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Sheet1!$A$1:$N$86</definedName>
  </definedNames>
  <calcPr calcId="144525"/>
</workbook>
</file>

<file path=xl/comments1.xml><?xml version="1.0" encoding="utf-8"?>
<comments xmlns="http://schemas.openxmlformats.org/spreadsheetml/2006/main">
  <authors>
    <author>user-20210630</author>
    <author>zxy</author>
    <author>user-20211228</author>
  </authors>
  <commentList>
    <comment ref="F1" authorId="0">
      <text>
        <r>
          <rPr>
            <sz val="12"/>
            <rFont val="宋体"/>
            <charset val="134"/>
          </rPr>
          <t>user-20210630:
所属列</t>
        </r>
      </text>
    </comment>
    <comment ref="G1" authorId="0">
      <text>
        <r>
          <rPr>
            <sz val="12"/>
            <rFont val="宋体"/>
            <charset val="134"/>
          </rPr>
          <t>user-20210630:
数字越小越靠前
同列数字越小越靠上</t>
        </r>
      </text>
    </comment>
    <comment ref="F2" authorId="0">
      <text>
        <r>
          <rPr>
            <sz val="12"/>
            <rFont val="宋体"/>
            <charset val="134"/>
          </rPr>
          <t>user-20210630:
所属列</t>
        </r>
      </text>
    </comment>
    <comment ref="G2" authorId="0">
      <text>
        <r>
          <rPr>
            <sz val="12"/>
            <rFont val="宋体"/>
            <charset val="134"/>
          </rPr>
          <t xml:space="preserve">user-20210630:
数字越小越靠前
同列数字越小越靠上
</t>
        </r>
      </text>
    </comment>
    <comment ref="L4" authorId="1">
      <text>
        <r>
          <rPr>
            <b/>
            <sz val="9"/>
            <rFont val="宋体"/>
            <charset val="134"/>
          </rPr>
          <t>zxy:</t>
        </r>
        <r>
          <rPr>
            <sz val="9"/>
            <rFont val="宋体"/>
            <charset val="134"/>
          </rPr>
          <t xml:space="preserve">
这个节点是只作为显示的交叉节点 不作为逻辑 但不是空节点</t>
        </r>
      </text>
    </comment>
    <comment ref="P4" authorId="2">
      <text>
        <r>
          <rPr>
            <b/>
            <sz val="9"/>
            <rFont val="宋体"/>
            <charset val="134"/>
          </rPr>
          <t>user-20211228:</t>
        </r>
        <r>
          <rPr>
            <sz val="9"/>
            <rFont val="宋体"/>
            <charset val="134"/>
          </rPr>
          <t xml:space="preserve">
没有圈点不填</t>
        </r>
      </text>
    </comment>
  </commentList>
</comments>
</file>

<file path=xl/sharedStrings.xml><?xml version="1.0" encoding="utf-8"?>
<sst xmlns="http://schemas.openxmlformats.org/spreadsheetml/2006/main" count="763" uniqueCount="243">
  <si>
    <t>_flag</t>
  </si>
  <si>
    <t>id</t>
  </si>
  <si>
    <t>drop</t>
  </si>
  <si>
    <t>rewardShow</t>
  </si>
  <si>
    <t>score</t>
  </si>
  <si>
    <t>array</t>
  </si>
  <si>
    <t>row</t>
  </si>
  <si>
    <t>front</t>
  </si>
  <si>
    <t>payGift</t>
  </si>
  <si>
    <t>payGiftShow</t>
  </si>
  <si>
    <t>rechargeId</t>
  </si>
  <si>
    <t>isCrossNode</t>
  </si>
  <si>
    <t>drop2</t>
  </si>
  <si>
    <t>rewardShow2</t>
  </si>
  <si>
    <t>line</t>
  </si>
  <si>
    <t>circle</t>
  </si>
  <si>
    <t>STRING</t>
  </si>
  <si>
    <t>INT</t>
  </si>
  <si>
    <t>转表标记</t>
  </si>
  <si>
    <t>编号</t>
  </si>
  <si>
    <t>积分奖励</t>
  </si>
  <si>
    <t>积分奖励展示</t>
  </si>
  <si>
    <t>消耗积分</t>
  </si>
  <si>
    <t>所属位置(列)</t>
  </si>
  <si>
    <t>所属位置(排)</t>
  </si>
  <si>
    <t>前置档位</t>
  </si>
  <si>
    <t>付费奖励</t>
  </si>
  <si>
    <t>付费奖励展示</t>
  </si>
  <si>
    <t>充值ID</t>
  </si>
  <si>
    <t>是否是交叉点</t>
  </si>
  <si>
    <t>付费积分奖励</t>
  </si>
  <si>
    <t>线坐标</t>
  </si>
  <si>
    <t>圈坐标</t>
  </si>
  <si>
    <t>0</t>
  </si>
  <si>
    <t>110</t>
  </si>
  <si>
    <t>010</t>
  </si>
  <si>
    <t>100</t>
  </si>
  <si>
    <t>#</t>
  </si>
  <si>
    <t>30000101</t>
  </si>
  <si>
    <t>30000102</t>
  </si>
  <si>
    <t>1,4|2,4</t>
  </si>
  <si>
    <t>30000103</t>
  </si>
  <si>
    <t>2,4|3,4</t>
  </si>
  <si>
    <t>30000104</t>
  </si>
  <si>
    <t>3,2|3,4|3,2|4,2</t>
  </si>
  <si>
    <t>30000105</t>
  </si>
  <si>
    <t>3,4|3,6|3,6|4,6</t>
  </si>
  <si>
    <t>30000106</t>
  </si>
  <si>
    <t>4,1|4,2|4,1|5,1</t>
  </si>
  <si>
    <t>30000107</t>
  </si>
  <si>
    <t>4,2|4,3|4,3|5,3</t>
  </si>
  <si>
    <t>30000108</t>
  </si>
  <si>
    <t>4,5|4,6|4,5|5,5</t>
  </si>
  <si>
    <t>30000109</t>
  </si>
  <si>
    <t>4,6|4,7|4,7|5,7</t>
  </si>
  <si>
    <t>30000110</t>
  </si>
  <si>
    <t>5,1|6,1</t>
  </si>
  <si>
    <t>30000111</t>
  </si>
  <si>
    <t>5,3|6,3</t>
  </si>
  <si>
    <t>30000112</t>
  </si>
  <si>
    <t>5,5|6,5</t>
  </si>
  <si>
    <t>30000113</t>
  </si>
  <si>
    <t>5,7|6,7</t>
  </si>
  <si>
    <t>30000114</t>
  </si>
  <si>
    <t>6,1|7,1</t>
  </si>
  <si>
    <t>30000115</t>
  </si>
  <si>
    <t>6,3|7,3</t>
  </si>
  <si>
    <t>30000116</t>
  </si>
  <si>
    <t>6,5|7,5</t>
  </si>
  <si>
    <t>30000117</t>
  </si>
  <si>
    <t>6,7|7,7</t>
  </si>
  <si>
    <t>30000118</t>
  </si>
  <si>
    <t>14,15</t>
  </si>
  <si>
    <t>7,1|8,1|8,1|8,2|8,2|8,3|7,3|8,3</t>
  </si>
  <si>
    <t>30000119</t>
  </si>
  <si>
    <t>16,17</t>
  </si>
  <si>
    <t>7,5|8,5|8,5|8,6|8,6|8,7|7,7|8,7</t>
  </si>
  <si>
    <t>30000120</t>
  </si>
  <si>
    <t>8,2|9,2</t>
  </si>
  <si>
    <t>30000121</t>
  </si>
  <si>
    <t>8,6|9,6</t>
  </si>
  <si>
    <t>30000122</t>
  </si>
  <si>
    <t>20,21</t>
  </si>
  <si>
    <t>9,2|9.5,2|9.5,2|9.5,4|9.5,4|9.5,6|9,6|9.5,6</t>
  </si>
  <si>
    <t>9.5,4</t>
  </si>
  <si>
    <t>30000123</t>
  </si>
  <si>
    <t>10,2|10,4|10,2|11,2</t>
  </si>
  <si>
    <t>30000124</t>
  </si>
  <si>
    <t>10,4|11,4</t>
  </si>
  <si>
    <t>30000125</t>
  </si>
  <si>
    <t>10,4|10,6|10,6|11,6</t>
  </si>
  <si>
    <t>30000126</t>
  </si>
  <si>
    <t>30001001</t>
  </si>
  <si>
    <t>11,2|12,2</t>
  </si>
  <si>
    <t>30000127</t>
  </si>
  <si>
    <t>30001002</t>
  </si>
  <si>
    <t>11,4|12,4</t>
  </si>
  <si>
    <t>30000128</t>
  </si>
  <si>
    <t>11,6|12,6</t>
  </si>
  <si>
    <t>30000129</t>
  </si>
  <si>
    <t>12,2|13,2</t>
  </si>
  <si>
    <t>30000130</t>
  </si>
  <si>
    <t>12,4|13,4</t>
  </si>
  <si>
    <t>30000131</t>
  </si>
  <si>
    <t>12,6|13,6</t>
  </si>
  <si>
    <t>30000132</t>
  </si>
  <si>
    <t>13,2|14,2</t>
  </si>
  <si>
    <t>30000133</t>
  </si>
  <si>
    <t>13,4|14,4</t>
  </si>
  <si>
    <t>30000134</t>
  </si>
  <si>
    <t>30001003</t>
  </si>
  <si>
    <t>13,6|14,6</t>
  </si>
  <si>
    <t>30000135</t>
  </si>
  <si>
    <t>14,2|15,2</t>
  </si>
  <si>
    <t>30000136</t>
  </si>
  <si>
    <t>33,34</t>
  </si>
  <si>
    <t>14,4|15,4|15,4|15,5|15,5|15,6|14,6|15,6</t>
  </si>
  <si>
    <t>30000137</t>
  </si>
  <si>
    <t>35,36</t>
  </si>
  <si>
    <t>15,2|15.5,2|15.5,2|15.5,4|15.5,4|15.5,5|15,5|15.5,5</t>
  </si>
  <si>
    <t>15.5,4</t>
  </si>
  <si>
    <t>30000138</t>
  </si>
  <si>
    <t>16,2|16,4|16,2|17,2</t>
  </si>
  <si>
    <t>30000139</t>
  </si>
  <si>
    <t>16,4|17,4</t>
  </si>
  <si>
    <t>30000140</t>
  </si>
  <si>
    <t>16,4|16,6|16,6|17,6</t>
  </si>
  <si>
    <t>30000141</t>
  </si>
  <si>
    <t>17,2|18,2</t>
  </si>
  <si>
    <t>30000142</t>
  </si>
  <si>
    <t>17,4|18,4</t>
  </si>
  <si>
    <t>30000143</t>
  </si>
  <si>
    <t>17,6|18,6</t>
  </si>
  <si>
    <t>30000144</t>
  </si>
  <si>
    <t>18,2|19,2</t>
  </si>
  <si>
    <t>30000145</t>
  </si>
  <si>
    <t>18,4|19,4</t>
  </si>
  <si>
    <t>30000146</t>
  </si>
  <si>
    <t>18,6|19,6</t>
  </si>
  <si>
    <t>30000147</t>
  </si>
  <si>
    <t>44,45,46</t>
  </si>
  <si>
    <t>19,2|19.5,2|19.5,2|19.5,4|19.5,4|19.5,6|19,4|19.5,4|19,6|19.5,6</t>
  </si>
  <si>
    <t>19.5,4</t>
  </si>
  <si>
    <t>30000148</t>
  </si>
  <si>
    <t>20,1|20,4|20,1|21,1</t>
  </si>
  <si>
    <t>30000149</t>
  </si>
  <si>
    <t>20,3|20,4|20,3|21,3</t>
  </si>
  <si>
    <t>30000150</t>
  </si>
  <si>
    <t>30001004</t>
  </si>
  <si>
    <t>20,4|20,5|20,5|21,5</t>
  </si>
  <si>
    <t>30000151</t>
  </si>
  <si>
    <t>20,4|20,7|20,7|21,7</t>
  </si>
  <si>
    <t>30000152</t>
  </si>
  <si>
    <t>21,1|22,1</t>
  </si>
  <si>
    <t>30000153</t>
  </si>
  <si>
    <t>21,3|22,3</t>
  </si>
  <si>
    <t>30000154</t>
  </si>
  <si>
    <t>21,5|22,5</t>
  </si>
  <si>
    <t>30000155</t>
  </si>
  <si>
    <t>21,7|22,7</t>
  </si>
  <si>
    <t>30000156</t>
  </si>
  <si>
    <t>22,1|23,1</t>
  </si>
  <si>
    <t>30000157</t>
  </si>
  <si>
    <t>22,3|23,3</t>
  </si>
  <si>
    <t>30000158</t>
  </si>
  <si>
    <t>22,5|23,5</t>
  </si>
  <si>
    <t>30000159</t>
  </si>
  <si>
    <t>22,7|23,7</t>
  </si>
  <si>
    <t>30000160</t>
  </si>
  <si>
    <t>56,57</t>
  </si>
  <si>
    <t>23,1|24,1|24,1|24,2|23,3|24,3|24,2|24,3</t>
  </si>
  <si>
    <t>30000161</t>
  </si>
  <si>
    <t>58,59</t>
  </si>
  <si>
    <t>23,5|24,5|24,5|24,6|23,7|24,7|24,6|24,7</t>
  </si>
  <si>
    <t>30000162</t>
  </si>
  <si>
    <t>24,2|25,2</t>
  </si>
  <si>
    <t>30000163</t>
  </si>
  <si>
    <t>24,6|25,6</t>
  </si>
  <si>
    <t>30000164</t>
  </si>
  <si>
    <t>62,63</t>
  </si>
  <si>
    <t>30001005</t>
  </si>
  <si>
    <t>25,2|25.5,2|25.5,2|25.5,4|25.5,4|25.5,6|25,6|25.5,6</t>
  </si>
  <si>
    <t>25.5,4</t>
  </si>
  <si>
    <t>30000165</t>
  </si>
  <si>
    <t>26,2|26,4|26,2|27,2</t>
  </si>
  <si>
    <t>30000166</t>
  </si>
  <si>
    <t>26,4|26,5|26,5|27,5</t>
  </si>
  <si>
    <t>30000167</t>
  </si>
  <si>
    <t>26,4|26,7|26,7|27,7</t>
  </si>
  <si>
    <t>30000168</t>
  </si>
  <si>
    <t>27,2|28,2</t>
  </si>
  <si>
    <t>30000169</t>
  </si>
  <si>
    <t>27,5|28,5</t>
  </si>
  <si>
    <t>30000170</t>
  </si>
  <si>
    <t>27,7|28,7</t>
  </si>
  <si>
    <t>30000171</t>
  </si>
  <si>
    <t>28,2|29,2</t>
  </si>
  <si>
    <t>30000172</t>
  </si>
  <si>
    <t>28,5|29,5</t>
  </si>
  <si>
    <t>30000173</t>
  </si>
  <si>
    <t>28,7|29,7</t>
  </si>
  <si>
    <t>30000174</t>
  </si>
  <si>
    <t>29,1|29,2|29,1|30,1</t>
  </si>
  <si>
    <t>30000175</t>
  </si>
  <si>
    <t>29,2|29,3|29,3|30,3</t>
  </si>
  <si>
    <t>30000176</t>
  </si>
  <si>
    <t>29,5|30,5</t>
  </si>
  <si>
    <t>30000177</t>
  </si>
  <si>
    <t>29,7|30,7</t>
  </si>
  <si>
    <t>30000178</t>
  </si>
  <si>
    <t>30,1|31,1</t>
  </si>
  <si>
    <t>30000179</t>
  </si>
  <si>
    <t>30,3|31,3</t>
  </si>
  <si>
    <t>30000180</t>
  </si>
  <si>
    <t>30,5|31,5</t>
  </si>
  <si>
    <t>30000181</t>
  </si>
  <si>
    <t>30,7|31,7</t>
  </si>
  <si>
    <t>1天</t>
  </si>
  <si>
    <t>2天</t>
  </si>
  <si>
    <t>3天</t>
  </si>
  <si>
    <t>4天</t>
  </si>
  <si>
    <t>5天</t>
  </si>
  <si>
    <t>6天</t>
  </si>
  <si>
    <t>7天</t>
  </si>
  <si>
    <t>8天</t>
  </si>
  <si>
    <t>英雄经验</t>
  </si>
  <si>
    <t>初级存储权限</t>
  </si>
  <si>
    <t>觉醒材料礼包</t>
  </si>
  <si>
    <t>源核礼包</t>
  </si>
  <si>
    <t>钞票</t>
  </si>
  <si>
    <t>特别招募券</t>
  </si>
  <si>
    <t>钻石</t>
  </si>
  <si>
    <t>甜心假面情报</t>
  </si>
  <si>
    <t>1星源核礼包</t>
  </si>
  <si>
    <t>2星源核礼包</t>
  </si>
  <si>
    <t>3星源核礼包</t>
  </si>
  <si>
    <t>9天</t>
  </si>
  <si>
    <t>10天</t>
  </si>
  <si>
    <t>11天</t>
  </si>
  <si>
    <t>4星源核礼包</t>
  </si>
  <si>
    <t>12天</t>
  </si>
  <si>
    <t>13天</t>
  </si>
  <si>
    <t>14天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</si>
</sst>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2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sz val="10"/>
      <color theme="1"/>
      <name val="Microsoft YaHei Light"/>
      <charset val="134"/>
    </font>
    <font>
      <sz val="10"/>
      <name val="Microsoft YaHei Light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9" borderId="3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21" fillId="13" borderId="2" applyNumberFormat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" fillId="0" borderId="0"/>
    <xf numFmtId="0" fontId="11" fillId="34" borderId="0" applyNumberFormat="0" applyBorder="0" applyAlignment="0" applyProtection="0">
      <alignment vertical="center"/>
    </xf>
    <xf numFmtId="0" fontId="2" fillId="0" borderId="0"/>
    <xf numFmtId="0" fontId="2" fillId="0" borderId="0"/>
  </cellStyleXfs>
  <cellXfs count="24">
    <xf numFmtId="0" fontId="0" fillId="0" borderId="0" xfId="0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1" xfId="51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49" fontId="6" fillId="2" borderId="1" xfId="51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常规 10 2" xfId="48"/>
    <cellStyle name="60% - 强调文字颜色 6" xfId="49" builtinId="52"/>
    <cellStyle name="常规 11 2" xfId="50"/>
    <cellStyle name="常规 2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P86"/>
  <sheetViews>
    <sheetView tabSelected="1" topLeftCell="B1" workbookViewId="0">
      <selection activeCell="M6" sqref="M6:N86"/>
    </sheetView>
  </sheetViews>
  <sheetFormatPr defaultColWidth="9" defaultRowHeight="14.25"/>
  <cols>
    <col min="1" max="1" width="9" style="2" customWidth="1"/>
    <col min="2" max="2" width="8.5" style="2" customWidth="1"/>
    <col min="3" max="3" width="13" style="12" customWidth="1"/>
    <col min="4" max="4" width="12" style="12" customWidth="1"/>
    <col min="5" max="5" width="10.125" style="12" customWidth="1"/>
    <col min="6" max="8" width="12" style="12" customWidth="1"/>
    <col min="9" max="9" width="10.25" style="12" customWidth="1"/>
    <col min="10" max="10" width="14.375" style="13" customWidth="1"/>
    <col min="11" max="11" width="13" style="12" customWidth="1"/>
    <col min="12" max="12" width="12.5" customWidth="1"/>
    <col min="13" max="13" width="13" style="12" customWidth="1"/>
    <col min="14" max="14" width="12" style="12" customWidth="1"/>
    <col min="15" max="15" width="70.375" style="13" customWidth="1"/>
    <col min="16" max="16" width="14.375" style="13" customWidth="1"/>
  </cols>
  <sheetData>
    <row r="1" s="11" customFormat="1" ht="13.5" customHeight="1" spans="1:16">
      <c r="A1" s="14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8" t="s">
        <v>11</v>
      </c>
      <c r="M1" s="15" t="s">
        <v>12</v>
      </c>
      <c r="N1" s="15" t="s">
        <v>13</v>
      </c>
      <c r="O1" s="2" t="s">
        <v>14</v>
      </c>
      <c r="P1" s="2" t="s">
        <v>15</v>
      </c>
    </row>
    <row r="2" s="11" customFormat="1" ht="13.5" customHeight="1" spans="1:16">
      <c r="A2" s="14" t="s">
        <v>0</v>
      </c>
      <c r="B2" s="14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8" t="s">
        <v>11</v>
      </c>
      <c r="M2" s="15" t="s">
        <v>12</v>
      </c>
      <c r="N2" s="15" t="s">
        <v>3</v>
      </c>
      <c r="O2" s="2" t="s">
        <v>14</v>
      </c>
      <c r="P2" s="2" t="s">
        <v>15</v>
      </c>
    </row>
    <row r="3" s="11" customFormat="1" ht="13.5" customHeight="1" spans="1:16">
      <c r="A3" s="14" t="s">
        <v>16</v>
      </c>
      <c r="B3" s="14" t="s">
        <v>17</v>
      </c>
      <c r="C3" s="15" t="s">
        <v>17</v>
      </c>
      <c r="D3" s="15" t="s">
        <v>16</v>
      </c>
      <c r="E3" s="14" t="s">
        <v>17</v>
      </c>
      <c r="F3" s="15" t="s">
        <v>17</v>
      </c>
      <c r="G3" s="15" t="s">
        <v>17</v>
      </c>
      <c r="H3" s="15" t="s">
        <v>16</v>
      </c>
      <c r="I3" s="14" t="s">
        <v>17</v>
      </c>
      <c r="J3" s="15" t="s">
        <v>16</v>
      </c>
      <c r="K3" s="15" t="s">
        <v>17</v>
      </c>
      <c r="L3" s="18" t="s">
        <v>17</v>
      </c>
      <c r="M3" s="15" t="s">
        <v>17</v>
      </c>
      <c r="N3" s="15" t="s">
        <v>16</v>
      </c>
      <c r="O3" s="14" t="s">
        <v>16</v>
      </c>
      <c r="P3" s="14" t="s">
        <v>16</v>
      </c>
    </row>
    <row r="4" s="11" customFormat="1" ht="13.5" customHeight="1" spans="1:16">
      <c r="A4" s="14" t="s">
        <v>18</v>
      </c>
      <c r="B4" s="14" t="s">
        <v>19</v>
      </c>
      <c r="C4" s="15" t="s">
        <v>20</v>
      </c>
      <c r="D4" s="15" t="s">
        <v>21</v>
      </c>
      <c r="E4" s="15" t="s">
        <v>22</v>
      </c>
      <c r="F4" s="15" t="s">
        <v>23</v>
      </c>
      <c r="G4" s="15" t="s">
        <v>24</v>
      </c>
      <c r="H4" s="15" t="s">
        <v>25</v>
      </c>
      <c r="I4" s="15" t="s">
        <v>26</v>
      </c>
      <c r="J4" s="15" t="s">
        <v>27</v>
      </c>
      <c r="K4" s="15" t="s">
        <v>28</v>
      </c>
      <c r="L4" s="18" t="s">
        <v>29</v>
      </c>
      <c r="M4" s="15" t="s">
        <v>30</v>
      </c>
      <c r="N4" s="15" t="s">
        <v>21</v>
      </c>
      <c r="O4" s="2" t="s">
        <v>31</v>
      </c>
      <c r="P4" s="2" t="s">
        <v>32</v>
      </c>
    </row>
    <row r="5" ht="16.5" spans="1:16">
      <c r="A5" s="14" t="s">
        <v>33</v>
      </c>
      <c r="B5" s="14" t="s">
        <v>34</v>
      </c>
      <c r="C5" s="15" t="s">
        <v>35</v>
      </c>
      <c r="D5" s="15" t="s">
        <v>36</v>
      </c>
      <c r="E5" s="15" t="s">
        <v>34</v>
      </c>
      <c r="F5" s="15" t="s">
        <v>34</v>
      </c>
      <c r="G5" s="15" t="s">
        <v>36</v>
      </c>
      <c r="H5" s="14" t="s">
        <v>34</v>
      </c>
      <c r="I5" s="15" t="s">
        <v>34</v>
      </c>
      <c r="J5" s="15" t="s">
        <v>36</v>
      </c>
      <c r="K5" s="15" t="s">
        <v>34</v>
      </c>
      <c r="L5" s="19">
        <v>110</v>
      </c>
      <c r="M5" s="15" t="s">
        <v>35</v>
      </c>
      <c r="N5" s="15" t="s">
        <v>36</v>
      </c>
      <c r="O5" s="13">
        <v>100</v>
      </c>
      <c r="P5" s="13">
        <v>100</v>
      </c>
    </row>
    <row r="6" ht="16.5" spans="1:14">
      <c r="A6" s="14" t="s">
        <v>37</v>
      </c>
      <c r="B6" s="14">
        <v>1</v>
      </c>
      <c r="C6" s="16" t="s">
        <v>38</v>
      </c>
      <c r="D6" s="16" t="s">
        <v>38</v>
      </c>
      <c r="E6" s="15">
        <v>2</v>
      </c>
      <c r="F6" s="15">
        <v>1</v>
      </c>
      <c r="G6" s="15">
        <v>4</v>
      </c>
      <c r="H6" s="15"/>
      <c r="I6" s="15"/>
      <c r="J6" s="20"/>
      <c r="K6" s="15"/>
      <c r="L6" s="19"/>
      <c r="M6" s="16" t="s">
        <v>38</v>
      </c>
      <c r="N6" s="16" t="s">
        <v>38</v>
      </c>
    </row>
    <row r="7" ht="16.5" spans="1:15">
      <c r="A7" s="14" t="s">
        <v>37</v>
      </c>
      <c r="B7" s="14">
        <v>2</v>
      </c>
      <c r="C7" s="16" t="s">
        <v>39</v>
      </c>
      <c r="D7" s="16" t="s">
        <v>39</v>
      </c>
      <c r="E7" s="15">
        <v>2</v>
      </c>
      <c r="F7" s="15">
        <v>2</v>
      </c>
      <c r="G7" s="15">
        <v>4</v>
      </c>
      <c r="H7" s="15">
        <v>1</v>
      </c>
      <c r="I7" s="15"/>
      <c r="J7" s="20"/>
      <c r="K7" s="15"/>
      <c r="L7" s="19"/>
      <c r="M7" s="16" t="s">
        <v>39</v>
      </c>
      <c r="N7" s="16" t="s">
        <v>39</v>
      </c>
      <c r="O7" s="13" t="s">
        <v>40</v>
      </c>
    </row>
    <row r="8" ht="16.5" spans="1:15">
      <c r="A8" s="14" t="s">
        <v>37</v>
      </c>
      <c r="B8" s="14">
        <v>3</v>
      </c>
      <c r="C8" s="16" t="s">
        <v>41</v>
      </c>
      <c r="D8" s="16" t="s">
        <v>41</v>
      </c>
      <c r="E8" s="15">
        <v>2</v>
      </c>
      <c r="F8" s="15">
        <v>3</v>
      </c>
      <c r="G8" s="15">
        <v>4</v>
      </c>
      <c r="H8" s="15">
        <v>2</v>
      </c>
      <c r="I8" s="15"/>
      <c r="J8" s="20"/>
      <c r="K8" s="15"/>
      <c r="L8" s="19"/>
      <c r="M8" s="16" t="s">
        <v>41</v>
      </c>
      <c r="N8" s="16" t="s">
        <v>41</v>
      </c>
      <c r="O8" s="13" t="s">
        <v>42</v>
      </c>
    </row>
    <row r="9" ht="16.5" spans="1:15">
      <c r="A9" s="14" t="s">
        <v>37</v>
      </c>
      <c r="B9" s="14">
        <v>4</v>
      </c>
      <c r="C9" s="16" t="s">
        <v>43</v>
      </c>
      <c r="D9" s="16" t="s">
        <v>43</v>
      </c>
      <c r="E9" s="15">
        <v>3</v>
      </c>
      <c r="F9" s="15">
        <v>4</v>
      </c>
      <c r="G9" s="15">
        <v>2</v>
      </c>
      <c r="H9" s="15">
        <v>3</v>
      </c>
      <c r="I9" s="15"/>
      <c r="J9" s="20"/>
      <c r="K9" s="15"/>
      <c r="L9" s="19"/>
      <c r="M9" s="16" t="s">
        <v>43</v>
      </c>
      <c r="N9" s="16" t="s">
        <v>43</v>
      </c>
      <c r="O9" s="13" t="s">
        <v>44</v>
      </c>
    </row>
    <row r="10" ht="16.5" spans="1:15">
      <c r="A10" s="14" t="s">
        <v>37</v>
      </c>
      <c r="B10" s="14">
        <v>5</v>
      </c>
      <c r="C10" s="16" t="s">
        <v>45</v>
      </c>
      <c r="D10" s="16" t="s">
        <v>45</v>
      </c>
      <c r="E10" s="15">
        <v>3</v>
      </c>
      <c r="F10" s="15">
        <v>4</v>
      </c>
      <c r="G10" s="15">
        <v>6</v>
      </c>
      <c r="H10" s="15">
        <v>3</v>
      </c>
      <c r="I10" s="15"/>
      <c r="J10" s="20"/>
      <c r="K10" s="15"/>
      <c r="L10" s="19"/>
      <c r="M10" s="16" t="s">
        <v>45</v>
      </c>
      <c r="N10" s="16" t="s">
        <v>45</v>
      </c>
      <c r="O10" s="13" t="s">
        <v>46</v>
      </c>
    </row>
    <row r="11" ht="16.5" spans="1:15">
      <c r="A11" s="14" t="s">
        <v>37</v>
      </c>
      <c r="B11" s="14">
        <v>6</v>
      </c>
      <c r="C11" s="16" t="s">
        <v>47</v>
      </c>
      <c r="D11" s="16" t="s">
        <v>47</v>
      </c>
      <c r="E11" s="15">
        <v>4</v>
      </c>
      <c r="F11" s="15">
        <v>5</v>
      </c>
      <c r="G11" s="15">
        <v>1</v>
      </c>
      <c r="H11" s="15">
        <v>4</v>
      </c>
      <c r="I11" s="15"/>
      <c r="J11" s="15"/>
      <c r="K11" s="15"/>
      <c r="L11" s="19"/>
      <c r="M11" s="16" t="s">
        <v>47</v>
      </c>
      <c r="N11" s="16" t="s">
        <v>47</v>
      </c>
      <c r="O11" s="13" t="s">
        <v>48</v>
      </c>
    </row>
    <row r="12" ht="16.5" spans="1:15">
      <c r="A12" s="14" t="s">
        <v>37</v>
      </c>
      <c r="B12" s="14">
        <v>7</v>
      </c>
      <c r="C12" s="16" t="s">
        <v>49</v>
      </c>
      <c r="D12" s="16" t="s">
        <v>49</v>
      </c>
      <c r="E12" s="15">
        <v>3</v>
      </c>
      <c r="F12" s="15">
        <v>5</v>
      </c>
      <c r="G12" s="15">
        <v>3</v>
      </c>
      <c r="H12" s="15">
        <v>4</v>
      </c>
      <c r="I12" s="15"/>
      <c r="J12" s="20"/>
      <c r="K12" s="15"/>
      <c r="L12" s="19"/>
      <c r="M12" s="16" t="s">
        <v>49</v>
      </c>
      <c r="N12" s="16" t="s">
        <v>49</v>
      </c>
      <c r="O12" s="13" t="s">
        <v>50</v>
      </c>
    </row>
    <row r="13" ht="16.5" spans="1:15">
      <c r="A13" s="14" t="s">
        <v>37</v>
      </c>
      <c r="B13" s="14">
        <v>8</v>
      </c>
      <c r="C13" s="16" t="s">
        <v>51</v>
      </c>
      <c r="D13" s="16" t="s">
        <v>51</v>
      </c>
      <c r="E13" s="15">
        <v>3</v>
      </c>
      <c r="F13" s="15">
        <v>5</v>
      </c>
      <c r="G13" s="15">
        <v>5</v>
      </c>
      <c r="H13" s="15">
        <v>5</v>
      </c>
      <c r="I13" s="15"/>
      <c r="J13" s="20"/>
      <c r="K13" s="15"/>
      <c r="L13" s="19"/>
      <c r="M13" s="16" t="s">
        <v>51</v>
      </c>
      <c r="N13" s="16" t="s">
        <v>51</v>
      </c>
      <c r="O13" s="13" t="s">
        <v>52</v>
      </c>
    </row>
    <row r="14" ht="16.5" spans="1:15">
      <c r="A14" s="14" t="s">
        <v>37</v>
      </c>
      <c r="B14" s="14">
        <v>9</v>
      </c>
      <c r="C14" s="16" t="s">
        <v>53</v>
      </c>
      <c r="D14" s="16" t="s">
        <v>53</v>
      </c>
      <c r="E14" s="15">
        <v>4</v>
      </c>
      <c r="F14" s="15">
        <v>5</v>
      </c>
      <c r="G14" s="15">
        <v>7</v>
      </c>
      <c r="H14" s="15">
        <v>5</v>
      </c>
      <c r="I14" s="15"/>
      <c r="J14" s="15"/>
      <c r="K14" s="15"/>
      <c r="L14" s="19"/>
      <c r="M14" s="16" t="s">
        <v>53</v>
      </c>
      <c r="N14" s="16" t="s">
        <v>53</v>
      </c>
      <c r="O14" s="13" t="s">
        <v>54</v>
      </c>
    </row>
    <row r="15" ht="16.5" spans="1:15">
      <c r="A15" s="14" t="s">
        <v>37</v>
      </c>
      <c r="B15" s="14">
        <v>10</v>
      </c>
      <c r="C15" s="16" t="s">
        <v>55</v>
      </c>
      <c r="D15" s="16" t="s">
        <v>55</v>
      </c>
      <c r="E15" s="15">
        <v>3</v>
      </c>
      <c r="F15" s="15">
        <v>6</v>
      </c>
      <c r="G15" s="15">
        <v>1</v>
      </c>
      <c r="H15" s="15">
        <v>6</v>
      </c>
      <c r="I15" s="15"/>
      <c r="J15" s="20"/>
      <c r="K15" s="15"/>
      <c r="L15" s="19"/>
      <c r="M15" s="16" t="s">
        <v>55</v>
      </c>
      <c r="N15" s="16" t="s">
        <v>55</v>
      </c>
      <c r="O15" s="13" t="s">
        <v>56</v>
      </c>
    </row>
    <row r="16" ht="16.5" spans="1:15">
      <c r="A16" s="14" t="s">
        <v>37</v>
      </c>
      <c r="B16" s="14">
        <v>11</v>
      </c>
      <c r="C16" s="16" t="s">
        <v>57</v>
      </c>
      <c r="D16" s="16" t="s">
        <v>57</v>
      </c>
      <c r="E16" s="15">
        <v>3</v>
      </c>
      <c r="F16" s="15">
        <v>6</v>
      </c>
      <c r="G16" s="15">
        <v>3</v>
      </c>
      <c r="H16" s="15">
        <v>7</v>
      </c>
      <c r="I16" s="15"/>
      <c r="J16" s="20"/>
      <c r="K16" s="15"/>
      <c r="L16" s="19"/>
      <c r="M16" s="16" t="s">
        <v>57</v>
      </c>
      <c r="N16" s="16" t="s">
        <v>57</v>
      </c>
      <c r="O16" s="13" t="s">
        <v>58</v>
      </c>
    </row>
    <row r="17" ht="16.5" spans="1:15">
      <c r="A17" s="14" t="s">
        <v>37</v>
      </c>
      <c r="B17" s="14">
        <v>12</v>
      </c>
      <c r="C17" s="16" t="s">
        <v>59</v>
      </c>
      <c r="D17" s="16" t="s">
        <v>59</v>
      </c>
      <c r="E17" s="15">
        <v>3</v>
      </c>
      <c r="F17" s="15">
        <v>6</v>
      </c>
      <c r="G17" s="15">
        <v>5</v>
      </c>
      <c r="H17" s="15">
        <v>8</v>
      </c>
      <c r="I17" s="15"/>
      <c r="J17" s="20"/>
      <c r="K17" s="15"/>
      <c r="L17" s="19"/>
      <c r="M17" s="16" t="s">
        <v>59</v>
      </c>
      <c r="N17" s="16" t="s">
        <v>59</v>
      </c>
      <c r="O17" s="13" t="s">
        <v>60</v>
      </c>
    </row>
    <row r="18" ht="16.5" spans="1:15">
      <c r="A18" s="14" t="s">
        <v>37</v>
      </c>
      <c r="B18" s="14">
        <v>13</v>
      </c>
      <c r="C18" s="16" t="s">
        <v>61</v>
      </c>
      <c r="D18" s="16" t="s">
        <v>61</v>
      </c>
      <c r="E18" s="15">
        <v>3</v>
      </c>
      <c r="F18" s="15">
        <v>6</v>
      </c>
      <c r="G18" s="15">
        <v>7</v>
      </c>
      <c r="H18" s="15">
        <v>9</v>
      </c>
      <c r="I18" s="15"/>
      <c r="J18" s="20"/>
      <c r="K18" s="15"/>
      <c r="L18" s="19"/>
      <c r="M18" s="16" t="s">
        <v>61</v>
      </c>
      <c r="N18" s="16" t="s">
        <v>61</v>
      </c>
      <c r="O18" s="13" t="s">
        <v>62</v>
      </c>
    </row>
    <row r="19" ht="16.5" spans="1:15">
      <c r="A19" s="14" t="s">
        <v>37</v>
      </c>
      <c r="B19" s="14">
        <v>14</v>
      </c>
      <c r="C19" s="16" t="s">
        <v>63</v>
      </c>
      <c r="D19" s="16" t="s">
        <v>63</v>
      </c>
      <c r="E19" s="15">
        <v>3</v>
      </c>
      <c r="F19" s="15">
        <v>7</v>
      </c>
      <c r="G19" s="15">
        <v>1</v>
      </c>
      <c r="H19" s="15">
        <v>10</v>
      </c>
      <c r="I19" s="15"/>
      <c r="J19" s="20"/>
      <c r="K19" s="15"/>
      <c r="L19" s="19"/>
      <c r="M19" s="16" t="s">
        <v>63</v>
      </c>
      <c r="N19" s="16" t="s">
        <v>63</v>
      </c>
      <c r="O19" s="13" t="s">
        <v>64</v>
      </c>
    </row>
    <row r="20" ht="16.5" spans="1:15">
      <c r="A20" s="14" t="s">
        <v>37</v>
      </c>
      <c r="B20" s="14">
        <v>15</v>
      </c>
      <c r="C20" s="16" t="s">
        <v>65</v>
      </c>
      <c r="D20" s="16" t="s">
        <v>65</v>
      </c>
      <c r="E20" s="15">
        <v>3</v>
      </c>
      <c r="F20" s="15">
        <v>7</v>
      </c>
      <c r="G20" s="15">
        <v>3</v>
      </c>
      <c r="H20" s="15">
        <v>11</v>
      </c>
      <c r="I20" s="15"/>
      <c r="J20" s="20"/>
      <c r="K20" s="15"/>
      <c r="L20" s="19"/>
      <c r="M20" s="16" t="s">
        <v>65</v>
      </c>
      <c r="N20" s="16" t="s">
        <v>65</v>
      </c>
      <c r="O20" s="13" t="s">
        <v>66</v>
      </c>
    </row>
    <row r="21" ht="16.5" spans="1:15">
      <c r="A21" s="14" t="s">
        <v>37</v>
      </c>
      <c r="B21" s="14">
        <v>16</v>
      </c>
      <c r="C21" s="16" t="s">
        <v>67</v>
      </c>
      <c r="D21" s="16" t="s">
        <v>67</v>
      </c>
      <c r="E21" s="15">
        <v>3</v>
      </c>
      <c r="F21" s="15">
        <v>7</v>
      </c>
      <c r="G21" s="15">
        <v>5</v>
      </c>
      <c r="H21" s="15">
        <v>12</v>
      </c>
      <c r="I21" s="15"/>
      <c r="J21" s="20"/>
      <c r="K21" s="15"/>
      <c r="L21" s="19"/>
      <c r="M21" s="16" t="s">
        <v>67</v>
      </c>
      <c r="N21" s="16" t="s">
        <v>67</v>
      </c>
      <c r="O21" s="13" t="s">
        <v>68</v>
      </c>
    </row>
    <row r="22" ht="16.5" spans="1:15">
      <c r="A22" s="14" t="s">
        <v>37</v>
      </c>
      <c r="B22" s="14">
        <v>17</v>
      </c>
      <c r="C22" s="16" t="s">
        <v>69</v>
      </c>
      <c r="D22" s="16" t="s">
        <v>69</v>
      </c>
      <c r="E22" s="15">
        <v>3</v>
      </c>
      <c r="F22" s="15">
        <v>7</v>
      </c>
      <c r="G22" s="15">
        <v>7</v>
      </c>
      <c r="H22" s="15">
        <v>13</v>
      </c>
      <c r="I22" s="15"/>
      <c r="J22" s="20"/>
      <c r="K22" s="15"/>
      <c r="L22" s="19"/>
      <c r="M22" s="16" t="s">
        <v>69</v>
      </c>
      <c r="N22" s="16" t="s">
        <v>69</v>
      </c>
      <c r="O22" s="13" t="s">
        <v>70</v>
      </c>
    </row>
    <row r="23" ht="16.5" spans="1:15">
      <c r="A23" s="14" t="s">
        <v>37</v>
      </c>
      <c r="B23" s="14">
        <v>18</v>
      </c>
      <c r="C23" s="16" t="s">
        <v>71</v>
      </c>
      <c r="D23" s="16" t="s">
        <v>71</v>
      </c>
      <c r="E23" s="15">
        <v>3</v>
      </c>
      <c r="F23" s="15">
        <v>8</v>
      </c>
      <c r="G23" s="15">
        <v>2</v>
      </c>
      <c r="H23" s="15" t="s">
        <v>72</v>
      </c>
      <c r="I23" s="15"/>
      <c r="J23" s="20"/>
      <c r="K23" s="15"/>
      <c r="L23" s="19"/>
      <c r="M23" s="16" t="s">
        <v>71</v>
      </c>
      <c r="N23" s="16" t="s">
        <v>71</v>
      </c>
      <c r="O23" s="13" t="s">
        <v>73</v>
      </c>
    </row>
    <row r="24" ht="16.5" spans="1:15">
      <c r="A24" s="14" t="s">
        <v>37</v>
      </c>
      <c r="B24" s="14">
        <v>19</v>
      </c>
      <c r="C24" s="16" t="s">
        <v>74</v>
      </c>
      <c r="D24" s="16" t="s">
        <v>74</v>
      </c>
      <c r="E24" s="15">
        <v>3</v>
      </c>
      <c r="F24" s="15">
        <v>8</v>
      </c>
      <c r="G24" s="15">
        <v>6</v>
      </c>
      <c r="H24" s="15" t="s">
        <v>75</v>
      </c>
      <c r="I24" s="15"/>
      <c r="J24" s="20"/>
      <c r="K24" s="15"/>
      <c r="L24" s="19"/>
      <c r="M24" s="16" t="s">
        <v>74</v>
      </c>
      <c r="N24" s="16" t="s">
        <v>74</v>
      </c>
      <c r="O24" s="13" t="s">
        <v>76</v>
      </c>
    </row>
    <row r="25" ht="16.5" spans="1:15">
      <c r="A25" s="14" t="s">
        <v>37</v>
      </c>
      <c r="B25" s="14">
        <v>20</v>
      </c>
      <c r="C25" s="16" t="s">
        <v>77</v>
      </c>
      <c r="D25" s="16" t="s">
        <v>77</v>
      </c>
      <c r="E25" s="15">
        <v>4</v>
      </c>
      <c r="F25" s="15">
        <v>9</v>
      </c>
      <c r="G25" s="15">
        <v>2</v>
      </c>
      <c r="H25" s="15">
        <v>18</v>
      </c>
      <c r="I25" s="15"/>
      <c r="J25" s="15"/>
      <c r="K25" s="15"/>
      <c r="L25" s="19"/>
      <c r="M25" s="16" t="s">
        <v>77</v>
      </c>
      <c r="N25" s="16" t="s">
        <v>77</v>
      </c>
      <c r="O25" s="13" t="s">
        <v>78</v>
      </c>
    </row>
    <row r="26" ht="16.5" spans="1:15">
      <c r="A26" s="14" t="s">
        <v>37</v>
      </c>
      <c r="B26" s="14">
        <v>21</v>
      </c>
      <c r="C26" s="16" t="s">
        <v>79</v>
      </c>
      <c r="D26" s="16" t="s">
        <v>79</v>
      </c>
      <c r="E26" s="15">
        <v>4</v>
      </c>
      <c r="F26" s="15">
        <v>9</v>
      </c>
      <c r="G26" s="15">
        <v>6</v>
      </c>
      <c r="H26" s="15">
        <v>19</v>
      </c>
      <c r="I26" s="15"/>
      <c r="J26" s="15"/>
      <c r="K26" s="15"/>
      <c r="L26" s="19"/>
      <c r="M26" s="16" t="s">
        <v>79</v>
      </c>
      <c r="N26" s="16" t="s">
        <v>79</v>
      </c>
      <c r="O26" s="13" t="s">
        <v>80</v>
      </c>
    </row>
    <row r="27" ht="16.5" spans="1:16">
      <c r="A27" s="14" t="s">
        <v>37</v>
      </c>
      <c r="B27" s="14">
        <v>22</v>
      </c>
      <c r="C27" s="16" t="s">
        <v>81</v>
      </c>
      <c r="D27" s="16" t="s">
        <v>81</v>
      </c>
      <c r="E27" s="15">
        <v>5</v>
      </c>
      <c r="F27" s="15">
        <v>10</v>
      </c>
      <c r="G27" s="15">
        <v>4</v>
      </c>
      <c r="H27" s="15" t="s">
        <v>82</v>
      </c>
      <c r="I27" s="15"/>
      <c r="J27" s="20"/>
      <c r="K27" s="15"/>
      <c r="L27" s="19"/>
      <c r="M27" s="16" t="s">
        <v>81</v>
      </c>
      <c r="N27" s="16" t="s">
        <v>81</v>
      </c>
      <c r="O27" s="13" t="s">
        <v>83</v>
      </c>
      <c r="P27" s="13" t="s">
        <v>84</v>
      </c>
    </row>
    <row r="28" ht="16.5" spans="1:15">
      <c r="A28" s="14" t="s">
        <v>37</v>
      </c>
      <c r="B28" s="14">
        <v>23</v>
      </c>
      <c r="C28" s="16" t="s">
        <v>85</v>
      </c>
      <c r="D28" s="16" t="s">
        <v>85</v>
      </c>
      <c r="E28" s="15">
        <v>4</v>
      </c>
      <c r="F28" s="15">
        <v>11</v>
      </c>
      <c r="G28" s="15">
        <v>2</v>
      </c>
      <c r="H28" s="15">
        <v>22</v>
      </c>
      <c r="I28" s="15"/>
      <c r="J28" s="15"/>
      <c r="K28" s="15"/>
      <c r="L28" s="19"/>
      <c r="M28" s="16" t="s">
        <v>85</v>
      </c>
      <c r="N28" s="16" t="s">
        <v>85</v>
      </c>
      <c r="O28" s="13" t="s">
        <v>86</v>
      </c>
    </row>
    <row r="29" ht="16.5" spans="1:15">
      <c r="A29" s="14" t="s">
        <v>37</v>
      </c>
      <c r="B29" s="14">
        <v>24</v>
      </c>
      <c r="C29" s="16" t="s">
        <v>87</v>
      </c>
      <c r="D29" s="16" t="s">
        <v>87</v>
      </c>
      <c r="E29" s="15">
        <v>3</v>
      </c>
      <c r="F29" s="15">
        <v>11</v>
      </c>
      <c r="G29" s="15">
        <v>4</v>
      </c>
      <c r="H29" s="15">
        <v>22</v>
      </c>
      <c r="I29" s="15"/>
      <c r="J29" s="20"/>
      <c r="K29" s="15"/>
      <c r="L29" s="19"/>
      <c r="M29" s="16" t="s">
        <v>87</v>
      </c>
      <c r="N29" s="16" t="s">
        <v>87</v>
      </c>
      <c r="O29" s="13" t="s">
        <v>88</v>
      </c>
    </row>
    <row r="30" ht="16.5" spans="1:15">
      <c r="A30" s="14" t="s">
        <v>37</v>
      </c>
      <c r="B30" s="14">
        <v>25</v>
      </c>
      <c r="C30" s="16" t="s">
        <v>89</v>
      </c>
      <c r="D30" s="16" t="s">
        <v>89</v>
      </c>
      <c r="E30" s="15">
        <v>4</v>
      </c>
      <c r="F30" s="15">
        <v>11</v>
      </c>
      <c r="G30" s="15">
        <v>6</v>
      </c>
      <c r="H30" s="15">
        <v>22</v>
      </c>
      <c r="I30" s="15"/>
      <c r="J30" s="15"/>
      <c r="K30" s="15"/>
      <c r="L30" s="19"/>
      <c r="M30" s="16" t="s">
        <v>89</v>
      </c>
      <c r="N30" s="16" t="s">
        <v>89</v>
      </c>
      <c r="O30" s="13" t="s">
        <v>90</v>
      </c>
    </row>
    <row r="31" ht="16.5" spans="1:15">
      <c r="A31" s="14" t="s">
        <v>37</v>
      </c>
      <c r="B31" s="14">
        <v>26</v>
      </c>
      <c r="C31" s="16" t="s">
        <v>91</v>
      </c>
      <c r="D31" s="16" t="s">
        <v>91</v>
      </c>
      <c r="E31" s="15">
        <v>3</v>
      </c>
      <c r="F31" s="15">
        <v>12</v>
      </c>
      <c r="G31" s="15">
        <v>2</v>
      </c>
      <c r="H31" s="15">
        <v>23</v>
      </c>
      <c r="I31" s="21" t="s">
        <v>92</v>
      </c>
      <c r="J31" s="21" t="s">
        <v>92</v>
      </c>
      <c r="K31" s="22">
        <v>20016</v>
      </c>
      <c r="L31" s="19"/>
      <c r="M31" s="16" t="s">
        <v>91</v>
      </c>
      <c r="N31" s="16" t="s">
        <v>91</v>
      </c>
      <c r="O31" s="13" t="s">
        <v>93</v>
      </c>
    </row>
    <row r="32" ht="16.5" spans="1:15">
      <c r="A32" s="14" t="s">
        <v>37</v>
      </c>
      <c r="B32" s="14">
        <v>27</v>
      </c>
      <c r="C32" s="16" t="s">
        <v>94</v>
      </c>
      <c r="D32" s="16" t="s">
        <v>94</v>
      </c>
      <c r="E32" s="15">
        <v>3</v>
      </c>
      <c r="F32" s="15">
        <v>12</v>
      </c>
      <c r="G32" s="15">
        <v>4</v>
      </c>
      <c r="H32" s="15">
        <v>24</v>
      </c>
      <c r="I32" s="21" t="s">
        <v>95</v>
      </c>
      <c r="J32" s="21" t="s">
        <v>95</v>
      </c>
      <c r="K32" s="22">
        <v>20017</v>
      </c>
      <c r="L32" s="19"/>
      <c r="M32" s="16" t="s">
        <v>94</v>
      </c>
      <c r="N32" s="16" t="s">
        <v>94</v>
      </c>
      <c r="O32" s="13" t="s">
        <v>96</v>
      </c>
    </row>
    <row r="33" ht="16.5" spans="1:15">
      <c r="A33" s="14" t="s">
        <v>37</v>
      </c>
      <c r="B33" s="14">
        <v>28</v>
      </c>
      <c r="C33" s="16" t="s">
        <v>97</v>
      </c>
      <c r="D33" s="16" t="s">
        <v>97</v>
      </c>
      <c r="E33" s="15">
        <v>3</v>
      </c>
      <c r="F33" s="15">
        <v>12</v>
      </c>
      <c r="G33" s="15">
        <v>6</v>
      </c>
      <c r="H33" s="15">
        <v>25</v>
      </c>
      <c r="I33" s="15"/>
      <c r="J33" s="20"/>
      <c r="K33" s="15"/>
      <c r="L33" s="19"/>
      <c r="M33" s="16" t="s">
        <v>97</v>
      </c>
      <c r="N33" s="16" t="s">
        <v>97</v>
      </c>
      <c r="O33" s="13" t="s">
        <v>98</v>
      </c>
    </row>
    <row r="34" ht="16.5" spans="1:15">
      <c r="A34" s="14" t="s">
        <v>37</v>
      </c>
      <c r="B34" s="14">
        <v>29</v>
      </c>
      <c r="C34" s="16" t="s">
        <v>99</v>
      </c>
      <c r="D34" s="16" t="s">
        <v>99</v>
      </c>
      <c r="E34" s="15">
        <v>4</v>
      </c>
      <c r="F34" s="15">
        <v>13</v>
      </c>
      <c r="G34" s="15">
        <v>2</v>
      </c>
      <c r="H34" s="15">
        <v>26</v>
      </c>
      <c r="I34" s="15"/>
      <c r="J34" s="20"/>
      <c r="K34" s="15"/>
      <c r="L34" s="19"/>
      <c r="M34" s="16" t="s">
        <v>99</v>
      </c>
      <c r="N34" s="16" t="s">
        <v>99</v>
      </c>
      <c r="O34" s="13" t="s">
        <v>100</v>
      </c>
    </row>
    <row r="35" ht="16.5" spans="1:15">
      <c r="A35" s="14" t="s">
        <v>37</v>
      </c>
      <c r="B35" s="14">
        <v>30</v>
      </c>
      <c r="C35" s="16" t="s">
        <v>101</v>
      </c>
      <c r="D35" s="16" t="s">
        <v>101</v>
      </c>
      <c r="E35" s="15">
        <v>4</v>
      </c>
      <c r="F35" s="15">
        <v>13</v>
      </c>
      <c r="G35" s="15">
        <v>4</v>
      </c>
      <c r="H35" s="15">
        <v>27</v>
      </c>
      <c r="I35" s="15"/>
      <c r="J35" s="20"/>
      <c r="K35" s="15"/>
      <c r="L35" s="19"/>
      <c r="M35" s="16" t="s">
        <v>101</v>
      </c>
      <c r="N35" s="16" t="s">
        <v>101</v>
      </c>
      <c r="O35" s="13" t="s">
        <v>102</v>
      </c>
    </row>
    <row r="36" ht="16.5" spans="1:15">
      <c r="A36" s="14" t="s">
        <v>37</v>
      </c>
      <c r="B36" s="14">
        <v>31</v>
      </c>
      <c r="C36" s="16" t="s">
        <v>103</v>
      </c>
      <c r="D36" s="16" t="s">
        <v>103</v>
      </c>
      <c r="E36" s="15">
        <v>4</v>
      </c>
      <c r="F36" s="15">
        <v>13</v>
      </c>
      <c r="G36" s="15">
        <v>6</v>
      </c>
      <c r="H36" s="15">
        <v>28</v>
      </c>
      <c r="I36" s="15"/>
      <c r="J36" s="20"/>
      <c r="K36" s="15"/>
      <c r="L36" s="19"/>
      <c r="M36" s="16" t="s">
        <v>103</v>
      </c>
      <c r="N36" s="16" t="s">
        <v>103</v>
      </c>
      <c r="O36" s="13" t="s">
        <v>104</v>
      </c>
    </row>
    <row r="37" ht="16.5" spans="1:15">
      <c r="A37" s="14" t="s">
        <v>37</v>
      </c>
      <c r="B37" s="14">
        <v>32</v>
      </c>
      <c r="C37" s="16" t="s">
        <v>105</v>
      </c>
      <c r="D37" s="16" t="s">
        <v>105</v>
      </c>
      <c r="E37" s="15">
        <v>4</v>
      </c>
      <c r="F37" s="15">
        <v>14</v>
      </c>
      <c r="G37" s="15">
        <v>2</v>
      </c>
      <c r="H37" s="15">
        <v>29</v>
      </c>
      <c r="I37" s="15"/>
      <c r="J37" s="20"/>
      <c r="K37" s="15"/>
      <c r="L37" s="19"/>
      <c r="M37" s="16" t="s">
        <v>105</v>
      </c>
      <c r="N37" s="16" t="s">
        <v>105</v>
      </c>
      <c r="O37" s="13" t="s">
        <v>106</v>
      </c>
    </row>
    <row r="38" ht="16.5" spans="1:15">
      <c r="A38" s="14" t="s">
        <v>37</v>
      </c>
      <c r="B38" s="14">
        <v>33</v>
      </c>
      <c r="C38" s="16" t="s">
        <v>107</v>
      </c>
      <c r="D38" s="16" t="s">
        <v>107</v>
      </c>
      <c r="E38" s="15">
        <v>4</v>
      </c>
      <c r="F38" s="15">
        <v>14</v>
      </c>
      <c r="G38" s="15">
        <v>4</v>
      </c>
      <c r="H38" s="15">
        <v>30</v>
      </c>
      <c r="I38" s="15"/>
      <c r="J38" s="20"/>
      <c r="K38" s="15"/>
      <c r="L38" s="19"/>
      <c r="M38" s="16" t="s">
        <v>107</v>
      </c>
      <c r="N38" s="16" t="s">
        <v>107</v>
      </c>
      <c r="O38" s="13" t="s">
        <v>108</v>
      </c>
    </row>
    <row r="39" ht="16.5" spans="1:15">
      <c r="A39" s="14" t="s">
        <v>37</v>
      </c>
      <c r="B39" s="14">
        <v>34</v>
      </c>
      <c r="C39" s="16" t="s">
        <v>109</v>
      </c>
      <c r="D39" s="16" t="s">
        <v>109</v>
      </c>
      <c r="E39" s="15">
        <v>4</v>
      </c>
      <c r="F39" s="15">
        <v>14</v>
      </c>
      <c r="G39" s="15">
        <v>6</v>
      </c>
      <c r="H39" s="15">
        <v>31</v>
      </c>
      <c r="I39" s="21" t="s">
        <v>110</v>
      </c>
      <c r="J39" s="21" t="s">
        <v>110</v>
      </c>
      <c r="K39" s="22">
        <v>20018</v>
      </c>
      <c r="L39" s="19"/>
      <c r="M39" s="16" t="s">
        <v>109</v>
      </c>
      <c r="N39" s="16" t="s">
        <v>109</v>
      </c>
      <c r="O39" s="13" t="s">
        <v>111</v>
      </c>
    </row>
    <row r="40" ht="16.5" spans="1:15">
      <c r="A40" s="14" t="s">
        <v>37</v>
      </c>
      <c r="B40" s="14">
        <v>35</v>
      </c>
      <c r="C40" s="16" t="s">
        <v>112</v>
      </c>
      <c r="D40" s="16" t="s">
        <v>112</v>
      </c>
      <c r="E40" s="15">
        <v>5</v>
      </c>
      <c r="F40" s="15">
        <v>15</v>
      </c>
      <c r="G40" s="15">
        <v>2</v>
      </c>
      <c r="H40" s="15">
        <v>32</v>
      </c>
      <c r="I40" s="15"/>
      <c r="J40" s="15"/>
      <c r="K40" s="15"/>
      <c r="L40" s="19"/>
      <c r="M40" s="16" t="s">
        <v>112</v>
      </c>
      <c r="N40" s="16" t="s">
        <v>112</v>
      </c>
      <c r="O40" s="13" t="s">
        <v>113</v>
      </c>
    </row>
    <row r="41" ht="16.5" spans="1:15">
      <c r="A41" s="14" t="s">
        <v>37</v>
      </c>
      <c r="B41" s="14">
        <v>36</v>
      </c>
      <c r="C41" s="16" t="s">
        <v>114</v>
      </c>
      <c r="D41" s="16" t="s">
        <v>114</v>
      </c>
      <c r="E41" s="15">
        <v>5</v>
      </c>
      <c r="F41" s="15">
        <v>15</v>
      </c>
      <c r="G41" s="15">
        <v>5</v>
      </c>
      <c r="H41" s="15" t="s">
        <v>115</v>
      </c>
      <c r="I41" s="15"/>
      <c r="J41" s="15"/>
      <c r="K41" s="15"/>
      <c r="L41" s="19"/>
      <c r="M41" s="16" t="s">
        <v>114</v>
      </c>
      <c r="N41" s="16" t="s">
        <v>114</v>
      </c>
      <c r="O41" s="13" t="s">
        <v>116</v>
      </c>
    </row>
    <row r="42" ht="16.5" spans="1:16">
      <c r="A42" s="14" t="s">
        <v>37</v>
      </c>
      <c r="B42" s="14">
        <v>37</v>
      </c>
      <c r="C42" s="16" t="s">
        <v>117</v>
      </c>
      <c r="D42" s="16" t="s">
        <v>117</v>
      </c>
      <c r="E42" s="15">
        <v>4</v>
      </c>
      <c r="F42" s="15">
        <v>16</v>
      </c>
      <c r="G42" s="15">
        <v>4</v>
      </c>
      <c r="H42" s="15" t="s">
        <v>118</v>
      </c>
      <c r="I42" s="15"/>
      <c r="J42" s="20"/>
      <c r="K42" s="15"/>
      <c r="L42" s="19"/>
      <c r="M42" s="16" t="s">
        <v>117</v>
      </c>
      <c r="N42" s="16" t="s">
        <v>117</v>
      </c>
      <c r="O42" s="13" t="s">
        <v>119</v>
      </c>
      <c r="P42" s="13" t="s">
        <v>120</v>
      </c>
    </row>
    <row r="43" ht="16.5" spans="1:15">
      <c r="A43" s="14" t="s">
        <v>37</v>
      </c>
      <c r="B43" s="14">
        <v>38</v>
      </c>
      <c r="C43" s="16" t="s">
        <v>121</v>
      </c>
      <c r="D43" s="16" t="s">
        <v>121</v>
      </c>
      <c r="E43" s="15">
        <v>4</v>
      </c>
      <c r="F43" s="15">
        <v>17</v>
      </c>
      <c r="G43" s="15">
        <v>2</v>
      </c>
      <c r="H43" s="15">
        <v>37</v>
      </c>
      <c r="I43" s="15"/>
      <c r="J43" s="20"/>
      <c r="K43" s="15"/>
      <c r="L43" s="19"/>
      <c r="M43" s="16" t="s">
        <v>121</v>
      </c>
      <c r="N43" s="16" t="s">
        <v>121</v>
      </c>
      <c r="O43" s="13" t="s">
        <v>122</v>
      </c>
    </row>
    <row r="44" ht="16.5" spans="1:15">
      <c r="A44" s="14" t="s">
        <v>37</v>
      </c>
      <c r="B44" s="14">
        <v>39</v>
      </c>
      <c r="C44" s="16" t="s">
        <v>123</v>
      </c>
      <c r="D44" s="16" t="s">
        <v>123</v>
      </c>
      <c r="E44" s="15">
        <v>4</v>
      </c>
      <c r="F44" s="15">
        <v>17</v>
      </c>
      <c r="G44" s="15">
        <v>4</v>
      </c>
      <c r="H44" s="15">
        <v>37</v>
      </c>
      <c r="I44" s="15"/>
      <c r="J44" s="20"/>
      <c r="K44" s="15"/>
      <c r="L44" s="19"/>
      <c r="M44" s="16" t="s">
        <v>123</v>
      </c>
      <c r="N44" s="16" t="s">
        <v>123</v>
      </c>
      <c r="O44" s="13" t="s">
        <v>124</v>
      </c>
    </row>
    <row r="45" ht="16.5" spans="1:15">
      <c r="A45" s="14" t="s">
        <v>37</v>
      </c>
      <c r="B45" s="14">
        <v>40</v>
      </c>
      <c r="C45" s="16" t="s">
        <v>125</v>
      </c>
      <c r="D45" s="16" t="s">
        <v>125</v>
      </c>
      <c r="E45" s="15">
        <v>4</v>
      </c>
      <c r="F45" s="15">
        <v>17</v>
      </c>
      <c r="G45" s="15">
        <v>6</v>
      </c>
      <c r="H45" s="15">
        <v>37</v>
      </c>
      <c r="I45" s="15"/>
      <c r="J45" s="20"/>
      <c r="K45" s="15"/>
      <c r="L45" s="19"/>
      <c r="M45" s="16" t="s">
        <v>125</v>
      </c>
      <c r="N45" s="16" t="s">
        <v>125</v>
      </c>
      <c r="O45" s="13" t="s">
        <v>126</v>
      </c>
    </row>
    <row r="46" ht="16.5" spans="1:15">
      <c r="A46" s="14" t="s">
        <v>37</v>
      </c>
      <c r="B46" s="14">
        <v>41</v>
      </c>
      <c r="C46" s="16" t="s">
        <v>127</v>
      </c>
      <c r="D46" s="16" t="s">
        <v>127</v>
      </c>
      <c r="E46" s="15">
        <v>4</v>
      </c>
      <c r="F46" s="15">
        <v>18</v>
      </c>
      <c r="G46" s="15">
        <v>2</v>
      </c>
      <c r="H46" s="15">
        <v>38</v>
      </c>
      <c r="I46" s="15"/>
      <c r="J46" s="20"/>
      <c r="K46" s="15"/>
      <c r="L46" s="19"/>
      <c r="M46" s="16" t="s">
        <v>127</v>
      </c>
      <c r="N46" s="16" t="s">
        <v>127</v>
      </c>
      <c r="O46" s="13" t="s">
        <v>128</v>
      </c>
    </row>
    <row r="47" ht="16.5" spans="1:15">
      <c r="A47" s="14" t="s">
        <v>37</v>
      </c>
      <c r="B47" s="14">
        <v>42</v>
      </c>
      <c r="C47" s="16" t="s">
        <v>129</v>
      </c>
      <c r="D47" s="16" t="s">
        <v>129</v>
      </c>
      <c r="E47" s="15">
        <v>4</v>
      </c>
      <c r="F47" s="15">
        <v>18</v>
      </c>
      <c r="G47" s="15">
        <v>4</v>
      </c>
      <c r="H47" s="15">
        <v>39</v>
      </c>
      <c r="I47" s="15"/>
      <c r="J47" s="20"/>
      <c r="K47" s="15"/>
      <c r="L47" s="19"/>
      <c r="M47" s="16" t="s">
        <v>129</v>
      </c>
      <c r="N47" s="16" t="s">
        <v>129</v>
      </c>
      <c r="O47" s="13" t="s">
        <v>130</v>
      </c>
    </row>
    <row r="48" ht="16.5" spans="1:15">
      <c r="A48" s="14" t="s">
        <v>37</v>
      </c>
      <c r="B48" s="14">
        <v>43</v>
      </c>
      <c r="C48" s="16" t="s">
        <v>131</v>
      </c>
      <c r="D48" s="16" t="s">
        <v>131</v>
      </c>
      <c r="E48" s="15">
        <v>4</v>
      </c>
      <c r="F48" s="15">
        <v>18</v>
      </c>
      <c r="G48" s="15">
        <v>6</v>
      </c>
      <c r="H48" s="15">
        <v>40</v>
      </c>
      <c r="I48" s="15"/>
      <c r="J48" s="20"/>
      <c r="K48" s="15"/>
      <c r="L48" s="19"/>
      <c r="M48" s="16" t="s">
        <v>131</v>
      </c>
      <c r="N48" s="16" t="s">
        <v>131</v>
      </c>
      <c r="O48" s="13" t="s">
        <v>132</v>
      </c>
    </row>
    <row r="49" ht="16.5" spans="1:15">
      <c r="A49" s="14" t="s">
        <v>37</v>
      </c>
      <c r="B49" s="14">
        <v>44</v>
      </c>
      <c r="C49" s="16" t="s">
        <v>133</v>
      </c>
      <c r="D49" s="16" t="s">
        <v>133</v>
      </c>
      <c r="E49" s="15">
        <v>5</v>
      </c>
      <c r="F49" s="15">
        <v>19</v>
      </c>
      <c r="G49" s="15">
        <v>2</v>
      </c>
      <c r="H49" s="15">
        <v>41</v>
      </c>
      <c r="I49" s="15"/>
      <c r="J49" s="20"/>
      <c r="K49" s="15"/>
      <c r="L49" s="19"/>
      <c r="M49" s="16" t="s">
        <v>133</v>
      </c>
      <c r="N49" s="16" t="s">
        <v>133</v>
      </c>
      <c r="O49" s="13" t="s">
        <v>134</v>
      </c>
    </row>
    <row r="50" ht="16.5" spans="1:15">
      <c r="A50" s="14" t="s">
        <v>37</v>
      </c>
      <c r="B50" s="14">
        <v>45</v>
      </c>
      <c r="C50" s="16" t="s">
        <v>135</v>
      </c>
      <c r="D50" s="16" t="s">
        <v>135</v>
      </c>
      <c r="E50" s="15">
        <v>5</v>
      </c>
      <c r="F50" s="15">
        <v>19</v>
      </c>
      <c r="G50" s="15">
        <v>4</v>
      </c>
      <c r="H50" s="15">
        <v>42</v>
      </c>
      <c r="I50" s="15"/>
      <c r="J50" s="20"/>
      <c r="K50" s="15"/>
      <c r="L50" s="19"/>
      <c r="M50" s="16" t="s">
        <v>135</v>
      </c>
      <c r="N50" s="16" t="s">
        <v>135</v>
      </c>
      <c r="O50" s="13" t="s">
        <v>136</v>
      </c>
    </row>
    <row r="51" ht="16.5" spans="1:15">
      <c r="A51" s="14" t="s">
        <v>37</v>
      </c>
      <c r="B51" s="14">
        <v>46</v>
      </c>
      <c r="C51" s="16" t="s">
        <v>137</v>
      </c>
      <c r="D51" s="16" t="s">
        <v>137</v>
      </c>
      <c r="E51" s="15">
        <v>5</v>
      </c>
      <c r="F51" s="15">
        <v>19</v>
      </c>
      <c r="G51" s="15">
        <v>6</v>
      </c>
      <c r="H51" s="15">
        <v>43</v>
      </c>
      <c r="I51" s="15"/>
      <c r="J51" s="20"/>
      <c r="K51" s="15"/>
      <c r="L51" s="19"/>
      <c r="M51" s="16" t="s">
        <v>137</v>
      </c>
      <c r="N51" s="16" t="s">
        <v>137</v>
      </c>
      <c r="O51" s="13" t="s">
        <v>138</v>
      </c>
    </row>
    <row r="52" ht="16.5" spans="1:16">
      <c r="A52" s="14" t="s">
        <v>37</v>
      </c>
      <c r="B52" s="14">
        <v>47</v>
      </c>
      <c r="C52" s="16" t="s">
        <v>139</v>
      </c>
      <c r="D52" s="16" t="s">
        <v>139</v>
      </c>
      <c r="E52" s="15">
        <v>5</v>
      </c>
      <c r="F52" s="15">
        <v>20</v>
      </c>
      <c r="G52" s="15">
        <v>4</v>
      </c>
      <c r="H52" s="15" t="s">
        <v>140</v>
      </c>
      <c r="I52" s="15"/>
      <c r="J52" s="20"/>
      <c r="K52" s="15"/>
      <c r="L52" s="19"/>
      <c r="M52" s="16" t="s">
        <v>139</v>
      </c>
      <c r="N52" s="16" t="s">
        <v>139</v>
      </c>
      <c r="O52" s="13" t="s">
        <v>141</v>
      </c>
      <c r="P52" s="13" t="s">
        <v>142</v>
      </c>
    </row>
    <row r="53" ht="16.5" spans="1:15">
      <c r="A53" s="14" t="s">
        <v>37</v>
      </c>
      <c r="B53" s="14">
        <v>48</v>
      </c>
      <c r="C53" s="16" t="s">
        <v>143</v>
      </c>
      <c r="D53" s="16" t="s">
        <v>143</v>
      </c>
      <c r="E53" s="17">
        <v>4</v>
      </c>
      <c r="F53" s="15">
        <v>21</v>
      </c>
      <c r="G53" s="15">
        <v>1</v>
      </c>
      <c r="H53" s="15">
        <v>47</v>
      </c>
      <c r="I53" s="15"/>
      <c r="J53" s="15"/>
      <c r="K53" s="23"/>
      <c r="L53" s="19"/>
      <c r="M53" s="16" t="s">
        <v>143</v>
      </c>
      <c r="N53" s="16" t="s">
        <v>143</v>
      </c>
      <c r="O53" s="13" t="s">
        <v>144</v>
      </c>
    </row>
    <row r="54" ht="16.5" spans="1:15">
      <c r="A54" s="14" t="s">
        <v>37</v>
      </c>
      <c r="B54" s="14">
        <v>49</v>
      </c>
      <c r="C54" s="16" t="s">
        <v>145</v>
      </c>
      <c r="D54" s="16" t="s">
        <v>145</v>
      </c>
      <c r="E54" s="17">
        <v>4</v>
      </c>
      <c r="F54" s="15">
        <v>21</v>
      </c>
      <c r="G54" s="15">
        <v>3</v>
      </c>
      <c r="H54" s="15">
        <v>47</v>
      </c>
      <c r="I54" s="15"/>
      <c r="J54" s="20"/>
      <c r="K54" s="15"/>
      <c r="L54" s="19"/>
      <c r="M54" s="16" t="s">
        <v>145</v>
      </c>
      <c r="N54" s="16" t="s">
        <v>145</v>
      </c>
      <c r="O54" s="13" t="s">
        <v>146</v>
      </c>
    </row>
    <row r="55" ht="16.5" spans="1:15">
      <c r="A55" s="14" t="s">
        <v>37</v>
      </c>
      <c r="B55" s="14">
        <v>50</v>
      </c>
      <c r="C55" s="16" t="s">
        <v>147</v>
      </c>
      <c r="D55" s="16" t="s">
        <v>147</v>
      </c>
      <c r="E55" s="17">
        <v>4</v>
      </c>
      <c r="F55" s="15">
        <v>21</v>
      </c>
      <c r="G55" s="15">
        <v>5</v>
      </c>
      <c r="H55" s="15">
        <v>47</v>
      </c>
      <c r="I55" s="21" t="s">
        <v>148</v>
      </c>
      <c r="J55" s="21" t="s">
        <v>148</v>
      </c>
      <c r="K55" s="23">
        <v>20039</v>
      </c>
      <c r="L55" s="19"/>
      <c r="M55" s="16" t="s">
        <v>147</v>
      </c>
      <c r="N55" s="16" t="s">
        <v>147</v>
      </c>
      <c r="O55" s="13" t="s">
        <v>149</v>
      </c>
    </row>
    <row r="56" ht="16.5" spans="1:15">
      <c r="A56" s="14" t="s">
        <v>37</v>
      </c>
      <c r="B56" s="14">
        <v>51</v>
      </c>
      <c r="C56" s="16" t="s">
        <v>150</v>
      </c>
      <c r="D56" s="16" t="s">
        <v>150</v>
      </c>
      <c r="E56" s="17">
        <v>4</v>
      </c>
      <c r="F56" s="15">
        <v>21</v>
      </c>
      <c r="G56" s="15">
        <v>7</v>
      </c>
      <c r="H56" s="15">
        <v>47</v>
      </c>
      <c r="I56" s="15"/>
      <c r="J56" s="15"/>
      <c r="L56" s="19"/>
      <c r="M56" s="16" t="s">
        <v>150</v>
      </c>
      <c r="N56" s="16" t="s">
        <v>150</v>
      </c>
      <c r="O56" s="13" t="s">
        <v>151</v>
      </c>
    </row>
    <row r="57" ht="16.5" spans="1:15">
      <c r="A57" s="14" t="s">
        <v>37</v>
      </c>
      <c r="B57" s="14">
        <v>52</v>
      </c>
      <c r="C57" s="16" t="s">
        <v>152</v>
      </c>
      <c r="D57" s="16" t="s">
        <v>152</v>
      </c>
      <c r="E57" s="17">
        <v>4</v>
      </c>
      <c r="F57" s="15">
        <v>22</v>
      </c>
      <c r="G57" s="15">
        <v>1</v>
      </c>
      <c r="H57" s="15">
        <v>48</v>
      </c>
      <c r="I57" s="15"/>
      <c r="J57" s="20"/>
      <c r="K57" s="15"/>
      <c r="L57" s="19"/>
      <c r="M57" s="16" t="s">
        <v>152</v>
      </c>
      <c r="N57" s="16" t="s">
        <v>152</v>
      </c>
      <c r="O57" s="13" t="s">
        <v>153</v>
      </c>
    </row>
    <row r="58" ht="16.5" spans="1:15">
      <c r="A58" s="14" t="s">
        <v>37</v>
      </c>
      <c r="B58" s="14">
        <v>53</v>
      </c>
      <c r="C58" s="16" t="s">
        <v>154</v>
      </c>
      <c r="D58" s="16" t="s">
        <v>154</v>
      </c>
      <c r="E58" s="17">
        <v>4</v>
      </c>
      <c r="F58" s="15">
        <v>22</v>
      </c>
      <c r="G58" s="15">
        <v>3</v>
      </c>
      <c r="H58" s="15">
        <v>49</v>
      </c>
      <c r="I58" s="15"/>
      <c r="J58" s="20"/>
      <c r="K58" s="15"/>
      <c r="L58" s="19"/>
      <c r="M58" s="16" t="s">
        <v>154</v>
      </c>
      <c r="N58" s="16" t="s">
        <v>154</v>
      </c>
      <c r="O58" s="13" t="s">
        <v>155</v>
      </c>
    </row>
    <row r="59" ht="16.5" spans="1:15">
      <c r="A59" s="14" t="s">
        <v>37</v>
      </c>
      <c r="B59" s="14">
        <v>54</v>
      </c>
      <c r="C59" s="16" t="s">
        <v>156</v>
      </c>
      <c r="D59" s="16" t="s">
        <v>156</v>
      </c>
      <c r="E59" s="17">
        <v>4</v>
      </c>
      <c r="F59" s="15">
        <v>22</v>
      </c>
      <c r="G59" s="15">
        <v>5</v>
      </c>
      <c r="H59" s="15">
        <v>50</v>
      </c>
      <c r="I59" s="15"/>
      <c r="J59" s="20"/>
      <c r="K59" s="15"/>
      <c r="L59" s="19"/>
      <c r="M59" s="16" t="s">
        <v>156</v>
      </c>
      <c r="N59" s="16" t="s">
        <v>156</v>
      </c>
      <c r="O59" s="13" t="s">
        <v>157</v>
      </c>
    </row>
    <row r="60" ht="16.5" spans="1:15">
      <c r="A60" s="14" t="s">
        <v>37</v>
      </c>
      <c r="B60" s="14">
        <v>55</v>
      </c>
      <c r="C60" s="16" t="s">
        <v>158</v>
      </c>
      <c r="D60" s="16" t="s">
        <v>158</v>
      </c>
      <c r="E60" s="17">
        <v>4</v>
      </c>
      <c r="F60" s="15">
        <v>22</v>
      </c>
      <c r="G60" s="15">
        <v>7</v>
      </c>
      <c r="H60" s="15">
        <v>51</v>
      </c>
      <c r="I60" s="15"/>
      <c r="J60" s="20"/>
      <c r="K60" s="15"/>
      <c r="L60" s="19"/>
      <c r="M60" s="16" t="s">
        <v>158</v>
      </c>
      <c r="N60" s="16" t="s">
        <v>158</v>
      </c>
      <c r="O60" s="13" t="s">
        <v>159</v>
      </c>
    </row>
    <row r="61" ht="16.5" spans="1:15">
      <c r="A61" s="14" t="s">
        <v>37</v>
      </c>
      <c r="B61" s="14">
        <v>56</v>
      </c>
      <c r="C61" s="16" t="s">
        <v>160</v>
      </c>
      <c r="D61" s="16" t="s">
        <v>160</v>
      </c>
      <c r="E61" s="17">
        <v>4</v>
      </c>
      <c r="F61" s="15">
        <v>23</v>
      </c>
      <c r="G61" s="15">
        <v>1</v>
      </c>
      <c r="H61" s="15">
        <v>52</v>
      </c>
      <c r="I61" s="15"/>
      <c r="J61" s="20"/>
      <c r="K61" s="15"/>
      <c r="L61" s="19"/>
      <c r="M61" s="16" t="s">
        <v>160</v>
      </c>
      <c r="N61" s="16" t="s">
        <v>160</v>
      </c>
      <c r="O61" s="13" t="s">
        <v>161</v>
      </c>
    </row>
    <row r="62" ht="16.5" spans="1:15">
      <c r="A62" s="14" t="s">
        <v>37</v>
      </c>
      <c r="B62" s="14">
        <v>57</v>
      </c>
      <c r="C62" s="16" t="s">
        <v>162</v>
      </c>
      <c r="D62" s="16" t="s">
        <v>162</v>
      </c>
      <c r="E62" s="17">
        <v>4</v>
      </c>
      <c r="F62" s="15">
        <v>23</v>
      </c>
      <c r="G62" s="15">
        <v>3</v>
      </c>
      <c r="H62" s="15">
        <v>53</v>
      </c>
      <c r="I62" s="15"/>
      <c r="J62" s="20"/>
      <c r="K62" s="15"/>
      <c r="L62" s="19"/>
      <c r="M62" s="16" t="s">
        <v>162</v>
      </c>
      <c r="N62" s="16" t="s">
        <v>162</v>
      </c>
      <c r="O62" s="13" t="s">
        <v>163</v>
      </c>
    </row>
    <row r="63" ht="16.5" spans="1:15">
      <c r="A63" s="14" t="s">
        <v>37</v>
      </c>
      <c r="B63" s="14">
        <v>58</v>
      </c>
      <c r="C63" s="16" t="s">
        <v>164</v>
      </c>
      <c r="D63" s="16" t="s">
        <v>164</v>
      </c>
      <c r="E63" s="17">
        <v>4</v>
      </c>
      <c r="F63" s="15">
        <v>23</v>
      </c>
      <c r="G63" s="15">
        <v>5</v>
      </c>
      <c r="H63" s="15">
        <v>54</v>
      </c>
      <c r="I63" s="15"/>
      <c r="J63" s="20"/>
      <c r="K63" s="15"/>
      <c r="L63" s="19"/>
      <c r="M63" s="16" t="s">
        <v>164</v>
      </c>
      <c r="N63" s="16" t="s">
        <v>164</v>
      </c>
      <c r="O63" s="13" t="s">
        <v>165</v>
      </c>
    </row>
    <row r="64" ht="16.5" spans="1:15">
      <c r="A64" s="14" t="s">
        <v>37</v>
      </c>
      <c r="B64" s="14">
        <v>59</v>
      </c>
      <c r="C64" s="16" t="s">
        <v>166</v>
      </c>
      <c r="D64" s="16" t="s">
        <v>166</v>
      </c>
      <c r="E64" s="17">
        <v>4</v>
      </c>
      <c r="F64" s="15">
        <v>23</v>
      </c>
      <c r="G64" s="15">
        <v>7</v>
      </c>
      <c r="H64" s="15">
        <v>55</v>
      </c>
      <c r="I64" s="15"/>
      <c r="J64" s="20"/>
      <c r="K64" s="15"/>
      <c r="L64" s="19"/>
      <c r="M64" s="16" t="s">
        <v>166</v>
      </c>
      <c r="N64" s="16" t="s">
        <v>166</v>
      </c>
      <c r="O64" s="13" t="s">
        <v>167</v>
      </c>
    </row>
    <row r="65" ht="16.5" spans="1:15">
      <c r="A65" s="14" t="s">
        <v>37</v>
      </c>
      <c r="B65" s="14">
        <v>60</v>
      </c>
      <c r="C65" s="16" t="s">
        <v>168</v>
      </c>
      <c r="D65" s="16" t="s">
        <v>168</v>
      </c>
      <c r="E65" s="17">
        <v>4</v>
      </c>
      <c r="F65" s="15">
        <v>24</v>
      </c>
      <c r="G65" s="15">
        <v>2</v>
      </c>
      <c r="H65" s="15" t="s">
        <v>169</v>
      </c>
      <c r="I65" s="15"/>
      <c r="J65" s="20"/>
      <c r="K65" s="15"/>
      <c r="L65" s="19"/>
      <c r="M65" s="16" t="s">
        <v>168</v>
      </c>
      <c r="N65" s="16" t="s">
        <v>168</v>
      </c>
      <c r="O65" s="13" t="s">
        <v>170</v>
      </c>
    </row>
    <row r="66" ht="16.5" spans="1:15">
      <c r="A66" s="14" t="s">
        <v>37</v>
      </c>
      <c r="B66" s="14">
        <v>61</v>
      </c>
      <c r="C66" s="16" t="s">
        <v>171</v>
      </c>
      <c r="D66" s="16" t="s">
        <v>171</v>
      </c>
      <c r="E66" s="17">
        <v>4</v>
      </c>
      <c r="F66" s="15">
        <v>24</v>
      </c>
      <c r="G66" s="15">
        <v>6</v>
      </c>
      <c r="H66" s="15" t="s">
        <v>172</v>
      </c>
      <c r="I66" s="15"/>
      <c r="J66" s="20"/>
      <c r="K66" s="15"/>
      <c r="L66" s="19"/>
      <c r="M66" s="16" t="s">
        <v>171</v>
      </c>
      <c r="N66" s="16" t="s">
        <v>171</v>
      </c>
      <c r="O66" s="13" t="s">
        <v>173</v>
      </c>
    </row>
    <row r="67" ht="16.5" spans="1:15">
      <c r="A67" s="14" t="s">
        <v>37</v>
      </c>
      <c r="B67" s="14">
        <v>62</v>
      </c>
      <c r="C67" s="16" t="s">
        <v>174</v>
      </c>
      <c r="D67" s="16" t="s">
        <v>174</v>
      </c>
      <c r="E67" s="15">
        <v>5</v>
      </c>
      <c r="F67" s="15">
        <v>25</v>
      </c>
      <c r="G67" s="15">
        <v>2</v>
      </c>
      <c r="H67" s="15">
        <v>60</v>
      </c>
      <c r="I67" s="15"/>
      <c r="J67" s="15"/>
      <c r="K67" s="23"/>
      <c r="L67" s="19"/>
      <c r="M67" s="16" t="s">
        <v>174</v>
      </c>
      <c r="N67" s="16" t="s">
        <v>174</v>
      </c>
      <c r="O67" s="13" t="s">
        <v>175</v>
      </c>
    </row>
    <row r="68" ht="16.5" spans="1:15">
      <c r="A68" s="14" t="s">
        <v>37</v>
      </c>
      <c r="B68" s="14">
        <v>63</v>
      </c>
      <c r="C68" s="16" t="s">
        <v>176</v>
      </c>
      <c r="D68" s="16" t="s">
        <v>176</v>
      </c>
      <c r="E68" s="15">
        <v>5</v>
      </c>
      <c r="F68" s="15">
        <v>25</v>
      </c>
      <c r="G68" s="15">
        <v>6</v>
      </c>
      <c r="H68" s="15">
        <v>61</v>
      </c>
      <c r="I68" s="15"/>
      <c r="J68" s="15"/>
      <c r="K68" s="23"/>
      <c r="L68" s="19"/>
      <c r="M68" s="16" t="s">
        <v>176</v>
      </c>
      <c r="N68" s="16" t="s">
        <v>176</v>
      </c>
      <c r="O68" s="13" t="s">
        <v>177</v>
      </c>
    </row>
    <row r="69" ht="16.5" spans="1:16">
      <c r="A69" s="14" t="s">
        <v>37</v>
      </c>
      <c r="B69" s="14">
        <v>64</v>
      </c>
      <c r="C69" s="16" t="s">
        <v>178</v>
      </c>
      <c r="D69" s="16" t="s">
        <v>178</v>
      </c>
      <c r="E69" s="15">
        <v>5</v>
      </c>
      <c r="F69" s="15">
        <v>26</v>
      </c>
      <c r="G69" s="15">
        <v>4</v>
      </c>
      <c r="H69" s="15" t="s">
        <v>179</v>
      </c>
      <c r="I69" s="21" t="s">
        <v>180</v>
      </c>
      <c r="J69" s="21" t="s">
        <v>180</v>
      </c>
      <c r="K69" s="23">
        <v>20040</v>
      </c>
      <c r="L69" s="19"/>
      <c r="M69" s="16" t="s">
        <v>178</v>
      </c>
      <c r="N69" s="16" t="s">
        <v>178</v>
      </c>
      <c r="O69" s="13" t="s">
        <v>181</v>
      </c>
      <c r="P69" s="13" t="s">
        <v>182</v>
      </c>
    </row>
    <row r="70" ht="16.5" spans="1:15">
      <c r="A70" s="14" t="s">
        <v>37</v>
      </c>
      <c r="B70" s="14">
        <v>65</v>
      </c>
      <c r="C70" s="16" t="s">
        <v>183</v>
      </c>
      <c r="D70" s="16" t="s">
        <v>183</v>
      </c>
      <c r="E70" s="15">
        <v>4</v>
      </c>
      <c r="F70" s="15">
        <v>27</v>
      </c>
      <c r="G70" s="15">
        <v>2</v>
      </c>
      <c r="H70" s="15">
        <v>64</v>
      </c>
      <c r="I70" s="15"/>
      <c r="J70" s="15"/>
      <c r="K70" s="23"/>
      <c r="L70" s="19"/>
      <c r="M70" s="16" t="s">
        <v>183</v>
      </c>
      <c r="N70" s="16" t="s">
        <v>183</v>
      </c>
      <c r="O70" s="13" t="s">
        <v>184</v>
      </c>
    </row>
    <row r="71" ht="16.5" spans="1:15">
      <c r="A71" s="14" t="s">
        <v>37</v>
      </c>
      <c r="B71" s="14">
        <v>66</v>
      </c>
      <c r="C71" s="16" t="s">
        <v>185</v>
      </c>
      <c r="D71" s="16" t="s">
        <v>185</v>
      </c>
      <c r="E71" s="15">
        <v>4</v>
      </c>
      <c r="F71" s="15">
        <v>27</v>
      </c>
      <c r="G71" s="15">
        <v>5</v>
      </c>
      <c r="H71" s="15">
        <v>64</v>
      </c>
      <c r="I71" s="15"/>
      <c r="J71" s="20"/>
      <c r="K71" s="15"/>
      <c r="L71" s="19"/>
      <c r="M71" s="16" t="s">
        <v>185</v>
      </c>
      <c r="N71" s="16" t="s">
        <v>185</v>
      </c>
      <c r="O71" s="13" t="s">
        <v>186</v>
      </c>
    </row>
    <row r="72" ht="16.5" spans="1:15">
      <c r="A72" s="14" t="s">
        <v>37</v>
      </c>
      <c r="B72" s="14">
        <v>67</v>
      </c>
      <c r="C72" s="16" t="s">
        <v>187</v>
      </c>
      <c r="D72" s="16" t="s">
        <v>187</v>
      </c>
      <c r="E72" s="15">
        <v>4</v>
      </c>
      <c r="F72" s="15">
        <v>27</v>
      </c>
      <c r="G72" s="15">
        <v>7</v>
      </c>
      <c r="H72" s="15">
        <v>64</v>
      </c>
      <c r="I72" s="15"/>
      <c r="J72" s="15"/>
      <c r="K72" s="23"/>
      <c r="L72" s="19"/>
      <c r="M72" s="16" t="s">
        <v>187</v>
      </c>
      <c r="N72" s="16" t="s">
        <v>187</v>
      </c>
      <c r="O72" s="13" t="s">
        <v>188</v>
      </c>
    </row>
    <row r="73" ht="16.5" spans="1:15">
      <c r="A73" s="14" t="s">
        <v>37</v>
      </c>
      <c r="B73" s="14">
        <v>68</v>
      </c>
      <c r="C73" s="16" t="s">
        <v>189</v>
      </c>
      <c r="D73" s="16" t="s">
        <v>189</v>
      </c>
      <c r="E73" s="15">
        <v>5</v>
      </c>
      <c r="F73" s="15">
        <v>28</v>
      </c>
      <c r="G73" s="15">
        <v>2</v>
      </c>
      <c r="H73" s="15">
        <v>65</v>
      </c>
      <c r="I73" s="15"/>
      <c r="J73" s="20"/>
      <c r="K73" s="15"/>
      <c r="L73" s="19"/>
      <c r="M73" s="16" t="s">
        <v>189</v>
      </c>
      <c r="N73" s="16" t="s">
        <v>189</v>
      </c>
      <c r="O73" s="13" t="s">
        <v>190</v>
      </c>
    </row>
    <row r="74" ht="16.5" spans="1:15">
      <c r="A74" s="14" t="s">
        <v>37</v>
      </c>
      <c r="B74" s="14">
        <v>69</v>
      </c>
      <c r="C74" s="16" t="s">
        <v>191</v>
      </c>
      <c r="D74" s="16" t="s">
        <v>191</v>
      </c>
      <c r="E74" s="15">
        <v>5</v>
      </c>
      <c r="F74" s="15">
        <v>28</v>
      </c>
      <c r="G74" s="15">
        <v>5</v>
      </c>
      <c r="H74" s="15">
        <v>66</v>
      </c>
      <c r="I74" s="15"/>
      <c r="J74" s="20"/>
      <c r="K74" s="15"/>
      <c r="L74" s="19"/>
      <c r="M74" s="16" t="s">
        <v>191</v>
      </c>
      <c r="N74" s="16" t="s">
        <v>191</v>
      </c>
      <c r="O74" s="13" t="s">
        <v>192</v>
      </c>
    </row>
    <row r="75" ht="16.5" spans="1:15">
      <c r="A75" s="14" t="s">
        <v>37</v>
      </c>
      <c r="B75" s="14">
        <v>70</v>
      </c>
      <c r="C75" s="16" t="s">
        <v>193</v>
      </c>
      <c r="D75" s="16" t="s">
        <v>193</v>
      </c>
      <c r="E75" s="15">
        <v>5</v>
      </c>
      <c r="F75" s="15">
        <v>28</v>
      </c>
      <c r="G75" s="15">
        <v>7</v>
      </c>
      <c r="H75" s="15">
        <v>67</v>
      </c>
      <c r="I75" s="15"/>
      <c r="J75" s="20"/>
      <c r="K75" s="15"/>
      <c r="L75" s="19"/>
      <c r="M75" s="16" t="s">
        <v>193</v>
      </c>
      <c r="N75" s="16" t="s">
        <v>193</v>
      </c>
      <c r="O75" s="13" t="s">
        <v>194</v>
      </c>
    </row>
    <row r="76" ht="16.5" spans="1:15">
      <c r="A76" s="14" t="s">
        <v>37</v>
      </c>
      <c r="B76" s="14">
        <v>71</v>
      </c>
      <c r="C76" s="16" t="s">
        <v>195</v>
      </c>
      <c r="D76" s="16" t="s">
        <v>195</v>
      </c>
      <c r="E76" s="15">
        <v>5</v>
      </c>
      <c r="F76" s="15">
        <v>29</v>
      </c>
      <c r="G76" s="15">
        <v>2</v>
      </c>
      <c r="H76" s="15">
        <v>68</v>
      </c>
      <c r="I76" s="15"/>
      <c r="J76" s="20"/>
      <c r="K76" s="15"/>
      <c r="L76" s="19"/>
      <c r="M76" s="16" t="s">
        <v>195</v>
      </c>
      <c r="N76" s="16" t="s">
        <v>195</v>
      </c>
      <c r="O76" s="13" t="s">
        <v>196</v>
      </c>
    </row>
    <row r="77" ht="16.5" spans="1:15">
      <c r="A77" s="14" t="s">
        <v>37</v>
      </c>
      <c r="B77" s="14">
        <v>72</v>
      </c>
      <c r="C77" s="16" t="s">
        <v>197</v>
      </c>
      <c r="D77" s="16" t="s">
        <v>197</v>
      </c>
      <c r="E77" s="15">
        <v>5</v>
      </c>
      <c r="F77" s="15">
        <v>29</v>
      </c>
      <c r="G77" s="15">
        <v>5</v>
      </c>
      <c r="H77" s="15">
        <v>69</v>
      </c>
      <c r="I77" s="15"/>
      <c r="J77" s="20"/>
      <c r="K77" s="15"/>
      <c r="L77" s="19"/>
      <c r="M77" s="16" t="s">
        <v>197</v>
      </c>
      <c r="N77" s="16" t="s">
        <v>197</v>
      </c>
      <c r="O77" s="13" t="s">
        <v>198</v>
      </c>
    </row>
    <row r="78" ht="16.5" spans="1:15">
      <c r="A78" s="14" t="s">
        <v>37</v>
      </c>
      <c r="B78" s="14">
        <v>73</v>
      </c>
      <c r="C78" s="16" t="s">
        <v>199</v>
      </c>
      <c r="D78" s="16" t="s">
        <v>199</v>
      </c>
      <c r="E78" s="15">
        <v>5</v>
      </c>
      <c r="F78" s="15">
        <v>29</v>
      </c>
      <c r="G78" s="15">
        <v>7</v>
      </c>
      <c r="H78" s="15">
        <v>70</v>
      </c>
      <c r="I78" s="15"/>
      <c r="J78" s="20"/>
      <c r="K78" s="15"/>
      <c r="L78" s="19"/>
      <c r="M78" s="16" t="s">
        <v>199</v>
      </c>
      <c r="N78" s="16" t="s">
        <v>199</v>
      </c>
      <c r="O78" s="13" t="s">
        <v>200</v>
      </c>
    </row>
    <row r="79" ht="16.5" spans="1:15">
      <c r="A79" s="14" t="s">
        <v>37</v>
      </c>
      <c r="B79" s="14">
        <v>74</v>
      </c>
      <c r="C79" s="16" t="s">
        <v>201</v>
      </c>
      <c r="D79" s="16" t="s">
        <v>201</v>
      </c>
      <c r="E79" s="15">
        <v>5</v>
      </c>
      <c r="F79" s="15">
        <v>30</v>
      </c>
      <c r="G79" s="15">
        <v>1</v>
      </c>
      <c r="H79" s="15">
        <v>71</v>
      </c>
      <c r="I79" s="15"/>
      <c r="J79" s="15"/>
      <c r="K79" s="23"/>
      <c r="L79" s="19"/>
      <c r="M79" s="16" t="s">
        <v>201</v>
      </c>
      <c r="N79" s="16" t="s">
        <v>201</v>
      </c>
      <c r="O79" s="13" t="s">
        <v>202</v>
      </c>
    </row>
    <row r="80" ht="16.5" spans="1:15">
      <c r="A80" s="14" t="s">
        <v>37</v>
      </c>
      <c r="B80" s="14">
        <v>75</v>
      </c>
      <c r="C80" s="16" t="s">
        <v>203</v>
      </c>
      <c r="D80" s="16" t="s">
        <v>203</v>
      </c>
      <c r="E80" s="15">
        <v>6</v>
      </c>
      <c r="F80" s="15">
        <v>30</v>
      </c>
      <c r="G80" s="15">
        <v>3</v>
      </c>
      <c r="H80" s="15">
        <v>71</v>
      </c>
      <c r="I80" s="15"/>
      <c r="J80" s="20"/>
      <c r="K80" s="15"/>
      <c r="L80" s="19"/>
      <c r="M80" s="16" t="s">
        <v>203</v>
      </c>
      <c r="N80" s="16" t="s">
        <v>203</v>
      </c>
      <c r="O80" s="13" t="s">
        <v>204</v>
      </c>
    </row>
    <row r="81" ht="16.5" spans="1:15">
      <c r="A81" s="14" t="s">
        <v>37</v>
      </c>
      <c r="B81" s="14">
        <v>76</v>
      </c>
      <c r="C81" s="16" t="s">
        <v>205</v>
      </c>
      <c r="D81" s="16" t="s">
        <v>205</v>
      </c>
      <c r="E81" s="15">
        <v>5</v>
      </c>
      <c r="F81" s="15">
        <v>30</v>
      </c>
      <c r="G81" s="15">
        <v>5</v>
      </c>
      <c r="H81" s="15">
        <v>72</v>
      </c>
      <c r="I81" s="15"/>
      <c r="J81" s="20"/>
      <c r="K81" s="15"/>
      <c r="L81" s="19"/>
      <c r="M81" s="16" t="s">
        <v>205</v>
      </c>
      <c r="N81" s="16" t="s">
        <v>205</v>
      </c>
      <c r="O81" s="13" t="s">
        <v>206</v>
      </c>
    </row>
    <row r="82" ht="16.5" spans="1:15">
      <c r="A82" s="14" t="s">
        <v>37</v>
      </c>
      <c r="B82" s="14">
        <v>77</v>
      </c>
      <c r="C82" s="16" t="s">
        <v>207</v>
      </c>
      <c r="D82" s="16" t="s">
        <v>207</v>
      </c>
      <c r="E82" s="15">
        <v>6</v>
      </c>
      <c r="F82" s="15">
        <v>30</v>
      </c>
      <c r="G82" s="15">
        <v>7</v>
      </c>
      <c r="H82" s="15">
        <v>73</v>
      </c>
      <c r="I82" s="15"/>
      <c r="J82" s="15"/>
      <c r="K82" s="23"/>
      <c r="L82" s="19"/>
      <c r="M82" s="16" t="s">
        <v>207</v>
      </c>
      <c r="N82" s="16" t="s">
        <v>207</v>
      </c>
      <c r="O82" s="13" t="s">
        <v>208</v>
      </c>
    </row>
    <row r="83" ht="16.5" spans="1:15">
      <c r="A83" s="14" t="s">
        <v>37</v>
      </c>
      <c r="B83" s="14">
        <v>78</v>
      </c>
      <c r="C83" s="16" t="s">
        <v>209</v>
      </c>
      <c r="D83" s="16" t="s">
        <v>209</v>
      </c>
      <c r="E83" s="15">
        <v>6</v>
      </c>
      <c r="F83" s="15">
        <v>31</v>
      </c>
      <c r="G83" s="15">
        <v>1</v>
      </c>
      <c r="H83" s="15">
        <v>74</v>
      </c>
      <c r="I83" s="15"/>
      <c r="J83" s="20"/>
      <c r="K83" s="15"/>
      <c r="L83" s="19"/>
      <c r="M83" s="16" t="s">
        <v>209</v>
      </c>
      <c r="N83" s="16" t="s">
        <v>209</v>
      </c>
      <c r="O83" s="13" t="s">
        <v>210</v>
      </c>
    </row>
    <row r="84" ht="16.5" spans="1:15">
      <c r="A84" s="14" t="s">
        <v>37</v>
      </c>
      <c r="B84" s="14">
        <v>79</v>
      </c>
      <c r="C84" s="16" t="s">
        <v>211</v>
      </c>
      <c r="D84" s="16" t="s">
        <v>211</v>
      </c>
      <c r="E84" s="15">
        <v>6</v>
      </c>
      <c r="F84" s="15">
        <v>31</v>
      </c>
      <c r="G84" s="15">
        <v>3</v>
      </c>
      <c r="H84" s="15">
        <v>75</v>
      </c>
      <c r="I84" s="15"/>
      <c r="J84" s="20"/>
      <c r="K84" s="15"/>
      <c r="L84" s="19"/>
      <c r="M84" s="16" t="s">
        <v>211</v>
      </c>
      <c r="N84" s="16" t="s">
        <v>211</v>
      </c>
      <c r="O84" s="13" t="s">
        <v>212</v>
      </c>
    </row>
    <row r="85" ht="16.5" spans="1:15">
      <c r="A85" s="14" t="s">
        <v>37</v>
      </c>
      <c r="B85" s="14">
        <v>80</v>
      </c>
      <c r="C85" s="16" t="s">
        <v>213</v>
      </c>
      <c r="D85" s="16" t="s">
        <v>213</v>
      </c>
      <c r="E85" s="15">
        <v>6</v>
      </c>
      <c r="F85" s="15">
        <v>31</v>
      </c>
      <c r="G85" s="15">
        <v>5</v>
      </c>
      <c r="H85" s="15">
        <v>76</v>
      </c>
      <c r="I85" s="15"/>
      <c r="J85" s="20"/>
      <c r="K85" s="15"/>
      <c r="L85" s="19"/>
      <c r="M85" s="16" t="s">
        <v>213</v>
      </c>
      <c r="N85" s="16" t="s">
        <v>213</v>
      </c>
      <c r="O85" s="13" t="s">
        <v>214</v>
      </c>
    </row>
    <row r="86" ht="16.5" spans="1:15">
      <c r="A86" s="14" t="s">
        <v>37</v>
      </c>
      <c r="B86" s="14">
        <v>81</v>
      </c>
      <c r="C86" s="16" t="s">
        <v>215</v>
      </c>
      <c r="D86" s="16" t="s">
        <v>215</v>
      </c>
      <c r="E86" s="15">
        <v>6</v>
      </c>
      <c r="F86" s="15">
        <v>31</v>
      </c>
      <c r="G86" s="15">
        <v>7</v>
      </c>
      <c r="H86" s="15">
        <v>77</v>
      </c>
      <c r="I86" s="15"/>
      <c r="J86" s="20"/>
      <c r="K86" s="15"/>
      <c r="L86" s="19"/>
      <c r="M86" s="16" t="s">
        <v>215</v>
      </c>
      <c r="N86" s="16" t="s">
        <v>215</v>
      </c>
      <c r="O86" s="13" t="s">
        <v>216</v>
      </c>
    </row>
  </sheetData>
  <autoFilter ref="A1:N86">
    <extLst/>
  </autoFilter>
  <conditionalFormatting sqref="I39">
    <cfRule type="duplicateValues" dxfId="0" priority="14"/>
  </conditionalFormatting>
  <conditionalFormatting sqref="J39">
    <cfRule type="duplicateValues" dxfId="0" priority="13"/>
  </conditionalFormatting>
  <conditionalFormatting sqref="I55">
    <cfRule type="duplicateValues" dxfId="0" priority="12"/>
  </conditionalFormatting>
  <conditionalFormatting sqref="J55">
    <cfRule type="duplicateValues" dxfId="0" priority="10"/>
  </conditionalFormatting>
  <conditionalFormatting sqref="I69">
    <cfRule type="duplicateValues" dxfId="0" priority="7"/>
  </conditionalFormatting>
  <conditionalFormatting sqref="J69">
    <cfRule type="duplicateValues" dxfId="0" priority="8"/>
  </conditionalFormatting>
  <conditionalFormatting sqref="C6:C86">
    <cfRule type="duplicateValues" dxfId="0" priority="6"/>
  </conditionalFormatting>
  <conditionalFormatting sqref="D6:D86">
    <cfRule type="duplicateValues" dxfId="0" priority="5"/>
  </conditionalFormatting>
  <conditionalFormatting sqref="I31:I32">
    <cfRule type="duplicateValues" dxfId="0" priority="16"/>
  </conditionalFormatting>
  <conditionalFormatting sqref="J31:J32">
    <cfRule type="duplicateValues" dxfId="0" priority="15"/>
  </conditionalFormatting>
  <conditionalFormatting sqref="M6:M86">
    <cfRule type="duplicateValues" dxfId="0" priority="2"/>
  </conditionalFormatting>
  <conditionalFormatting sqref="N6:N86">
    <cfRule type="duplicateValues" dxfId="0" priority="1"/>
  </conditionalFormatting>
  <pageMargins left="0.75" right="0.75" top="1" bottom="1" header="0.511805555555556" footer="0.511805555555556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U10"/>
  <sheetViews>
    <sheetView workbookViewId="0">
      <selection activeCell="H10" sqref="H10"/>
    </sheetView>
  </sheetViews>
  <sheetFormatPr defaultColWidth="9" defaultRowHeight="14.25"/>
  <sheetData>
    <row r="1" spans="2:2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>
      <c r="A2" s="6">
        <v>1</v>
      </c>
      <c r="B2" s="6"/>
      <c r="C2" s="6"/>
      <c r="D2" s="6"/>
      <c r="E2" s="6"/>
      <c r="F2" s="7">
        <v>4</v>
      </c>
      <c r="G2" s="6">
        <v>3</v>
      </c>
      <c r="H2" s="6">
        <v>3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>
      <c r="A3" s="6">
        <v>2</v>
      </c>
      <c r="B3" s="6"/>
      <c r="C3" s="6"/>
      <c r="D3" s="6"/>
      <c r="E3" s="6">
        <v>3</v>
      </c>
      <c r="F3" s="6"/>
      <c r="G3" s="6"/>
      <c r="H3" s="6"/>
      <c r="I3" s="6">
        <v>3</v>
      </c>
      <c r="J3" s="7">
        <v>4</v>
      </c>
      <c r="K3" s="6"/>
      <c r="L3" s="7">
        <v>4</v>
      </c>
      <c r="M3" s="6">
        <v>3</v>
      </c>
      <c r="N3" s="6">
        <v>4</v>
      </c>
      <c r="O3" s="6">
        <v>4</v>
      </c>
      <c r="P3" s="7">
        <v>5</v>
      </c>
      <c r="Q3" s="6"/>
      <c r="R3" s="6">
        <v>4</v>
      </c>
      <c r="S3" s="6">
        <v>5</v>
      </c>
      <c r="T3" s="6">
        <v>6</v>
      </c>
      <c r="U3" s="6"/>
    </row>
    <row r="4" spans="1:21">
      <c r="A4" s="6">
        <v>3</v>
      </c>
      <c r="B4" s="6"/>
      <c r="C4" s="6"/>
      <c r="D4" s="6"/>
      <c r="E4" s="6"/>
      <c r="F4" s="6">
        <v>3</v>
      </c>
      <c r="G4" s="6">
        <v>3</v>
      </c>
      <c r="H4" s="6">
        <v>3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>
      <c r="A5" s="6">
        <v>4</v>
      </c>
      <c r="B5" s="6">
        <v>2</v>
      </c>
      <c r="C5" s="6">
        <v>2</v>
      </c>
      <c r="D5" s="6">
        <v>2</v>
      </c>
      <c r="E5" s="6"/>
      <c r="F5" s="6"/>
      <c r="G5" s="6"/>
      <c r="H5" s="6"/>
      <c r="I5" s="6"/>
      <c r="J5" s="6"/>
      <c r="K5" s="10">
        <v>5</v>
      </c>
      <c r="L5" s="6"/>
      <c r="M5" s="6"/>
      <c r="N5" s="6"/>
      <c r="O5" s="6"/>
      <c r="P5" s="6"/>
      <c r="Q5" s="6">
        <v>4</v>
      </c>
      <c r="R5" s="6">
        <v>4</v>
      </c>
      <c r="S5" s="6">
        <v>5</v>
      </c>
      <c r="T5" s="6">
        <v>6</v>
      </c>
      <c r="U5" s="10">
        <v>8</v>
      </c>
    </row>
    <row r="6" spans="1:21">
      <c r="A6" s="6">
        <v>5</v>
      </c>
      <c r="B6" s="6"/>
      <c r="C6" s="6"/>
      <c r="D6" s="6"/>
      <c r="E6" s="6"/>
      <c r="F6" s="6">
        <v>3</v>
      </c>
      <c r="G6" s="6">
        <v>3</v>
      </c>
      <c r="H6" s="6">
        <v>3</v>
      </c>
      <c r="I6" s="6"/>
      <c r="J6" s="6"/>
      <c r="K6" s="6"/>
      <c r="L6" s="6">
        <v>3</v>
      </c>
      <c r="M6" s="6">
        <v>3</v>
      </c>
      <c r="N6" s="6">
        <v>4</v>
      </c>
      <c r="O6" s="6">
        <v>4</v>
      </c>
      <c r="P6" s="6"/>
      <c r="Q6" s="6"/>
      <c r="R6" s="6"/>
      <c r="S6" s="6"/>
      <c r="T6" s="6"/>
      <c r="U6" s="6"/>
    </row>
    <row r="7" spans="1:21">
      <c r="A7" s="6">
        <v>6</v>
      </c>
      <c r="B7" s="6"/>
      <c r="C7" s="6"/>
      <c r="D7" s="6"/>
      <c r="E7" s="6">
        <v>3</v>
      </c>
      <c r="F7" s="6"/>
      <c r="G7" s="6"/>
      <c r="H7" s="6"/>
      <c r="I7" s="6">
        <v>3</v>
      </c>
      <c r="J7" s="7">
        <v>4</v>
      </c>
      <c r="K7" s="6"/>
      <c r="L7" s="6"/>
      <c r="M7" s="6"/>
      <c r="N7" s="6"/>
      <c r="O7" s="6"/>
      <c r="P7" s="7">
        <v>5</v>
      </c>
      <c r="Q7" s="6"/>
      <c r="R7" s="6">
        <v>4</v>
      </c>
      <c r="S7" s="6">
        <v>5</v>
      </c>
      <c r="T7" s="6">
        <v>6</v>
      </c>
      <c r="U7" s="6"/>
    </row>
    <row r="8" spans="1:21">
      <c r="A8" s="6">
        <v>7</v>
      </c>
      <c r="B8" s="6"/>
      <c r="C8" s="6"/>
      <c r="D8" s="6"/>
      <c r="E8" s="6"/>
      <c r="F8" s="7">
        <v>4</v>
      </c>
      <c r="G8" s="6">
        <v>3</v>
      </c>
      <c r="H8" s="6">
        <v>3</v>
      </c>
      <c r="I8" s="6"/>
      <c r="J8" s="6"/>
      <c r="K8" s="6"/>
      <c r="L8" s="7">
        <v>5</v>
      </c>
      <c r="M8" s="6">
        <v>3</v>
      </c>
      <c r="N8" s="6">
        <v>4</v>
      </c>
      <c r="O8" s="6">
        <v>4</v>
      </c>
      <c r="P8" s="6"/>
      <c r="Q8" s="6"/>
      <c r="R8" s="6"/>
      <c r="S8" s="6"/>
      <c r="T8" s="6"/>
      <c r="U8" s="6"/>
    </row>
    <row r="9" ht="16.5" spans="1:21">
      <c r="A9" s="6">
        <v>8</v>
      </c>
      <c r="B9" s="6"/>
      <c r="C9" s="8"/>
      <c r="D9" s="8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ht="16.5" spans="2:21">
      <c r="B10" s="9"/>
      <c r="C10" s="8"/>
      <c r="D10" s="8"/>
      <c r="E10" s="9"/>
      <c r="F10" s="6" t="s">
        <v>217</v>
      </c>
      <c r="G10" s="6"/>
      <c r="H10" s="6" t="s">
        <v>218</v>
      </c>
      <c r="I10" s="6"/>
      <c r="J10" s="6"/>
      <c r="K10" s="6" t="s">
        <v>219</v>
      </c>
      <c r="L10" s="6"/>
      <c r="M10" s="6" t="s">
        <v>220</v>
      </c>
      <c r="N10" s="6"/>
      <c r="O10" s="6" t="s">
        <v>221</v>
      </c>
      <c r="P10" s="6"/>
      <c r="Q10" s="6" t="s">
        <v>222</v>
      </c>
      <c r="R10" s="6"/>
      <c r="S10" s="6" t="s">
        <v>223</v>
      </c>
      <c r="T10" s="6"/>
      <c r="U10" s="6" t="s">
        <v>224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W82"/>
  <sheetViews>
    <sheetView workbookViewId="0">
      <pane ySplit="1" topLeftCell="A51" activePane="bottomLeft" state="frozen"/>
      <selection/>
      <selection pane="bottomLeft" activeCell="H74" sqref="H74"/>
    </sheetView>
  </sheetViews>
  <sheetFormatPr defaultColWidth="9" defaultRowHeight="14.25"/>
  <cols>
    <col min="5" max="5" width="10.125" customWidth="1"/>
    <col min="15" max="15" width="9" customWidth="1"/>
  </cols>
  <sheetData>
    <row r="1" spans="4:23">
      <c r="D1" s="1" t="s">
        <v>225</v>
      </c>
      <c r="E1" s="1" t="s">
        <v>226</v>
      </c>
      <c r="F1" s="1" t="s">
        <v>227</v>
      </c>
      <c r="G1" s="1" t="s">
        <v>228</v>
      </c>
      <c r="H1" s="1" t="s">
        <v>229</v>
      </c>
      <c r="I1" s="1" t="s">
        <v>230</v>
      </c>
      <c r="J1" s="1" t="s">
        <v>231</v>
      </c>
      <c r="K1" s="1" t="s">
        <v>232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>
      <c r="A2" s="2">
        <v>1</v>
      </c>
      <c r="B2" s="2">
        <f>VLOOKUP(A2,Sheet1!B:E,4,0)</f>
        <v>2</v>
      </c>
      <c r="C2" s="3" t="s">
        <v>217</v>
      </c>
      <c r="D2">
        <v>2000</v>
      </c>
      <c r="L2">
        <f>80201</f>
        <v>80201</v>
      </c>
      <c r="M2" s="1" t="s">
        <v>233</v>
      </c>
      <c r="N2" s="5">
        <f>INT(MID(L2,2,2))</f>
        <v>2</v>
      </c>
      <c r="O2" s="5">
        <f>INT(MID(L2,4,2))</f>
        <v>1</v>
      </c>
      <c r="P2" s="5"/>
      <c r="Q2" s="5"/>
      <c r="R2" s="5"/>
      <c r="S2" s="5"/>
      <c r="T2" s="5"/>
      <c r="U2" s="5"/>
      <c r="V2" s="5"/>
      <c r="W2" s="5"/>
    </row>
    <row r="3" spans="1:23">
      <c r="A3" s="2">
        <v>2</v>
      </c>
      <c r="B3" s="2">
        <f>VLOOKUP(A3,Sheet1!B:E,4,0)</f>
        <v>2</v>
      </c>
      <c r="C3" s="3" t="s">
        <v>217</v>
      </c>
      <c r="H3">
        <v>120000</v>
      </c>
      <c r="L3">
        <f>IF(C3=C2,L2+1,(INT(L2/100)+1)*100+1)</f>
        <v>80202</v>
      </c>
      <c r="M3" s="1" t="s">
        <v>233</v>
      </c>
      <c r="N3" s="5">
        <f t="shared" ref="N3:N48" si="0">INT(MID(L3,2,2))</f>
        <v>2</v>
      </c>
      <c r="O3" s="5">
        <f t="shared" ref="O3:O48" si="1">INT(MID(L3,4,2))</f>
        <v>2</v>
      </c>
      <c r="P3" s="5"/>
      <c r="Q3" s="5"/>
      <c r="R3" s="5"/>
      <c r="S3" s="5"/>
      <c r="T3" s="5"/>
      <c r="U3" s="5"/>
      <c r="V3" s="5"/>
      <c r="W3" s="5"/>
    </row>
    <row r="4" spans="1:23">
      <c r="A4" s="2">
        <v>3</v>
      </c>
      <c r="B4" s="2">
        <f>VLOOKUP(A4,Sheet1!B:E,4,0)</f>
        <v>2</v>
      </c>
      <c r="C4" s="3" t="s">
        <v>217</v>
      </c>
      <c r="J4">
        <v>100</v>
      </c>
      <c r="L4">
        <f t="shared" ref="L4:L67" si="2">IF(C4=C3,L3+1,(INT(L3/100)+1)*100+1)</f>
        <v>80203</v>
      </c>
      <c r="M4" s="1" t="s">
        <v>233</v>
      </c>
      <c r="N4" s="5">
        <f t="shared" si="0"/>
        <v>2</v>
      </c>
      <c r="O4" s="5">
        <f t="shared" si="1"/>
        <v>3</v>
      </c>
      <c r="P4" s="5"/>
      <c r="Q4" s="5"/>
      <c r="R4" s="5"/>
      <c r="S4" s="5"/>
      <c r="T4" s="5"/>
      <c r="U4" s="5"/>
      <c r="V4" s="5"/>
      <c r="W4" s="5"/>
    </row>
    <row r="5" spans="1:23">
      <c r="A5" s="2">
        <v>4</v>
      </c>
      <c r="B5" s="2">
        <f>VLOOKUP(A5,Sheet1!B:E,4,0)</f>
        <v>3</v>
      </c>
      <c r="C5" s="3" t="s">
        <v>217</v>
      </c>
      <c r="F5">
        <v>50</v>
      </c>
      <c r="L5">
        <f t="shared" si="2"/>
        <v>80204</v>
      </c>
      <c r="M5" s="1" t="s">
        <v>233</v>
      </c>
      <c r="N5" s="5">
        <f t="shared" si="0"/>
        <v>2</v>
      </c>
      <c r="O5" s="5">
        <f t="shared" si="1"/>
        <v>4</v>
      </c>
      <c r="P5" s="5"/>
      <c r="Q5" s="5"/>
      <c r="R5" s="5"/>
      <c r="S5" s="5"/>
      <c r="T5" s="5"/>
      <c r="U5" s="5"/>
      <c r="V5" s="5"/>
      <c r="W5" s="5"/>
    </row>
    <row r="6" spans="1:23">
      <c r="A6" s="2">
        <v>5</v>
      </c>
      <c r="B6" s="2">
        <f>VLOOKUP(A6,Sheet1!B:E,4,0)</f>
        <v>3</v>
      </c>
      <c r="C6" s="3" t="s">
        <v>217</v>
      </c>
      <c r="J6">
        <v>100</v>
      </c>
      <c r="L6">
        <f t="shared" si="2"/>
        <v>80205</v>
      </c>
      <c r="M6" s="1" t="s">
        <v>233</v>
      </c>
      <c r="N6" s="5">
        <f t="shared" si="0"/>
        <v>2</v>
      </c>
      <c r="O6" s="5">
        <f t="shared" si="1"/>
        <v>5</v>
      </c>
      <c r="P6" s="5"/>
      <c r="Q6" s="5"/>
      <c r="R6" s="5"/>
      <c r="S6" s="5"/>
      <c r="T6" s="5"/>
      <c r="U6" s="5"/>
      <c r="V6" s="5"/>
      <c r="W6" s="5"/>
    </row>
    <row r="7" spans="1:23">
      <c r="A7" s="2">
        <v>6</v>
      </c>
      <c r="B7" s="2">
        <f>VLOOKUP(A7,Sheet1!B:E,4,0)</f>
        <v>4</v>
      </c>
      <c r="C7" s="3" t="s">
        <v>217</v>
      </c>
      <c r="I7">
        <v>1</v>
      </c>
      <c r="L7">
        <f t="shared" si="2"/>
        <v>80206</v>
      </c>
      <c r="M7" s="1" t="s">
        <v>233</v>
      </c>
      <c r="N7" s="5">
        <f t="shared" si="0"/>
        <v>2</v>
      </c>
      <c r="O7" s="5">
        <f t="shared" si="1"/>
        <v>6</v>
      </c>
      <c r="P7" s="5"/>
      <c r="Q7" s="5"/>
      <c r="R7" s="5"/>
      <c r="S7" s="5"/>
      <c r="T7" s="5"/>
      <c r="U7" s="5"/>
      <c r="V7" s="5"/>
      <c r="W7" s="5"/>
    </row>
    <row r="8" spans="1:23">
      <c r="A8" s="2">
        <v>7</v>
      </c>
      <c r="B8" s="2">
        <f>VLOOKUP(A8,Sheet1!B:E,4,0)</f>
        <v>3</v>
      </c>
      <c r="C8" s="3" t="s">
        <v>217</v>
      </c>
      <c r="E8">
        <v>50</v>
      </c>
      <c r="L8">
        <f t="shared" si="2"/>
        <v>80207</v>
      </c>
      <c r="M8" s="1" t="s">
        <v>233</v>
      </c>
      <c r="N8" s="5">
        <f t="shared" si="0"/>
        <v>2</v>
      </c>
      <c r="O8" s="5">
        <f t="shared" si="1"/>
        <v>7</v>
      </c>
      <c r="P8" s="5"/>
      <c r="Q8" s="5"/>
      <c r="R8" s="5"/>
      <c r="S8" s="5"/>
      <c r="T8" s="5"/>
      <c r="U8" s="5"/>
      <c r="V8" s="5"/>
      <c r="W8" s="5"/>
    </row>
    <row r="9" spans="1:23">
      <c r="A9" s="2">
        <v>8</v>
      </c>
      <c r="B9" s="2">
        <f>VLOOKUP(A9,Sheet1!B:E,4,0)</f>
        <v>3</v>
      </c>
      <c r="C9" s="3" t="s">
        <v>217</v>
      </c>
      <c r="K9">
        <v>50</v>
      </c>
      <c r="L9">
        <f t="shared" si="2"/>
        <v>80208</v>
      </c>
      <c r="M9" s="1" t="s">
        <v>233</v>
      </c>
      <c r="N9" s="5">
        <f t="shared" si="0"/>
        <v>2</v>
      </c>
      <c r="O9" s="5">
        <f t="shared" si="1"/>
        <v>8</v>
      </c>
      <c r="P9" s="5"/>
      <c r="Q9" s="5"/>
      <c r="R9" s="5"/>
      <c r="S9" s="5"/>
      <c r="T9" s="5"/>
      <c r="U9" s="5"/>
      <c r="V9" s="5"/>
      <c r="W9" s="5"/>
    </row>
    <row r="10" spans="1:21">
      <c r="A10" s="2">
        <v>9</v>
      </c>
      <c r="B10" s="2">
        <f>VLOOKUP(A10,Sheet1!B:E,4,0)</f>
        <v>4</v>
      </c>
      <c r="C10" s="3" t="s">
        <v>217</v>
      </c>
      <c r="I10">
        <v>1</v>
      </c>
      <c r="L10">
        <f t="shared" si="2"/>
        <v>80209</v>
      </c>
      <c r="M10" s="1" t="s">
        <v>233</v>
      </c>
      <c r="N10" s="5">
        <f t="shared" si="0"/>
        <v>2</v>
      </c>
      <c r="O10" s="5">
        <f t="shared" si="1"/>
        <v>9</v>
      </c>
      <c r="T10" s="5"/>
      <c r="U10" s="5"/>
    </row>
    <row r="11" spans="1:21">
      <c r="A11" s="2">
        <v>10</v>
      </c>
      <c r="B11" s="2">
        <f>VLOOKUP(A11,Sheet1!B:E,4,0)</f>
        <v>3</v>
      </c>
      <c r="C11" s="3" t="s">
        <v>218</v>
      </c>
      <c r="E11">
        <v>25</v>
      </c>
      <c r="L11">
        <f t="shared" si="2"/>
        <v>80301</v>
      </c>
      <c r="M11" s="1" t="s">
        <v>233</v>
      </c>
      <c r="N11" s="5">
        <f t="shared" si="0"/>
        <v>3</v>
      </c>
      <c r="O11" s="5">
        <f t="shared" si="1"/>
        <v>1</v>
      </c>
      <c r="T11" s="5"/>
      <c r="U11" s="5"/>
    </row>
    <row r="12" spans="1:21">
      <c r="A12" s="2">
        <v>11</v>
      </c>
      <c r="B12" s="2">
        <f>VLOOKUP(A12,Sheet1!B:E,4,0)</f>
        <v>3</v>
      </c>
      <c r="C12" s="3" t="s">
        <v>218</v>
      </c>
      <c r="F12">
        <v>50</v>
      </c>
      <c r="L12">
        <f t="shared" si="2"/>
        <v>80302</v>
      </c>
      <c r="M12" s="1" t="s">
        <v>233</v>
      </c>
      <c r="N12" s="5">
        <f t="shared" si="0"/>
        <v>3</v>
      </c>
      <c r="O12" s="5">
        <f t="shared" si="1"/>
        <v>2</v>
      </c>
      <c r="T12" s="5"/>
      <c r="U12" s="5"/>
    </row>
    <row r="13" spans="1:21">
      <c r="A13" s="2">
        <v>12</v>
      </c>
      <c r="B13" s="2">
        <f>VLOOKUP(A13,Sheet1!B:E,4,0)</f>
        <v>3</v>
      </c>
      <c r="C13" s="3" t="s">
        <v>218</v>
      </c>
      <c r="D13">
        <v>3000</v>
      </c>
      <c r="L13">
        <f t="shared" si="2"/>
        <v>80303</v>
      </c>
      <c r="M13" s="1" t="s">
        <v>233</v>
      </c>
      <c r="N13" s="5">
        <f t="shared" si="0"/>
        <v>3</v>
      </c>
      <c r="O13" s="5">
        <f t="shared" si="1"/>
        <v>3</v>
      </c>
      <c r="T13" s="5"/>
      <c r="U13" s="5"/>
    </row>
    <row r="14" spans="1:21">
      <c r="A14" s="2">
        <v>13</v>
      </c>
      <c r="B14" s="2">
        <f>VLOOKUP(A14,Sheet1!B:E,4,0)</f>
        <v>3</v>
      </c>
      <c r="C14" s="3" t="s">
        <v>218</v>
      </c>
      <c r="G14">
        <v>20</v>
      </c>
      <c r="L14">
        <f t="shared" si="2"/>
        <v>80304</v>
      </c>
      <c r="M14" s="1" t="s">
        <v>233</v>
      </c>
      <c r="N14" s="5">
        <f t="shared" si="0"/>
        <v>3</v>
      </c>
      <c r="O14" s="5">
        <f t="shared" si="1"/>
        <v>4</v>
      </c>
      <c r="T14" s="5"/>
      <c r="U14" s="5"/>
    </row>
    <row r="15" spans="1:21">
      <c r="A15" s="2">
        <v>14</v>
      </c>
      <c r="B15" s="2">
        <f>VLOOKUP(A15,Sheet1!B:E,4,0)</f>
        <v>3</v>
      </c>
      <c r="C15" s="3" t="s">
        <v>218</v>
      </c>
      <c r="H15">
        <v>500000</v>
      </c>
      <c r="L15">
        <f t="shared" si="2"/>
        <v>80305</v>
      </c>
      <c r="M15" s="1" t="s">
        <v>233</v>
      </c>
      <c r="N15" s="5">
        <f t="shared" si="0"/>
        <v>3</v>
      </c>
      <c r="O15" s="5">
        <f t="shared" si="1"/>
        <v>5</v>
      </c>
      <c r="T15" s="5"/>
      <c r="U15" s="5"/>
    </row>
    <row r="16" spans="1:21">
      <c r="A16" s="2">
        <v>15</v>
      </c>
      <c r="B16" s="2">
        <f>VLOOKUP(A16,Sheet1!B:E,4,0)</f>
        <v>3</v>
      </c>
      <c r="C16" s="3" t="s">
        <v>218</v>
      </c>
      <c r="J16">
        <v>100</v>
      </c>
      <c r="L16">
        <f t="shared" si="2"/>
        <v>80306</v>
      </c>
      <c r="M16" s="1" t="s">
        <v>233</v>
      </c>
      <c r="N16" s="5">
        <f t="shared" si="0"/>
        <v>3</v>
      </c>
      <c r="O16" s="5">
        <f t="shared" si="1"/>
        <v>6</v>
      </c>
      <c r="T16" s="5"/>
      <c r="U16" s="5"/>
    </row>
    <row r="17" spans="1:21">
      <c r="A17" s="2">
        <v>16</v>
      </c>
      <c r="B17" s="2">
        <f>VLOOKUP(A17,Sheet1!B:E,4,0)</f>
        <v>3</v>
      </c>
      <c r="C17" s="3" t="s">
        <v>218</v>
      </c>
      <c r="I17">
        <v>1</v>
      </c>
      <c r="L17">
        <f t="shared" si="2"/>
        <v>80307</v>
      </c>
      <c r="M17" s="1" t="s">
        <v>233</v>
      </c>
      <c r="N17" s="5">
        <f t="shared" si="0"/>
        <v>3</v>
      </c>
      <c r="O17" s="5">
        <f t="shared" si="1"/>
        <v>7</v>
      </c>
      <c r="T17" s="5"/>
      <c r="U17" s="5"/>
    </row>
    <row r="18" spans="1:21">
      <c r="A18" s="2">
        <v>17</v>
      </c>
      <c r="B18" s="2">
        <f>VLOOKUP(A18,Sheet1!B:E,4,0)</f>
        <v>3</v>
      </c>
      <c r="C18" s="3" t="s">
        <v>218</v>
      </c>
      <c r="K18">
        <v>50</v>
      </c>
      <c r="L18">
        <f t="shared" si="2"/>
        <v>80308</v>
      </c>
      <c r="M18" s="1" t="s">
        <v>233</v>
      </c>
      <c r="N18" s="5">
        <f t="shared" si="0"/>
        <v>3</v>
      </c>
      <c r="O18" s="5">
        <f t="shared" si="1"/>
        <v>8</v>
      </c>
      <c r="T18" s="5"/>
      <c r="U18" s="5"/>
    </row>
    <row r="19" spans="1:21">
      <c r="A19" s="2">
        <v>18</v>
      </c>
      <c r="B19" s="2">
        <f>VLOOKUP(A19,Sheet1!B:E,4,0)</f>
        <v>3</v>
      </c>
      <c r="C19" s="3" t="s">
        <v>219</v>
      </c>
      <c r="F19">
        <v>50</v>
      </c>
      <c r="L19">
        <f t="shared" si="2"/>
        <v>80401</v>
      </c>
      <c r="M19" s="1" t="s">
        <v>233</v>
      </c>
      <c r="N19" s="5">
        <f t="shared" si="0"/>
        <v>4</v>
      </c>
      <c r="O19" s="5">
        <f t="shared" si="1"/>
        <v>1</v>
      </c>
      <c r="T19" s="5"/>
      <c r="U19" s="5"/>
    </row>
    <row r="20" spans="1:21">
      <c r="A20" s="2">
        <v>19</v>
      </c>
      <c r="B20" s="2">
        <f>VLOOKUP(A20,Sheet1!B:E,4,0)</f>
        <v>3</v>
      </c>
      <c r="C20" s="3" t="s">
        <v>219</v>
      </c>
      <c r="I20">
        <v>1</v>
      </c>
      <c r="L20">
        <f t="shared" si="2"/>
        <v>80402</v>
      </c>
      <c r="M20" s="1" t="s">
        <v>233</v>
      </c>
      <c r="N20" s="5">
        <f t="shared" si="0"/>
        <v>4</v>
      </c>
      <c r="O20" s="5">
        <f t="shared" si="1"/>
        <v>2</v>
      </c>
      <c r="T20" s="5"/>
      <c r="U20" s="5"/>
    </row>
    <row r="21" spans="1:21">
      <c r="A21" s="2">
        <v>20</v>
      </c>
      <c r="B21" s="2">
        <f>VLOOKUP(A21,Sheet1!B:E,4,0)</f>
        <v>4</v>
      </c>
      <c r="C21" s="3" t="s">
        <v>219</v>
      </c>
      <c r="G21">
        <v>20</v>
      </c>
      <c r="L21">
        <f t="shared" si="2"/>
        <v>80403</v>
      </c>
      <c r="M21" s="1" t="s">
        <v>233</v>
      </c>
      <c r="N21" s="5">
        <f t="shared" si="0"/>
        <v>4</v>
      </c>
      <c r="O21" s="5">
        <f t="shared" si="1"/>
        <v>3</v>
      </c>
      <c r="T21" s="5"/>
      <c r="U21" s="5"/>
    </row>
    <row r="22" spans="1:21">
      <c r="A22" s="2">
        <v>21</v>
      </c>
      <c r="B22" s="2">
        <f>VLOOKUP(A22,Sheet1!B:E,4,0)</f>
        <v>4</v>
      </c>
      <c r="C22" s="3" t="s">
        <v>219</v>
      </c>
      <c r="J22">
        <v>100</v>
      </c>
      <c r="L22">
        <f t="shared" si="2"/>
        <v>80404</v>
      </c>
      <c r="M22" s="1" t="s">
        <v>233</v>
      </c>
      <c r="N22" s="5">
        <f t="shared" si="0"/>
        <v>4</v>
      </c>
      <c r="O22" s="5">
        <f t="shared" si="1"/>
        <v>4</v>
      </c>
      <c r="T22" s="5"/>
      <c r="U22" s="5"/>
    </row>
    <row r="23" spans="1:21">
      <c r="A23" s="2">
        <v>22</v>
      </c>
      <c r="B23" s="2">
        <f>VLOOKUP(A23,Sheet1!B:E,4,0)</f>
        <v>5</v>
      </c>
      <c r="C23" s="3" t="s">
        <v>219</v>
      </c>
      <c r="K23">
        <v>50</v>
      </c>
      <c r="L23">
        <f t="shared" si="2"/>
        <v>80405</v>
      </c>
      <c r="M23" s="1" t="s">
        <v>233</v>
      </c>
      <c r="N23" s="5">
        <f t="shared" si="0"/>
        <v>4</v>
      </c>
      <c r="O23" s="5">
        <f t="shared" si="1"/>
        <v>5</v>
      </c>
      <c r="T23" s="5"/>
      <c r="U23" s="5"/>
    </row>
    <row r="24" spans="1:21">
      <c r="A24" s="2">
        <v>23</v>
      </c>
      <c r="B24" s="2">
        <f>VLOOKUP(A24,Sheet1!B:E,4,0)</f>
        <v>4</v>
      </c>
      <c r="C24" s="3" t="s">
        <v>220</v>
      </c>
      <c r="J24">
        <v>100</v>
      </c>
      <c r="L24">
        <f t="shared" si="2"/>
        <v>80501</v>
      </c>
      <c r="M24" s="1" t="s">
        <v>234</v>
      </c>
      <c r="N24" s="5">
        <f t="shared" si="0"/>
        <v>5</v>
      </c>
      <c r="O24" s="5">
        <f t="shared" si="1"/>
        <v>1</v>
      </c>
      <c r="T24" s="5"/>
      <c r="U24" s="5"/>
    </row>
    <row r="25" spans="1:21">
      <c r="A25" s="2">
        <v>24</v>
      </c>
      <c r="B25" s="2">
        <f>VLOOKUP(A25,Sheet1!B:E,4,0)</f>
        <v>3</v>
      </c>
      <c r="C25" s="3" t="s">
        <v>220</v>
      </c>
      <c r="H25">
        <v>700000</v>
      </c>
      <c r="L25">
        <f t="shared" si="2"/>
        <v>80502</v>
      </c>
      <c r="M25" s="1" t="s">
        <v>234</v>
      </c>
      <c r="N25" s="5">
        <f t="shared" si="0"/>
        <v>5</v>
      </c>
      <c r="O25" s="5">
        <f t="shared" si="1"/>
        <v>2</v>
      </c>
      <c r="T25" s="5"/>
      <c r="U25" s="5"/>
    </row>
    <row r="26" spans="1:21">
      <c r="A26" s="2">
        <v>25</v>
      </c>
      <c r="B26" s="2">
        <f>VLOOKUP(A26,Sheet1!B:E,4,0)</f>
        <v>4</v>
      </c>
      <c r="C26" s="3" t="s">
        <v>220</v>
      </c>
      <c r="I26">
        <v>2</v>
      </c>
      <c r="L26">
        <f t="shared" si="2"/>
        <v>80503</v>
      </c>
      <c r="M26" s="1" t="s">
        <v>234</v>
      </c>
      <c r="N26" s="5">
        <f t="shared" si="0"/>
        <v>5</v>
      </c>
      <c r="O26" s="5">
        <f t="shared" si="1"/>
        <v>3</v>
      </c>
      <c r="T26" s="5"/>
      <c r="U26" s="5"/>
    </row>
    <row r="27" spans="1:21">
      <c r="A27" s="2">
        <v>26</v>
      </c>
      <c r="B27" s="2">
        <f>VLOOKUP(A27,Sheet1!B:E,4,0)</f>
        <v>3</v>
      </c>
      <c r="C27" s="3" t="s">
        <v>220</v>
      </c>
      <c r="G27">
        <v>10</v>
      </c>
      <c r="L27">
        <f t="shared" si="2"/>
        <v>80504</v>
      </c>
      <c r="M27" s="1" t="s">
        <v>234</v>
      </c>
      <c r="N27" s="5">
        <f t="shared" si="0"/>
        <v>5</v>
      </c>
      <c r="O27" s="5">
        <f t="shared" si="1"/>
        <v>4</v>
      </c>
      <c r="T27" s="5"/>
      <c r="U27" s="5"/>
    </row>
    <row r="28" spans="1:21">
      <c r="A28" s="2">
        <v>27</v>
      </c>
      <c r="B28" s="2">
        <f>VLOOKUP(A28,Sheet1!B:E,4,0)</f>
        <v>3</v>
      </c>
      <c r="C28" s="3" t="s">
        <v>220</v>
      </c>
      <c r="D28">
        <v>5000</v>
      </c>
      <c r="L28">
        <f t="shared" si="2"/>
        <v>80505</v>
      </c>
      <c r="M28" s="1" t="s">
        <v>234</v>
      </c>
      <c r="N28" s="5">
        <f t="shared" si="0"/>
        <v>5</v>
      </c>
      <c r="O28" s="5">
        <f t="shared" si="1"/>
        <v>5</v>
      </c>
      <c r="T28" s="5"/>
      <c r="U28" s="5"/>
    </row>
    <row r="29" spans="1:21">
      <c r="A29" s="2">
        <v>28</v>
      </c>
      <c r="B29" s="2">
        <f>VLOOKUP(A29,Sheet1!B:E,4,0)</f>
        <v>3</v>
      </c>
      <c r="C29" s="3" t="s">
        <v>220</v>
      </c>
      <c r="K29">
        <v>50</v>
      </c>
      <c r="L29">
        <f t="shared" si="2"/>
        <v>80506</v>
      </c>
      <c r="M29" s="1" t="s">
        <v>234</v>
      </c>
      <c r="N29" s="5">
        <f t="shared" si="0"/>
        <v>5</v>
      </c>
      <c r="O29" s="5">
        <f t="shared" si="1"/>
        <v>6</v>
      </c>
      <c r="T29" s="5"/>
      <c r="U29" s="5"/>
    </row>
    <row r="30" spans="1:21">
      <c r="A30" s="2">
        <v>29</v>
      </c>
      <c r="B30" s="2">
        <f>VLOOKUP(A30,Sheet1!B:E,4,0)</f>
        <v>4</v>
      </c>
      <c r="C30" s="3" t="s">
        <v>220</v>
      </c>
      <c r="F30">
        <v>75</v>
      </c>
      <c r="L30">
        <f t="shared" si="2"/>
        <v>80507</v>
      </c>
      <c r="M30" s="1" t="s">
        <v>234</v>
      </c>
      <c r="N30" s="5">
        <f t="shared" si="0"/>
        <v>5</v>
      </c>
      <c r="O30" s="5">
        <f t="shared" si="1"/>
        <v>7</v>
      </c>
      <c r="T30" s="5"/>
      <c r="U30" s="5"/>
    </row>
    <row r="31" spans="1:21">
      <c r="A31" s="2">
        <v>30</v>
      </c>
      <c r="B31" s="2">
        <f>VLOOKUP(A31,Sheet1!B:E,4,0)</f>
        <v>4</v>
      </c>
      <c r="C31" s="3" t="s">
        <v>220</v>
      </c>
      <c r="D31">
        <v>8000</v>
      </c>
      <c r="L31">
        <f t="shared" si="2"/>
        <v>80508</v>
      </c>
      <c r="M31" s="1" t="s">
        <v>234</v>
      </c>
      <c r="N31" s="5">
        <f t="shared" si="0"/>
        <v>5</v>
      </c>
      <c r="O31" s="5">
        <f t="shared" si="1"/>
        <v>8</v>
      </c>
      <c r="T31" s="5"/>
      <c r="U31" s="5"/>
    </row>
    <row r="32" spans="1:21">
      <c r="A32" s="2">
        <v>31</v>
      </c>
      <c r="B32" s="2">
        <f>VLOOKUP(A32,Sheet1!B:E,4,0)</f>
        <v>4</v>
      </c>
      <c r="C32" s="3" t="s">
        <v>220</v>
      </c>
      <c r="H32">
        <v>1000000</v>
      </c>
      <c r="L32">
        <f t="shared" si="2"/>
        <v>80509</v>
      </c>
      <c r="M32" s="1" t="s">
        <v>234</v>
      </c>
      <c r="N32" s="5">
        <f t="shared" si="0"/>
        <v>5</v>
      </c>
      <c r="O32" s="5">
        <f t="shared" si="1"/>
        <v>9</v>
      </c>
      <c r="T32" s="5"/>
      <c r="U32" s="5"/>
    </row>
    <row r="33" spans="1:21">
      <c r="A33" s="2">
        <v>32</v>
      </c>
      <c r="B33" s="2">
        <f>VLOOKUP(A33,Sheet1!B:E,4,0)</f>
        <v>4</v>
      </c>
      <c r="C33" s="3" t="s">
        <v>221</v>
      </c>
      <c r="G33">
        <v>10</v>
      </c>
      <c r="L33">
        <f t="shared" si="2"/>
        <v>80601</v>
      </c>
      <c r="M33" s="1" t="s">
        <v>235</v>
      </c>
      <c r="N33" s="5">
        <f t="shared" si="0"/>
        <v>6</v>
      </c>
      <c r="O33" s="5">
        <f t="shared" si="1"/>
        <v>1</v>
      </c>
      <c r="T33" s="5"/>
      <c r="U33" s="5"/>
    </row>
    <row r="34" spans="1:21">
      <c r="A34" s="2">
        <v>33</v>
      </c>
      <c r="B34" s="2">
        <f>VLOOKUP(A34,Sheet1!B:E,4,0)</f>
        <v>4</v>
      </c>
      <c r="C34" s="3" t="s">
        <v>221</v>
      </c>
      <c r="I34">
        <v>2</v>
      </c>
      <c r="L34">
        <f t="shared" si="2"/>
        <v>80602</v>
      </c>
      <c r="M34" s="1" t="s">
        <v>235</v>
      </c>
      <c r="N34" s="5">
        <f t="shared" si="0"/>
        <v>6</v>
      </c>
      <c r="O34" s="5">
        <f t="shared" si="1"/>
        <v>2</v>
      </c>
      <c r="T34" s="5"/>
      <c r="U34" s="5"/>
    </row>
    <row r="35" spans="1:21">
      <c r="A35" s="2">
        <v>34</v>
      </c>
      <c r="B35" s="2">
        <f>VLOOKUP(A35,Sheet1!B:E,4,0)</f>
        <v>4</v>
      </c>
      <c r="C35" s="3" t="s">
        <v>221</v>
      </c>
      <c r="K35">
        <v>50</v>
      </c>
      <c r="L35">
        <f t="shared" si="2"/>
        <v>80603</v>
      </c>
      <c r="M35" s="1" t="s">
        <v>235</v>
      </c>
      <c r="N35" s="5">
        <f t="shared" si="0"/>
        <v>6</v>
      </c>
      <c r="O35" s="5">
        <f t="shared" si="1"/>
        <v>3</v>
      </c>
      <c r="T35" s="5"/>
      <c r="U35" s="5"/>
    </row>
    <row r="36" spans="1:21">
      <c r="A36" s="2">
        <v>35</v>
      </c>
      <c r="B36" s="2">
        <f>VLOOKUP(A36,Sheet1!B:E,4,0)</f>
        <v>5</v>
      </c>
      <c r="C36" s="3" t="s">
        <v>221</v>
      </c>
      <c r="I36">
        <v>2</v>
      </c>
      <c r="L36">
        <f t="shared" si="2"/>
        <v>80604</v>
      </c>
      <c r="M36" s="1" t="s">
        <v>235</v>
      </c>
      <c r="N36" s="5">
        <f t="shared" si="0"/>
        <v>6</v>
      </c>
      <c r="O36" s="5">
        <f t="shared" si="1"/>
        <v>4</v>
      </c>
      <c r="T36" s="5"/>
      <c r="U36" s="5"/>
    </row>
    <row r="37" spans="1:21">
      <c r="A37" s="2">
        <v>36</v>
      </c>
      <c r="B37" s="2">
        <f>VLOOKUP(A37,Sheet1!B:E,4,0)</f>
        <v>5</v>
      </c>
      <c r="C37" s="3" t="s">
        <v>221</v>
      </c>
      <c r="J37">
        <v>100</v>
      </c>
      <c r="L37">
        <f t="shared" si="2"/>
        <v>80605</v>
      </c>
      <c r="M37" s="1" t="s">
        <v>235</v>
      </c>
      <c r="N37" s="5">
        <f t="shared" si="0"/>
        <v>6</v>
      </c>
      <c r="O37" s="5">
        <f t="shared" si="1"/>
        <v>5</v>
      </c>
      <c r="T37" s="5"/>
      <c r="U37" s="5"/>
    </row>
    <row r="38" spans="1:21">
      <c r="A38" s="2">
        <v>37</v>
      </c>
      <c r="B38" s="2">
        <f>VLOOKUP(A38,Sheet1!B:E,4,0)</f>
        <v>4</v>
      </c>
      <c r="C38" s="3" t="s">
        <v>222</v>
      </c>
      <c r="K38">
        <v>50</v>
      </c>
      <c r="L38">
        <f t="shared" si="2"/>
        <v>80701</v>
      </c>
      <c r="M38" s="1" t="s">
        <v>235</v>
      </c>
      <c r="N38" s="5">
        <f t="shared" si="0"/>
        <v>7</v>
      </c>
      <c r="O38" s="5">
        <f t="shared" si="1"/>
        <v>1</v>
      </c>
      <c r="T38" s="5"/>
      <c r="U38" s="5"/>
    </row>
    <row r="39" spans="1:21">
      <c r="A39" s="2">
        <v>38</v>
      </c>
      <c r="B39" s="2">
        <f>VLOOKUP(A39,Sheet1!B:E,4,0)</f>
        <v>4</v>
      </c>
      <c r="C39" s="3" t="s">
        <v>222</v>
      </c>
      <c r="D39">
        <v>15000</v>
      </c>
      <c r="L39">
        <f t="shared" si="2"/>
        <v>80702</v>
      </c>
      <c r="M39" s="1" t="s">
        <v>235</v>
      </c>
      <c r="N39" s="5">
        <f t="shared" si="0"/>
        <v>7</v>
      </c>
      <c r="O39" s="5">
        <f t="shared" si="1"/>
        <v>2</v>
      </c>
      <c r="T39" s="5"/>
      <c r="U39" s="5"/>
    </row>
    <row r="40" spans="1:21">
      <c r="A40" s="2">
        <v>39</v>
      </c>
      <c r="B40" s="2">
        <f>VLOOKUP(A40,Sheet1!B:E,4,0)</f>
        <v>4</v>
      </c>
      <c r="C40" s="3" t="s">
        <v>222</v>
      </c>
      <c r="F40">
        <v>75</v>
      </c>
      <c r="L40">
        <f t="shared" si="2"/>
        <v>80703</v>
      </c>
      <c r="M40" s="1" t="s">
        <v>235</v>
      </c>
      <c r="N40" s="5">
        <f t="shared" si="0"/>
        <v>7</v>
      </c>
      <c r="O40" s="5">
        <f t="shared" si="1"/>
        <v>3</v>
      </c>
      <c r="T40" s="5"/>
      <c r="U40" s="5"/>
    </row>
    <row r="41" spans="1:21">
      <c r="A41" s="2">
        <v>40</v>
      </c>
      <c r="B41" s="2">
        <f>VLOOKUP(A41,Sheet1!B:E,4,0)</f>
        <v>4</v>
      </c>
      <c r="C41" s="3" t="s">
        <v>222</v>
      </c>
      <c r="G41">
        <v>10</v>
      </c>
      <c r="L41">
        <f t="shared" si="2"/>
        <v>80704</v>
      </c>
      <c r="M41" s="1" t="s">
        <v>235</v>
      </c>
      <c r="N41" s="5">
        <f t="shared" si="0"/>
        <v>7</v>
      </c>
      <c r="O41" s="5">
        <f t="shared" si="1"/>
        <v>4</v>
      </c>
      <c r="T41" s="5"/>
      <c r="U41" s="5"/>
    </row>
    <row r="42" spans="1:21">
      <c r="A42" s="2">
        <v>41</v>
      </c>
      <c r="B42" s="2">
        <f>VLOOKUP(A42,Sheet1!B:E,4,0)</f>
        <v>4</v>
      </c>
      <c r="C42" s="3" t="s">
        <v>222</v>
      </c>
      <c r="H42">
        <v>1000000</v>
      </c>
      <c r="L42">
        <f t="shared" si="2"/>
        <v>80705</v>
      </c>
      <c r="M42" s="1" t="s">
        <v>235</v>
      </c>
      <c r="N42" s="5">
        <f t="shared" si="0"/>
        <v>7</v>
      </c>
      <c r="O42" s="5">
        <f t="shared" si="1"/>
        <v>5</v>
      </c>
      <c r="T42" s="5"/>
      <c r="U42" s="5"/>
    </row>
    <row r="43" spans="1:21">
      <c r="A43" s="2">
        <v>42</v>
      </c>
      <c r="B43" s="2">
        <f>VLOOKUP(A43,Sheet1!B:E,4,0)</f>
        <v>4</v>
      </c>
      <c r="C43" s="3" t="s">
        <v>222</v>
      </c>
      <c r="I43">
        <v>2</v>
      </c>
      <c r="L43">
        <f t="shared" si="2"/>
        <v>80706</v>
      </c>
      <c r="M43" s="1" t="s">
        <v>235</v>
      </c>
      <c r="N43" s="5">
        <f t="shared" si="0"/>
        <v>7</v>
      </c>
      <c r="O43" s="5">
        <f t="shared" si="1"/>
        <v>6</v>
      </c>
      <c r="T43" s="5"/>
      <c r="U43" s="5"/>
    </row>
    <row r="44" spans="1:21">
      <c r="A44" s="2">
        <v>43</v>
      </c>
      <c r="B44" s="2">
        <f>VLOOKUP(A44,Sheet1!B:E,4,0)</f>
        <v>4</v>
      </c>
      <c r="C44" s="3" t="s">
        <v>222</v>
      </c>
      <c r="K44">
        <v>50</v>
      </c>
      <c r="L44">
        <f t="shared" si="2"/>
        <v>80707</v>
      </c>
      <c r="M44" s="1" t="s">
        <v>235</v>
      </c>
      <c r="N44" s="5">
        <f t="shared" si="0"/>
        <v>7</v>
      </c>
      <c r="O44" s="5">
        <f t="shared" si="1"/>
        <v>7</v>
      </c>
      <c r="T44" s="5"/>
      <c r="U44" s="5"/>
    </row>
    <row r="45" spans="1:21">
      <c r="A45" s="2">
        <v>44</v>
      </c>
      <c r="B45" s="2">
        <f>VLOOKUP(A45,Sheet1!B:E,4,0)</f>
        <v>5</v>
      </c>
      <c r="C45" s="3" t="s">
        <v>223</v>
      </c>
      <c r="G45">
        <v>10</v>
      </c>
      <c r="L45">
        <f t="shared" si="2"/>
        <v>80801</v>
      </c>
      <c r="M45" s="1" t="s">
        <v>235</v>
      </c>
      <c r="N45" s="5">
        <f t="shared" si="0"/>
        <v>8</v>
      </c>
      <c r="O45" s="5">
        <f t="shared" si="1"/>
        <v>1</v>
      </c>
      <c r="T45" s="5"/>
      <c r="U45" s="5"/>
    </row>
    <row r="46" spans="1:21">
      <c r="A46" s="2">
        <v>45</v>
      </c>
      <c r="B46" s="2">
        <f>VLOOKUP(A46,Sheet1!B:E,4,0)</f>
        <v>5</v>
      </c>
      <c r="C46" s="3" t="s">
        <v>223</v>
      </c>
      <c r="H46">
        <v>1000000</v>
      </c>
      <c r="L46">
        <f t="shared" si="2"/>
        <v>80802</v>
      </c>
      <c r="M46" s="1" t="s">
        <v>235</v>
      </c>
      <c r="N46" s="5">
        <f t="shared" si="0"/>
        <v>8</v>
      </c>
      <c r="O46" s="5">
        <f t="shared" si="1"/>
        <v>2</v>
      </c>
      <c r="T46" s="5"/>
      <c r="U46" s="5"/>
    </row>
    <row r="47" spans="1:21">
      <c r="A47" s="2">
        <v>46</v>
      </c>
      <c r="B47" s="2">
        <f>VLOOKUP(A47,Sheet1!B:E,4,0)</f>
        <v>5</v>
      </c>
      <c r="C47" s="3" t="s">
        <v>223</v>
      </c>
      <c r="J47">
        <v>100</v>
      </c>
      <c r="L47">
        <f t="shared" si="2"/>
        <v>80803</v>
      </c>
      <c r="M47" s="1" t="s">
        <v>235</v>
      </c>
      <c r="N47" s="5">
        <f t="shared" si="0"/>
        <v>8</v>
      </c>
      <c r="O47" s="5">
        <f t="shared" si="1"/>
        <v>3</v>
      </c>
      <c r="T47" s="5"/>
      <c r="U47" s="5"/>
    </row>
    <row r="48" spans="1:21">
      <c r="A48" s="2">
        <v>47</v>
      </c>
      <c r="B48" s="2">
        <f>VLOOKUP(A48,Sheet1!B:E,4,0)</f>
        <v>5</v>
      </c>
      <c r="C48" s="3" t="s">
        <v>223</v>
      </c>
      <c r="K48">
        <v>50</v>
      </c>
      <c r="L48">
        <f t="shared" si="2"/>
        <v>80804</v>
      </c>
      <c r="M48" s="1" t="s">
        <v>235</v>
      </c>
      <c r="N48" s="5">
        <f t="shared" si="0"/>
        <v>8</v>
      </c>
      <c r="O48" s="5">
        <f t="shared" si="1"/>
        <v>4</v>
      </c>
      <c r="T48" s="5"/>
      <c r="U48" s="5"/>
    </row>
    <row r="49" spans="1:21">
      <c r="A49" s="2">
        <v>48</v>
      </c>
      <c r="B49" s="2">
        <f>VLOOKUP(A49,Sheet1!B:E,4,0)</f>
        <v>4</v>
      </c>
      <c r="C49" t="s">
        <v>224</v>
      </c>
      <c r="D49">
        <v>15000</v>
      </c>
      <c r="L49">
        <f t="shared" si="2"/>
        <v>80901</v>
      </c>
      <c r="M49" s="1" t="s">
        <v>235</v>
      </c>
      <c r="N49" s="5">
        <f t="shared" ref="N49:N82" si="3">INT(MID(L49,2,2))</f>
        <v>9</v>
      </c>
      <c r="O49" s="5">
        <f t="shared" ref="O49:O82" si="4">INT(MID(L49,4,2))</f>
        <v>1</v>
      </c>
      <c r="T49" s="5"/>
      <c r="U49" s="5"/>
    </row>
    <row r="50" spans="1:21">
      <c r="A50" s="2">
        <v>49</v>
      </c>
      <c r="B50" s="2">
        <f>VLOOKUP(A50,Sheet1!B:E,4,0)</f>
        <v>4</v>
      </c>
      <c r="C50" t="s">
        <v>224</v>
      </c>
      <c r="F50">
        <v>75</v>
      </c>
      <c r="L50">
        <f t="shared" si="2"/>
        <v>80902</v>
      </c>
      <c r="M50" s="1" t="s">
        <v>235</v>
      </c>
      <c r="N50" s="5">
        <f t="shared" si="3"/>
        <v>9</v>
      </c>
      <c r="O50" s="5">
        <f t="shared" si="4"/>
        <v>2</v>
      </c>
      <c r="T50" s="5"/>
      <c r="U50" s="5"/>
    </row>
    <row r="51" spans="1:21">
      <c r="A51" s="2">
        <v>50</v>
      </c>
      <c r="B51" s="2">
        <f>VLOOKUP(A51,Sheet1!B:E,4,0)</f>
        <v>4</v>
      </c>
      <c r="C51" t="s">
        <v>224</v>
      </c>
      <c r="G51">
        <v>10</v>
      </c>
      <c r="L51">
        <f t="shared" si="2"/>
        <v>80903</v>
      </c>
      <c r="M51" s="1" t="s">
        <v>235</v>
      </c>
      <c r="N51" s="5">
        <f t="shared" si="3"/>
        <v>9</v>
      </c>
      <c r="O51" s="5">
        <f t="shared" si="4"/>
        <v>3</v>
      </c>
      <c r="T51" s="5"/>
      <c r="U51" s="5"/>
    </row>
    <row r="52" spans="1:21">
      <c r="A52" s="2">
        <v>51</v>
      </c>
      <c r="B52" s="2">
        <f>VLOOKUP(A52,Sheet1!B:E,4,0)</f>
        <v>4</v>
      </c>
      <c r="C52" t="s">
        <v>224</v>
      </c>
      <c r="H52">
        <v>500000</v>
      </c>
      <c r="L52">
        <f t="shared" si="2"/>
        <v>80904</v>
      </c>
      <c r="M52" s="1" t="s">
        <v>235</v>
      </c>
      <c r="N52" s="5">
        <f t="shared" si="3"/>
        <v>9</v>
      </c>
      <c r="O52" s="5">
        <f t="shared" si="4"/>
        <v>4</v>
      </c>
      <c r="T52" s="5"/>
      <c r="U52" s="5"/>
    </row>
    <row r="53" spans="1:21">
      <c r="A53" s="2">
        <v>52</v>
      </c>
      <c r="B53" s="2">
        <f>VLOOKUP(A53,Sheet1!B:E,4,0)</f>
        <v>4</v>
      </c>
      <c r="C53" t="s">
        <v>224</v>
      </c>
      <c r="I53">
        <v>2</v>
      </c>
      <c r="L53">
        <f t="shared" si="2"/>
        <v>80905</v>
      </c>
      <c r="M53" s="1" t="s">
        <v>235</v>
      </c>
      <c r="N53" s="5">
        <f t="shared" si="3"/>
        <v>9</v>
      </c>
      <c r="O53" s="5">
        <f t="shared" si="4"/>
        <v>5</v>
      </c>
      <c r="T53" s="5"/>
      <c r="U53" s="5"/>
    </row>
    <row r="54" spans="1:21">
      <c r="A54" s="2">
        <v>53</v>
      </c>
      <c r="B54" s="2">
        <f>VLOOKUP(A54,Sheet1!B:E,4,0)</f>
        <v>4</v>
      </c>
      <c r="C54" t="s">
        <v>224</v>
      </c>
      <c r="J54">
        <v>100</v>
      </c>
      <c r="L54">
        <f t="shared" si="2"/>
        <v>80906</v>
      </c>
      <c r="M54" s="1" t="s">
        <v>235</v>
      </c>
      <c r="N54" s="5">
        <f t="shared" si="3"/>
        <v>9</v>
      </c>
      <c r="O54" s="5">
        <f t="shared" si="4"/>
        <v>6</v>
      </c>
      <c r="T54" s="5"/>
      <c r="U54" s="5"/>
    </row>
    <row r="55" spans="1:21">
      <c r="A55" s="2">
        <v>54</v>
      </c>
      <c r="B55" s="2">
        <f>VLOOKUP(A55,Sheet1!B:E,4,0)</f>
        <v>4</v>
      </c>
      <c r="C55" t="s">
        <v>224</v>
      </c>
      <c r="D55">
        <v>20000</v>
      </c>
      <c r="L55">
        <f t="shared" si="2"/>
        <v>80907</v>
      </c>
      <c r="M55" s="1" t="s">
        <v>235</v>
      </c>
      <c r="N55" s="5">
        <f t="shared" si="3"/>
        <v>9</v>
      </c>
      <c r="O55" s="5">
        <f t="shared" si="4"/>
        <v>7</v>
      </c>
      <c r="T55" s="5"/>
      <c r="U55" s="5"/>
    </row>
    <row r="56" spans="1:21">
      <c r="A56" s="2">
        <v>55</v>
      </c>
      <c r="B56" s="2">
        <f>VLOOKUP(A56,Sheet1!B:E,4,0)</f>
        <v>4</v>
      </c>
      <c r="C56" t="s">
        <v>224</v>
      </c>
      <c r="K56">
        <v>50</v>
      </c>
      <c r="L56">
        <f t="shared" si="2"/>
        <v>80908</v>
      </c>
      <c r="M56" s="1" t="s">
        <v>235</v>
      </c>
      <c r="N56" s="5">
        <f t="shared" si="3"/>
        <v>9</v>
      </c>
      <c r="O56" s="5">
        <f t="shared" si="4"/>
        <v>8</v>
      </c>
      <c r="T56" s="5"/>
      <c r="U56" s="5"/>
    </row>
    <row r="57" spans="1:21">
      <c r="A57" s="2">
        <v>56</v>
      </c>
      <c r="B57" s="2">
        <f>VLOOKUP(A57,Sheet1!B:E,4,0)</f>
        <v>4</v>
      </c>
      <c r="C57" t="s">
        <v>236</v>
      </c>
      <c r="F57">
        <v>90</v>
      </c>
      <c r="L57">
        <f t="shared" si="2"/>
        <v>81001</v>
      </c>
      <c r="M57" s="1" t="s">
        <v>235</v>
      </c>
      <c r="N57" s="5">
        <f t="shared" si="3"/>
        <v>10</v>
      </c>
      <c r="O57" s="5">
        <f t="shared" si="4"/>
        <v>1</v>
      </c>
      <c r="T57" s="5"/>
      <c r="U57" s="5"/>
    </row>
    <row r="58" spans="1:21">
      <c r="A58" s="2">
        <v>57</v>
      </c>
      <c r="B58" s="2">
        <f>VLOOKUP(A58,Sheet1!B:E,4,0)</f>
        <v>4</v>
      </c>
      <c r="C58" t="s">
        <v>236</v>
      </c>
      <c r="D58">
        <v>20000</v>
      </c>
      <c r="L58">
        <f t="shared" si="2"/>
        <v>81002</v>
      </c>
      <c r="M58" s="1" t="s">
        <v>235</v>
      </c>
      <c r="N58" s="5">
        <f t="shared" si="3"/>
        <v>10</v>
      </c>
      <c r="O58" s="5">
        <f t="shared" si="4"/>
        <v>2</v>
      </c>
      <c r="T58" s="5"/>
      <c r="U58" s="5"/>
    </row>
    <row r="59" spans="1:21">
      <c r="A59" s="2">
        <v>58</v>
      </c>
      <c r="B59" s="2">
        <f>VLOOKUP(A59,Sheet1!B:E,4,0)</f>
        <v>4</v>
      </c>
      <c r="C59" t="s">
        <v>236</v>
      </c>
      <c r="J59">
        <v>100</v>
      </c>
      <c r="L59">
        <f t="shared" si="2"/>
        <v>81003</v>
      </c>
      <c r="M59" s="1" t="s">
        <v>235</v>
      </c>
      <c r="N59" s="5">
        <f t="shared" si="3"/>
        <v>10</v>
      </c>
      <c r="O59" s="5">
        <f t="shared" si="4"/>
        <v>3</v>
      </c>
      <c r="T59" s="5"/>
      <c r="U59" s="5"/>
    </row>
    <row r="60" spans="1:21">
      <c r="A60" s="2">
        <v>59</v>
      </c>
      <c r="B60" s="2">
        <f>VLOOKUP(A60,Sheet1!B:E,4,0)</f>
        <v>4</v>
      </c>
      <c r="C60" t="s">
        <v>236</v>
      </c>
      <c r="H60">
        <v>500000</v>
      </c>
      <c r="L60">
        <f t="shared" si="2"/>
        <v>81004</v>
      </c>
      <c r="M60" s="1" t="s">
        <v>235</v>
      </c>
      <c r="N60" s="5">
        <f t="shared" si="3"/>
        <v>10</v>
      </c>
      <c r="O60" s="5">
        <f t="shared" si="4"/>
        <v>4</v>
      </c>
      <c r="T60" s="5"/>
      <c r="U60" s="5"/>
    </row>
    <row r="61" spans="1:21">
      <c r="A61" s="2">
        <v>60</v>
      </c>
      <c r="B61" s="2">
        <f>VLOOKUP(A61,Sheet1!B:E,4,0)</f>
        <v>4</v>
      </c>
      <c r="C61" t="s">
        <v>236</v>
      </c>
      <c r="G61">
        <v>10</v>
      </c>
      <c r="L61">
        <f t="shared" si="2"/>
        <v>81005</v>
      </c>
      <c r="M61" s="1" t="s">
        <v>235</v>
      </c>
      <c r="N61" s="5">
        <f t="shared" si="3"/>
        <v>10</v>
      </c>
      <c r="O61" s="5">
        <f t="shared" si="4"/>
        <v>5</v>
      </c>
      <c r="T61" s="5"/>
      <c r="U61" s="5"/>
    </row>
    <row r="62" spans="1:21">
      <c r="A62" s="2">
        <v>61</v>
      </c>
      <c r="B62" s="2">
        <f>VLOOKUP(A62,Sheet1!B:E,4,0)</f>
        <v>4</v>
      </c>
      <c r="C62" t="s">
        <v>236</v>
      </c>
      <c r="D62">
        <v>25000</v>
      </c>
      <c r="L62">
        <f t="shared" si="2"/>
        <v>81006</v>
      </c>
      <c r="M62" s="1" t="s">
        <v>235</v>
      </c>
      <c r="N62" s="5">
        <f t="shared" si="3"/>
        <v>10</v>
      </c>
      <c r="O62" s="5">
        <f t="shared" si="4"/>
        <v>6</v>
      </c>
      <c r="T62" s="5"/>
      <c r="U62" s="5"/>
    </row>
    <row r="63" spans="1:21">
      <c r="A63" s="2">
        <v>62</v>
      </c>
      <c r="B63" s="2">
        <f>VLOOKUP(A63,Sheet1!B:E,4,0)</f>
        <v>5</v>
      </c>
      <c r="C63" t="s">
        <v>237</v>
      </c>
      <c r="I63">
        <v>2</v>
      </c>
      <c r="L63">
        <f t="shared" si="2"/>
        <v>81101</v>
      </c>
      <c r="M63" s="1" t="s">
        <v>235</v>
      </c>
      <c r="N63" s="5">
        <f t="shared" si="3"/>
        <v>11</v>
      </c>
      <c r="O63" s="5">
        <f t="shared" si="4"/>
        <v>1</v>
      </c>
      <c r="T63" s="5"/>
      <c r="U63" s="5"/>
    </row>
    <row r="64" spans="1:21">
      <c r="A64" s="2">
        <v>63</v>
      </c>
      <c r="B64" s="2">
        <f>VLOOKUP(A64,Sheet1!B:E,4,0)</f>
        <v>5</v>
      </c>
      <c r="C64" t="s">
        <v>237</v>
      </c>
      <c r="K64">
        <v>50</v>
      </c>
      <c r="L64">
        <f t="shared" si="2"/>
        <v>81102</v>
      </c>
      <c r="M64" s="1" t="s">
        <v>235</v>
      </c>
      <c r="N64" s="5">
        <f t="shared" si="3"/>
        <v>11</v>
      </c>
      <c r="O64" s="5">
        <f t="shared" si="4"/>
        <v>2</v>
      </c>
      <c r="T64" s="5"/>
      <c r="U64" s="5"/>
    </row>
    <row r="65" spans="1:21">
      <c r="A65" s="2">
        <v>64</v>
      </c>
      <c r="B65" s="2">
        <f>VLOOKUP(A65,Sheet1!B:E,4,0)</f>
        <v>5</v>
      </c>
      <c r="C65" t="s">
        <v>238</v>
      </c>
      <c r="D65">
        <v>25000</v>
      </c>
      <c r="L65">
        <f t="shared" si="2"/>
        <v>81201</v>
      </c>
      <c r="M65" s="1" t="s">
        <v>239</v>
      </c>
      <c r="N65" s="5">
        <f t="shared" si="3"/>
        <v>12</v>
      </c>
      <c r="O65" s="5">
        <f t="shared" si="4"/>
        <v>1</v>
      </c>
      <c r="T65" s="5"/>
      <c r="U65" s="5"/>
    </row>
    <row r="66" spans="1:21">
      <c r="A66" s="2">
        <v>65</v>
      </c>
      <c r="B66" s="2">
        <f>VLOOKUP(A66,Sheet1!B:E,4,0)</f>
        <v>4</v>
      </c>
      <c r="C66" t="s">
        <v>238</v>
      </c>
      <c r="F66">
        <v>90</v>
      </c>
      <c r="L66">
        <f t="shared" si="2"/>
        <v>81202</v>
      </c>
      <c r="M66" s="1" t="s">
        <v>239</v>
      </c>
      <c r="N66" s="5">
        <f t="shared" si="3"/>
        <v>12</v>
      </c>
      <c r="O66" s="5">
        <f t="shared" si="4"/>
        <v>2</v>
      </c>
      <c r="T66" s="5"/>
      <c r="U66" s="5"/>
    </row>
    <row r="67" spans="1:21">
      <c r="A67" s="2">
        <v>66</v>
      </c>
      <c r="B67" s="2">
        <f>VLOOKUP(A67,Sheet1!B:E,4,0)</f>
        <v>4</v>
      </c>
      <c r="C67" t="s">
        <v>238</v>
      </c>
      <c r="H67">
        <v>500000</v>
      </c>
      <c r="L67">
        <f t="shared" si="2"/>
        <v>81203</v>
      </c>
      <c r="M67" s="1" t="s">
        <v>239</v>
      </c>
      <c r="N67" s="5">
        <f t="shared" si="3"/>
        <v>12</v>
      </c>
      <c r="O67" s="5">
        <f t="shared" si="4"/>
        <v>3</v>
      </c>
      <c r="T67" s="5"/>
      <c r="U67" s="5"/>
    </row>
    <row r="68" spans="1:21">
      <c r="A68" s="2">
        <v>67</v>
      </c>
      <c r="B68" s="2">
        <f>VLOOKUP(A68,Sheet1!B:E,4,0)</f>
        <v>4</v>
      </c>
      <c r="C68" t="s">
        <v>238</v>
      </c>
      <c r="K68">
        <v>50</v>
      </c>
      <c r="L68">
        <f t="shared" ref="L68:L82" si="5">IF(C68=C67,L67+1,(INT(L67/100)+1)*100+1)</f>
        <v>81204</v>
      </c>
      <c r="M68" s="1" t="s">
        <v>239</v>
      </c>
      <c r="N68" s="5">
        <f t="shared" si="3"/>
        <v>12</v>
      </c>
      <c r="O68" s="5">
        <f t="shared" si="4"/>
        <v>4</v>
      </c>
      <c r="T68" s="5"/>
      <c r="U68" s="5"/>
    </row>
    <row r="69" spans="1:21">
      <c r="A69" s="2">
        <v>68</v>
      </c>
      <c r="B69" s="2">
        <f>VLOOKUP(A69,Sheet1!B:E,4,0)</f>
        <v>5</v>
      </c>
      <c r="C69" t="s">
        <v>240</v>
      </c>
      <c r="J69">
        <v>100</v>
      </c>
      <c r="L69">
        <f t="shared" si="5"/>
        <v>81301</v>
      </c>
      <c r="M69" s="1" t="s">
        <v>239</v>
      </c>
      <c r="N69" s="5">
        <f t="shared" si="3"/>
        <v>13</v>
      </c>
      <c r="O69" s="5">
        <f t="shared" si="4"/>
        <v>1</v>
      </c>
      <c r="T69" s="5"/>
      <c r="U69" s="5"/>
    </row>
    <row r="70" spans="1:21">
      <c r="A70" s="2">
        <v>69</v>
      </c>
      <c r="B70" s="2">
        <f>VLOOKUP(A70,Sheet1!B:E,4,0)</f>
        <v>5</v>
      </c>
      <c r="C70" t="s">
        <v>240</v>
      </c>
      <c r="G70">
        <v>5</v>
      </c>
      <c r="L70">
        <f t="shared" si="5"/>
        <v>81302</v>
      </c>
      <c r="M70" s="1" t="s">
        <v>239</v>
      </c>
      <c r="N70" s="5">
        <f t="shared" si="3"/>
        <v>13</v>
      </c>
      <c r="O70" s="5">
        <f t="shared" si="4"/>
        <v>2</v>
      </c>
      <c r="T70" s="5"/>
      <c r="U70" s="5"/>
    </row>
    <row r="71" spans="1:21">
      <c r="A71" s="2">
        <v>70</v>
      </c>
      <c r="B71" s="2">
        <f>VLOOKUP(A71,Sheet1!B:E,4,0)</f>
        <v>5</v>
      </c>
      <c r="C71" t="s">
        <v>240</v>
      </c>
      <c r="D71">
        <v>30000</v>
      </c>
      <c r="L71">
        <f t="shared" si="5"/>
        <v>81303</v>
      </c>
      <c r="M71" s="1" t="s">
        <v>239</v>
      </c>
      <c r="N71" s="5">
        <f t="shared" si="3"/>
        <v>13</v>
      </c>
      <c r="O71" s="5">
        <f t="shared" si="4"/>
        <v>3</v>
      </c>
      <c r="T71" s="5"/>
      <c r="U71" s="5"/>
    </row>
    <row r="72" spans="1:21">
      <c r="A72" s="2">
        <v>71</v>
      </c>
      <c r="B72" s="2">
        <f>VLOOKUP(A72,Sheet1!B:E,4,0)</f>
        <v>5</v>
      </c>
      <c r="C72" t="s">
        <v>240</v>
      </c>
      <c r="F72">
        <v>90</v>
      </c>
      <c r="L72">
        <f t="shared" si="5"/>
        <v>81304</v>
      </c>
      <c r="M72" s="1" t="s">
        <v>239</v>
      </c>
      <c r="N72" s="5">
        <f t="shared" si="3"/>
        <v>13</v>
      </c>
      <c r="O72" s="5">
        <f t="shared" si="4"/>
        <v>4</v>
      </c>
      <c r="T72" s="5"/>
      <c r="U72" s="5"/>
    </row>
    <row r="73" spans="1:21">
      <c r="A73" s="2">
        <v>72</v>
      </c>
      <c r="B73" s="2">
        <f>VLOOKUP(A73,Sheet1!B:E,4,0)</f>
        <v>5</v>
      </c>
      <c r="C73" t="s">
        <v>240</v>
      </c>
      <c r="H73">
        <v>500000</v>
      </c>
      <c r="L73">
        <f t="shared" si="5"/>
        <v>81305</v>
      </c>
      <c r="M73" s="1" t="s">
        <v>239</v>
      </c>
      <c r="N73" s="5">
        <f t="shared" si="3"/>
        <v>13</v>
      </c>
      <c r="O73" s="5">
        <f t="shared" si="4"/>
        <v>5</v>
      </c>
      <c r="T73" s="5"/>
      <c r="U73" s="5"/>
    </row>
    <row r="74" spans="1:21">
      <c r="A74" s="2">
        <v>73</v>
      </c>
      <c r="B74" s="2">
        <f>VLOOKUP(A74,Sheet1!B:E,4,0)</f>
        <v>5</v>
      </c>
      <c r="C74" t="s">
        <v>240</v>
      </c>
      <c r="K74">
        <v>50</v>
      </c>
      <c r="L74">
        <f t="shared" si="5"/>
        <v>81306</v>
      </c>
      <c r="M74" s="1" t="s">
        <v>239</v>
      </c>
      <c r="N74" s="5">
        <f t="shared" si="3"/>
        <v>13</v>
      </c>
      <c r="O74" s="5">
        <f t="shared" si="4"/>
        <v>6</v>
      </c>
      <c r="T74" s="5"/>
      <c r="U74" s="5"/>
    </row>
    <row r="75" spans="1:21">
      <c r="A75" s="2">
        <v>74</v>
      </c>
      <c r="B75" s="2">
        <f>VLOOKUP(A75,Sheet1!B:E,4,0)</f>
        <v>5</v>
      </c>
      <c r="C75" t="s">
        <v>241</v>
      </c>
      <c r="D75">
        <v>30000</v>
      </c>
      <c r="L75">
        <f t="shared" si="5"/>
        <v>81401</v>
      </c>
      <c r="M75" s="1" t="s">
        <v>239</v>
      </c>
      <c r="N75" s="5">
        <f t="shared" si="3"/>
        <v>14</v>
      </c>
      <c r="O75" s="5">
        <f t="shared" si="4"/>
        <v>1</v>
      </c>
      <c r="T75" s="5"/>
      <c r="U75" s="5"/>
    </row>
    <row r="76" spans="1:21">
      <c r="A76" s="2">
        <v>75</v>
      </c>
      <c r="B76" s="2">
        <f>VLOOKUP(A76,Sheet1!B:E,4,0)</f>
        <v>6</v>
      </c>
      <c r="C76" t="s">
        <v>241</v>
      </c>
      <c r="G76">
        <v>5</v>
      </c>
      <c r="L76">
        <f t="shared" si="5"/>
        <v>81402</v>
      </c>
      <c r="M76" s="1" t="s">
        <v>239</v>
      </c>
      <c r="N76" s="5">
        <f t="shared" si="3"/>
        <v>14</v>
      </c>
      <c r="O76" s="5">
        <f t="shared" si="4"/>
        <v>2</v>
      </c>
      <c r="T76" s="5"/>
      <c r="U76" s="5"/>
    </row>
    <row r="77" spans="1:21">
      <c r="A77" s="2">
        <v>76</v>
      </c>
      <c r="B77" s="2">
        <f>VLOOKUP(A77,Sheet1!B:E,4,0)</f>
        <v>5</v>
      </c>
      <c r="C77" t="s">
        <v>241</v>
      </c>
      <c r="J77">
        <v>100</v>
      </c>
      <c r="L77">
        <f t="shared" si="5"/>
        <v>81403</v>
      </c>
      <c r="M77" s="1" t="s">
        <v>239</v>
      </c>
      <c r="N77" s="5">
        <f t="shared" si="3"/>
        <v>14</v>
      </c>
      <c r="O77" s="5">
        <f t="shared" si="4"/>
        <v>3</v>
      </c>
      <c r="T77" s="5"/>
      <c r="U77" s="5"/>
    </row>
    <row r="78" spans="1:21">
      <c r="A78" s="2">
        <v>77</v>
      </c>
      <c r="B78" s="2">
        <f>VLOOKUP(A78,Sheet1!B:E,4,0)</f>
        <v>6</v>
      </c>
      <c r="C78" t="s">
        <v>241</v>
      </c>
      <c r="K78">
        <v>50</v>
      </c>
      <c r="L78">
        <f t="shared" si="5"/>
        <v>81404</v>
      </c>
      <c r="M78" s="1" t="s">
        <v>239</v>
      </c>
      <c r="N78" s="5">
        <f t="shared" si="3"/>
        <v>14</v>
      </c>
      <c r="O78" s="5">
        <f t="shared" si="4"/>
        <v>4</v>
      </c>
      <c r="T78" s="5"/>
      <c r="U78" s="5"/>
    </row>
    <row r="79" spans="1:21">
      <c r="A79" s="2">
        <v>78</v>
      </c>
      <c r="B79" s="2">
        <f>VLOOKUP(A79,Sheet1!B:E,4,0)</f>
        <v>6</v>
      </c>
      <c r="C79" t="s">
        <v>242</v>
      </c>
      <c r="D79">
        <v>30000</v>
      </c>
      <c r="L79">
        <f t="shared" si="5"/>
        <v>81501</v>
      </c>
      <c r="M79" s="1" t="s">
        <v>239</v>
      </c>
      <c r="N79" s="5">
        <f t="shared" si="3"/>
        <v>15</v>
      </c>
      <c r="O79" s="5">
        <f t="shared" si="4"/>
        <v>1</v>
      </c>
      <c r="T79" s="5"/>
      <c r="U79" s="5"/>
    </row>
    <row r="80" spans="1:21">
      <c r="A80" s="2">
        <v>79</v>
      </c>
      <c r="B80" s="2">
        <f>VLOOKUP(A80,Sheet1!B:E,4,0)</f>
        <v>6</v>
      </c>
      <c r="C80" t="s">
        <v>242</v>
      </c>
      <c r="H80">
        <v>500000</v>
      </c>
      <c r="L80">
        <f t="shared" si="5"/>
        <v>81502</v>
      </c>
      <c r="M80" s="1" t="s">
        <v>239</v>
      </c>
      <c r="N80" s="5">
        <f t="shared" si="3"/>
        <v>15</v>
      </c>
      <c r="O80" s="5">
        <f t="shared" si="4"/>
        <v>2</v>
      </c>
      <c r="T80" s="5"/>
      <c r="U80" s="5"/>
    </row>
    <row r="81" spans="1:21">
      <c r="A81" s="2">
        <v>80</v>
      </c>
      <c r="B81" s="2">
        <f>VLOOKUP(A81,Sheet1!B:E,4,0)</f>
        <v>6</v>
      </c>
      <c r="C81" t="s">
        <v>242</v>
      </c>
      <c r="I81">
        <v>2</v>
      </c>
      <c r="L81">
        <f t="shared" si="5"/>
        <v>81503</v>
      </c>
      <c r="M81" s="1" t="s">
        <v>239</v>
      </c>
      <c r="N81" s="5">
        <f t="shared" si="3"/>
        <v>15</v>
      </c>
      <c r="O81" s="5">
        <f t="shared" si="4"/>
        <v>3</v>
      </c>
      <c r="T81" s="5"/>
      <c r="U81" s="5"/>
    </row>
    <row r="82" spans="1:21">
      <c r="A82" s="2">
        <v>81</v>
      </c>
      <c r="B82" s="2">
        <f>VLOOKUP(A82,Sheet1!B:E,4,0)</f>
        <v>6</v>
      </c>
      <c r="C82" t="s">
        <v>242</v>
      </c>
      <c r="K82">
        <v>50</v>
      </c>
      <c r="L82">
        <f t="shared" si="5"/>
        <v>81504</v>
      </c>
      <c r="M82" s="1" t="s">
        <v>239</v>
      </c>
      <c r="N82" s="5">
        <f t="shared" si="3"/>
        <v>15</v>
      </c>
      <c r="O82" s="5">
        <f t="shared" si="4"/>
        <v>4</v>
      </c>
      <c r="T82" s="5"/>
      <c r="U82" s="5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user-20210630</dc:creator>
  <cp:lastModifiedBy>꧁狐狸꧂</cp:lastModifiedBy>
  <dcterms:created xsi:type="dcterms:W3CDTF">2016-12-02T08:54:00Z</dcterms:created>
  <dcterms:modified xsi:type="dcterms:W3CDTF">2022-08-08T03:05:50Z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7FDDCFD7D2DB441D95B0E7F1EAACB48C</vt:lpwstr>
  </property>
  <property fmtid="{D5CDD505-2E9C-101B-9397-08002B2CF9AE}" pid="3" name="KSOProductBuildVer">
    <vt:lpwstr>2052-11.1.0.12300</vt:lpwstr>
  </property>
</Properties>
</file>