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xuzhe</author>
  </authors>
  <commentList>
    <comment ref="F3" authorId="0">
      <text>
        <r>
          <rPr>
            <sz val="10"/>
            <rFont val="宋体"/>
            <charset val="134"/>
          </rPr>
          <t xml:space="preserve">Administrator:
</t>
        </r>
      </text>
    </comment>
    <comment ref="C4" authorId="1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用于区分副本类别
</t>
        </r>
      </text>
    </comment>
  </commentList>
</comments>
</file>

<file path=xl/sharedStrings.xml><?xml version="1.0" encoding="utf-8"?>
<sst xmlns="http://schemas.openxmlformats.org/spreadsheetml/2006/main" count="673" uniqueCount="135">
  <si>
    <t>_flag</t>
  </si>
  <si>
    <t>id</t>
  </si>
  <si>
    <t>tpye</t>
  </si>
  <si>
    <t>rewardShow</t>
  </si>
  <si>
    <t>activityTaskId</t>
  </si>
  <si>
    <t>scheDuling</t>
  </si>
  <si>
    <t>name</t>
  </si>
  <si>
    <t>picture</t>
  </si>
  <si>
    <t>coordinate</t>
  </si>
  <si>
    <t>bg</t>
  </si>
  <si>
    <t>size</t>
  </si>
  <si>
    <t>coordinateS</t>
  </si>
  <si>
    <t>sizeS</t>
  </si>
  <si>
    <t>coordinateH</t>
  </si>
  <si>
    <t>sizeH</t>
  </si>
  <si>
    <t>STRING</t>
  </si>
  <si>
    <t>INT</t>
  </si>
  <si>
    <t>转表标记</t>
  </si>
  <si>
    <t>编号</t>
  </si>
  <si>
    <t>类别</t>
  </si>
  <si>
    <t>积分奖励展示</t>
  </si>
  <si>
    <t>对应任务ID</t>
  </si>
  <si>
    <t>活动排期</t>
  </si>
  <si>
    <t>名字</t>
  </si>
  <si>
    <t>立绘</t>
  </si>
  <si>
    <t>坐标</t>
  </si>
  <si>
    <t>背景图</t>
  </si>
  <si>
    <t>长宽</t>
  </si>
  <si>
    <t>阴影坐标</t>
  </si>
  <si>
    <t>阴影长宽</t>
  </si>
  <si>
    <t>半透坐标</t>
  </si>
  <si>
    <t>半透长宽</t>
  </si>
  <si>
    <t>0</t>
  </si>
  <si>
    <t>110</t>
  </si>
  <si>
    <t>100</t>
  </si>
  <si>
    <t>#</t>
  </si>
  <si>
    <t>20000352</t>
  </si>
  <si>
    <t>模拟训练</t>
  </si>
  <si>
    <t>630,-180</t>
  </si>
  <si>
    <t>1300,1300</t>
  </si>
  <si>
    <t>660,-194</t>
  </si>
  <si>
    <t>439,-106</t>
  </si>
  <si>
    <t>1500,1500</t>
  </si>
  <si>
    <t>20000353</t>
  </si>
  <si>
    <t>20000354</t>
  </si>
  <si>
    <t>20000355</t>
  </si>
  <si>
    <t>20000356</t>
  </si>
  <si>
    <t>20000357</t>
  </si>
  <si>
    <t>20000358</t>
  </si>
  <si>
    <t>20000359</t>
  </si>
  <si>
    <t>20000360</t>
  </si>
  <si>
    <t>怪人研究所</t>
  </si>
  <si>
    <t>-404,-415</t>
  </si>
  <si>
    <t>1700,1700</t>
  </si>
  <si>
    <t>-430,-402</t>
  </si>
  <si>
    <t>-175,-580</t>
  </si>
  <si>
    <t>2400,2400</t>
  </si>
  <si>
    <t>20000361</t>
  </si>
  <si>
    <t>20000362</t>
  </si>
  <si>
    <t>20000363</t>
  </si>
  <si>
    <t>20000364</t>
  </si>
  <si>
    <t>20000365</t>
  </si>
  <si>
    <t>20000366</t>
  </si>
  <si>
    <t>20000367</t>
  </si>
  <si>
    <t>20000378</t>
  </si>
  <si>
    <t>武道大会</t>
  </si>
  <si>
    <t>-339,-496</t>
  </si>
  <si>
    <t>1950,1850</t>
  </si>
  <si>
    <t>-369,-496</t>
  </si>
  <si>
    <t>-80,-608</t>
  </si>
  <si>
    <t>20000379</t>
  </si>
  <si>
    <t>20000380</t>
  </si>
  <si>
    <t>20000381</t>
  </si>
  <si>
    <t>20000382</t>
  </si>
  <si>
    <t>20000383</t>
  </si>
  <si>
    <t>20000384</t>
  </si>
  <si>
    <t>20000385</t>
  </si>
  <si>
    <t>20000386</t>
  </si>
  <si>
    <t>区域攻防</t>
  </si>
  <si>
    <t>906,-205</t>
  </si>
  <si>
    <t>1150,1100</t>
  </si>
  <si>
    <t>880,-230</t>
  </si>
  <si>
    <t>742,-107</t>
  </si>
  <si>
    <t>1350,1200</t>
  </si>
  <si>
    <t>20000387</t>
  </si>
  <si>
    <t>20000388</t>
  </si>
  <si>
    <t>20000389</t>
  </si>
  <si>
    <t>20000390</t>
  </si>
  <si>
    <t>20000391</t>
  </si>
  <si>
    <t>20000392</t>
  </si>
  <si>
    <t>20000393</t>
  </si>
  <si>
    <t>20000448</t>
  </si>
  <si>
    <t>正义角逐</t>
  </si>
  <si>
    <t>20000449</t>
  </si>
  <si>
    <t>20000450</t>
  </si>
  <si>
    <t>20000451</t>
  </si>
  <si>
    <t>20000452</t>
  </si>
  <si>
    <t>20000453</t>
  </si>
  <si>
    <t>20000454</t>
  </si>
  <si>
    <t>20000455</t>
  </si>
  <si>
    <t>20000456</t>
  </si>
  <si>
    <t>觉醒挑战</t>
  </si>
  <si>
    <t>20000457</t>
  </si>
  <si>
    <t>20000458</t>
  </si>
  <si>
    <t>20000459</t>
  </si>
  <si>
    <t>20000460</t>
  </si>
  <si>
    <t>20000461</t>
  </si>
  <si>
    <t>20000462</t>
  </si>
  <si>
    <t>20000463</t>
  </si>
  <si>
    <t>1天</t>
  </si>
  <si>
    <t>2天</t>
  </si>
  <si>
    <t>3天</t>
  </si>
  <si>
    <t>4天</t>
  </si>
  <si>
    <t>5天</t>
  </si>
  <si>
    <t>6天</t>
  </si>
  <si>
    <t>7天</t>
  </si>
  <si>
    <t>8天</t>
  </si>
  <si>
    <t>英雄经验</t>
  </si>
  <si>
    <t>初级存储权限</t>
  </si>
  <si>
    <t>觉醒材料礼包</t>
  </si>
  <si>
    <t>源核礼包</t>
  </si>
  <si>
    <t>钞票</t>
  </si>
  <si>
    <t>特别招募券</t>
  </si>
  <si>
    <t>钻石</t>
  </si>
  <si>
    <t>甜心假面情报</t>
  </si>
  <si>
    <t>1星源核礼包</t>
  </si>
  <si>
    <t>2星源核礼包</t>
  </si>
  <si>
    <t>3星源核礼包</t>
  </si>
  <si>
    <t>9天</t>
  </si>
  <si>
    <t>10天</t>
  </si>
  <si>
    <t>11天</t>
  </si>
  <si>
    <t>4星源核礼包</t>
  </si>
  <si>
    <t>12天</t>
  </si>
  <si>
    <t>13天</t>
  </si>
  <si>
    <t>14天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</si>
</sst>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0" borderId="0"/>
    <xf numFmtId="0" fontId="7" fillId="33" borderId="0" applyNumberFormat="0" applyBorder="0" applyAlignment="0" applyProtection="0">
      <alignment vertical="center"/>
    </xf>
    <xf numFmtId="0" fontId="2" fillId="0" borderId="0"/>
    <xf numFmtId="0" fontId="10" fillId="34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2" fillId="0" borderId="0" xfId="47" applyNumberFormat="1"/>
    <xf numFmtId="49" fontId="0" fillId="0" borderId="0" xfId="0" applyNumberFormat="1" applyAlignment="1">
      <alignment vertical="center"/>
    </xf>
    <xf numFmtId="0" fontId="6" fillId="0" borderId="1" xfId="52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常规 10 2" xfId="49"/>
    <cellStyle name="60% - 强调文字颜色 6" xfId="50" builtinId="52"/>
    <cellStyle name="常规 11 2" xfId="51"/>
    <cellStyle name="常规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53"/>
  <sheetViews>
    <sheetView tabSelected="1" topLeftCell="A30" workbookViewId="0">
      <selection activeCell="Q38" sqref="Q38:R53"/>
    </sheetView>
  </sheetViews>
  <sheetFormatPr defaultColWidth="9" defaultRowHeight="16.5"/>
  <cols>
    <col min="1" max="2" width="9" style="12"/>
    <col min="3" max="3" width="9.75" style="12" customWidth="1"/>
    <col min="4" max="4" width="11.25" style="12" customWidth="1"/>
    <col min="5" max="5" width="13.5" style="12" customWidth="1"/>
    <col min="6" max="10" width="9.75" style="12" customWidth="1"/>
    <col min="11" max="13" width="9.75" style="13" customWidth="1"/>
    <col min="14" max="14" width="11.875" style="13" customWidth="1"/>
    <col min="15" max="15" width="9.75" style="13" customWidth="1"/>
  </cols>
  <sheetData>
    <row r="1" s="11" customFormat="1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="11" customFormat="1" spans="1:1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</row>
    <row r="3" s="11" customFormat="1" spans="1:15">
      <c r="A3" s="12" t="s">
        <v>15</v>
      </c>
      <c r="B3" s="12" t="s">
        <v>16</v>
      </c>
      <c r="C3" s="12" t="s">
        <v>16</v>
      </c>
      <c r="D3" s="12" t="s">
        <v>15</v>
      </c>
      <c r="E3" s="12" t="s">
        <v>16</v>
      </c>
      <c r="F3" s="12" t="s">
        <v>16</v>
      </c>
      <c r="G3" s="12" t="s">
        <v>15</v>
      </c>
      <c r="H3" s="12" t="s">
        <v>16</v>
      </c>
      <c r="I3" s="12" t="s">
        <v>15</v>
      </c>
      <c r="J3" s="12" t="s">
        <v>16</v>
      </c>
      <c r="K3" s="13" t="s">
        <v>15</v>
      </c>
      <c r="L3" s="13" t="s">
        <v>15</v>
      </c>
      <c r="M3" s="13" t="s">
        <v>15</v>
      </c>
      <c r="N3" s="13" t="s">
        <v>15</v>
      </c>
      <c r="O3" s="13" t="s">
        <v>15</v>
      </c>
    </row>
    <row r="4" s="11" customFormat="1" spans="1:15">
      <c r="A4" s="12" t="s">
        <v>17</v>
      </c>
      <c r="B4" s="12" t="s">
        <v>18</v>
      </c>
      <c r="C4" s="12" t="s">
        <v>19</v>
      </c>
      <c r="D4" s="12" t="s">
        <v>20</v>
      </c>
      <c r="E4" s="12" t="s">
        <v>21</v>
      </c>
      <c r="F4" s="12" t="s">
        <v>22</v>
      </c>
      <c r="G4" s="12" t="s">
        <v>23</v>
      </c>
      <c r="H4" s="12" t="s">
        <v>24</v>
      </c>
      <c r="I4" s="12" t="s">
        <v>25</v>
      </c>
      <c r="J4" s="12" t="s">
        <v>26</v>
      </c>
      <c r="K4" s="13" t="s">
        <v>27</v>
      </c>
      <c r="L4" s="13" t="s">
        <v>28</v>
      </c>
      <c r="M4" s="13" t="s">
        <v>29</v>
      </c>
      <c r="N4" s="13" t="s">
        <v>30</v>
      </c>
      <c r="O4" s="13" t="s">
        <v>31</v>
      </c>
    </row>
    <row r="5" spans="1:15">
      <c r="A5" s="12" t="s">
        <v>32</v>
      </c>
      <c r="B5" s="12" t="s">
        <v>33</v>
      </c>
      <c r="C5" s="12">
        <v>110</v>
      </c>
      <c r="D5" s="12" t="s">
        <v>34</v>
      </c>
      <c r="E5" s="12">
        <v>100</v>
      </c>
      <c r="F5" s="12">
        <v>100</v>
      </c>
      <c r="G5" s="12">
        <v>100</v>
      </c>
      <c r="H5" s="12">
        <v>100</v>
      </c>
      <c r="I5" s="12">
        <v>100</v>
      </c>
      <c r="J5" s="12">
        <v>100</v>
      </c>
      <c r="K5" s="13">
        <v>100</v>
      </c>
      <c r="L5" s="13">
        <v>100</v>
      </c>
      <c r="M5" s="13">
        <v>100</v>
      </c>
      <c r="N5" s="13">
        <v>100</v>
      </c>
      <c r="O5" s="13">
        <v>100</v>
      </c>
    </row>
    <row r="6" spans="1:15">
      <c r="A6" s="12" t="s">
        <v>35</v>
      </c>
      <c r="B6" s="12">
        <v>1</v>
      </c>
      <c r="C6" s="12">
        <v>2</v>
      </c>
      <c r="D6" s="12" t="s">
        <v>36</v>
      </c>
      <c r="E6" s="12">
        <v>110101</v>
      </c>
      <c r="F6" s="12">
        <v>1</v>
      </c>
      <c r="G6" s="12" t="s">
        <v>37</v>
      </c>
      <c r="H6" s="12">
        <v>321000201</v>
      </c>
      <c r="I6" s="12" t="s">
        <v>38</v>
      </c>
      <c r="J6" s="12">
        <v>330900158</v>
      </c>
      <c r="K6" s="13" t="s">
        <v>39</v>
      </c>
      <c r="L6" s="13" t="s">
        <v>40</v>
      </c>
      <c r="M6" s="13" t="s">
        <v>39</v>
      </c>
      <c r="N6" s="13" t="s">
        <v>41</v>
      </c>
      <c r="O6" s="13" t="s">
        <v>42</v>
      </c>
    </row>
    <row r="7" spans="1:15">
      <c r="A7" s="12" t="s">
        <v>35</v>
      </c>
      <c r="B7" s="12">
        <v>2</v>
      </c>
      <c r="C7" s="12">
        <v>2</v>
      </c>
      <c r="D7" s="12" t="s">
        <v>43</v>
      </c>
      <c r="E7" s="12">
        <v>110102</v>
      </c>
      <c r="F7" s="12">
        <v>1</v>
      </c>
      <c r="G7" s="12" t="s">
        <v>37</v>
      </c>
      <c r="H7" s="12">
        <v>321000201</v>
      </c>
      <c r="I7" s="12" t="s">
        <v>38</v>
      </c>
      <c r="J7" s="12">
        <v>330900158</v>
      </c>
      <c r="K7" s="13" t="s">
        <v>39</v>
      </c>
      <c r="L7" s="13" t="s">
        <v>40</v>
      </c>
      <c r="M7" s="13" t="s">
        <v>39</v>
      </c>
      <c r="N7" s="13" t="s">
        <v>41</v>
      </c>
      <c r="O7" s="13" t="s">
        <v>42</v>
      </c>
    </row>
    <row r="8" spans="1:15">
      <c r="A8" s="12" t="s">
        <v>35</v>
      </c>
      <c r="B8" s="12">
        <v>3</v>
      </c>
      <c r="C8" s="12">
        <v>2</v>
      </c>
      <c r="D8" s="12" t="s">
        <v>44</v>
      </c>
      <c r="E8" s="12">
        <v>110103</v>
      </c>
      <c r="F8" s="12">
        <v>1</v>
      </c>
      <c r="G8" s="12" t="s">
        <v>37</v>
      </c>
      <c r="H8" s="12">
        <v>321000201</v>
      </c>
      <c r="I8" s="12" t="s">
        <v>38</v>
      </c>
      <c r="J8" s="12">
        <v>330900158</v>
      </c>
      <c r="K8" s="13" t="s">
        <v>39</v>
      </c>
      <c r="L8" s="13" t="s">
        <v>40</v>
      </c>
      <c r="M8" s="13" t="s">
        <v>39</v>
      </c>
      <c r="N8" s="13" t="s">
        <v>41</v>
      </c>
      <c r="O8" s="13" t="s">
        <v>42</v>
      </c>
    </row>
    <row r="9" spans="1:15">
      <c r="A9" s="12" t="s">
        <v>35</v>
      </c>
      <c r="B9" s="12">
        <v>4</v>
      </c>
      <c r="C9" s="12">
        <v>2</v>
      </c>
      <c r="D9" s="12" t="s">
        <v>45</v>
      </c>
      <c r="E9" s="12">
        <v>110104</v>
      </c>
      <c r="F9" s="12">
        <v>1</v>
      </c>
      <c r="G9" s="12" t="s">
        <v>37</v>
      </c>
      <c r="H9" s="12">
        <v>321000201</v>
      </c>
      <c r="I9" s="12" t="s">
        <v>38</v>
      </c>
      <c r="J9" s="12">
        <v>330900158</v>
      </c>
      <c r="K9" s="13" t="s">
        <v>39</v>
      </c>
      <c r="L9" s="13" t="s">
        <v>40</v>
      </c>
      <c r="M9" s="13" t="s">
        <v>39</v>
      </c>
      <c r="N9" s="13" t="s">
        <v>41</v>
      </c>
      <c r="O9" s="13" t="s">
        <v>42</v>
      </c>
    </row>
    <row r="10" spans="1:15">
      <c r="A10" s="12" t="s">
        <v>35</v>
      </c>
      <c r="B10" s="12">
        <v>5</v>
      </c>
      <c r="C10" s="12">
        <v>2</v>
      </c>
      <c r="D10" s="12" t="s">
        <v>46</v>
      </c>
      <c r="E10" s="12">
        <v>110105</v>
      </c>
      <c r="F10" s="12">
        <v>1</v>
      </c>
      <c r="G10" s="12" t="s">
        <v>37</v>
      </c>
      <c r="H10" s="12">
        <v>321000201</v>
      </c>
      <c r="I10" s="12" t="s">
        <v>38</v>
      </c>
      <c r="J10" s="12">
        <v>330900158</v>
      </c>
      <c r="K10" s="13" t="s">
        <v>39</v>
      </c>
      <c r="L10" s="13" t="s">
        <v>40</v>
      </c>
      <c r="M10" s="13" t="s">
        <v>39</v>
      </c>
      <c r="N10" s="13" t="s">
        <v>41</v>
      </c>
      <c r="O10" s="13" t="s">
        <v>42</v>
      </c>
    </row>
    <row r="11" spans="1:15">
      <c r="A11" s="12" t="s">
        <v>35</v>
      </c>
      <c r="B11" s="12">
        <v>6</v>
      </c>
      <c r="C11" s="12">
        <v>2</v>
      </c>
      <c r="D11" s="12" t="s">
        <v>47</v>
      </c>
      <c r="E11" s="12">
        <v>110106</v>
      </c>
      <c r="F11" s="12">
        <v>1</v>
      </c>
      <c r="G11" s="12" t="s">
        <v>37</v>
      </c>
      <c r="H11" s="12">
        <v>321000201</v>
      </c>
      <c r="I11" s="12" t="s">
        <v>38</v>
      </c>
      <c r="J11" s="12">
        <v>330900158</v>
      </c>
      <c r="K11" s="13" t="s">
        <v>39</v>
      </c>
      <c r="L11" s="13" t="s">
        <v>40</v>
      </c>
      <c r="M11" s="13" t="s">
        <v>39</v>
      </c>
      <c r="N11" s="13" t="s">
        <v>41</v>
      </c>
      <c r="O11" s="13" t="s">
        <v>42</v>
      </c>
    </row>
    <row r="12" spans="1:15">
      <c r="A12" s="12" t="s">
        <v>35</v>
      </c>
      <c r="B12" s="12">
        <v>7</v>
      </c>
      <c r="C12" s="12">
        <v>2</v>
      </c>
      <c r="D12" s="12" t="s">
        <v>48</v>
      </c>
      <c r="E12" s="12">
        <v>110107</v>
      </c>
      <c r="F12" s="12">
        <v>1</v>
      </c>
      <c r="G12" s="12" t="s">
        <v>37</v>
      </c>
      <c r="H12" s="12">
        <v>321000201</v>
      </c>
      <c r="I12" s="12" t="s">
        <v>38</v>
      </c>
      <c r="J12" s="12">
        <v>330900158</v>
      </c>
      <c r="K12" s="13" t="s">
        <v>39</v>
      </c>
      <c r="L12" s="13" t="s">
        <v>40</v>
      </c>
      <c r="M12" s="13" t="s">
        <v>39</v>
      </c>
      <c r="N12" s="13" t="s">
        <v>41</v>
      </c>
      <c r="O12" s="13" t="s">
        <v>42</v>
      </c>
    </row>
    <row r="13" spans="1:15">
      <c r="A13" s="12" t="s">
        <v>35</v>
      </c>
      <c r="B13" s="12">
        <v>8</v>
      </c>
      <c r="C13" s="12">
        <v>2</v>
      </c>
      <c r="D13" s="12" t="s">
        <v>49</v>
      </c>
      <c r="E13" s="12">
        <v>110108</v>
      </c>
      <c r="F13" s="12">
        <v>1</v>
      </c>
      <c r="G13" s="12" t="s">
        <v>37</v>
      </c>
      <c r="H13" s="12">
        <v>321000201</v>
      </c>
      <c r="I13" s="12" t="s">
        <v>38</v>
      </c>
      <c r="J13" s="12">
        <v>330900158</v>
      </c>
      <c r="K13" s="13" t="s">
        <v>39</v>
      </c>
      <c r="L13" s="13" t="s">
        <v>40</v>
      </c>
      <c r="M13" s="13" t="s">
        <v>39</v>
      </c>
      <c r="N13" s="13" t="s">
        <v>41</v>
      </c>
      <c r="O13" s="13" t="s">
        <v>42</v>
      </c>
    </row>
    <row r="14" spans="1:15">
      <c r="A14" s="12" t="s">
        <v>35</v>
      </c>
      <c r="B14" s="12">
        <v>9</v>
      </c>
      <c r="C14" s="12">
        <v>1</v>
      </c>
      <c r="D14" s="12" t="s">
        <v>50</v>
      </c>
      <c r="E14" s="12">
        <v>110201</v>
      </c>
      <c r="F14" s="12">
        <v>1</v>
      </c>
      <c r="G14" s="12" t="s">
        <v>51</v>
      </c>
      <c r="H14" s="12">
        <v>321000801</v>
      </c>
      <c r="I14" s="12" t="s">
        <v>52</v>
      </c>
      <c r="J14" s="12">
        <v>330900158</v>
      </c>
      <c r="K14" s="13" t="s">
        <v>53</v>
      </c>
      <c r="L14" s="13" t="s">
        <v>54</v>
      </c>
      <c r="M14" s="13" t="s">
        <v>53</v>
      </c>
      <c r="N14" s="13" t="s">
        <v>55</v>
      </c>
      <c r="O14" s="13" t="s">
        <v>56</v>
      </c>
    </row>
    <row r="15" spans="1:16">
      <c r="A15" s="12" t="s">
        <v>35</v>
      </c>
      <c r="B15" s="12">
        <v>10</v>
      </c>
      <c r="C15" s="12">
        <v>1</v>
      </c>
      <c r="D15" s="12" t="s">
        <v>57</v>
      </c>
      <c r="E15" s="12">
        <v>110202</v>
      </c>
      <c r="F15" s="12">
        <v>1</v>
      </c>
      <c r="G15" s="12" t="s">
        <v>51</v>
      </c>
      <c r="H15" s="12">
        <v>321000801</v>
      </c>
      <c r="I15" s="12" t="s">
        <v>52</v>
      </c>
      <c r="J15" s="12">
        <v>330900158</v>
      </c>
      <c r="K15" s="13" t="s">
        <v>53</v>
      </c>
      <c r="L15" s="13" t="s">
        <v>54</v>
      </c>
      <c r="M15" s="13" t="s">
        <v>53</v>
      </c>
      <c r="N15" s="13" t="s">
        <v>55</v>
      </c>
      <c r="O15" s="13" t="s">
        <v>56</v>
      </c>
      <c r="P15" s="15"/>
    </row>
    <row r="16" spans="1:15">
      <c r="A16" s="12" t="s">
        <v>35</v>
      </c>
      <c r="B16" s="12">
        <v>11</v>
      </c>
      <c r="C16" s="12">
        <v>1</v>
      </c>
      <c r="D16" s="12" t="s">
        <v>58</v>
      </c>
      <c r="E16" s="12">
        <v>110203</v>
      </c>
      <c r="F16" s="12">
        <v>1</v>
      </c>
      <c r="G16" s="12" t="s">
        <v>51</v>
      </c>
      <c r="H16" s="12">
        <v>321000801</v>
      </c>
      <c r="I16" s="12" t="s">
        <v>52</v>
      </c>
      <c r="J16" s="12">
        <v>330900158</v>
      </c>
      <c r="K16" s="13" t="s">
        <v>53</v>
      </c>
      <c r="L16" s="13" t="s">
        <v>54</v>
      </c>
      <c r="M16" s="13" t="s">
        <v>53</v>
      </c>
      <c r="N16" s="13" t="s">
        <v>55</v>
      </c>
      <c r="O16" s="13" t="s">
        <v>56</v>
      </c>
    </row>
    <row r="17" spans="1:15">
      <c r="A17" s="12" t="s">
        <v>35</v>
      </c>
      <c r="B17" s="12">
        <v>12</v>
      </c>
      <c r="C17" s="12">
        <v>1</v>
      </c>
      <c r="D17" s="12" t="s">
        <v>59</v>
      </c>
      <c r="E17" s="12">
        <v>110204</v>
      </c>
      <c r="F17" s="12">
        <v>1</v>
      </c>
      <c r="G17" s="12" t="s">
        <v>51</v>
      </c>
      <c r="H17" s="12">
        <v>321000801</v>
      </c>
      <c r="I17" s="12" t="s">
        <v>52</v>
      </c>
      <c r="J17" s="12">
        <v>330900158</v>
      </c>
      <c r="K17" s="13" t="s">
        <v>53</v>
      </c>
      <c r="L17" s="13" t="s">
        <v>54</v>
      </c>
      <c r="M17" s="13" t="s">
        <v>53</v>
      </c>
      <c r="N17" s="13" t="s">
        <v>55</v>
      </c>
      <c r="O17" s="13" t="s">
        <v>56</v>
      </c>
    </row>
    <row r="18" spans="1:15">
      <c r="A18" s="12" t="s">
        <v>35</v>
      </c>
      <c r="B18" s="12">
        <v>13</v>
      </c>
      <c r="C18" s="12">
        <v>1</v>
      </c>
      <c r="D18" s="12" t="s">
        <v>60</v>
      </c>
      <c r="E18" s="12">
        <v>110205</v>
      </c>
      <c r="F18" s="12">
        <v>1</v>
      </c>
      <c r="G18" s="12" t="s">
        <v>51</v>
      </c>
      <c r="H18" s="12">
        <v>321000801</v>
      </c>
      <c r="I18" s="12" t="s">
        <v>52</v>
      </c>
      <c r="J18" s="12">
        <v>330900158</v>
      </c>
      <c r="K18" s="13" t="s">
        <v>53</v>
      </c>
      <c r="L18" s="13" t="s">
        <v>54</v>
      </c>
      <c r="M18" s="13" t="s">
        <v>53</v>
      </c>
      <c r="N18" s="13" t="s">
        <v>55</v>
      </c>
      <c r="O18" s="13" t="s">
        <v>56</v>
      </c>
    </row>
    <row r="19" spans="1:15">
      <c r="A19" s="12" t="s">
        <v>35</v>
      </c>
      <c r="B19" s="12">
        <v>14</v>
      </c>
      <c r="C19" s="12">
        <v>1</v>
      </c>
      <c r="D19" s="12" t="s">
        <v>61</v>
      </c>
      <c r="E19" s="12">
        <v>110206</v>
      </c>
      <c r="F19" s="12">
        <v>1</v>
      </c>
      <c r="G19" s="12" t="s">
        <v>51</v>
      </c>
      <c r="H19" s="12">
        <v>321000801</v>
      </c>
      <c r="I19" s="12" t="s">
        <v>52</v>
      </c>
      <c r="J19" s="12">
        <v>330900158</v>
      </c>
      <c r="K19" s="13" t="s">
        <v>53</v>
      </c>
      <c r="L19" s="13" t="s">
        <v>54</v>
      </c>
      <c r="M19" s="13" t="s">
        <v>53</v>
      </c>
      <c r="N19" s="13" t="s">
        <v>55</v>
      </c>
      <c r="O19" s="13" t="s">
        <v>56</v>
      </c>
    </row>
    <row r="20" spans="1:15">
      <c r="A20" s="12" t="s">
        <v>35</v>
      </c>
      <c r="B20" s="12">
        <v>15</v>
      </c>
      <c r="C20" s="12">
        <v>1</v>
      </c>
      <c r="D20" s="12" t="s">
        <v>62</v>
      </c>
      <c r="E20" s="12">
        <v>110207</v>
      </c>
      <c r="F20" s="12">
        <v>1</v>
      </c>
      <c r="G20" s="12" t="s">
        <v>51</v>
      </c>
      <c r="H20" s="12">
        <v>321000801</v>
      </c>
      <c r="I20" s="12" t="s">
        <v>52</v>
      </c>
      <c r="J20" s="12">
        <v>330900158</v>
      </c>
      <c r="K20" s="13" t="s">
        <v>53</v>
      </c>
      <c r="L20" s="13" t="s">
        <v>54</v>
      </c>
      <c r="M20" s="13" t="s">
        <v>53</v>
      </c>
      <c r="N20" s="13" t="s">
        <v>55</v>
      </c>
      <c r="O20" s="13" t="s">
        <v>56</v>
      </c>
    </row>
    <row r="21" spans="1:15">
      <c r="A21" s="12" t="s">
        <v>35</v>
      </c>
      <c r="B21" s="12">
        <v>16</v>
      </c>
      <c r="C21" s="12">
        <v>1</v>
      </c>
      <c r="D21" s="12" t="s">
        <v>63</v>
      </c>
      <c r="E21" s="12">
        <v>110208</v>
      </c>
      <c r="F21" s="12">
        <v>1</v>
      </c>
      <c r="G21" s="12" t="s">
        <v>51</v>
      </c>
      <c r="H21" s="12">
        <v>321000801</v>
      </c>
      <c r="I21" s="12" t="s">
        <v>52</v>
      </c>
      <c r="J21" s="12">
        <v>330900158</v>
      </c>
      <c r="K21" s="13" t="s">
        <v>53</v>
      </c>
      <c r="L21" s="13" t="s">
        <v>54</v>
      </c>
      <c r="M21" s="13" t="s">
        <v>53</v>
      </c>
      <c r="N21" s="13" t="s">
        <v>55</v>
      </c>
      <c r="O21" s="13" t="s">
        <v>56</v>
      </c>
    </row>
    <row r="22" spans="1:15">
      <c r="A22" s="12" t="s">
        <v>35</v>
      </c>
      <c r="B22" s="12">
        <v>17</v>
      </c>
      <c r="C22" s="12">
        <v>1</v>
      </c>
      <c r="D22" s="14" t="s">
        <v>64</v>
      </c>
      <c r="E22" s="12">
        <v>110301</v>
      </c>
      <c r="F22" s="12">
        <v>2</v>
      </c>
      <c r="G22" s="12" t="s">
        <v>65</v>
      </c>
      <c r="H22" s="12">
        <v>321000501</v>
      </c>
      <c r="I22" s="12" t="s">
        <v>66</v>
      </c>
      <c r="J22" s="12">
        <v>330900159</v>
      </c>
      <c r="K22" s="13" t="s">
        <v>67</v>
      </c>
      <c r="L22" s="13" t="s">
        <v>68</v>
      </c>
      <c r="M22" s="13" t="s">
        <v>67</v>
      </c>
      <c r="N22" s="13" t="s">
        <v>69</v>
      </c>
      <c r="O22" s="13" t="s">
        <v>56</v>
      </c>
    </row>
    <row r="23" spans="1:15">
      <c r="A23" s="12" t="s">
        <v>35</v>
      </c>
      <c r="B23" s="12">
        <v>18</v>
      </c>
      <c r="C23" s="12">
        <v>1</v>
      </c>
      <c r="D23" s="14" t="s">
        <v>70</v>
      </c>
      <c r="E23" s="12">
        <v>110302</v>
      </c>
      <c r="F23" s="12">
        <v>2</v>
      </c>
      <c r="G23" s="12" t="s">
        <v>65</v>
      </c>
      <c r="H23" s="12">
        <v>321000501</v>
      </c>
      <c r="I23" s="12" t="s">
        <v>66</v>
      </c>
      <c r="J23" s="12">
        <v>330900159</v>
      </c>
      <c r="K23" s="13" t="s">
        <v>67</v>
      </c>
      <c r="L23" s="13" t="s">
        <v>68</v>
      </c>
      <c r="M23" s="13" t="s">
        <v>67</v>
      </c>
      <c r="N23" s="13" t="s">
        <v>69</v>
      </c>
      <c r="O23" s="13" t="s">
        <v>56</v>
      </c>
    </row>
    <row r="24" spans="1:15">
      <c r="A24" s="12" t="s">
        <v>35</v>
      </c>
      <c r="B24" s="12">
        <v>19</v>
      </c>
      <c r="C24" s="12">
        <v>1</v>
      </c>
      <c r="D24" s="14" t="s">
        <v>71</v>
      </c>
      <c r="E24" s="12">
        <v>110303</v>
      </c>
      <c r="F24" s="12">
        <v>2</v>
      </c>
      <c r="G24" s="12" t="s">
        <v>65</v>
      </c>
      <c r="H24" s="12">
        <v>321000501</v>
      </c>
      <c r="I24" s="12" t="s">
        <v>66</v>
      </c>
      <c r="J24" s="12">
        <v>330900159</v>
      </c>
      <c r="K24" s="13" t="s">
        <v>67</v>
      </c>
      <c r="L24" s="13" t="s">
        <v>68</v>
      </c>
      <c r="M24" s="13" t="s">
        <v>67</v>
      </c>
      <c r="N24" s="13" t="s">
        <v>69</v>
      </c>
      <c r="O24" s="13" t="s">
        <v>56</v>
      </c>
    </row>
    <row r="25" spans="1:15">
      <c r="A25" s="12" t="s">
        <v>35</v>
      </c>
      <c r="B25" s="12">
        <v>20</v>
      </c>
      <c r="C25" s="12">
        <v>1</v>
      </c>
      <c r="D25" s="14" t="s">
        <v>72</v>
      </c>
      <c r="E25" s="12">
        <v>110304</v>
      </c>
      <c r="F25" s="12">
        <v>2</v>
      </c>
      <c r="G25" s="12" t="s">
        <v>65</v>
      </c>
      <c r="H25" s="12">
        <v>321000501</v>
      </c>
      <c r="I25" s="12" t="s">
        <v>66</v>
      </c>
      <c r="J25" s="12">
        <v>330900159</v>
      </c>
      <c r="K25" s="13" t="s">
        <v>67</v>
      </c>
      <c r="L25" s="13" t="s">
        <v>68</v>
      </c>
      <c r="M25" s="13" t="s">
        <v>67</v>
      </c>
      <c r="N25" s="13" t="s">
        <v>69</v>
      </c>
      <c r="O25" s="13" t="s">
        <v>56</v>
      </c>
    </row>
    <row r="26" spans="1:15">
      <c r="A26" s="12" t="s">
        <v>35</v>
      </c>
      <c r="B26" s="12">
        <v>21</v>
      </c>
      <c r="C26" s="12">
        <v>1</v>
      </c>
      <c r="D26" s="14" t="s">
        <v>73</v>
      </c>
      <c r="E26" s="12">
        <v>110305</v>
      </c>
      <c r="F26" s="12">
        <v>2</v>
      </c>
      <c r="G26" s="12" t="s">
        <v>65</v>
      </c>
      <c r="H26" s="12">
        <v>321000501</v>
      </c>
      <c r="I26" s="12" t="s">
        <v>66</v>
      </c>
      <c r="J26" s="12">
        <v>330900159</v>
      </c>
      <c r="K26" s="13" t="s">
        <v>67</v>
      </c>
      <c r="L26" s="13" t="s">
        <v>68</v>
      </c>
      <c r="M26" s="13" t="s">
        <v>67</v>
      </c>
      <c r="N26" s="13" t="s">
        <v>69</v>
      </c>
      <c r="O26" s="13" t="s">
        <v>56</v>
      </c>
    </row>
    <row r="27" spans="1:15">
      <c r="A27" s="12" t="s">
        <v>35</v>
      </c>
      <c r="B27" s="12">
        <v>22</v>
      </c>
      <c r="C27" s="12">
        <v>1</v>
      </c>
      <c r="D27" s="14" t="s">
        <v>74</v>
      </c>
      <c r="E27" s="12">
        <v>110306</v>
      </c>
      <c r="F27" s="12">
        <v>2</v>
      </c>
      <c r="G27" s="12" t="s">
        <v>65</v>
      </c>
      <c r="H27" s="12">
        <v>321000501</v>
      </c>
      <c r="I27" s="12" t="s">
        <v>66</v>
      </c>
      <c r="J27" s="12">
        <v>330900159</v>
      </c>
      <c r="K27" s="13" t="s">
        <v>67</v>
      </c>
      <c r="L27" s="13" t="s">
        <v>68</v>
      </c>
      <c r="M27" s="13" t="s">
        <v>67</v>
      </c>
      <c r="N27" s="13" t="s">
        <v>69</v>
      </c>
      <c r="O27" s="13" t="s">
        <v>56</v>
      </c>
    </row>
    <row r="28" spans="1:15">
      <c r="A28" s="12" t="s">
        <v>35</v>
      </c>
      <c r="B28" s="12">
        <v>23</v>
      </c>
      <c r="C28" s="12">
        <v>1</v>
      </c>
      <c r="D28" s="14" t="s">
        <v>75</v>
      </c>
      <c r="E28" s="12">
        <v>110307</v>
      </c>
      <c r="F28" s="12">
        <v>2</v>
      </c>
      <c r="G28" s="12" t="s">
        <v>65</v>
      </c>
      <c r="H28" s="12">
        <v>321000501</v>
      </c>
      <c r="I28" s="12" t="s">
        <v>66</v>
      </c>
      <c r="J28" s="12">
        <v>330900159</v>
      </c>
      <c r="K28" s="13" t="s">
        <v>67</v>
      </c>
      <c r="L28" s="13" t="s">
        <v>68</v>
      </c>
      <c r="M28" s="13" t="s">
        <v>67</v>
      </c>
      <c r="N28" s="13" t="s">
        <v>69</v>
      </c>
      <c r="O28" s="13" t="s">
        <v>56</v>
      </c>
    </row>
    <row r="29" spans="1:15">
      <c r="A29" s="12" t="s">
        <v>35</v>
      </c>
      <c r="B29" s="12">
        <v>24</v>
      </c>
      <c r="C29" s="12">
        <v>1</v>
      </c>
      <c r="D29" s="14" t="s">
        <v>76</v>
      </c>
      <c r="E29" s="12">
        <v>110308</v>
      </c>
      <c r="F29" s="12">
        <v>2</v>
      </c>
      <c r="G29" s="12" t="s">
        <v>65</v>
      </c>
      <c r="H29" s="12">
        <v>321000501</v>
      </c>
      <c r="I29" s="12" t="s">
        <v>66</v>
      </c>
      <c r="J29" s="12">
        <v>330900159</v>
      </c>
      <c r="K29" s="13" t="s">
        <v>67</v>
      </c>
      <c r="L29" s="13" t="s">
        <v>68</v>
      </c>
      <c r="M29" s="13" t="s">
        <v>67</v>
      </c>
      <c r="N29" s="13" t="s">
        <v>69</v>
      </c>
      <c r="O29" s="13" t="s">
        <v>56</v>
      </c>
    </row>
    <row r="30" spans="1:15">
      <c r="A30" s="12" t="s">
        <v>35</v>
      </c>
      <c r="B30" s="12">
        <v>25</v>
      </c>
      <c r="C30" s="12">
        <v>2</v>
      </c>
      <c r="D30" s="14" t="s">
        <v>77</v>
      </c>
      <c r="E30" s="12">
        <v>110401</v>
      </c>
      <c r="F30" s="12">
        <v>2</v>
      </c>
      <c r="G30" s="12" t="s">
        <v>78</v>
      </c>
      <c r="H30" s="12">
        <v>321000401</v>
      </c>
      <c r="I30" s="12" t="s">
        <v>79</v>
      </c>
      <c r="J30" s="12">
        <v>330900159</v>
      </c>
      <c r="K30" s="13" t="s">
        <v>80</v>
      </c>
      <c r="L30" s="13" t="s">
        <v>81</v>
      </c>
      <c r="M30" s="13" t="s">
        <v>80</v>
      </c>
      <c r="N30" s="13" t="s">
        <v>82</v>
      </c>
      <c r="O30" s="13" t="s">
        <v>83</v>
      </c>
    </row>
    <row r="31" spans="1:15">
      <c r="A31" s="12" t="s">
        <v>35</v>
      </c>
      <c r="B31" s="12">
        <v>26</v>
      </c>
      <c r="C31" s="12">
        <v>2</v>
      </c>
      <c r="D31" s="14" t="s">
        <v>84</v>
      </c>
      <c r="E31" s="12">
        <v>110402</v>
      </c>
      <c r="F31" s="12">
        <v>2</v>
      </c>
      <c r="G31" s="12" t="s">
        <v>78</v>
      </c>
      <c r="H31" s="12">
        <v>321000401</v>
      </c>
      <c r="I31" s="12" t="s">
        <v>79</v>
      </c>
      <c r="J31" s="12">
        <v>330900159</v>
      </c>
      <c r="K31" s="13" t="s">
        <v>80</v>
      </c>
      <c r="L31" s="13" t="s">
        <v>81</v>
      </c>
      <c r="M31" s="13" t="s">
        <v>80</v>
      </c>
      <c r="N31" s="13" t="s">
        <v>82</v>
      </c>
      <c r="O31" s="13" t="s">
        <v>83</v>
      </c>
    </row>
    <row r="32" spans="1:15">
      <c r="A32" s="12" t="s">
        <v>35</v>
      </c>
      <c r="B32" s="12">
        <v>27</v>
      </c>
      <c r="C32" s="12">
        <v>2</v>
      </c>
      <c r="D32" s="14" t="s">
        <v>85</v>
      </c>
      <c r="E32" s="12">
        <v>110403</v>
      </c>
      <c r="F32" s="12">
        <v>2</v>
      </c>
      <c r="G32" s="12" t="s">
        <v>78</v>
      </c>
      <c r="H32" s="12">
        <v>321000401</v>
      </c>
      <c r="I32" s="12" t="s">
        <v>79</v>
      </c>
      <c r="J32" s="12">
        <v>330900159</v>
      </c>
      <c r="K32" s="13" t="s">
        <v>80</v>
      </c>
      <c r="L32" s="13" t="s">
        <v>81</v>
      </c>
      <c r="M32" s="13" t="s">
        <v>80</v>
      </c>
      <c r="N32" s="13" t="s">
        <v>82</v>
      </c>
      <c r="O32" s="13" t="s">
        <v>83</v>
      </c>
    </row>
    <row r="33" spans="1:15">
      <c r="A33" s="12" t="s">
        <v>35</v>
      </c>
      <c r="B33" s="12">
        <v>28</v>
      </c>
      <c r="C33" s="12">
        <v>2</v>
      </c>
      <c r="D33" s="14" t="s">
        <v>86</v>
      </c>
      <c r="E33" s="12">
        <v>110404</v>
      </c>
      <c r="F33" s="12">
        <v>2</v>
      </c>
      <c r="G33" s="12" t="s">
        <v>78</v>
      </c>
      <c r="H33" s="12">
        <v>321000401</v>
      </c>
      <c r="I33" s="12" t="s">
        <v>79</v>
      </c>
      <c r="J33" s="12">
        <v>330900159</v>
      </c>
      <c r="K33" s="13" t="s">
        <v>80</v>
      </c>
      <c r="L33" s="13" t="s">
        <v>81</v>
      </c>
      <c r="M33" s="13" t="s">
        <v>80</v>
      </c>
      <c r="N33" s="13" t="s">
        <v>82</v>
      </c>
      <c r="O33" s="13" t="s">
        <v>83</v>
      </c>
    </row>
    <row r="34" spans="1:15">
      <c r="A34" s="12" t="s">
        <v>35</v>
      </c>
      <c r="B34" s="12">
        <v>29</v>
      </c>
      <c r="C34" s="12">
        <v>2</v>
      </c>
      <c r="D34" s="14" t="s">
        <v>87</v>
      </c>
      <c r="E34" s="12">
        <v>110405</v>
      </c>
      <c r="F34" s="12">
        <v>2</v>
      </c>
      <c r="G34" s="12" t="s">
        <v>78</v>
      </c>
      <c r="H34" s="12">
        <v>321000401</v>
      </c>
      <c r="I34" s="12" t="s">
        <v>79</v>
      </c>
      <c r="J34" s="12">
        <v>330900159</v>
      </c>
      <c r="K34" s="13" t="s">
        <v>80</v>
      </c>
      <c r="L34" s="13" t="s">
        <v>81</v>
      </c>
      <c r="M34" s="13" t="s">
        <v>80</v>
      </c>
      <c r="N34" s="13" t="s">
        <v>82</v>
      </c>
      <c r="O34" s="13" t="s">
        <v>83</v>
      </c>
    </row>
    <row r="35" spans="1:15">
      <c r="A35" s="12" t="s">
        <v>35</v>
      </c>
      <c r="B35" s="12">
        <v>30</v>
      </c>
      <c r="C35" s="12">
        <v>2</v>
      </c>
      <c r="D35" s="14" t="s">
        <v>88</v>
      </c>
      <c r="E35" s="12">
        <v>110406</v>
      </c>
      <c r="F35" s="12">
        <v>2</v>
      </c>
      <c r="G35" s="12" t="s">
        <v>78</v>
      </c>
      <c r="H35" s="12">
        <v>321000401</v>
      </c>
      <c r="I35" s="12" t="s">
        <v>79</v>
      </c>
      <c r="J35" s="12">
        <v>330900159</v>
      </c>
      <c r="K35" s="13" t="s">
        <v>80</v>
      </c>
      <c r="L35" s="13" t="s">
        <v>81</v>
      </c>
      <c r="M35" s="13" t="s">
        <v>80</v>
      </c>
      <c r="N35" s="13" t="s">
        <v>82</v>
      </c>
      <c r="O35" s="13" t="s">
        <v>83</v>
      </c>
    </row>
    <row r="36" spans="1:15">
      <c r="A36" s="12" t="s">
        <v>35</v>
      </c>
      <c r="B36" s="12">
        <v>31</v>
      </c>
      <c r="C36" s="12">
        <v>2</v>
      </c>
      <c r="D36" s="14" t="s">
        <v>89</v>
      </c>
      <c r="E36" s="12">
        <v>110407</v>
      </c>
      <c r="F36" s="12">
        <v>2</v>
      </c>
      <c r="G36" s="12" t="s">
        <v>78</v>
      </c>
      <c r="H36" s="12">
        <v>321000401</v>
      </c>
      <c r="I36" s="12" t="s">
        <v>79</v>
      </c>
      <c r="J36" s="12">
        <v>330900159</v>
      </c>
      <c r="K36" s="13" t="s">
        <v>80</v>
      </c>
      <c r="L36" s="13" t="s">
        <v>81</v>
      </c>
      <c r="M36" s="13" t="s">
        <v>80</v>
      </c>
      <c r="N36" s="13" t="s">
        <v>82</v>
      </c>
      <c r="O36" s="13" t="s">
        <v>83</v>
      </c>
    </row>
    <row r="37" spans="1:15">
      <c r="A37" s="12" t="s">
        <v>35</v>
      </c>
      <c r="B37" s="12">
        <v>32</v>
      </c>
      <c r="C37" s="12">
        <v>2</v>
      </c>
      <c r="D37" s="14" t="s">
        <v>90</v>
      </c>
      <c r="E37" s="12">
        <v>110408</v>
      </c>
      <c r="F37" s="12">
        <v>2</v>
      </c>
      <c r="G37" s="12" t="s">
        <v>78</v>
      </c>
      <c r="H37" s="12">
        <v>321000401</v>
      </c>
      <c r="I37" s="12" t="s">
        <v>79</v>
      </c>
      <c r="J37" s="12">
        <v>330900159</v>
      </c>
      <c r="K37" s="13" t="s">
        <v>80</v>
      </c>
      <c r="L37" s="13" t="s">
        <v>81</v>
      </c>
      <c r="M37" s="13" t="s">
        <v>80</v>
      </c>
      <c r="N37" s="13" t="s">
        <v>82</v>
      </c>
      <c r="O37" s="13" t="s">
        <v>83</v>
      </c>
    </row>
    <row r="38" customFormat="1" spans="1:18">
      <c r="A38" s="12" t="s">
        <v>35</v>
      </c>
      <c r="B38" s="12">
        <v>33</v>
      </c>
      <c r="C38" s="12">
        <v>2</v>
      </c>
      <c r="D38" s="14" t="s">
        <v>91</v>
      </c>
      <c r="E38" s="12">
        <v>110501</v>
      </c>
      <c r="F38" s="12">
        <v>3</v>
      </c>
      <c r="G38" s="12" t="s">
        <v>92</v>
      </c>
      <c r="H38" s="12">
        <v>321000601</v>
      </c>
      <c r="I38" s="12" t="s">
        <v>38</v>
      </c>
      <c r="J38" s="12">
        <v>330900158</v>
      </c>
      <c r="K38" s="13" t="s">
        <v>39</v>
      </c>
      <c r="L38" s="13" t="s">
        <v>40</v>
      </c>
      <c r="M38" s="13" t="s">
        <v>39</v>
      </c>
      <c r="N38" s="13" t="s">
        <v>41</v>
      </c>
      <c r="O38" s="13" t="s">
        <v>42</v>
      </c>
      <c r="Q38" s="14"/>
      <c r="R38" s="16"/>
    </row>
    <row r="39" customFormat="1" spans="1:18">
      <c r="A39" s="12" t="s">
        <v>35</v>
      </c>
      <c r="B39" s="12">
        <v>34</v>
      </c>
      <c r="C39" s="12">
        <v>2</v>
      </c>
      <c r="D39" s="14" t="s">
        <v>93</v>
      </c>
      <c r="E39" s="12">
        <v>110502</v>
      </c>
      <c r="F39" s="12">
        <v>3</v>
      </c>
      <c r="G39" s="12" t="s">
        <v>92</v>
      </c>
      <c r="H39" s="12">
        <v>321000601</v>
      </c>
      <c r="I39" s="12" t="s">
        <v>38</v>
      </c>
      <c r="J39" s="12">
        <v>330900158</v>
      </c>
      <c r="K39" s="13" t="s">
        <v>39</v>
      </c>
      <c r="L39" s="13" t="s">
        <v>40</v>
      </c>
      <c r="M39" s="13" t="s">
        <v>39</v>
      </c>
      <c r="N39" s="13" t="s">
        <v>41</v>
      </c>
      <c r="O39" s="13" t="s">
        <v>42</v>
      </c>
      <c r="Q39" s="14"/>
      <c r="R39" s="16"/>
    </row>
    <row r="40" customFormat="1" spans="1:18">
      <c r="A40" s="12" t="s">
        <v>35</v>
      </c>
      <c r="B40" s="12">
        <v>35</v>
      </c>
      <c r="C40" s="12">
        <v>2</v>
      </c>
      <c r="D40" s="14" t="s">
        <v>94</v>
      </c>
      <c r="E40" s="12">
        <v>110503</v>
      </c>
      <c r="F40" s="12">
        <v>3</v>
      </c>
      <c r="G40" s="12" t="s">
        <v>92</v>
      </c>
      <c r="H40" s="12">
        <v>321000601</v>
      </c>
      <c r="I40" s="12" t="s">
        <v>38</v>
      </c>
      <c r="J40" s="12">
        <v>330900158</v>
      </c>
      <c r="K40" s="13" t="s">
        <v>39</v>
      </c>
      <c r="L40" s="13" t="s">
        <v>40</v>
      </c>
      <c r="M40" s="13" t="s">
        <v>39</v>
      </c>
      <c r="N40" s="13" t="s">
        <v>41</v>
      </c>
      <c r="O40" s="13" t="s">
        <v>42</v>
      </c>
      <c r="Q40" s="14"/>
      <c r="R40" s="16"/>
    </row>
    <row r="41" customFormat="1" spans="1:18">
      <c r="A41" s="12" t="s">
        <v>35</v>
      </c>
      <c r="B41" s="12">
        <v>36</v>
      </c>
      <c r="C41" s="12">
        <v>2</v>
      </c>
      <c r="D41" s="14" t="s">
        <v>95</v>
      </c>
      <c r="E41" s="12">
        <v>110504</v>
      </c>
      <c r="F41" s="12">
        <v>3</v>
      </c>
      <c r="G41" s="12" t="s">
        <v>92</v>
      </c>
      <c r="H41" s="12">
        <v>321000601</v>
      </c>
      <c r="I41" s="12" t="s">
        <v>38</v>
      </c>
      <c r="J41" s="12">
        <v>330900158</v>
      </c>
      <c r="K41" s="13" t="s">
        <v>39</v>
      </c>
      <c r="L41" s="13" t="s">
        <v>40</v>
      </c>
      <c r="M41" s="13" t="s">
        <v>39</v>
      </c>
      <c r="N41" s="13" t="s">
        <v>41</v>
      </c>
      <c r="O41" s="13" t="s">
        <v>42</v>
      </c>
      <c r="Q41" s="14"/>
      <c r="R41" s="16"/>
    </row>
    <row r="42" customFormat="1" spans="1:18">
      <c r="A42" s="12" t="s">
        <v>35</v>
      </c>
      <c r="B42" s="12">
        <v>37</v>
      </c>
      <c r="C42" s="12">
        <v>2</v>
      </c>
      <c r="D42" s="14" t="s">
        <v>96</v>
      </c>
      <c r="E42" s="12">
        <v>110505</v>
      </c>
      <c r="F42" s="12">
        <v>3</v>
      </c>
      <c r="G42" s="12" t="s">
        <v>92</v>
      </c>
      <c r="H42" s="12">
        <v>321000601</v>
      </c>
      <c r="I42" s="12" t="s">
        <v>38</v>
      </c>
      <c r="J42" s="12">
        <v>330900158</v>
      </c>
      <c r="K42" s="13" t="s">
        <v>39</v>
      </c>
      <c r="L42" s="13" t="s">
        <v>40</v>
      </c>
      <c r="M42" s="13" t="s">
        <v>39</v>
      </c>
      <c r="N42" s="13" t="s">
        <v>41</v>
      </c>
      <c r="O42" s="13" t="s">
        <v>42</v>
      </c>
      <c r="Q42" s="14"/>
      <c r="R42" s="16"/>
    </row>
    <row r="43" customFormat="1" spans="1:18">
      <c r="A43" s="12" t="s">
        <v>35</v>
      </c>
      <c r="B43" s="12">
        <v>38</v>
      </c>
      <c r="C43" s="12">
        <v>2</v>
      </c>
      <c r="D43" s="14" t="s">
        <v>97</v>
      </c>
      <c r="E43" s="12">
        <v>110506</v>
      </c>
      <c r="F43" s="12">
        <v>3</v>
      </c>
      <c r="G43" s="12" t="s">
        <v>92</v>
      </c>
      <c r="H43" s="12">
        <v>321000601</v>
      </c>
      <c r="I43" s="12" t="s">
        <v>38</v>
      </c>
      <c r="J43" s="12">
        <v>330900158</v>
      </c>
      <c r="K43" s="13" t="s">
        <v>39</v>
      </c>
      <c r="L43" s="13" t="s">
        <v>40</v>
      </c>
      <c r="M43" s="13" t="s">
        <v>39</v>
      </c>
      <c r="N43" s="13" t="s">
        <v>41</v>
      </c>
      <c r="O43" s="13" t="s">
        <v>42</v>
      </c>
      <c r="Q43" s="14"/>
      <c r="R43" s="16"/>
    </row>
    <row r="44" customFormat="1" spans="1:18">
      <c r="A44" s="12" t="s">
        <v>35</v>
      </c>
      <c r="B44" s="12">
        <v>39</v>
      </c>
      <c r="C44" s="12">
        <v>2</v>
      </c>
      <c r="D44" s="14" t="s">
        <v>98</v>
      </c>
      <c r="E44" s="12">
        <v>110507</v>
      </c>
      <c r="F44" s="12">
        <v>3</v>
      </c>
      <c r="G44" s="12" t="s">
        <v>92</v>
      </c>
      <c r="H44" s="12">
        <v>321000601</v>
      </c>
      <c r="I44" s="12" t="s">
        <v>38</v>
      </c>
      <c r="J44" s="12">
        <v>330900158</v>
      </c>
      <c r="K44" s="13" t="s">
        <v>39</v>
      </c>
      <c r="L44" s="13" t="s">
        <v>40</v>
      </c>
      <c r="M44" s="13" t="s">
        <v>39</v>
      </c>
      <c r="N44" s="13" t="s">
        <v>41</v>
      </c>
      <c r="O44" s="13" t="s">
        <v>42</v>
      </c>
      <c r="Q44" s="14"/>
      <c r="R44" s="16"/>
    </row>
    <row r="45" customFormat="1" spans="1:18">
      <c r="A45" s="12" t="s">
        <v>35</v>
      </c>
      <c r="B45" s="12">
        <v>40</v>
      </c>
      <c r="C45" s="12">
        <v>2</v>
      </c>
      <c r="D45" s="14" t="s">
        <v>99</v>
      </c>
      <c r="E45" s="12">
        <v>110508</v>
      </c>
      <c r="F45" s="12">
        <v>3</v>
      </c>
      <c r="G45" s="12" t="s">
        <v>92</v>
      </c>
      <c r="H45" s="12">
        <v>321000601</v>
      </c>
      <c r="I45" s="12" t="s">
        <v>38</v>
      </c>
      <c r="J45" s="12">
        <v>330900158</v>
      </c>
      <c r="K45" s="13" t="s">
        <v>39</v>
      </c>
      <c r="L45" s="13" t="s">
        <v>40</v>
      </c>
      <c r="M45" s="13" t="s">
        <v>39</v>
      </c>
      <c r="N45" s="13" t="s">
        <v>41</v>
      </c>
      <c r="O45" s="13" t="s">
        <v>42</v>
      </c>
      <c r="Q45" s="14"/>
      <c r="R45" s="16"/>
    </row>
    <row r="46" customFormat="1" spans="1:18">
      <c r="A46" s="12" t="s">
        <v>35</v>
      </c>
      <c r="B46" s="12">
        <v>41</v>
      </c>
      <c r="C46" s="12">
        <v>1</v>
      </c>
      <c r="D46" s="14" t="s">
        <v>100</v>
      </c>
      <c r="E46" s="12">
        <v>110601</v>
      </c>
      <c r="F46" s="12">
        <v>3</v>
      </c>
      <c r="G46" s="12" t="s">
        <v>101</v>
      </c>
      <c r="H46" s="12">
        <v>321003901</v>
      </c>
      <c r="I46" s="12" t="s">
        <v>52</v>
      </c>
      <c r="J46" s="12">
        <v>330900158</v>
      </c>
      <c r="K46" s="13" t="s">
        <v>53</v>
      </c>
      <c r="L46" s="13" t="s">
        <v>54</v>
      </c>
      <c r="M46" s="13" t="s">
        <v>53</v>
      </c>
      <c r="N46" s="13" t="s">
        <v>55</v>
      </c>
      <c r="O46" s="13" t="s">
        <v>56</v>
      </c>
      <c r="Q46" s="14"/>
      <c r="R46" s="16"/>
    </row>
    <row r="47" customFormat="1" spans="1:18">
      <c r="A47" s="12" t="s">
        <v>35</v>
      </c>
      <c r="B47" s="12">
        <v>42</v>
      </c>
      <c r="C47" s="12">
        <v>1</v>
      </c>
      <c r="D47" s="14" t="s">
        <v>102</v>
      </c>
      <c r="E47" s="12">
        <v>110602</v>
      </c>
      <c r="F47" s="12">
        <v>3</v>
      </c>
      <c r="G47" s="12" t="s">
        <v>101</v>
      </c>
      <c r="H47" s="12">
        <v>321003901</v>
      </c>
      <c r="I47" s="12" t="s">
        <v>52</v>
      </c>
      <c r="J47" s="12">
        <v>330900158</v>
      </c>
      <c r="K47" s="13" t="s">
        <v>53</v>
      </c>
      <c r="L47" s="13" t="s">
        <v>54</v>
      </c>
      <c r="M47" s="13" t="s">
        <v>53</v>
      </c>
      <c r="N47" s="13" t="s">
        <v>55</v>
      </c>
      <c r="O47" s="13" t="s">
        <v>56</v>
      </c>
      <c r="P47" s="15"/>
      <c r="Q47" s="14"/>
      <c r="R47" s="16"/>
    </row>
    <row r="48" customFormat="1" spans="1:18">
      <c r="A48" s="12" t="s">
        <v>35</v>
      </c>
      <c r="B48" s="12">
        <v>43</v>
      </c>
      <c r="C48" s="12">
        <v>1</v>
      </c>
      <c r="D48" s="14" t="s">
        <v>103</v>
      </c>
      <c r="E48" s="12">
        <v>110603</v>
      </c>
      <c r="F48" s="12">
        <v>3</v>
      </c>
      <c r="G48" s="12" t="s">
        <v>101</v>
      </c>
      <c r="H48" s="12">
        <v>321003901</v>
      </c>
      <c r="I48" s="12" t="s">
        <v>52</v>
      </c>
      <c r="J48" s="12">
        <v>330900158</v>
      </c>
      <c r="K48" s="13" t="s">
        <v>53</v>
      </c>
      <c r="L48" s="13" t="s">
        <v>54</v>
      </c>
      <c r="M48" s="13" t="s">
        <v>53</v>
      </c>
      <c r="N48" s="13" t="s">
        <v>55</v>
      </c>
      <c r="O48" s="13" t="s">
        <v>56</v>
      </c>
      <c r="Q48" s="14"/>
      <c r="R48" s="16"/>
    </row>
    <row r="49" customFormat="1" spans="1:18">
      <c r="A49" s="12" t="s">
        <v>35</v>
      </c>
      <c r="B49" s="12">
        <v>44</v>
      </c>
      <c r="C49" s="12">
        <v>1</v>
      </c>
      <c r="D49" s="14" t="s">
        <v>104</v>
      </c>
      <c r="E49" s="12">
        <v>110604</v>
      </c>
      <c r="F49" s="12">
        <v>3</v>
      </c>
      <c r="G49" s="12" t="s">
        <v>101</v>
      </c>
      <c r="H49" s="12">
        <v>321003901</v>
      </c>
      <c r="I49" s="12" t="s">
        <v>52</v>
      </c>
      <c r="J49" s="12">
        <v>330900158</v>
      </c>
      <c r="K49" s="13" t="s">
        <v>53</v>
      </c>
      <c r="L49" s="13" t="s">
        <v>54</v>
      </c>
      <c r="M49" s="13" t="s">
        <v>53</v>
      </c>
      <c r="N49" s="13" t="s">
        <v>55</v>
      </c>
      <c r="O49" s="13" t="s">
        <v>56</v>
      </c>
      <c r="Q49" s="14"/>
      <c r="R49" s="16"/>
    </row>
    <row r="50" customFormat="1" spans="1:18">
      <c r="A50" s="12" t="s">
        <v>35</v>
      </c>
      <c r="B50" s="12">
        <v>45</v>
      </c>
      <c r="C50" s="12">
        <v>1</v>
      </c>
      <c r="D50" s="14" t="s">
        <v>105</v>
      </c>
      <c r="E50" s="12">
        <v>110605</v>
      </c>
      <c r="F50" s="12">
        <v>3</v>
      </c>
      <c r="G50" s="12" t="s">
        <v>101</v>
      </c>
      <c r="H50" s="12">
        <v>321003901</v>
      </c>
      <c r="I50" s="12" t="s">
        <v>52</v>
      </c>
      <c r="J50" s="12">
        <v>330900158</v>
      </c>
      <c r="K50" s="13" t="s">
        <v>53</v>
      </c>
      <c r="L50" s="13" t="s">
        <v>54</v>
      </c>
      <c r="M50" s="13" t="s">
        <v>53</v>
      </c>
      <c r="N50" s="13" t="s">
        <v>55</v>
      </c>
      <c r="O50" s="13" t="s">
        <v>56</v>
      </c>
      <c r="Q50" s="14"/>
      <c r="R50" s="16"/>
    </row>
    <row r="51" customFormat="1" spans="1:18">
      <c r="A51" s="12" t="s">
        <v>35</v>
      </c>
      <c r="B51" s="12">
        <v>46</v>
      </c>
      <c r="C51" s="12">
        <v>1</v>
      </c>
      <c r="D51" s="14" t="s">
        <v>106</v>
      </c>
      <c r="E51" s="12">
        <v>110606</v>
      </c>
      <c r="F51" s="12">
        <v>3</v>
      </c>
      <c r="G51" s="12" t="s">
        <v>101</v>
      </c>
      <c r="H51" s="12">
        <v>321003901</v>
      </c>
      <c r="I51" s="12" t="s">
        <v>52</v>
      </c>
      <c r="J51" s="12">
        <v>330900158</v>
      </c>
      <c r="K51" s="13" t="s">
        <v>53</v>
      </c>
      <c r="L51" s="13" t="s">
        <v>54</v>
      </c>
      <c r="M51" s="13" t="s">
        <v>53</v>
      </c>
      <c r="N51" s="13" t="s">
        <v>55</v>
      </c>
      <c r="O51" s="13" t="s">
        <v>56</v>
      </c>
      <c r="Q51" s="14"/>
      <c r="R51" s="16"/>
    </row>
    <row r="52" customFormat="1" spans="1:18">
      <c r="A52" s="12" t="s">
        <v>35</v>
      </c>
      <c r="B52" s="12">
        <v>47</v>
      </c>
      <c r="C52" s="12">
        <v>1</v>
      </c>
      <c r="D52" s="14" t="s">
        <v>107</v>
      </c>
      <c r="E52" s="12">
        <v>110607</v>
      </c>
      <c r="F52" s="12">
        <v>3</v>
      </c>
      <c r="G52" s="12" t="s">
        <v>101</v>
      </c>
      <c r="H52" s="12">
        <v>321003901</v>
      </c>
      <c r="I52" s="12" t="s">
        <v>52</v>
      </c>
      <c r="J52" s="12">
        <v>330900158</v>
      </c>
      <c r="K52" s="13" t="s">
        <v>53</v>
      </c>
      <c r="L52" s="13" t="s">
        <v>54</v>
      </c>
      <c r="M52" s="13" t="s">
        <v>53</v>
      </c>
      <c r="N52" s="13" t="s">
        <v>55</v>
      </c>
      <c r="O52" s="13" t="s">
        <v>56</v>
      </c>
      <c r="Q52" s="14"/>
      <c r="R52" s="16"/>
    </row>
    <row r="53" customFormat="1" spans="1:18">
      <c r="A53" s="12" t="s">
        <v>35</v>
      </c>
      <c r="B53" s="12">
        <v>48</v>
      </c>
      <c r="C53" s="12">
        <v>1</v>
      </c>
      <c r="D53" s="14" t="s">
        <v>108</v>
      </c>
      <c r="E53" s="12">
        <v>110608</v>
      </c>
      <c r="F53" s="12">
        <v>3</v>
      </c>
      <c r="G53" s="12" t="s">
        <v>101</v>
      </c>
      <c r="H53" s="12">
        <v>321003901</v>
      </c>
      <c r="I53" s="12" t="s">
        <v>52</v>
      </c>
      <c r="J53" s="12">
        <v>330900158</v>
      </c>
      <c r="K53" s="13" t="s">
        <v>53</v>
      </c>
      <c r="L53" s="13" t="s">
        <v>54</v>
      </c>
      <c r="M53" s="13" t="s">
        <v>53</v>
      </c>
      <c r="N53" s="13" t="s">
        <v>55</v>
      </c>
      <c r="O53" s="13" t="s">
        <v>56</v>
      </c>
      <c r="Q53" s="14"/>
      <c r="R53" s="16"/>
    </row>
  </sheetData>
  <autoFilter ref="A1:J88">
    <extLst/>
  </autoFilter>
  <conditionalFormatting sqref="D22:D37">
    <cfRule type="duplicateValues" dxfId="0" priority="3"/>
  </conditionalFormatting>
  <conditionalFormatting sqref="D38:D53">
    <cfRule type="duplicateValues" dxfId="0" priority="2"/>
  </conditionalFormatting>
  <conditionalFormatting sqref="Q38:Q53">
    <cfRule type="duplicateValues" dxfId="0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10"/>
  <sheetViews>
    <sheetView workbookViewId="0">
      <selection activeCell="H10" sqref="H10"/>
    </sheetView>
  </sheetViews>
  <sheetFormatPr defaultColWidth="9" defaultRowHeight="14.25"/>
  <sheetData>
    <row r="1" spans="2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s="6">
        <v>1</v>
      </c>
      <c r="B2" s="6"/>
      <c r="C2" s="6"/>
      <c r="D2" s="6"/>
      <c r="E2" s="6"/>
      <c r="F2" s="7">
        <v>4</v>
      </c>
      <c r="G2" s="6">
        <v>3</v>
      </c>
      <c r="H2" s="6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6">
        <v>2</v>
      </c>
      <c r="B3" s="6"/>
      <c r="C3" s="6"/>
      <c r="D3" s="6"/>
      <c r="E3" s="6">
        <v>3</v>
      </c>
      <c r="F3" s="6"/>
      <c r="G3" s="6"/>
      <c r="H3" s="6"/>
      <c r="I3" s="6">
        <v>3</v>
      </c>
      <c r="J3" s="7">
        <v>4</v>
      </c>
      <c r="K3" s="6"/>
      <c r="L3" s="7">
        <v>4</v>
      </c>
      <c r="M3" s="6">
        <v>3</v>
      </c>
      <c r="N3" s="6">
        <v>4</v>
      </c>
      <c r="O3" s="6">
        <v>4</v>
      </c>
      <c r="P3" s="7">
        <v>5</v>
      </c>
      <c r="Q3" s="6"/>
      <c r="R3" s="6">
        <v>4</v>
      </c>
      <c r="S3" s="6">
        <v>5</v>
      </c>
      <c r="T3" s="6">
        <v>6</v>
      </c>
      <c r="U3" s="6"/>
    </row>
    <row r="4" spans="1:21">
      <c r="A4" s="6">
        <v>3</v>
      </c>
      <c r="B4" s="6"/>
      <c r="C4" s="6"/>
      <c r="D4" s="6"/>
      <c r="E4" s="6"/>
      <c r="F4" s="6">
        <v>3</v>
      </c>
      <c r="G4" s="6">
        <v>3</v>
      </c>
      <c r="H4" s="6">
        <v>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6">
        <v>4</v>
      </c>
      <c r="B5" s="6">
        <v>2</v>
      </c>
      <c r="C5" s="6">
        <v>2</v>
      </c>
      <c r="D5" s="6">
        <v>2</v>
      </c>
      <c r="E5" s="6"/>
      <c r="F5" s="6"/>
      <c r="G5" s="6"/>
      <c r="H5" s="6"/>
      <c r="I5" s="6"/>
      <c r="J5" s="6"/>
      <c r="K5" s="10">
        <v>5</v>
      </c>
      <c r="L5" s="6"/>
      <c r="M5" s="6"/>
      <c r="N5" s="6"/>
      <c r="O5" s="6"/>
      <c r="P5" s="6"/>
      <c r="Q5" s="6">
        <v>4</v>
      </c>
      <c r="R5" s="6">
        <v>4</v>
      </c>
      <c r="S5" s="6">
        <v>5</v>
      </c>
      <c r="T5" s="6">
        <v>6</v>
      </c>
      <c r="U5" s="10">
        <v>8</v>
      </c>
    </row>
    <row r="6" spans="1:21">
      <c r="A6" s="6">
        <v>5</v>
      </c>
      <c r="B6" s="6"/>
      <c r="C6" s="6"/>
      <c r="D6" s="6"/>
      <c r="E6" s="6"/>
      <c r="F6" s="6">
        <v>3</v>
      </c>
      <c r="G6" s="6">
        <v>3</v>
      </c>
      <c r="H6" s="6">
        <v>3</v>
      </c>
      <c r="I6" s="6"/>
      <c r="J6" s="6"/>
      <c r="K6" s="6"/>
      <c r="L6" s="6">
        <v>3</v>
      </c>
      <c r="M6" s="6">
        <v>3</v>
      </c>
      <c r="N6" s="6">
        <v>4</v>
      </c>
      <c r="O6" s="6">
        <v>4</v>
      </c>
      <c r="P6" s="6"/>
      <c r="Q6" s="6"/>
      <c r="R6" s="6"/>
      <c r="S6" s="6"/>
      <c r="T6" s="6"/>
      <c r="U6" s="6"/>
    </row>
    <row r="7" spans="1:21">
      <c r="A7" s="6">
        <v>6</v>
      </c>
      <c r="B7" s="6"/>
      <c r="C7" s="6"/>
      <c r="D7" s="6"/>
      <c r="E7" s="6">
        <v>3</v>
      </c>
      <c r="F7" s="6"/>
      <c r="G7" s="6"/>
      <c r="H7" s="6"/>
      <c r="I7" s="6">
        <v>3</v>
      </c>
      <c r="J7" s="7">
        <v>4</v>
      </c>
      <c r="K7" s="6"/>
      <c r="L7" s="6"/>
      <c r="M7" s="6"/>
      <c r="N7" s="6"/>
      <c r="O7" s="6"/>
      <c r="P7" s="7">
        <v>5</v>
      </c>
      <c r="Q7" s="6"/>
      <c r="R7" s="6">
        <v>4</v>
      </c>
      <c r="S7" s="6">
        <v>5</v>
      </c>
      <c r="T7" s="6">
        <v>6</v>
      </c>
      <c r="U7" s="6"/>
    </row>
    <row r="8" spans="1:21">
      <c r="A8" s="6">
        <v>7</v>
      </c>
      <c r="B8" s="6"/>
      <c r="C8" s="6"/>
      <c r="D8" s="6"/>
      <c r="E8" s="6"/>
      <c r="F8" s="7">
        <v>4</v>
      </c>
      <c r="G8" s="6">
        <v>3</v>
      </c>
      <c r="H8" s="6">
        <v>3</v>
      </c>
      <c r="I8" s="6"/>
      <c r="J8" s="6"/>
      <c r="K8" s="6"/>
      <c r="L8" s="7">
        <v>5</v>
      </c>
      <c r="M8" s="6">
        <v>3</v>
      </c>
      <c r="N8" s="6">
        <v>4</v>
      </c>
      <c r="O8" s="6">
        <v>4</v>
      </c>
      <c r="P8" s="6"/>
      <c r="Q8" s="6"/>
      <c r="R8" s="6"/>
      <c r="S8" s="6"/>
      <c r="T8" s="6"/>
      <c r="U8" s="6"/>
    </row>
    <row r="9" ht="16.5" spans="1:21">
      <c r="A9" s="6">
        <v>8</v>
      </c>
      <c r="B9" s="6"/>
      <c r="C9" s="8"/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6.5" spans="2:21">
      <c r="B10" s="9"/>
      <c r="C10" s="8"/>
      <c r="D10" s="8"/>
      <c r="E10" s="9"/>
      <c r="F10" s="6" t="s">
        <v>109</v>
      </c>
      <c r="G10" s="6"/>
      <c r="H10" s="6" t="s">
        <v>110</v>
      </c>
      <c r="I10" s="6"/>
      <c r="J10" s="6"/>
      <c r="K10" s="6" t="s">
        <v>111</v>
      </c>
      <c r="L10" s="6"/>
      <c r="M10" s="6" t="s">
        <v>112</v>
      </c>
      <c r="N10" s="6"/>
      <c r="O10" s="6" t="s">
        <v>113</v>
      </c>
      <c r="P10" s="6"/>
      <c r="Q10" s="6" t="s">
        <v>114</v>
      </c>
      <c r="R10" s="6"/>
      <c r="S10" s="6" t="s">
        <v>115</v>
      </c>
      <c r="T10" s="6"/>
      <c r="U10" s="6" t="s">
        <v>116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82"/>
  <sheetViews>
    <sheetView workbookViewId="0">
      <pane ySplit="1" topLeftCell="A51" activePane="bottomLeft" state="frozen"/>
      <selection/>
      <selection pane="bottomLeft" activeCell="H74" sqref="H74"/>
    </sheetView>
  </sheetViews>
  <sheetFormatPr defaultColWidth="9" defaultRowHeight="14.25"/>
  <cols>
    <col min="5" max="5" width="10.125" customWidth="1"/>
    <col min="15" max="15" width="9" customWidth="1"/>
  </cols>
  <sheetData>
    <row r="1" spans="4:23"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s="2">
        <v>1</v>
      </c>
      <c r="B2" s="2">
        <f>VLOOKUP(A2,Sheet1!B:J,4,0)</f>
        <v>110101</v>
      </c>
      <c r="C2" s="3" t="s">
        <v>109</v>
      </c>
      <c r="D2">
        <v>2000</v>
      </c>
      <c r="L2">
        <f>80201</f>
        <v>80201</v>
      </c>
      <c r="M2" s="1" t="s">
        <v>125</v>
      </c>
      <c r="N2" s="5">
        <f>INT(MID(L2,2,2))</f>
        <v>2</v>
      </c>
      <c r="O2" s="5">
        <f>INT(MID(L2,4,2))</f>
        <v>1</v>
      </c>
      <c r="P2" s="5"/>
      <c r="Q2" s="5"/>
      <c r="R2" s="5"/>
      <c r="S2" s="5"/>
      <c r="T2" s="5"/>
      <c r="U2" s="5"/>
      <c r="V2" s="5"/>
      <c r="W2" s="5"/>
    </row>
    <row r="3" spans="1:23">
      <c r="A3" s="2">
        <v>2</v>
      </c>
      <c r="B3" s="2">
        <f>VLOOKUP(A3,Sheet1!B:J,4,0)</f>
        <v>110102</v>
      </c>
      <c r="C3" s="3" t="s">
        <v>109</v>
      </c>
      <c r="H3">
        <v>120000</v>
      </c>
      <c r="L3">
        <f>IF(C3=C2,L2+1,(INT(L2/100)+1)*100+1)</f>
        <v>80202</v>
      </c>
      <c r="M3" s="1" t="s">
        <v>125</v>
      </c>
      <c r="N3" s="5">
        <f t="shared" ref="N3:N48" si="0">INT(MID(L3,2,2))</f>
        <v>2</v>
      </c>
      <c r="O3" s="5">
        <f t="shared" ref="O3:O48" si="1">INT(MID(L3,4,2))</f>
        <v>2</v>
      </c>
      <c r="P3" s="5"/>
      <c r="Q3" s="5"/>
      <c r="R3" s="5"/>
      <c r="S3" s="5"/>
      <c r="T3" s="5"/>
      <c r="U3" s="5"/>
      <c r="V3" s="5"/>
      <c r="W3" s="5"/>
    </row>
    <row r="4" spans="1:23">
      <c r="A4" s="2">
        <v>3</v>
      </c>
      <c r="B4" s="2">
        <f>VLOOKUP(A4,Sheet1!B:J,4,0)</f>
        <v>110103</v>
      </c>
      <c r="C4" s="3" t="s">
        <v>109</v>
      </c>
      <c r="J4">
        <v>100</v>
      </c>
      <c r="L4">
        <f t="shared" ref="L4:L67" si="2">IF(C4=C3,L3+1,(INT(L3/100)+1)*100+1)</f>
        <v>80203</v>
      </c>
      <c r="M4" s="1" t="s">
        <v>125</v>
      </c>
      <c r="N4" s="5">
        <f t="shared" si="0"/>
        <v>2</v>
      </c>
      <c r="O4" s="5">
        <f t="shared" si="1"/>
        <v>3</v>
      </c>
      <c r="P4" s="5"/>
      <c r="Q4" s="5"/>
      <c r="R4" s="5"/>
      <c r="S4" s="5"/>
      <c r="T4" s="5"/>
      <c r="U4" s="5"/>
      <c r="V4" s="5"/>
      <c r="W4" s="5"/>
    </row>
    <row r="5" spans="1:23">
      <c r="A5" s="2">
        <v>4</v>
      </c>
      <c r="B5" s="2">
        <f>VLOOKUP(A5,Sheet1!B:J,4,0)</f>
        <v>110104</v>
      </c>
      <c r="C5" s="3" t="s">
        <v>109</v>
      </c>
      <c r="F5">
        <v>50</v>
      </c>
      <c r="L5">
        <f t="shared" si="2"/>
        <v>80204</v>
      </c>
      <c r="M5" s="1" t="s">
        <v>125</v>
      </c>
      <c r="N5" s="5">
        <f t="shared" si="0"/>
        <v>2</v>
      </c>
      <c r="O5" s="5">
        <f t="shared" si="1"/>
        <v>4</v>
      </c>
      <c r="P5" s="5"/>
      <c r="Q5" s="5"/>
      <c r="R5" s="5"/>
      <c r="S5" s="5"/>
      <c r="T5" s="5"/>
      <c r="U5" s="5"/>
      <c r="V5" s="5"/>
      <c r="W5" s="5"/>
    </row>
    <row r="6" spans="1:23">
      <c r="A6" s="2">
        <v>5</v>
      </c>
      <c r="B6" s="2">
        <f>VLOOKUP(A6,Sheet1!B:J,4,0)</f>
        <v>110105</v>
      </c>
      <c r="C6" s="3" t="s">
        <v>109</v>
      </c>
      <c r="J6">
        <v>100</v>
      </c>
      <c r="L6">
        <f t="shared" si="2"/>
        <v>80205</v>
      </c>
      <c r="M6" s="1" t="s">
        <v>125</v>
      </c>
      <c r="N6" s="5">
        <f t="shared" si="0"/>
        <v>2</v>
      </c>
      <c r="O6" s="5">
        <f t="shared" si="1"/>
        <v>5</v>
      </c>
      <c r="P6" s="5"/>
      <c r="Q6" s="5"/>
      <c r="R6" s="5"/>
      <c r="S6" s="5"/>
      <c r="T6" s="5"/>
      <c r="U6" s="5"/>
      <c r="V6" s="5"/>
      <c r="W6" s="5"/>
    </row>
    <row r="7" spans="1:23">
      <c r="A7" s="2">
        <v>6</v>
      </c>
      <c r="B7" s="2">
        <f>VLOOKUP(A7,Sheet1!B:J,4,0)</f>
        <v>110106</v>
      </c>
      <c r="C7" s="3" t="s">
        <v>109</v>
      </c>
      <c r="I7">
        <v>1</v>
      </c>
      <c r="L7">
        <f t="shared" si="2"/>
        <v>80206</v>
      </c>
      <c r="M7" s="1" t="s">
        <v>125</v>
      </c>
      <c r="N7" s="5">
        <f t="shared" si="0"/>
        <v>2</v>
      </c>
      <c r="O7" s="5">
        <f t="shared" si="1"/>
        <v>6</v>
      </c>
      <c r="P7" s="5"/>
      <c r="Q7" s="5"/>
      <c r="R7" s="5"/>
      <c r="S7" s="5"/>
      <c r="T7" s="5"/>
      <c r="U7" s="5"/>
      <c r="V7" s="5"/>
      <c r="W7" s="5"/>
    </row>
    <row r="8" spans="1:23">
      <c r="A8" s="2">
        <v>7</v>
      </c>
      <c r="B8" s="2">
        <f>VLOOKUP(A8,Sheet1!B:J,4,0)</f>
        <v>110107</v>
      </c>
      <c r="C8" s="3" t="s">
        <v>109</v>
      </c>
      <c r="E8">
        <v>50</v>
      </c>
      <c r="L8">
        <f t="shared" si="2"/>
        <v>80207</v>
      </c>
      <c r="M8" s="1" t="s">
        <v>125</v>
      </c>
      <c r="N8" s="5">
        <f t="shared" si="0"/>
        <v>2</v>
      </c>
      <c r="O8" s="5">
        <f t="shared" si="1"/>
        <v>7</v>
      </c>
      <c r="P8" s="5"/>
      <c r="Q8" s="5"/>
      <c r="R8" s="5"/>
      <c r="S8" s="5"/>
      <c r="T8" s="5"/>
      <c r="U8" s="5"/>
      <c r="V8" s="5"/>
      <c r="W8" s="5"/>
    </row>
    <row r="9" spans="1:23">
      <c r="A9" s="2">
        <v>8</v>
      </c>
      <c r="B9" s="2">
        <f>VLOOKUP(A9,Sheet1!B:J,4,0)</f>
        <v>110108</v>
      </c>
      <c r="C9" s="3" t="s">
        <v>109</v>
      </c>
      <c r="K9">
        <v>50</v>
      </c>
      <c r="L9">
        <f t="shared" si="2"/>
        <v>80208</v>
      </c>
      <c r="M9" s="1" t="s">
        <v>125</v>
      </c>
      <c r="N9" s="5">
        <f t="shared" si="0"/>
        <v>2</v>
      </c>
      <c r="O9" s="5">
        <f t="shared" si="1"/>
        <v>8</v>
      </c>
      <c r="P9" s="5"/>
      <c r="Q9" s="5"/>
      <c r="R9" s="5"/>
      <c r="S9" s="5"/>
      <c r="T9" s="5"/>
      <c r="U9" s="5"/>
      <c r="V9" s="5"/>
      <c r="W9" s="5"/>
    </row>
    <row r="10" spans="1:21">
      <c r="A10" s="2">
        <v>9</v>
      </c>
      <c r="B10" s="2">
        <f>VLOOKUP(A10,Sheet1!B:J,4,0)</f>
        <v>110201</v>
      </c>
      <c r="C10" s="3" t="s">
        <v>109</v>
      </c>
      <c r="I10">
        <v>1</v>
      </c>
      <c r="L10">
        <f t="shared" si="2"/>
        <v>80209</v>
      </c>
      <c r="M10" s="1" t="s">
        <v>125</v>
      </c>
      <c r="N10" s="5">
        <f t="shared" si="0"/>
        <v>2</v>
      </c>
      <c r="O10" s="5">
        <f t="shared" si="1"/>
        <v>9</v>
      </c>
      <c r="T10" s="5"/>
      <c r="U10" s="5"/>
    </row>
    <row r="11" spans="1:21">
      <c r="A11" s="2">
        <v>10</v>
      </c>
      <c r="B11" s="2">
        <f>VLOOKUP(A11,Sheet1!B:J,4,0)</f>
        <v>110202</v>
      </c>
      <c r="C11" s="3" t="s">
        <v>110</v>
      </c>
      <c r="E11">
        <v>25</v>
      </c>
      <c r="L11">
        <f t="shared" si="2"/>
        <v>80301</v>
      </c>
      <c r="M11" s="1" t="s">
        <v>125</v>
      </c>
      <c r="N11" s="5">
        <f t="shared" si="0"/>
        <v>3</v>
      </c>
      <c r="O11" s="5">
        <f t="shared" si="1"/>
        <v>1</v>
      </c>
      <c r="T11" s="5"/>
      <c r="U11" s="5"/>
    </row>
    <row r="12" spans="1:21">
      <c r="A12" s="2">
        <v>11</v>
      </c>
      <c r="B12" s="2">
        <f>VLOOKUP(A12,Sheet1!B:J,4,0)</f>
        <v>110203</v>
      </c>
      <c r="C12" s="3" t="s">
        <v>110</v>
      </c>
      <c r="F12">
        <v>50</v>
      </c>
      <c r="L12">
        <f t="shared" si="2"/>
        <v>80302</v>
      </c>
      <c r="M12" s="1" t="s">
        <v>125</v>
      </c>
      <c r="N12" s="5">
        <f t="shared" si="0"/>
        <v>3</v>
      </c>
      <c r="O12" s="5">
        <f t="shared" si="1"/>
        <v>2</v>
      </c>
      <c r="T12" s="5"/>
      <c r="U12" s="5"/>
    </row>
    <row r="13" spans="1:21">
      <c r="A13" s="2">
        <v>12</v>
      </c>
      <c r="B13" s="2">
        <f>VLOOKUP(A13,Sheet1!B:J,4,0)</f>
        <v>110204</v>
      </c>
      <c r="C13" s="3" t="s">
        <v>110</v>
      </c>
      <c r="D13">
        <v>3000</v>
      </c>
      <c r="L13">
        <f t="shared" si="2"/>
        <v>80303</v>
      </c>
      <c r="M13" s="1" t="s">
        <v>125</v>
      </c>
      <c r="N13" s="5">
        <f t="shared" si="0"/>
        <v>3</v>
      </c>
      <c r="O13" s="5">
        <f t="shared" si="1"/>
        <v>3</v>
      </c>
      <c r="T13" s="5"/>
      <c r="U13" s="5"/>
    </row>
    <row r="14" spans="1:21">
      <c r="A14" s="2">
        <v>13</v>
      </c>
      <c r="B14" s="2">
        <f>VLOOKUP(A14,Sheet1!B:J,4,0)</f>
        <v>110205</v>
      </c>
      <c r="C14" s="3" t="s">
        <v>110</v>
      </c>
      <c r="G14">
        <v>20</v>
      </c>
      <c r="L14">
        <f t="shared" si="2"/>
        <v>80304</v>
      </c>
      <c r="M14" s="1" t="s">
        <v>125</v>
      </c>
      <c r="N14" s="5">
        <f t="shared" si="0"/>
        <v>3</v>
      </c>
      <c r="O14" s="5">
        <f t="shared" si="1"/>
        <v>4</v>
      </c>
      <c r="T14" s="5"/>
      <c r="U14" s="5"/>
    </row>
    <row r="15" spans="1:21">
      <c r="A15" s="2">
        <v>14</v>
      </c>
      <c r="B15" s="2">
        <f>VLOOKUP(A15,Sheet1!B:J,4,0)</f>
        <v>110206</v>
      </c>
      <c r="C15" s="3" t="s">
        <v>110</v>
      </c>
      <c r="H15">
        <v>500000</v>
      </c>
      <c r="L15">
        <f t="shared" si="2"/>
        <v>80305</v>
      </c>
      <c r="M15" s="1" t="s">
        <v>125</v>
      </c>
      <c r="N15" s="5">
        <f t="shared" si="0"/>
        <v>3</v>
      </c>
      <c r="O15" s="5">
        <f t="shared" si="1"/>
        <v>5</v>
      </c>
      <c r="T15" s="5"/>
      <c r="U15" s="5"/>
    </row>
    <row r="16" spans="1:21">
      <c r="A16" s="2">
        <v>15</v>
      </c>
      <c r="B16" s="2">
        <f>VLOOKUP(A16,Sheet1!B:J,4,0)</f>
        <v>110207</v>
      </c>
      <c r="C16" s="3" t="s">
        <v>110</v>
      </c>
      <c r="J16">
        <v>100</v>
      </c>
      <c r="L16">
        <f t="shared" si="2"/>
        <v>80306</v>
      </c>
      <c r="M16" s="1" t="s">
        <v>125</v>
      </c>
      <c r="N16" s="5">
        <f t="shared" si="0"/>
        <v>3</v>
      </c>
      <c r="O16" s="5">
        <f t="shared" si="1"/>
        <v>6</v>
      </c>
      <c r="T16" s="5"/>
      <c r="U16" s="5"/>
    </row>
    <row r="17" spans="1:21">
      <c r="A17" s="2">
        <v>16</v>
      </c>
      <c r="B17" s="2">
        <f>VLOOKUP(A17,Sheet1!B:J,4,0)</f>
        <v>110208</v>
      </c>
      <c r="C17" s="3" t="s">
        <v>110</v>
      </c>
      <c r="I17">
        <v>1</v>
      </c>
      <c r="L17">
        <f t="shared" si="2"/>
        <v>80307</v>
      </c>
      <c r="M17" s="1" t="s">
        <v>125</v>
      </c>
      <c r="N17" s="5">
        <f t="shared" si="0"/>
        <v>3</v>
      </c>
      <c r="O17" s="5">
        <f t="shared" si="1"/>
        <v>7</v>
      </c>
      <c r="T17" s="5"/>
      <c r="U17" s="5"/>
    </row>
    <row r="18" spans="1:21">
      <c r="A18" s="2">
        <v>17</v>
      </c>
      <c r="B18" s="2">
        <f>VLOOKUP(A18,Sheet1!B:J,4,0)</f>
        <v>110301</v>
      </c>
      <c r="C18" s="3" t="s">
        <v>110</v>
      </c>
      <c r="K18">
        <v>50</v>
      </c>
      <c r="L18">
        <f t="shared" si="2"/>
        <v>80308</v>
      </c>
      <c r="M18" s="1" t="s">
        <v>125</v>
      </c>
      <c r="N18" s="5">
        <f t="shared" si="0"/>
        <v>3</v>
      </c>
      <c r="O18" s="5">
        <f t="shared" si="1"/>
        <v>8</v>
      </c>
      <c r="T18" s="5"/>
      <c r="U18" s="5"/>
    </row>
    <row r="19" spans="1:21">
      <c r="A19" s="2">
        <v>18</v>
      </c>
      <c r="B19" s="2">
        <f>VLOOKUP(A19,Sheet1!B:J,4,0)</f>
        <v>110302</v>
      </c>
      <c r="C19" s="3" t="s">
        <v>111</v>
      </c>
      <c r="F19">
        <v>50</v>
      </c>
      <c r="L19">
        <f t="shared" si="2"/>
        <v>80401</v>
      </c>
      <c r="M19" s="1" t="s">
        <v>125</v>
      </c>
      <c r="N19" s="5">
        <f t="shared" si="0"/>
        <v>4</v>
      </c>
      <c r="O19" s="5">
        <f t="shared" si="1"/>
        <v>1</v>
      </c>
      <c r="T19" s="5"/>
      <c r="U19" s="5"/>
    </row>
    <row r="20" spans="1:21">
      <c r="A20" s="2">
        <v>19</v>
      </c>
      <c r="B20" s="2">
        <f>VLOOKUP(A20,Sheet1!B:J,4,0)</f>
        <v>110303</v>
      </c>
      <c r="C20" s="3" t="s">
        <v>111</v>
      </c>
      <c r="I20">
        <v>1</v>
      </c>
      <c r="L20">
        <f t="shared" si="2"/>
        <v>80402</v>
      </c>
      <c r="M20" s="1" t="s">
        <v>125</v>
      </c>
      <c r="N20" s="5">
        <f t="shared" si="0"/>
        <v>4</v>
      </c>
      <c r="O20" s="5">
        <f t="shared" si="1"/>
        <v>2</v>
      </c>
      <c r="T20" s="5"/>
      <c r="U20" s="5"/>
    </row>
    <row r="21" spans="1:21">
      <c r="A21" s="2">
        <v>20</v>
      </c>
      <c r="B21" s="2">
        <f>VLOOKUP(A21,Sheet1!B:J,4,0)</f>
        <v>110304</v>
      </c>
      <c r="C21" s="3" t="s">
        <v>111</v>
      </c>
      <c r="G21">
        <v>20</v>
      </c>
      <c r="L21">
        <f t="shared" si="2"/>
        <v>80403</v>
      </c>
      <c r="M21" s="1" t="s">
        <v>125</v>
      </c>
      <c r="N21" s="5">
        <f t="shared" si="0"/>
        <v>4</v>
      </c>
      <c r="O21" s="5">
        <f t="shared" si="1"/>
        <v>3</v>
      </c>
      <c r="T21" s="5"/>
      <c r="U21" s="5"/>
    </row>
    <row r="22" spans="1:21">
      <c r="A22" s="2">
        <v>21</v>
      </c>
      <c r="B22" s="2">
        <f>VLOOKUP(A22,Sheet1!B:J,4,0)</f>
        <v>110305</v>
      </c>
      <c r="C22" s="3" t="s">
        <v>111</v>
      </c>
      <c r="J22">
        <v>100</v>
      </c>
      <c r="L22">
        <f t="shared" si="2"/>
        <v>80404</v>
      </c>
      <c r="M22" s="1" t="s">
        <v>125</v>
      </c>
      <c r="N22" s="5">
        <f t="shared" si="0"/>
        <v>4</v>
      </c>
      <c r="O22" s="5">
        <f t="shared" si="1"/>
        <v>4</v>
      </c>
      <c r="T22" s="5"/>
      <c r="U22" s="5"/>
    </row>
    <row r="23" spans="1:21">
      <c r="A23" s="2">
        <v>22</v>
      </c>
      <c r="B23" s="2">
        <f>VLOOKUP(A23,Sheet1!B:J,4,0)</f>
        <v>110306</v>
      </c>
      <c r="C23" s="3" t="s">
        <v>111</v>
      </c>
      <c r="K23">
        <v>50</v>
      </c>
      <c r="L23">
        <f t="shared" si="2"/>
        <v>80405</v>
      </c>
      <c r="M23" s="1" t="s">
        <v>125</v>
      </c>
      <c r="N23" s="5">
        <f t="shared" si="0"/>
        <v>4</v>
      </c>
      <c r="O23" s="5">
        <f t="shared" si="1"/>
        <v>5</v>
      </c>
      <c r="T23" s="5"/>
      <c r="U23" s="5"/>
    </row>
    <row r="24" spans="1:21">
      <c r="A24" s="2">
        <v>23</v>
      </c>
      <c r="B24" s="2">
        <f>VLOOKUP(A24,Sheet1!B:J,4,0)</f>
        <v>110307</v>
      </c>
      <c r="C24" s="3" t="s">
        <v>112</v>
      </c>
      <c r="J24">
        <v>100</v>
      </c>
      <c r="L24">
        <f t="shared" si="2"/>
        <v>80501</v>
      </c>
      <c r="M24" s="1" t="s">
        <v>126</v>
      </c>
      <c r="N24" s="5">
        <f t="shared" si="0"/>
        <v>5</v>
      </c>
      <c r="O24" s="5">
        <f t="shared" si="1"/>
        <v>1</v>
      </c>
      <c r="T24" s="5"/>
      <c r="U24" s="5"/>
    </row>
    <row r="25" spans="1:21">
      <c r="A25" s="2">
        <v>24</v>
      </c>
      <c r="B25" s="2">
        <f>VLOOKUP(A25,Sheet1!B:J,4,0)</f>
        <v>110308</v>
      </c>
      <c r="C25" s="3" t="s">
        <v>112</v>
      </c>
      <c r="H25">
        <v>700000</v>
      </c>
      <c r="L25">
        <f t="shared" si="2"/>
        <v>80502</v>
      </c>
      <c r="M25" s="1" t="s">
        <v>126</v>
      </c>
      <c r="N25" s="5">
        <f t="shared" si="0"/>
        <v>5</v>
      </c>
      <c r="O25" s="5">
        <f t="shared" si="1"/>
        <v>2</v>
      </c>
      <c r="T25" s="5"/>
      <c r="U25" s="5"/>
    </row>
    <row r="26" spans="1:21">
      <c r="A26" s="2">
        <v>25</v>
      </c>
      <c r="B26" s="2">
        <f>VLOOKUP(A26,Sheet1!B:J,4,0)</f>
        <v>110401</v>
      </c>
      <c r="C26" s="3" t="s">
        <v>112</v>
      </c>
      <c r="I26">
        <v>2</v>
      </c>
      <c r="L26">
        <f t="shared" si="2"/>
        <v>80503</v>
      </c>
      <c r="M26" s="1" t="s">
        <v>126</v>
      </c>
      <c r="N26" s="5">
        <f t="shared" si="0"/>
        <v>5</v>
      </c>
      <c r="O26" s="5">
        <f t="shared" si="1"/>
        <v>3</v>
      </c>
      <c r="T26" s="5"/>
      <c r="U26" s="5"/>
    </row>
    <row r="27" spans="1:21">
      <c r="A27" s="2">
        <v>26</v>
      </c>
      <c r="B27" s="2">
        <f>VLOOKUP(A27,Sheet1!B:J,4,0)</f>
        <v>110402</v>
      </c>
      <c r="C27" s="3" t="s">
        <v>112</v>
      </c>
      <c r="G27">
        <v>10</v>
      </c>
      <c r="L27">
        <f t="shared" si="2"/>
        <v>80504</v>
      </c>
      <c r="M27" s="1" t="s">
        <v>126</v>
      </c>
      <c r="N27" s="5">
        <f t="shared" si="0"/>
        <v>5</v>
      </c>
      <c r="O27" s="5">
        <f t="shared" si="1"/>
        <v>4</v>
      </c>
      <c r="T27" s="5"/>
      <c r="U27" s="5"/>
    </row>
    <row r="28" spans="1:21">
      <c r="A28" s="2">
        <v>27</v>
      </c>
      <c r="B28" s="2">
        <f>VLOOKUP(A28,Sheet1!B:J,4,0)</f>
        <v>110403</v>
      </c>
      <c r="C28" s="3" t="s">
        <v>112</v>
      </c>
      <c r="D28">
        <v>5000</v>
      </c>
      <c r="L28">
        <f t="shared" si="2"/>
        <v>80505</v>
      </c>
      <c r="M28" s="1" t="s">
        <v>126</v>
      </c>
      <c r="N28" s="5">
        <f t="shared" si="0"/>
        <v>5</v>
      </c>
      <c r="O28" s="5">
        <f t="shared" si="1"/>
        <v>5</v>
      </c>
      <c r="T28" s="5"/>
      <c r="U28" s="5"/>
    </row>
    <row r="29" spans="1:21">
      <c r="A29" s="2">
        <v>28</v>
      </c>
      <c r="B29" s="2">
        <f>VLOOKUP(A29,Sheet1!B:J,4,0)</f>
        <v>110404</v>
      </c>
      <c r="C29" s="3" t="s">
        <v>112</v>
      </c>
      <c r="K29">
        <v>50</v>
      </c>
      <c r="L29">
        <f t="shared" si="2"/>
        <v>80506</v>
      </c>
      <c r="M29" s="1" t="s">
        <v>126</v>
      </c>
      <c r="N29" s="5">
        <f t="shared" si="0"/>
        <v>5</v>
      </c>
      <c r="O29" s="5">
        <f t="shared" si="1"/>
        <v>6</v>
      </c>
      <c r="T29" s="5"/>
      <c r="U29" s="5"/>
    </row>
    <row r="30" spans="1:21">
      <c r="A30" s="2">
        <v>29</v>
      </c>
      <c r="B30" s="2">
        <f>VLOOKUP(A30,Sheet1!B:J,4,0)</f>
        <v>110405</v>
      </c>
      <c r="C30" s="3" t="s">
        <v>112</v>
      </c>
      <c r="F30">
        <v>75</v>
      </c>
      <c r="L30">
        <f t="shared" si="2"/>
        <v>80507</v>
      </c>
      <c r="M30" s="1" t="s">
        <v>126</v>
      </c>
      <c r="N30" s="5">
        <f t="shared" si="0"/>
        <v>5</v>
      </c>
      <c r="O30" s="5">
        <f t="shared" si="1"/>
        <v>7</v>
      </c>
      <c r="T30" s="5"/>
      <c r="U30" s="5"/>
    </row>
    <row r="31" spans="1:21">
      <c r="A31" s="2">
        <v>30</v>
      </c>
      <c r="B31" s="2">
        <f>VLOOKUP(A31,Sheet1!B:J,4,0)</f>
        <v>110406</v>
      </c>
      <c r="C31" s="3" t="s">
        <v>112</v>
      </c>
      <c r="D31">
        <v>8000</v>
      </c>
      <c r="L31">
        <f t="shared" si="2"/>
        <v>80508</v>
      </c>
      <c r="M31" s="1" t="s">
        <v>126</v>
      </c>
      <c r="N31" s="5">
        <f t="shared" si="0"/>
        <v>5</v>
      </c>
      <c r="O31" s="5">
        <f t="shared" si="1"/>
        <v>8</v>
      </c>
      <c r="T31" s="5"/>
      <c r="U31" s="5"/>
    </row>
    <row r="32" spans="1:21">
      <c r="A32" s="2">
        <v>31</v>
      </c>
      <c r="B32" s="2">
        <f>VLOOKUP(A32,Sheet1!B:J,4,0)</f>
        <v>110407</v>
      </c>
      <c r="C32" s="3" t="s">
        <v>112</v>
      </c>
      <c r="H32">
        <v>1000000</v>
      </c>
      <c r="L32">
        <f t="shared" si="2"/>
        <v>80509</v>
      </c>
      <c r="M32" s="1" t="s">
        <v>126</v>
      </c>
      <c r="N32" s="5">
        <f t="shared" si="0"/>
        <v>5</v>
      </c>
      <c r="O32" s="5">
        <f t="shared" si="1"/>
        <v>9</v>
      </c>
      <c r="T32" s="5"/>
      <c r="U32" s="5"/>
    </row>
    <row r="33" spans="1:21">
      <c r="A33" s="2">
        <v>32</v>
      </c>
      <c r="B33" s="2">
        <f>VLOOKUP(A33,Sheet1!B:J,4,0)</f>
        <v>110408</v>
      </c>
      <c r="C33" s="3" t="s">
        <v>113</v>
      </c>
      <c r="G33">
        <v>10</v>
      </c>
      <c r="L33">
        <f t="shared" si="2"/>
        <v>80601</v>
      </c>
      <c r="M33" s="1" t="s">
        <v>127</v>
      </c>
      <c r="N33" s="5">
        <f t="shared" si="0"/>
        <v>6</v>
      </c>
      <c r="O33" s="5">
        <f t="shared" si="1"/>
        <v>1</v>
      </c>
      <c r="T33" s="5"/>
      <c r="U33" s="5"/>
    </row>
    <row r="34" spans="1:21">
      <c r="A34" s="2">
        <v>33</v>
      </c>
      <c r="B34" s="2">
        <f>VLOOKUP(A34,Sheet1!B:J,4,0)</f>
        <v>110501</v>
      </c>
      <c r="C34" s="3" t="s">
        <v>113</v>
      </c>
      <c r="I34">
        <v>2</v>
      </c>
      <c r="L34">
        <f t="shared" si="2"/>
        <v>80602</v>
      </c>
      <c r="M34" s="1" t="s">
        <v>127</v>
      </c>
      <c r="N34" s="5">
        <f t="shared" si="0"/>
        <v>6</v>
      </c>
      <c r="O34" s="5">
        <f t="shared" si="1"/>
        <v>2</v>
      </c>
      <c r="T34" s="5"/>
      <c r="U34" s="5"/>
    </row>
    <row r="35" spans="1:21">
      <c r="A35" s="2">
        <v>34</v>
      </c>
      <c r="B35" s="2">
        <f>VLOOKUP(A35,Sheet1!B:J,4,0)</f>
        <v>110502</v>
      </c>
      <c r="C35" s="3" t="s">
        <v>113</v>
      </c>
      <c r="K35">
        <v>50</v>
      </c>
      <c r="L35">
        <f t="shared" si="2"/>
        <v>80603</v>
      </c>
      <c r="M35" s="1" t="s">
        <v>127</v>
      </c>
      <c r="N35" s="5">
        <f t="shared" si="0"/>
        <v>6</v>
      </c>
      <c r="O35" s="5">
        <f t="shared" si="1"/>
        <v>3</v>
      </c>
      <c r="T35" s="5"/>
      <c r="U35" s="5"/>
    </row>
    <row r="36" spans="1:21">
      <c r="A36" s="2">
        <v>35</v>
      </c>
      <c r="B36" s="2">
        <f>VLOOKUP(A36,Sheet1!B:J,4,0)</f>
        <v>110503</v>
      </c>
      <c r="C36" s="3" t="s">
        <v>113</v>
      </c>
      <c r="I36">
        <v>2</v>
      </c>
      <c r="L36">
        <f t="shared" si="2"/>
        <v>80604</v>
      </c>
      <c r="M36" s="1" t="s">
        <v>127</v>
      </c>
      <c r="N36" s="5">
        <f t="shared" si="0"/>
        <v>6</v>
      </c>
      <c r="O36" s="5">
        <f t="shared" si="1"/>
        <v>4</v>
      </c>
      <c r="T36" s="5"/>
      <c r="U36" s="5"/>
    </row>
    <row r="37" spans="1:21">
      <c r="A37" s="2">
        <v>36</v>
      </c>
      <c r="B37" s="2">
        <f>VLOOKUP(A37,Sheet1!B:J,4,0)</f>
        <v>110504</v>
      </c>
      <c r="C37" s="3" t="s">
        <v>113</v>
      </c>
      <c r="J37">
        <v>100</v>
      </c>
      <c r="L37">
        <f t="shared" si="2"/>
        <v>80605</v>
      </c>
      <c r="M37" s="1" t="s">
        <v>127</v>
      </c>
      <c r="N37" s="5">
        <f t="shared" si="0"/>
        <v>6</v>
      </c>
      <c r="O37" s="5">
        <f t="shared" si="1"/>
        <v>5</v>
      </c>
      <c r="T37" s="5"/>
      <c r="U37" s="5"/>
    </row>
    <row r="38" spans="1:21">
      <c r="A38" s="2">
        <v>37</v>
      </c>
      <c r="B38" s="2">
        <f>VLOOKUP(A38,Sheet1!B:J,4,0)</f>
        <v>110505</v>
      </c>
      <c r="C38" s="3" t="s">
        <v>114</v>
      </c>
      <c r="K38">
        <v>50</v>
      </c>
      <c r="L38">
        <f t="shared" si="2"/>
        <v>80701</v>
      </c>
      <c r="M38" s="1" t="s">
        <v>127</v>
      </c>
      <c r="N38" s="5">
        <f t="shared" si="0"/>
        <v>7</v>
      </c>
      <c r="O38" s="5">
        <f t="shared" si="1"/>
        <v>1</v>
      </c>
      <c r="T38" s="5"/>
      <c r="U38" s="5"/>
    </row>
    <row r="39" spans="1:21">
      <c r="A39" s="2">
        <v>38</v>
      </c>
      <c r="B39" s="2">
        <f>VLOOKUP(A39,Sheet1!B:J,4,0)</f>
        <v>110506</v>
      </c>
      <c r="C39" s="3" t="s">
        <v>114</v>
      </c>
      <c r="D39">
        <v>15000</v>
      </c>
      <c r="L39">
        <f t="shared" si="2"/>
        <v>80702</v>
      </c>
      <c r="M39" s="1" t="s">
        <v>127</v>
      </c>
      <c r="N39" s="5">
        <f t="shared" si="0"/>
        <v>7</v>
      </c>
      <c r="O39" s="5">
        <f t="shared" si="1"/>
        <v>2</v>
      </c>
      <c r="T39" s="5"/>
      <c r="U39" s="5"/>
    </row>
    <row r="40" spans="1:21">
      <c r="A40" s="2">
        <v>39</v>
      </c>
      <c r="B40" s="2">
        <f>VLOOKUP(A40,Sheet1!B:J,4,0)</f>
        <v>110507</v>
      </c>
      <c r="C40" s="3" t="s">
        <v>114</v>
      </c>
      <c r="F40">
        <v>75</v>
      </c>
      <c r="L40">
        <f t="shared" si="2"/>
        <v>80703</v>
      </c>
      <c r="M40" s="1" t="s">
        <v>127</v>
      </c>
      <c r="N40" s="5">
        <f t="shared" si="0"/>
        <v>7</v>
      </c>
      <c r="O40" s="5">
        <f t="shared" si="1"/>
        <v>3</v>
      </c>
      <c r="T40" s="5"/>
      <c r="U40" s="5"/>
    </row>
    <row r="41" spans="1:21">
      <c r="A41" s="2">
        <v>40</v>
      </c>
      <c r="B41" s="2">
        <f>VLOOKUP(A41,Sheet1!B:J,4,0)</f>
        <v>110508</v>
      </c>
      <c r="C41" s="3" t="s">
        <v>114</v>
      </c>
      <c r="G41">
        <v>10</v>
      </c>
      <c r="L41">
        <f t="shared" si="2"/>
        <v>80704</v>
      </c>
      <c r="M41" s="1" t="s">
        <v>127</v>
      </c>
      <c r="N41" s="5">
        <f t="shared" si="0"/>
        <v>7</v>
      </c>
      <c r="O41" s="5">
        <f t="shared" si="1"/>
        <v>4</v>
      </c>
      <c r="T41" s="5"/>
      <c r="U41" s="5"/>
    </row>
    <row r="42" spans="1:21">
      <c r="A42" s="2">
        <v>41</v>
      </c>
      <c r="B42" s="2">
        <f>VLOOKUP(A42,Sheet1!B:J,4,0)</f>
        <v>110601</v>
      </c>
      <c r="C42" s="3" t="s">
        <v>114</v>
      </c>
      <c r="H42">
        <v>1000000</v>
      </c>
      <c r="L42">
        <f t="shared" si="2"/>
        <v>80705</v>
      </c>
      <c r="M42" s="1" t="s">
        <v>127</v>
      </c>
      <c r="N42" s="5">
        <f t="shared" si="0"/>
        <v>7</v>
      </c>
      <c r="O42" s="5">
        <f t="shared" si="1"/>
        <v>5</v>
      </c>
      <c r="T42" s="5"/>
      <c r="U42" s="5"/>
    </row>
    <row r="43" spans="1:21">
      <c r="A43" s="2">
        <v>42</v>
      </c>
      <c r="B43" s="2">
        <f>VLOOKUP(A43,Sheet1!B:J,4,0)</f>
        <v>110602</v>
      </c>
      <c r="C43" s="3" t="s">
        <v>114</v>
      </c>
      <c r="I43">
        <v>2</v>
      </c>
      <c r="L43">
        <f t="shared" si="2"/>
        <v>80706</v>
      </c>
      <c r="M43" s="1" t="s">
        <v>127</v>
      </c>
      <c r="N43" s="5">
        <f t="shared" si="0"/>
        <v>7</v>
      </c>
      <c r="O43" s="5">
        <f t="shared" si="1"/>
        <v>6</v>
      </c>
      <c r="T43" s="5"/>
      <c r="U43" s="5"/>
    </row>
    <row r="44" spans="1:21">
      <c r="A44" s="2">
        <v>43</v>
      </c>
      <c r="B44" s="2">
        <f>VLOOKUP(A44,Sheet1!B:J,4,0)</f>
        <v>110603</v>
      </c>
      <c r="C44" s="3" t="s">
        <v>114</v>
      </c>
      <c r="K44">
        <v>50</v>
      </c>
      <c r="L44">
        <f t="shared" si="2"/>
        <v>80707</v>
      </c>
      <c r="M44" s="1" t="s">
        <v>127</v>
      </c>
      <c r="N44" s="5">
        <f t="shared" si="0"/>
        <v>7</v>
      </c>
      <c r="O44" s="5">
        <f t="shared" si="1"/>
        <v>7</v>
      </c>
      <c r="T44" s="5"/>
      <c r="U44" s="5"/>
    </row>
    <row r="45" spans="1:21">
      <c r="A45" s="2">
        <v>44</v>
      </c>
      <c r="B45" s="2">
        <f>VLOOKUP(A45,Sheet1!B:J,4,0)</f>
        <v>110604</v>
      </c>
      <c r="C45" s="3" t="s">
        <v>115</v>
      </c>
      <c r="G45">
        <v>10</v>
      </c>
      <c r="L45">
        <f t="shared" si="2"/>
        <v>80801</v>
      </c>
      <c r="M45" s="1" t="s">
        <v>127</v>
      </c>
      <c r="N45" s="5">
        <f t="shared" si="0"/>
        <v>8</v>
      </c>
      <c r="O45" s="5">
        <f t="shared" si="1"/>
        <v>1</v>
      </c>
      <c r="T45" s="5"/>
      <c r="U45" s="5"/>
    </row>
    <row r="46" spans="1:21">
      <c r="A46" s="2">
        <v>45</v>
      </c>
      <c r="B46" s="2">
        <f>VLOOKUP(A46,Sheet1!B:J,4,0)</f>
        <v>110605</v>
      </c>
      <c r="C46" s="3" t="s">
        <v>115</v>
      </c>
      <c r="H46">
        <v>1000000</v>
      </c>
      <c r="L46">
        <f t="shared" si="2"/>
        <v>80802</v>
      </c>
      <c r="M46" s="1" t="s">
        <v>127</v>
      </c>
      <c r="N46" s="5">
        <f t="shared" si="0"/>
        <v>8</v>
      </c>
      <c r="O46" s="5">
        <f t="shared" si="1"/>
        <v>2</v>
      </c>
      <c r="T46" s="5"/>
      <c r="U46" s="5"/>
    </row>
    <row r="47" spans="1:21">
      <c r="A47" s="2">
        <v>46</v>
      </c>
      <c r="B47" s="2">
        <f>VLOOKUP(A47,Sheet1!B:J,4,0)</f>
        <v>110606</v>
      </c>
      <c r="C47" s="3" t="s">
        <v>115</v>
      </c>
      <c r="J47">
        <v>100</v>
      </c>
      <c r="L47">
        <f t="shared" si="2"/>
        <v>80803</v>
      </c>
      <c r="M47" s="1" t="s">
        <v>127</v>
      </c>
      <c r="N47" s="5">
        <f t="shared" si="0"/>
        <v>8</v>
      </c>
      <c r="O47" s="5">
        <f t="shared" si="1"/>
        <v>3</v>
      </c>
      <c r="T47" s="5"/>
      <c r="U47" s="5"/>
    </row>
    <row r="48" spans="1:21">
      <c r="A48" s="2">
        <v>47</v>
      </c>
      <c r="B48" s="2">
        <f>VLOOKUP(A48,Sheet1!B:J,4,0)</f>
        <v>110607</v>
      </c>
      <c r="C48" s="3" t="s">
        <v>115</v>
      </c>
      <c r="K48">
        <v>50</v>
      </c>
      <c r="L48">
        <f t="shared" si="2"/>
        <v>80804</v>
      </c>
      <c r="M48" s="1" t="s">
        <v>127</v>
      </c>
      <c r="N48" s="5">
        <f t="shared" si="0"/>
        <v>8</v>
      </c>
      <c r="O48" s="5">
        <f t="shared" si="1"/>
        <v>4</v>
      </c>
      <c r="T48" s="5"/>
      <c r="U48" s="5"/>
    </row>
    <row r="49" spans="1:21">
      <c r="A49" s="2">
        <v>48</v>
      </c>
      <c r="B49" s="2">
        <f>VLOOKUP(A49,Sheet1!B:J,4,0)</f>
        <v>110608</v>
      </c>
      <c r="C49" t="s">
        <v>116</v>
      </c>
      <c r="D49">
        <v>15000</v>
      </c>
      <c r="L49">
        <f t="shared" si="2"/>
        <v>80901</v>
      </c>
      <c r="M49" s="1" t="s">
        <v>127</v>
      </c>
      <c r="N49" s="5">
        <f t="shared" ref="N49:N82" si="3">INT(MID(L49,2,2))</f>
        <v>9</v>
      </c>
      <c r="O49" s="5">
        <f t="shared" ref="O49:O82" si="4">INT(MID(L49,4,2))</f>
        <v>1</v>
      </c>
      <c r="T49" s="5"/>
      <c r="U49" s="5"/>
    </row>
    <row r="50" spans="1:21">
      <c r="A50" s="2">
        <v>49</v>
      </c>
      <c r="B50" s="2" t="e">
        <f>VLOOKUP(A50,Sheet1!B:J,4,0)</f>
        <v>#N/A</v>
      </c>
      <c r="C50" t="s">
        <v>116</v>
      </c>
      <c r="F50">
        <v>75</v>
      </c>
      <c r="L50">
        <f t="shared" si="2"/>
        <v>80902</v>
      </c>
      <c r="M50" s="1" t="s">
        <v>127</v>
      </c>
      <c r="N50" s="5">
        <f t="shared" si="3"/>
        <v>9</v>
      </c>
      <c r="O50" s="5">
        <f t="shared" si="4"/>
        <v>2</v>
      </c>
      <c r="T50" s="5"/>
      <c r="U50" s="5"/>
    </row>
    <row r="51" spans="1:21">
      <c r="A51" s="2">
        <v>50</v>
      </c>
      <c r="B51" s="2" t="e">
        <f>VLOOKUP(A51,Sheet1!B:J,4,0)</f>
        <v>#N/A</v>
      </c>
      <c r="C51" t="s">
        <v>116</v>
      </c>
      <c r="G51">
        <v>10</v>
      </c>
      <c r="L51">
        <f t="shared" si="2"/>
        <v>80903</v>
      </c>
      <c r="M51" s="1" t="s">
        <v>127</v>
      </c>
      <c r="N51" s="5">
        <f t="shared" si="3"/>
        <v>9</v>
      </c>
      <c r="O51" s="5">
        <f t="shared" si="4"/>
        <v>3</v>
      </c>
      <c r="T51" s="5"/>
      <c r="U51" s="5"/>
    </row>
    <row r="52" spans="1:21">
      <c r="A52" s="2">
        <v>51</v>
      </c>
      <c r="B52" s="2" t="e">
        <f>VLOOKUP(A52,Sheet1!B:J,4,0)</f>
        <v>#N/A</v>
      </c>
      <c r="C52" t="s">
        <v>116</v>
      </c>
      <c r="H52">
        <v>500000</v>
      </c>
      <c r="L52">
        <f t="shared" si="2"/>
        <v>80904</v>
      </c>
      <c r="M52" s="1" t="s">
        <v>127</v>
      </c>
      <c r="N52" s="5">
        <f t="shared" si="3"/>
        <v>9</v>
      </c>
      <c r="O52" s="5">
        <f t="shared" si="4"/>
        <v>4</v>
      </c>
      <c r="T52" s="5"/>
      <c r="U52" s="5"/>
    </row>
    <row r="53" spans="1:21">
      <c r="A53" s="2">
        <v>52</v>
      </c>
      <c r="B53" s="2" t="e">
        <f>VLOOKUP(A53,Sheet1!B:J,4,0)</f>
        <v>#N/A</v>
      </c>
      <c r="C53" t="s">
        <v>116</v>
      </c>
      <c r="I53">
        <v>2</v>
      </c>
      <c r="L53">
        <f t="shared" si="2"/>
        <v>80905</v>
      </c>
      <c r="M53" s="1" t="s">
        <v>127</v>
      </c>
      <c r="N53" s="5">
        <f t="shared" si="3"/>
        <v>9</v>
      </c>
      <c r="O53" s="5">
        <f t="shared" si="4"/>
        <v>5</v>
      </c>
      <c r="T53" s="5"/>
      <c r="U53" s="5"/>
    </row>
    <row r="54" spans="1:21">
      <c r="A54" s="2">
        <v>53</v>
      </c>
      <c r="B54" s="2" t="e">
        <f>VLOOKUP(A54,Sheet1!B:J,4,0)</f>
        <v>#N/A</v>
      </c>
      <c r="C54" t="s">
        <v>116</v>
      </c>
      <c r="J54">
        <v>100</v>
      </c>
      <c r="L54">
        <f t="shared" si="2"/>
        <v>80906</v>
      </c>
      <c r="M54" s="1" t="s">
        <v>127</v>
      </c>
      <c r="N54" s="5">
        <f t="shared" si="3"/>
        <v>9</v>
      </c>
      <c r="O54" s="5">
        <f t="shared" si="4"/>
        <v>6</v>
      </c>
      <c r="T54" s="5"/>
      <c r="U54" s="5"/>
    </row>
    <row r="55" spans="1:21">
      <c r="A55" s="2">
        <v>54</v>
      </c>
      <c r="B55" s="2" t="e">
        <f>VLOOKUP(A55,Sheet1!B:J,4,0)</f>
        <v>#N/A</v>
      </c>
      <c r="C55" t="s">
        <v>116</v>
      </c>
      <c r="D55">
        <v>20000</v>
      </c>
      <c r="L55">
        <f t="shared" si="2"/>
        <v>80907</v>
      </c>
      <c r="M55" s="1" t="s">
        <v>127</v>
      </c>
      <c r="N55" s="5">
        <f t="shared" si="3"/>
        <v>9</v>
      </c>
      <c r="O55" s="5">
        <f t="shared" si="4"/>
        <v>7</v>
      </c>
      <c r="T55" s="5"/>
      <c r="U55" s="5"/>
    </row>
    <row r="56" spans="1:21">
      <c r="A56" s="2">
        <v>55</v>
      </c>
      <c r="B56" s="2" t="e">
        <f>VLOOKUP(A56,Sheet1!B:J,4,0)</f>
        <v>#N/A</v>
      </c>
      <c r="C56" t="s">
        <v>116</v>
      </c>
      <c r="K56">
        <v>50</v>
      </c>
      <c r="L56">
        <f t="shared" si="2"/>
        <v>80908</v>
      </c>
      <c r="M56" s="1" t="s">
        <v>127</v>
      </c>
      <c r="N56" s="5">
        <f t="shared" si="3"/>
        <v>9</v>
      </c>
      <c r="O56" s="5">
        <f t="shared" si="4"/>
        <v>8</v>
      </c>
      <c r="T56" s="5"/>
      <c r="U56" s="5"/>
    </row>
    <row r="57" spans="1:21">
      <c r="A57" s="2">
        <v>56</v>
      </c>
      <c r="B57" s="2" t="e">
        <f>VLOOKUP(A57,Sheet1!B:J,4,0)</f>
        <v>#N/A</v>
      </c>
      <c r="C57" t="s">
        <v>128</v>
      </c>
      <c r="F57">
        <v>90</v>
      </c>
      <c r="L57">
        <f t="shared" si="2"/>
        <v>81001</v>
      </c>
      <c r="M57" s="1" t="s">
        <v>127</v>
      </c>
      <c r="N57" s="5">
        <f t="shared" si="3"/>
        <v>10</v>
      </c>
      <c r="O57" s="5">
        <f t="shared" si="4"/>
        <v>1</v>
      </c>
      <c r="T57" s="5"/>
      <c r="U57" s="5"/>
    </row>
    <row r="58" spans="1:21">
      <c r="A58" s="2">
        <v>57</v>
      </c>
      <c r="B58" s="2" t="e">
        <f>VLOOKUP(A58,Sheet1!B:J,4,0)</f>
        <v>#N/A</v>
      </c>
      <c r="C58" t="s">
        <v>128</v>
      </c>
      <c r="D58">
        <v>20000</v>
      </c>
      <c r="L58">
        <f t="shared" si="2"/>
        <v>81002</v>
      </c>
      <c r="M58" s="1" t="s">
        <v>127</v>
      </c>
      <c r="N58" s="5">
        <f t="shared" si="3"/>
        <v>10</v>
      </c>
      <c r="O58" s="5">
        <f t="shared" si="4"/>
        <v>2</v>
      </c>
      <c r="T58" s="5"/>
      <c r="U58" s="5"/>
    </row>
    <row r="59" spans="1:21">
      <c r="A59" s="2">
        <v>58</v>
      </c>
      <c r="B59" s="2" t="e">
        <f>VLOOKUP(A59,Sheet1!B:J,4,0)</f>
        <v>#N/A</v>
      </c>
      <c r="C59" t="s">
        <v>128</v>
      </c>
      <c r="J59">
        <v>100</v>
      </c>
      <c r="L59">
        <f t="shared" si="2"/>
        <v>81003</v>
      </c>
      <c r="M59" s="1" t="s">
        <v>127</v>
      </c>
      <c r="N59" s="5">
        <f t="shared" si="3"/>
        <v>10</v>
      </c>
      <c r="O59" s="5">
        <f t="shared" si="4"/>
        <v>3</v>
      </c>
      <c r="T59" s="5"/>
      <c r="U59" s="5"/>
    </row>
    <row r="60" spans="1:21">
      <c r="A60" s="2">
        <v>59</v>
      </c>
      <c r="B60" s="2" t="e">
        <f>VLOOKUP(A60,Sheet1!B:J,4,0)</f>
        <v>#N/A</v>
      </c>
      <c r="C60" t="s">
        <v>128</v>
      </c>
      <c r="H60">
        <v>500000</v>
      </c>
      <c r="L60">
        <f t="shared" si="2"/>
        <v>81004</v>
      </c>
      <c r="M60" s="1" t="s">
        <v>127</v>
      </c>
      <c r="N60" s="5">
        <f t="shared" si="3"/>
        <v>10</v>
      </c>
      <c r="O60" s="5">
        <f t="shared" si="4"/>
        <v>4</v>
      </c>
      <c r="T60" s="5"/>
      <c r="U60" s="5"/>
    </row>
    <row r="61" spans="1:21">
      <c r="A61" s="2">
        <v>60</v>
      </c>
      <c r="B61" s="2" t="e">
        <f>VLOOKUP(A61,Sheet1!B:J,4,0)</f>
        <v>#N/A</v>
      </c>
      <c r="C61" t="s">
        <v>128</v>
      </c>
      <c r="G61">
        <v>10</v>
      </c>
      <c r="L61">
        <f t="shared" si="2"/>
        <v>81005</v>
      </c>
      <c r="M61" s="1" t="s">
        <v>127</v>
      </c>
      <c r="N61" s="5">
        <f t="shared" si="3"/>
        <v>10</v>
      </c>
      <c r="O61" s="5">
        <f t="shared" si="4"/>
        <v>5</v>
      </c>
      <c r="T61" s="5"/>
      <c r="U61" s="5"/>
    </row>
    <row r="62" spans="1:21">
      <c r="A62" s="2">
        <v>61</v>
      </c>
      <c r="B62" s="2" t="e">
        <f>VLOOKUP(A62,Sheet1!B:J,4,0)</f>
        <v>#N/A</v>
      </c>
      <c r="C62" t="s">
        <v>128</v>
      </c>
      <c r="D62">
        <v>25000</v>
      </c>
      <c r="L62">
        <f t="shared" si="2"/>
        <v>81006</v>
      </c>
      <c r="M62" s="1" t="s">
        <v>127</v>
      </c>
      <c r="N62" s="5">
        <f t="shared" si="3"/>
        <v>10</v>
      </c>
      <c r="O62" s="5">
        <f t="shared" si="4"/>
        <v>6</v>
      </c>
      <c r="T62" s="5"/>
      <c r="U62" s="5"/>
    </row>
    <row r="63" spans="1:21">
      <c r="A63" s="2">
        <v>62</v>
      </c>
      <c r="B63" s="2" t="e">
        <f>VLOOKUP(A63,Sheet1!B:J,4,0)</f>
        <v>#N/A</v>
      </c>
      <c r="C63" t="s">
        <v>129</v>
      </c>
      <c r="I63">
        <v>2</v>
      </c>
      <c r="L63">
        <f t="shared" si="2"/>
        <v>81101</v>
      </c>
      <c r="M63" s="1" t="s">
        <v>127</v>
      </c>
      <c r="N63" s="5">
        <f t="shared" si="3"/>
        <v>11</v>
      </c>
      <c r="O63" s="5">
        <f t="shared" si="4"/>
        <v>1</v>
      </c>
      <c r="T63" s="5"/>
      <c r="U63" s="5"/>
    </row>
    <row r="64" spans="1:21">
      <c r="A64" s="2">
        <v>63</v>
      </c>
      <c r="B64" s="2" t="e">
        <f>VLOOKUP(A64,Sheet1!B:J,4,0)</f>
        <v>#N/A</v>
      </c>
      <c r="C64" t="s">
        <v>129</v>
      </c>
      <c r="K64">
        <v>50</v>
      </c>
      <c r="L64">
        <f t="shared" si="2"/>
        <v>81102</v>
      </c>
      <c r="M64" s="1" t="s">
        <v>127</v>
      </c>
      <c r="N64" s="5">
        <f t="shared" si="3"/>
        <v>11</v>
      </c>
      <c r="O64" s="5">
        <f t="shared" si="4"/>
        <v>2</v>
      </c>
      <c r="T64" s="5"/>
      <c r="U64" s="5"/>
    </row>
    <row r="65" spans="1:21">
      <c r="A65" s="2">
        <v>64</v>
      </c>
      <c r="B65" s="2" t="e">
        <f>VLOOKUP(A65,Sheet1!B:J,4,0)</f>
        <v>#N/A</v>
      </c>
      <c r="C65" t="s">
        <v>130</v>
      </c>
      <c r="D65">
        <v>25000</v>
      </c>
      <c r="L65">
        <f t="shared" si="2"/>
        <v>81201</v>
      </c>
      <c r="M65" s="1" t="s">
        <v>131</v>
      </c>
      <c r="N65" s="5">
        <f t="shared" si="3"/>
        <v>12</v>
      </c>
      <c r="O65" s="5">
        <f t="shared" si="4"/>
        <v>1</v>
      </c>
      <c r="T65" s="5"/>
      <c r="U65" s="5"/>
    </row>
    <row r="66" spans="1:21">
      <c r="A66" s="2">
        <v>65</v>
      </c>
      <c r="B66" s="2" t="e">
        <f>VLOOKUP(A66,Sheet1!B:J,4,0)</f>
        <v>#N/A</v>
      </c>
      <c r="C66" t="s">
        <v>130</v>
      </c>
      <c r="F66">
        <v>90</v>
      </c>
      <c r="L66">
        <f t="shared" si="2"/>
        <v>81202</v>
      </c>
      <c r="M66" s="1" t="s">
        <v>131</v>
      </c>
      <c r="N66" s="5">
        <f t="shared" si="3"/>
        <v>12</v>
      </c>
      <c r="O66" s="5">
        <f t="shared" si="4"/>
        <v>2</v>
      </c>
      <c r="T66" s="5"/>
      <c r="U66" s="5"/>
    </row>
    <row r="67" spans="1:21">
      <c r="A67" s="2">
        <v>66</v>
      </c>
      <c r="B67" s="2" t="e">
        <f>VLOOKUP(A67,Sheet1!B:J,4,0)</f>
        <v>#N/A</v>
      </c>
      <c r="C67" t="s">
        <v>130</v>
      </c>
      <c r="H67">
        <v>500000</v>
      </c>
      <c r="L67">
        <f t="shared" si="2"/>
        <v>81203</v>
      </c>
      <c r="M67" s="1" t="s">
        <v>131</v>
      </c>
      <c r="N67" s="5">
        <f t="shared" si="3"/>
        <v>12</v>
      </c>
      <c r="O67" s="5">
        <f t="shared" si="4"/>
        <v>3</v>
      </c>
      <c r="T67" s="5"/>
      <c r="U67" s="5"/>
    </row>
    <row r="68" spans="1:21">
      <c r="A68" s="2">
        <v>67</v>
      </c>
      <c r="B68" s="2" t="e">
        <f>VLOOKUP(A68,Sheet1!B:J,4,0)</f>
        <v>#N/A</v>
      </c>
      <c r="C68" t="s">
        <v>130</v>
      </c>
      <c r="K68">
        <v>50</v>
      </c>
      <c r="L68">
        <f t="shared" ref="L68:L82" si="5">IF(C68=C67,L67+1,(INT(L67/100)+1)*100+1)</f>
        <v>81204</v>
      </c>
      <c r="M68" s="1" t="s">
        <v>131</v>
      </c>
      <c r="N68" s="5">
        <f t="shared" si="3"/>
        <v>12</v>
      </c>
      <c r="O68" s="5">
        <f t="shared" si="4"/>
        <v>4</v>
      </c>
      <c r="T68" s="5"/>
      <c r="U68" s="5"/>
    </row>
    <row r="69" spans="1:21">
      <c r="A69" s="2">
        <v>68</v>
      </c>
      <c r="B69" s="2" t="e">
        <f>VLOOKUP(A69,Sheet1!B:J,4,0)</f>
        <v>#N/A</v>
      </c>
      <c r="C69" t="s">
        <v>132</v>
      </c>
      <c r="J69">
        <v>100</v>
      </c>
      <c r="L69">
        <f t="shared" si="5"/>
        <v>81301</v>
      </c>
      <c r="M69" s="1" t="s">
        <v>131</v>
      </c>
      <c r="N69" s="5">
        <f t="shared" si="3"/>
        <v>13</v>
      </c>
      <c r="O69" s="5">
        <f t="shared" si="4"/>
        <v>1</v>
      </c>
      <c r="T69" s="5"/>
      <c r="U69" s="5"/>
    </row>
    <row r="70" spans="1:21">
      <c r="A70" s="2">
        <v>69</v>
      </c>
      <c r="B70" s="2" t="e">
        <f>VLOOKUP(A70,Sheet1!B:J,4,0)</f>
        <v>#N/A</v>
      </c>
      <c r="C70" t="s">
        <v>132</v>
      </c>
      <c r="G70">
        <v>5</v>
      </c>
      <c r="L70">
        <f t="shared" si="5"/>
        <v>81302</v>
      </c>
      <c r="M70" s="1" t="s">
        <v>131</v>
      </c>
      <c r="N70" s="5">
        <f t="shared" si="3"/>
        <v>13</v>
      </c>
      <c r="O70" s="5">
        <f t="shared" si="4"/>
        <v>2</v>
      </c>
      <c r="T70" s="5"/>
      <c r="U70" s="5"/>
    </row>
    <row r="71" spans="1:21">
      <c r="A71" s="2">
        <v>70</v>
      </c>
      <c r="B71" s="2" t="e">
        <f>VLOOKUP(A71,Sheet1!B:J,4,0)</f>
        <v>#N/A</v>
      </c>
      <c r="C71" t="s">
        <v>132</v>
      </c>
      <c r="D71">
        <v>30000</v>
      </c>
      <c r="L71">
        <f t="shared" si="5"/>
        <v>81303</v>
      </c>
      <c r="M71" s="1" t="s">
        <v>131</v>
      </c>
      <c r="N71" s="5">
        <f t="shared" si="3"/>
        <v>13</v>
      </c>
      <c r="O71" s="5">
        <f t="shared" si="4"/>
        <v>3</v>
      </c>
      <c r="T71" s="5"/>
      <c r="U71" s="5"/>
    </row>
    <row r="72" spans="1:21">
      <c r="A72" s="2">
        <v>71</v>
      </c>
      <c r="B72" s="2" t="e">
        <f>VLOOKUP(A72,Sheet1!B:J,4,0)</f>
        <v>#N/A</v>
      </c>
      <c r="C72" t="s">
        <v>132</v>
      </c>
      <c r="F72">
        <v>90</v>
      </c>
      <c r="L72">
        <f t="shared" si="5"/>
        <v>81304</v>
      </c>
      <c r="M72" s="1" t="s">
        <v>131</v>
      </c>
      <c r="N72" s="5">
        <f t="shared" si="3"/>
        <v>13</v>
      </c>
      <c r="O72" s="5">
        <f t="shared" si="4"/>
        <v>4</v>
      </c>
      <c r="T72" s="5"/>
      <c r="U72" s="5"/>
    </row>
    <row r="73" spans="1:21">
      <c r="A73" s="2">
        <v>72</v>
      </c>
      <c r="B73" s="2" t="e">
        <f>VLOOKUP(A73,Sheet1!B:J,4,0)</f>
        <v>#N/A</v>
      </c>
      <c r="C73" t="s">
        <v>132</v>
      </c>
      <c r="H73">
        <v>500000</v>
      </c>
      <c r="L73">
        <f t="shared" si="5"/>
        <v>81305</v>
      </c>
      <c r="M73" s="1" t="s">
        <v>131</v>
      </c>
      <c r="N73" s="5">
        <f t="shared" si="3"/>
        <v>13</v>
      </c>
      <c r="O73" s="5">
        <f t="shared" si="4"/>
        <v>5</v>
      </c>
      <c r="T73" s="5"/>
      <c r="U73" s="5"/>
    </row>
    <row r="74" spans="1:21">
      <c r="A74" s="2">
        <v>73</v>
      </c>
      <c r="B74" s="2" t="e">
        <f>VLOOKUP(A74,Sheet1!B:J,4,0)</f>
        <v>#N/A</v>
      </c>
      <c r="C74" t="s">
        <v>132</v>
      </c>
      <c r="K74">
        <v>50</v>
      </c>
      <c r="L74">
        <f t="shared" si="5"/>
        <v>81306</v>
      </c>
      <c r="M74" s="1" t="s">
        <v>131</v>
      </c>
      <c r="N74" s="5">
        <f t="shared" si="3"/>
        <v>13</v>
      </c>
      <c r="O74" s="5">
        <f t="shared" si="4"/>
        <v>6</v>
      </c>
      <c r="T74" s="5"/>
      <c r="U74" s="5"/>
    </row>
    <row r="75" spans="1:21">
      <c r="A75" s="2">
        <v>74</v>
      </c>
      <c r="B75" s="2" t="e">
        <f>VLOOKUP(A75,Sheet1!B:J,4,0)</f>
        <v>#N/A</v>
      </c>
      <c r="C75" t="s">
        <v>133</v>
      </c>
      <c r="D75">
        <v>30000</v>
      </c>
      <c r="L75">
        <f t="shared" si="5"/>
        <v>81401</v>
      </c>
      <c r="M75" s="1" t="s">
        <v>131</v>
      </c>
      <c r="N75" s="5">
        <f t="shared" si="3"/>
        <v>14</v>
      </c>
      <c r="O75" s="5">
        <f t="shared" si="4"/>
        <v>1</v>
      </c>
      <c r="T75" s="5"/>
      <c r="U75" s="5"/>
    </row>
    <row r="76" spans="1:21">
      <c r="A76" s="2">
        <v>75</v>
      </c>
      <c r="B76" s="2" t="e">
        <f>VLOOKUP(A76,Sheet1!B:J,4,0)</f>
        <v>#N/A</v>
      </c>
      <c r="C76" t="s">
        <v>133</v>
      </c>
      <c r="G76">
        <v>5</v>
      </c>
      <c r="L76">
        <f t="shared" si="5"/>
        <v>81402</v>
      </c>
      <c r="M76" s="1" t="s">
        <v>131</v>
      </c>
      <c r="N76" s="5">
        <f t="shared" si="3"/>
        <v>14</v>
      </c>
      <c r="O76" s="5">
        <f t="shared" si="4"/>
        <v>2</v>
      </c>
      <c r="T76" s="5"/>
      <c r="U76" s="5"/>
    </row>
    <row r="77" spans="1:21">
      <c r="A77" s="2">
        <v>76</v>
      </c>
      <c r="B77" s="2" t="e">
        <f>VLOOKUP(A77,Sheet1!B:J,4,0)</f>
        <v>#N/A</v>
      </c>
      <c r="C77" t="s">
        <v>133</v>
      </c>
      <c r="J77">
        <v>100</v>
      </c>
      <c r="L77">
        <f t="shared" si="5"/>
        <v>81403</v>
      </c>
      <c r="M77" s="1" t="s">
        <v>131</v>
      </c>
      <c r="N77" s="5">
        <f t="shared" si="3"/>
        <v>14</v>
      </c>
      <c r="O77" s="5">
        <f t="shared" si="4"/>
        <v>3</v>
      </c>
      <c r="T77" s="5"/>
      <c r="U77" s="5"/>
    </row>
    <row r="78" spans="1:21">
      <c r="A78" s="2">
        <v>77</v>
      </c>
      <c r="B78" s="2" t="e">
        <f>VLOOKUP(A78,Sheet1!B:J,4,0)</f>
        <v>#N/A</v>
      </c>
      <c r="C78" t="s">
        <v>133</v>
      </c>
      <c r="K78">
        <v>50</v>
      </c>
      <c r="L78">
        <f t="shared" si="5"/>
        <v>81404</v>
      </c>
      <c r="M78" s="1" t="s">
        <v>131</v>
      </c>
      <c r="N78" s="5">
        <f t="shared" si="3"/>
        <v>14</v>
      </c>
      <c r="O78" s="5">
        <f t="shared" si="4"/>
        <v>4</v>
      </c>
      <c r="T78" s="5"/>
      <c r="U78" s="5"/>
    </row>
    <row r="79" spans="1:21">
      <c r="A79" s="2">
        <v>78</v>
      </c>
      <c r="B79" s="2" t="e">
        <f>VLOOKUP(A79,Sheet1!B:J,4,0)</f>
        <v>#N/A</v>
      </c>
      <c r="C79" t="s">
        <v>134</v>
      </c>
      <c r="D79">
        <v>30000</v>
      </c>
      <c r="L79">
        <f t="shared" si="5"/>
        <v>81501</v>
      </c>
      <c r="M79" s="1" t="s">
        <v>131</v>
      </c>
      <c r="N79" s="5">
        <f t="shared" si="3"/>
        <v>15</v>
      </c>
      <c r="O79" s="5">
        <f t="shared" si="4"/>
        <v>1</v>
      </c>
      <c r="T79" s="5"/>
      <c r="U79" s="5"/>
    </row>
    <row r="80" spans="1:21">
      <c r="A80" s="2">
        <v>79</v>
      </c>
      <c r="B80" s="2" t="e">
        <f>VLOOKUP(A80,Sheet1!B:J,4,0)</f>
        <v>#N/A</v>
      </c>
      <c r="C80" t="s">
        <v>134</v>
      </c>
      <c r="H80">
        <v>500000</v>
      </c>
      <c r="L80">
        <f t="shared" si="5"/>
        <v>81502</v>
      </c>
      <c r="M80" s="1" t="s">
        <v>131</v>
      </c>
      <c r="N80" s="5">
        <f t="shared" si="3"/>
        <v>15</v>
      </c>
      <c r="O80" s="5">
        <f t="shared" si="4"/>
        <v>2</v>
      </c>
      <c r="T80" s="5"/>
      <c r="U80" s="5"/>
    </row>
    <row r="81" spans="1:21">
      <c r="A81" s="2">
        <v>80</v>
      </c>
      <c r="B81" s="2" t="e">
        <f>VLOOKUP(A81,Sheet1!B:J,4,0)</f>
        <v>#N/A</v>
      </c>
      <c r="C81" t="s">
        <v>134</v>
      </c>
      <c r="I81">
        <v>2</v>
      </c>
      <c r="L81">
        <f t="shared" si="5"/>
        <v>81503</v>
      </c>
      <c r="M81" s="1" t="s">
        <v>131</v>
      </c>
      <c r="N81" s="5">
        <f t="shared" si="3"/>
        <v>15</v>
      </c>
      <c r="O81" s="5">
        <f t="shared" si="4"/>
        <v>3</v>
      </c>
      <c r="T81" s="5"/>
      <c r="U81" s="5"/>
    </row>
    <row r="82" spans="1:21">
      <c r="A82" s="2">
        <v>81</v>
      </c>
      <c r="B82" s="2" t="e">
        <f>VLOOKUP(A82,Sheet1!B:J,4,0)</f>
        <v>#N/A</v>
      </c>
      <c r="C82" t="s">
        <v>134</v>
      </c>
      <c r="K82">
        <v>50</v>
      </c>
      <c r="L82">
        <f t="shared" si="5"/>
        <v>81504</v>
      </c>
      <c r="M82" s="1" t="s">
        <v>131</v>
      </c>
      <c r="N82" s="5">
        <f t="shared" si="3"/>
        <v>15</v>
      </c>
      <c r="O82" s="5">
        <f t="shared" si="4"/>
        <v>4</v>
      </c>
      <c r="T82" s="5"/>
      <c r="U82" s="5"/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F 3 "   r g b C l r = " 3 5 C 8 B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꧁狐狸꧂</cp:lastModifiedBy>
  <dcterms:created xsi:type="dcterms:W3CDTF">2016-12-02T08:54:00Z</dcterms:created>
  <dcterms:modified xsi:type="dcterms:W3CDTF">2022-09-20T11:24:21Z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95046D6F75FE482F8A55E4D2DCDF4773</vt:lpwstr>
  </property>
  <property fmtid="{D5CDD505-2E9C-101B-9397-08002B2CF9AE}" pid="3" name="KSOProductBuildVer">
    <vt:lpwstr>2052-11.1.0.12358</vt:lpwstr>
  </property>
  <property fmtid="{D5CDD505-2E9C-101B-9397-08002B2CF9AE}" pid="4" name="KSOReadingLayout">
    <vt:bool>true</vt:bool>
  </property>
</Properties>
</file>