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54" i="1" l="1"/>
  <c r="M75" i="2" l="1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W30" i="2" l="1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R2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R30" i="2" l="1"/>
  <c r="Q30" i="2"/>
  <c r="M30" i="2"/>
  <c r="R29" i="2"/>
  <c r="Q29" i="2"/>
  <c r="M29" i="2"/>
  <c r="R28" i="2"/>
  <c r="Q28" i="2"/>
  <c r="M28" i="2"/>
  <c r="R27" i="2"/>
  <c r="Q27" i="2"/>
  <c r="M27" i="2"/>
  <c r="R26" i="2"/>
  <c r="Q26" i="2"/>
  <c r="M26" i="2"/>
  <c r="R25" i="2"/>
  <c r="Q25" i="2"/>
  <c r="M25" i="2"/>
  <c r="R24" i="2"/>
  <c r="Q24" i="2"/>
  <c r="M24" i="2"/>
  <c r="R23" i="2"/>
  <c r="Q23" i="2"/>
  <c r="M23" i="2"/>
  <c r="R22" i="2"/>
  <c r="Q22" i="2"/>
  <c r="M22" i="2"/>
  <c r="R21" i="2"/>
  <c r="Q21" i="2"/>
  <c r="M21" i="2"/>
  <c r="R20" i="2"/>
  <c r="Q20" i="2"/>
  <c r="M20" i="2"/>
  <c r="R19" i="2"/>
  <c r="Q19" i="2"/>
  <c r="M19" i="2"/>
  <c r="R18" i="2"/>
  <c r="Q18" i="2"/>
  <c r="M18" i="2"/>
  <c r="R17" i="2"/>
  <c r="Q17" i="2"/>
  <c r="M17" i="2"/>
  <c r="S17" i="2" s="1"/>
  <c r="R16" i="2"/>
  <c r="Q16" i="2"/>
  <c r="M16" i="2"/>
  <c r="R15" i="2"/>
  <c r="Q15" i="2"/>
  <c r="M15" i="2"/>
  <c r="R14" i="2"/>
  <c r="Q14" i="2"/>
  <c r="M14" i="2"/>
  <c r="R13" i="2"/>
  <c r="Q13" i="2"/>
  <c r="M13" i="2"/>
  <c r="S13" i="2" s="1"/>
  <c r="R12" i="2"/>
  <c r="Q12" i="2"/>
  <c r="M12" i="2"/>
  <c r="R11" i="2"/>
  <c r="Q11" i="2"/>
  <c r="M11" i="2"/>
  <c r="R10" i="2"/>
  <c r="Q10" i="2"/>
  <c r="M10" i="2"/>
  <c r="R9" i="2"/>
  <c r="Q9" i="2"/>
  <c r="M9" i="2"/>
  <c r="S9" i="2" s="1"/>
  <c r="R8" i="2"/>
  <c r="Q8" i="2"/>
  <c r="M8" i="2"/>
  <c r="R7" i="2"/>
  <c r="Q7" i="2"/>
  <c r="M7" i="2"/>
  <c r="R6" i="2"/>
  <c r="Q6" i="2"/>
  <c r="M6" i="2"/>
  <c r="R5" i="2"/>
  <c r="Q5" i="2"/>
  <c r="M5" i="2"/>
  <c r="S5" i="2" s="1"/>
  <c r="R4" i="2"/>
  <c r="Q4" i="2"/>
  <c r="M4" i="2"/>
  <c r="R3" i="2"/>
  <c r="Q3" i="2"/>
  <c r="M3" i="2"/>
  <c r="Q2" i="2"/>
  <c r="M2" i="2"/>
  <c r="S2" i="2" s="1"/>
  <c r="S26" i="2" l="1"/>
  <c r="S30" i="2"/>
  <c r="S21" i="2"/>
  <c r="S25" i="2"/>
  <c r="S12" i="2"/>
  <c r="S16" i="2"/>
  <c r="S20" i="2"/>
  <c r="S24" i="2"/>
  <c r="S28" i="2"/>
  <c r="S3" i="2"/>
  <c r="S7" i="2"/>
  <c r="S11" i="2"/>
  <c r="S15" i="2"/>
  <c r="S19" i="2"/>
  <c r="S23" i="2"/>
  <c r="S27" i="2"/>
  <c r="S6" i="2"/>
  <c r="S10" i="2"/>
  <c r="S14" i="2"/>
  <c r="S18" i="2"/>
  <c r="S22" i="2"/>
  <c r="S29" i="2"/>
  <c r="S4" i="2"/>
  <c r="S8" i="2"/>
</calcChain>
</file>

<file path=xl/comments1.xml><?xml version="1.0" encoding="utf-8"?>
<comments xmlns="http://schemas.openxmlformats.org/spreadsheetml/2006/main">
  <authors>
    <author>user-20210811</author>
    <author>作者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user-20210811:</t>
        </r>
        <r>
          <rPr>
            <sz val="9"/>
            <color indexed="81"/>
            <rFont val="宋体"/>
            <family val="3"/>
            <charset val="134"/>
          </rPr>
          <t xml:space="preserve">
1：普通
2：困难</t>
        </r>
      </text>
    </comment>
    <comment ref="D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sheet2枚举，参数，目标值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1-C
2-B
3-A
4-S
5-SP</t>
        </r>
      </text>
    </comment>
  </commentList>
</comments>
</file>

<file path=xl/sharedStrings.xml><?xml version="1.0" encoding="utf-8"?>
<sst xmlns="http://schemas.openxmlformats.org/spreadsheetml/2006/main" count="339" uniqueCount="173">
  <si>
    <t>_flag</t>
  </si>
  <si>
    <t>id</t>
  </si>
  <si>
    <t>content</t>
  </si>
  <si>
    <t>beizhu</t>
  </si>
  <si>
    <t>dropGroup</t>
  </si>
  <si>
    <t>firstDrop</t>
  </si>
  <si>
    <t>target</t>
  </si>
  <si>
    <t>result</t>
  </si>
  <si>
    <t>STRING</t>
  </si>
  <si>
    <t>INT</t>
  </si>
  <si>
    <t>转表标记</t>
  </si>
  <si>
    <t>编号</t>
  </si>
  <si>
    <t>内容</t>
  </si>
  <si>
    <t>备注</t>
  </si>
  <si>
    <t>关卡掉落</t>
  </si>
  <si>
    <t>首通掉落</t>
  </si>
  <si>
    <t>协助目标</t>
  </si>
  <si>
    <t>协助结果</t>
  </si>
  <si>
    <t>0</t>
  </si>
  <si>
    <t>110</t>
  </si>
  <si>
    <t>#</t>
  </si>
  <si>
    <t>解决混混</t>
  </si>
  <si>
    <t>巡逻中顺手解决了一个小混混，他哭喊着求饶并发誓不会再犯，因此获得了宝贵的经验！</t>
  </si>
  <si>
    <t>接待粉丝</t>
  </si>
  <si>
    <t>偶遇粉丝，粉丝热情的与其合影，离开时留下许多礼物！</t>
  </si>
  <si>
    <t>抓捕小贼</t>
  </si>
  <si>
    <t>抓住了偷手机的小贼，失主十分感激，送出了一份精美的谢礼！</t>
  </si>
  <si>
    <t>寻找父母</t>
  </si>
  <si>
    <t>帮走失的女孩找到了父母，因此获得了助人为乐的经验！</t>
  </si>
  <si>
    <t>解救学生</t>
  </si>
  <si>
    <t>在小巷救下了被殴打的学生，学生十分感谢，你也获得了角色行为的经验！</t>
  </si>
  <si>
    <t>警戒观望</t>
  </si>
  <si>
    <t>左顾右盼时一不留神摔倒在地，却意外捡到了一包协会的支援物资！</t>
  </si>
  <si>
    <t>商圈巡逻</t>
  </si>
  <si>
    <t>在巡逻时偶遇甜品店开业大酬宾，获得了一份令人快乐的赠品！</t>
  </si>
  <si>
    <t>追逐罪犯</t>
  </si>
  <si>
    <t>追逐罪犯来到大厦天台，获得了成功抓捕的经验！</t>
  </si>
  <si>
    <t>配合拍照</t>
  </si>
  <si>
    <t>在路边偶遇星探，配合拍照后，获得了一笔试镜报酬！</t>
  </si>
  <si>
    <t>帮忙揽客</t>
  </si>
  <si>
    <t>路过服装店时被店主看中，帮忙揽客后，获得了一笔感谢小费！</t>
  </si>
  <si>
    <t>搬运货物</t>
  </si>
  <si>
    <t>帮助便利店店长，将被刮倒的货物搬运至屋内，获得一箱物资的酬谢！</t>
  </si>
  <si>
    <t>偶遇粉丝</t>
  </si>
  <si>
    <t>类型</t>
  </si>
  <si>
    <t>参数</t>
  </si>
  <si>
    <t>目标</t>
  </si>
  <si>
    <t>异闻调查-协助请求，xx等级英雄数量</t>
  </si>
  <si>
    <t>N</t>
  </si>
  <si>
    <t>异闻调查-协助请求，xx星级英雄数量</t>
  </si>
  <si>
    <t>P星级英雄T数量</t>
  </si>
  <si>
    <t>R</t>
  </si>
  <si>
    <t>异闻调查-协助请求，觉醒xx阶段英雄数量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</si>
  <si>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R</t>
    </r>
  </si>
  <si>
    <t>异闻调查-协助请求，xx品质英雄数量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</si>
  <si>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SR</t>
    </r>
  </si>
  <si>
    <t>SP</t>
  </si>
  <si>
    <t>1,7,2</t>
  </si>
  <si>
    <t>1,13,2</t>
  </si>
  <si>
    <t>1,16,2</t>
  </si>
  <si>
    <t>1,19,2</t>
  </si>
  <si>
    <t>1,20,3</t>
  </si>
  <si>
    <t>1,26,3</t>
  </si>
  <si>
    <t>3,7,3</t>
  </si>
  <si>
    <t>1,35,3</t>
  </si>
  <si>
    <t>1,38,3</t>
  </si>
  <si>
    <t>1,40,3</t>
  </si>
  <si>
    <t>1,43,3</t>
  </si>
  <si>
    <t>1,46,3</t>
  </si>
  <si>
    <t>1,49,3</t>
  </si>
  <si>
    <t>1,52,3</t>
  </si>
  <si>
    <t>1,60,3</t>
  </si>
  <si>
    <t>1,66,3</t>
  </si>
  <si>
    <t>1,72,3</t>
  </si>
  <si>
    <t>1,80,3</t>
  </si>
  <si>
    <t>4,2,1</t>
    <phoneticPr fontId="5" type="noConversion"/>
  </si>
  <si>
    <t>3,7,1</t>
    <phoneticPr fontId="5" type="noConversion"/>
  </si>
  <si>
    <t>3,7,4</t>
    <phoneticPr fontId="5" type="noConversion"/>
  </si>
  <si>
    <t>3,7,5</t>
    <phoneticPr fontId="5" type="noConversion"/>
  </si>
  <si>
    <t>4,3,3</t>
    <phoneticPr fontId="5" type="noConversion"/>
  </si>
  <si>
    <t>4,4,2</t>
    <phoneticPr fontId="5" type="noConversion"/>
  </si>
  <si>
    <t>4,4,3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</si>
  <si>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,3</t>
    </r>
    <phoneticPr fontId="5" type="noConversion"/>
  </si>
  <si>
    <r>
      <t>1,62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phoneticPr fontId="5" type="noConversion"/>
  </si>
  <si>
    <r>
      <t>1,2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</si>
  <si>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r>
      <t>1,80,</t>
    </r>
    <r>
      <rPr>
        <sz val="11"/>
        <color theme="1"/>
        <rFont val="等线"/>
        <family val="3"/>
        <charset val="134"/>
        <scheme val="minor"/>
      </rPr>
      <t>4</t>
    </r>
    <phoneticPr fontId="5" type="noConversion"/>
  </si>
  <si>
    <t>1,80,5</t>
    <phoneticPr fontId="5" type="noConversion"/>
  </si>
  <si>
    <t>4,4,4</t>
    <phoneticPr fontId="5" type="noConversion"/>
  </si>
  <si>
    <t>1,90,2</t>
    <phoneticPr fontId="5" type="noConversion"/>
  </si>
  <si>
    <t>1,90,4</t>
    <phoneticPr fontId="5" type="noConversion"/>
  </si>
  <si>
    <t>1,92,2</t>
    <phoneticPr fontId="5" type="noConversion"/>
  </si>
  <si>
    <t>1,92,3</t>
    <phoneticPr fontId="5" type="noConversion"/>
  </si>
  <si>
    <t>1,92,4</t>
    <phoneticPr fontId="5" type="noConversion"/>
  </si>
  <si>
    <t>1,93,2</t>
    <phoneticPr fontId="5" type="noConversion"/>
  </si>
  <si>
    <t>1,93,3</t>
    <phoneticPr fontId="5" type="noConversion"/>
  </si>
  <si>
    <t>1,93,4</t>
    <phoneticPr fontId="5" type="noConversion"/>
  </si>
  <si>
    <t>1,94,2</t>
    <phoneticPr fontId="5" type="noConversion"/>
  </si>
  <si>
    <t>1,94,3</t>
    <phoneticPr fontId="5" type="noConversion"/>
  </si>
  <si>
    <t>1,94,4</t>
    <phoneticPr fontId="5" type="noConversion"/>
  </si>
  <si>
    <t>1,31,1</t>
    <phoneticPr fontId="5" type="noConversion"/>
  </si>
  <si>
    <t>2个13级角色</t>
  </si>
  <si>
    <r>
      <t>T个</t>
    </r>
    <r>
      <rPr>
        <sz val="11"/>
        <color theme="1"/>
        <rFont val="等线"/>
        <family val="3"/>
        <charset val="134"/>
        <scheme val="minor"/>
      </rPr>
      <t>P级角色</t>
    </r>
    <phoneticPr fontId="5" type="noConversion"/>
  </si>
  <si>
    <r>
      <t>T个</t>
    </r>
    <r>
      <rPr>
        <sz val="11"/>
        <color theme="1"/>
        <rFont val="等线"/>
        <family val="3"/>
        <charset val="134"/>
        <scheme val="minor"/>
      </rPr>
      <t>P阶觉醒角色</t>
    </r>
    <phoneticPr fontId="5" type="noConversion"/>
  </si>
  <si>
    <t>T个P品质角色</t>
    <phoneticPr fontId="5" type="noConversion"/>
  </si>
  <si>
    <t>1个R品质角色</t>
  </si>
  <si>
    <t>2个7级角色</t>
  </si>
  <si>
    <t>2个16级角色</t>
  </si>
  <si>
    <t>2个19级角色</t>
  </si>
  <si>
    <t>3个20级角色</t>
  </si>
  <si>
    <t>2个21级角色</t>
  </si>
  <si>
    <t>3个26级角色</t>
  </si>
  <si>
    <t>1个31级角色</t>
  </si>
  <si>
    <t>3个35级角色</t>
  </si>
  <si>
    <t>3个38级角色</t>
  </si>
  <si>
    <t>3个40级角色</t>
  </si>
  <si>
    <t>3个SR品质角色</t>
  </si>
  <si>
    <t>3个43级角色</t>
  </si>
  <si>
    <t>3个46级角色</t>
  </si>
  <si>
    <t>3个49级角色</t>
  </si>
  <si>
    <t>3个50级角色</t>
  </si>
  <si>
    <t>2个SSR品质角色</t>
  </si>
  <si>
    <t>3个SSR品质角色</t>
  </si>
  <si>
    <t>4个SSR品质角色</t>
  </si>
  <si>
    <t>4个94级角色</t>
  </si>
  <si>
    <t>3个完全觉醒角色</t>
    <phoneticPr fontId="5" type="noConversion"/>
  </si>
  <si>
    <r>
      <t>3,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,3</t>
    </r>
    <phoneticPr fontId="5" type="noConversion"/>
  </si>
  <si>
    <t>2</t>
    <phoneticPr fontId="5" type="noConversion"/>
  </si>
  <si>
    <r>
      <t>3个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阶觉醒角色</t>
    </r>
    <phoneticPr fontId="5" type="noConversion"/>
  </si>
  <si>
    <t>3,4,3</t>
    <phoneticPr fontId="5" type="noConversion"/>
  </si>
  <si>
    <t>4</t>
    <phoneticPr fontId="5" type="noConversion"/>
  </si>
  <si>
    <t>5</t>
    <phoneticPr fontId="5" type="noConversion"/>
  </si>
  <si>
    <t>3个4阶觉醒角色</t>
  </si>
  <si>
    <t>3个5阶觉醒角色</t>
  </si>
  <si>
    <t>3,5,3</t>
    <phoneticPr fontId="5" type="noConversion"/>
  </si>
  <si>
    <t>3,7,3</t>
    <phoneticPr fontId="5" type="noConversion"/>
  </si>
  <si>
    <r>
      <t>1,5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,3</t>
    </r>
    <phoneticPr fontId="5" type="noConversion"/>
  </si>
  <si>
    <r>
      <t>3个5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级角色</t>
    </r>
    <phoneticPr fontId="5" type="noConversion"/>
  </si>
  <si>
    <r>
      <t>2个</t>
    </r>
    <r>
      <rPr>
        <sz val="11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3"/>
        <charset val="134"/>
        <scheme val="minor"/>
      </rPr>
      <t>级角色</t>
    </r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</si>
  <si>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</si>
  <si>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r>
      <t>3个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6级角色</t>
    </r>
    <phoneticPr fontId="5" type="noConversion"/>
  </si>
  <si>
    <t>1,56,3</t>
    <phoneticPr fontId="5" type="noConversion"/>
  </si>
  <si>
    <t>4个58级角色</t>
    <phoneticPr fontId="5" type="noConversion"/>
  </si>
  <si>
    <t>1,58,4</t>
    <phoneticPr fontId="5" type="noConversion"/>
  </si>
  <si>
    <r>
      <t>3个</t>
    </r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级角色</t>
    </r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</si>
  <si>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,3</t>
    </r>
    <phoneticPr fontId="5" type="noConversion"/>
  </si>
  <si>
    <r>
      <t>3个</t>
    </r>
    <r>
      <rPr>
        <sz val="11"/>
        <color theme="1"/>
        <rFont val="等线"/>
        <family val="3"/>
        <charset val="134"/>
        <scheme val="minor"/>
      </rPr>
      <t>62</t>
    </r>
    <r>
      <rPr>
        <sz val="11"/>
        <color theme="1"/>
        <rFont val="等线"/>
        <family val="3"/>
        <charset val="134"/>
        <scheme val="minor"/>
      </rPr>
      <t>级角色</t>
    </r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</si>
  <si>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62</t>
    </r>
    <r>
      <rPr>
        <sz val="11"/>
        <color theme="1"/>
        <rFont val="等线"/>
        <family val="3"/>
        <charset val="134"/>
        <scheme val="minor"/>
      </rPr>
      <t>,3</t>
    </r>
    <phoneticPr fontId="5" type="noConversion"/>
  </si>
  <si>
    <t>1,64,3</t>
    <phoneticPr fontId="5" type="noConversion"/>
  </si>
  <si>
    <t>3个64级角色</t>
    <phoneticPr fontId="5" type="noConversion"/>
  </si>
  <si>
    <t>1,70,3</t>
    <phoneticPr fontId="5" type="noConversion"/>
  </si>
  <si>
    <t>3个70级角色</t>
    <phoneticPr fontId="5" type="noConversion"/>
  </si>
  <si>
    <t>3个72级角色</t>
    <phoneticPr fontId="5" type="noConversion"/>
  </si>
  <si>
    <t>1,72,3</t>
    <phoneticPr fontId="5" type="noConversion"/>
  </si>
  <si>
    <t>3个74级角色</t>
    <phoneticPr fontId="5" type="noConversion"/>
  </si>
  <si>
    <t>1,74,3</t>
    <phoneticPr fontId="5" type="noConversion"/>
  </si>
  <si>
    <t>1,76,4</t>
    <phoneticPr fontId="5" type="noConversion"/>
  </si>
  <si>
    <t>4个76级角色</t>
    <phoneticPr fontId="5" type="noConversion"/>
  </si>
  <si>
    <t>2个80级角色</t>
    <phoneticPr fontId="5" type="noConversion"/>
  </si>
  <si>
    <t>1,80,2</t>
    <phoneticPr fontId="5" type="noConversion"/>
  </si>
  <si>
    <t>1,82,2</t>
    <phoneticPr fontId="5" type="noConversion"/>
  </si>
  <si>
    <t>2个82级角色</t>
    <phoneticPr fontId="5" type="noConversion"/>
  </si>
  <si>
    <t>1,84,3</t>
    <phoneticPr fontId="5" type="noConversion"/>
  </si>
  <si>
    <t>3个84级角色</t>
    <phoneticPr fontId="5" type="noConversion"/>
  </si>
  <si>
    <t>1,86,3</t>
    <phoneticPr fontId="5" type="noConversion"/>
  </si>
  <si>
    <t>3个86级角色</t>
    <phoneticPr fontId="5" type="noConversion"/>
  </si>
  <si>
    <t>1,88,4</t>
    <phoneticPr fontId="5" type="noConversion"/>
  </si>
  <si>
    <t>4个88级角色</t>
    <phoneticPr fontId="5" type="noConversion"/>
  </si>
  <si>
    <t>2个90级角色</t>
    <phoneticPr fontId="5" type="noConversion"/>
  </si>
  <si>
    <t>3个92级角色</t>
    <phoneticPr fontId="5" type="noConversion"/>
  </si>
  <si>
    <t>1个1阶觉醒角色</t>
    <phoneticPr fontId="5" type="noConversion"/>
  </si>
  <si>
    <t>3,1,1</t>
    <phoneticPr fontId="5" type="noConversion"/>
  </si>
  <si>
    <t>patterntype</t>
    <phoneticPr fontId="5" type="noConversion"/>
  </si>
  <si>
    <t>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</si>
</sst>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等线"/>
      <family val="3"/>
      <charset val="134"/>
      <scheme val="minor"/>
    </font>
    <font>
      <sz val="10"/>
      <name val="Microsoft YaHei Light"/>
      <family val="2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71A1D"/>
      <name val="Segoe UI"/>
      <family val="2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left" vertical="top"/>
    </xf>
    <xf numFmtId="0" fontId="2" fillId="0" borderId="0" xfId="0" applyFont="1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2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NumberFormat="1" applyFont="1" applyFill="1"/>
    <xf numFmtId="0" fontId="7" fillId="0" borderId="0" xfId="0" applyFont="1" applyFill="1"/>
    <xf numFmtId="0" fontId="8" fillId="0" borderId="0" xfId="0" applyFon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54"/>
  <sheetViews>
    <sheetView tabSelected="1" topLeftCell="A24" zoomScaleNormal="100" workbookViewId="0">
      <selection activeCell="D58" sqref="D58"/>
    </sheetView>
  </sheetViews>
  <sheetFormatPr defaultColWidth="9" defaultRowHeight="14.25"/>
  <cols>
    <col min="1" max="1" width="10.5" customWidth="1"/>
    <col min="2" max="3" width="11.5" customWidth="1"/>
    <col min="4" max="4" width="22" style="4" customWidth="1"/>
    <col min="5" max="5" width="41.625" customWidth="1"/>
    <col min="8" max="8" width="11.875" customWidth="1"/>
    <col min="9" max="9" width="91.125" customWidth="1"/>
  </cols>
  <sheetData>
    <row r="1" spans="1:9" ht="16.5" customHeight="1">
      <c r="A1" s="5" t="s">
        <v>0</v>
      </c>
      <c r="B1" s="6" t="s">
        <v>1</v>
      </c>
      <c r="C1" s="20" t="s">
        <v>171</v>
      </c>
      <c r="D1" s="7" t="s">
        <v>2</v>
      </c>
      <c r="E1" t="s">
        <v>3</v>
      </c>
      <c r="F1" s="8" t="s">
        <v>4</v>
      </c>
      <c r="G1" s="8" t="s">
        <v>5</v>
      </c>
      <c r="H1" s="5" t="s">
        <v>6</v>
      </c>
      <c r="I1" s="5" t="s">
        <v>7</v>
      </c>
    </row>
    <row r="2" spans="1:9" ht="16.5" customHeight="1">
      <c r="A2" s="5" t="s">
        <v>0</v>
      </c>
      <c r="B2" t="s">
        <v>1</v>
      </c>
      <c r="C2" s="20" t="s">
        <v>171</v>
      </c>
      <c r="D2" s="7" t="s">
        <v>2</v>
      </c>
      <c r="E2" t="s">
        <v>3</v>
      </c>
      <c r="F2" s="8" t="s">
        <v>4</v>
      </c>
      <c r="G2" s="8" t="s">
        <v>5</v>
      </c>
      <c r="H2" s="5" t="s">
        <v>6</v>
      </c>
      <c r="I2" s="5" t="s">
        <v>7</v>
      </c>
    </row>
    <row r="3" spans="1:9" ht="16.5" customHeight="1">
      <c r="A3" s="5" t="s">
        <v>8</v>
      </c>
      <c r="B3" s="9" t="s">
        <v>9</v>
      </c>
      <c r="C3" s="9" t="s">
        <v>9</v>
      </c>
      <c r="D3" s="10" t="s">
        <v>8</v>
      </c>
      <c r="E3" s="10" t="s">
        <v>8</v>
      </c>
      <c r="F3" s="5" t="s">
        <v>9</v>
      </c>
      <c r="G3" s="5" t="s">
        <v>9</v>
      </c>
      <c r="H3" s="5" t="s">
        <v>8</v>
      </c>
      <c r="I3" s="5" t="s">
        <v>8</v>
      </c>
    </row>
    <row r="4" spans="1:9" ht="16.5" customHeight="1">
      <c r="A4" s="5" t="s">
        <v>10</v>
      </c>
      <c r="B4" s="9" t="s">
        <v>11</v>
      </c>
      <c r="C4" s="19" t="s">
        <v>172</v>
      </c>
      <c r="D4" s="11" t="s">
        <v>12</v>
      </c>
      <c r="E4" t="s">
        <v>13</v>
      </c>
      <c r="F4" s="5" t="s">
        <v>14</v>
      </c>
      <c r="G4" s="5" t="s">
        <v>15</v>
      </c>
      <c r="H4" s="5" t="s">
        <v>16</v>
      </c>
      <c r="I4" s="5" t="s">
        <v>17</v>
      </c>
    </row>
    <row r="5" spans="1:9" ht="16.5" customHeight="1">
      <c r="A5" s="5" t="s">
        <v>18</v>
      </c>
      <c r="B5" s="6" t="s">
        <v>19</v>
      </c>
      <c r="C5" s="18">
        <v>110</v>
      </c>
      <c r="D5" s="11" t="s">
        <v>19</v>
      </c>
      <c r="E5">
        <v>0</v>
      </c>
      <c r="F5" s="5" t="s">
        <v>19</v>
      </c>
      <c r="G5" s="5" t="s">
        <v>19</v>
      </c>
      <c r="H5" s="5">
        <v>101</v>
      </c>
      <c r="I5" s="5">
        <v>101</v>
      </c>
    </row>
    <row r="6" spans="1:9" ht="16.5" customHeight="1">
      <c r="A6" t="s">
        <v>20</v>
      </c>
      <c r="B6">
        <v>201031</v>
      </c>
      <c r="C6">
        <v>1</v>
      </c>
      <c r="D6" s="12" t="s">
        <v>75</v>
      </c>
      <c r="E6" s="3" t="s">
        <v>104</v>
      </c>
      <c r="F6" s="14">
        <v>2010301</v>
      </c>
      <c r="G6" s="13">
        <v>2010305</v>
      </c>
      <c r="H6" t="s">
        <v>21</v>
      </c>
      <c r="I6" t="s">
        <v>22</v>
      </c>
    </row>
    <row r="7" spans="1:9" ht="16.5">
      <c r="A7" t="s">
        <v>20</v>
      </c>
      <c r="B7">
        <v>202031</v>
      </c>
      <c r="C7">
        <v>1</v>
      </c>
      <c r="D7" s="12" t="s">
        <v>57</v>
      </c>
      <c r="E7" s="3" t="s">
        <v>105</v>
      </c>
      <c r="F7" s="14">
        <v>2020301</v>
      </c>
      <c r="G7" s="13">
        <v>2020305</v>
      </c>
      <c r="H7" t="s">
        <v>21</v>
      </c>
      <c r="I7" t="s">
        <v>22</v>
      </c>
    </row>
    <row r="8" spans="1:9" ht="16.5">
      <c r="A8" t="s">
        <v>20</v>
      </c>
      <c r="B8">
        <f>B7+1000</f>
        <v>203031</v>
      </c>
      <c r="C8">
        <v>1</v>
      </c>
      <c r="D8" s="4" t="s">
        <v>58</v>
      </c>
      <c r="E8" t="s">
        <v>100</v>
      </c>
      <c r="F8" s="14">
        <v>2030301</v>
      </c>
      <c r="G8" s="13">
        <v>2030305</v>
      </c>
      <c r="H8" t="s">
        <v>23</v>
      </c>
      <c r="I8" t="s">
        <v>24</v>
      </c>
    </row>
    <row r="9" spans="1:9" ht="16.5">
      <c r="A9" t="s">
        <v>20</v>
      </c>
      <c r="B9">
        <f t="shared" ref="B9:B49" si="0">B8+1000</f>
        <v>204031</v>
      </c>
      <c r="C9">
        <v>1</v>
      </c>
      <c r="D9" s="4" t="s">
        <v>59</v>
      </c>
      <c r="E9" t="s">
        <v>106</v>
      </c>
      <c r="F9" s="14">
        <v>2040301</v>
      </c>
      <c r="G9" s="13">
        <v>2040305</v>
      </c>
      <c r="H9" t="s">
        <v>25</v>
      </c>
      <c r="I9" t="s">
        <v>26</v>
      </c>
    </row>
    <row r="10" spans="1:9" ht="16.5">
      <c r="A10" t="s">
        <v>20</v>
      </c>
      <c r="B10">
        <f t="shared" si="0"/>
        <v>205031</v>
      </c>
      <c r="C10">
        <v>1</v>
      </c>
      <c r="D10" s="4" t="s">
        <v>60</v>
      </c>
      <c r="E10" t="s">
        <v>107</v>
      </c>
      <c r="F10" s="14">
        <v>2050301</v>
      </c>
      <c r="G10" s="13">
        <v>2050305</v>
      </c>
      <c r="H10" t="s">
        <v>27</v>
      </c>
      <c r="I10" t="s">
        <v>28</v>
      </c>
    </row>
    <row r="11" spans="1:9" ht="16.5">
      <c r="A11" t="s">
        <v>20</v>
      </c>
      <c r="B11">
        <f t="shared" si="0"/>
        <v>206031</v>
      </c>
      <c r="C11">
        <v>1</v>
      </c>
      <c r="D11" s="4" t="s">
        <v>170</v>
      </c>
      <c r="E11" s="3" t="s">
        <v>169</v>
      </c>
      <c r="F11" s="14">
        <v>2060301</v>
      </c>
      <c r="G11" s="13">
        <v>2060305</v>
      </c>
      <c r="H11" t="s">
        <v>29</v>
      </c>
      <c r="I11" t="s">
        <v>30</v>
      </c>
    </row>
    <row r="12" spans="1:9" ht="16.5">
      <c r="A12" t="s">
        <v>20</v>
      </c>
      <c r="B12">
        <f t="shared" si="0"/>
        <v>207031</v>
      </c>
      <c r="C12">
        <v>1</v>
      </c>
      <c r="D12" s="4" t="s">
        <v>61</v>
      </c>
      <c r="E12" t="s">
        <v>108</v>
      </c>
      <c r="F12" s="14">
        <v>2070301</v>
      </c>
      <c r="G12" s="13">
        <v>2070305</v>
      </c>
      <c r="H12" t="s">
        <v>31</v>
      </c>
      <c r="I12" t="s">
        <v>32</v>
      </c>
    </row>
    <row r="13" spans="1:9" ht="16.5">
      <c r="A13" t="s">
        <v>20</v>
      </c>
      <c r="B13">
        <f t="shared" si="0"/>
        <v>208031</v>
      </c>
      <c r="C13">
        <v>1</v>
      </c>
      <c r="D13" s="12" t="s">
        <v>125</v>
      </c>
      <c r="E13" s="3" t="s">
        <v>127</v>
      </c>
      <c r="F13" s="14">
        <v>2080301</v>
      </c>
      <c r="G13" s="13">
        <v>2080305</v>
      </c>
      <c r="H13" t="s">
        <v>33</v>
      </c>
      <c r="I13" t="s">
        <v>34</v>
      </c>
    </row>
    <row r="14" spans="1:9" ht="16.5">
      <c r="A14" t="s">
        <v>20</v>
      </c>
      <c r="B14">
        <f t="shared" si="0"/>
        <v>209031</v>
      </c>
      <c r="C14">
        <v>1</v>
      </c>
      <c r="D14" s="12" t="s">
        <v>84</v>
      </c>
      <c r="E14" t="s">
        <v>109</v>
      </c>
      <c r="F14" s="14">
        <v>2090301</v>
      </c>
      <c r="G14" s="13">
        <v>2090305</v>
      </c>
      <c r="H14" t="s">
        <v>35</v>
      </c>
      <c r="I14" t="s">
        <v>36</v>
      </c>
    </row>
    <row r="15" spans="1:9" ht="16.5">
      <c r="A15" t="s">
        <v>20</v>
      </c>
      <c r="B15">
        <f t="shared" si="0"/>
        <v>210031</v>
      </c>
      <c r="C15">
        <v>1</v>
      </c>
      <c r="D15" s="4" t="s">
        <v>62</v>
      </c>
      <c r="E15" t="s">
        <v>110</v>
      </c>
      <c r="F15" s="14">
        <v>2100301</v>
      </c>
      <c r="G15" s="13">
        <v>2100305</v>
      </c>
      <c r="H15" t="s">
        <v>37</v>
      </c>
      <c r="I15" t="s">
        <v>38</v>
      </c>
    </row>
    <row r="16" spans="1:9" ht="16.5">
      <c r="A16" t="s">
        <v>20</v>
      </c>
      <c r="B16">
        <f t="shared" si="0"/>
        <v>211031</v>
      </c>
      <c r="C16">
        <v>1</v>
      </c>
      <c r="D16" s="4" t="s">
        <v>99</v>
      </c>
      <c r="E16" s="3" t="s">
        <v>111</v>
      </c>
      <c r="F16" s="14">
        <v>2110301</v>
      </c>
      <c r="G16" s="13">
        <v>2110305</v>
      </c>
      <c r="H16" t="s">
        <v>39</v>
      </c>
      <c r="I16" t="s">
        <v>40</v>
      </c>
    </row>
    <row r="17" spans="1:9" ht="16.5">
      <c r="A17" t="s">
        <v>20</v>
      </c>
      <c r="B17">
        <f t="shared" si="0"/>
        <v>212031</v>
      </c>
      <c r="C17">
        <v>1</v>
      </c>
      <c r="D17" s="4" t="s">
        <v>128</v>
      </c>
      <c r="E17" s="3" t="s">
        <v>131</v>
      </c>
      <c r="F17" s="14">
        <v>2120301</v>
      </c>
      <c r="G17" s="13">
        <v>2120305</v>
      </c>
      <c r="H17" t="s">
        <v>41</v>
      </c>
      <c r="I17" t="s">
        <v>42</v>
      </c>
    </row>
    <row r="18" spans="1:9" ht="16.5">
      <c r="A18" t="s">
        <v>20</v>
      </c>
      <c r="B18">
        <f t="shared" si="0"/>
        <v>213031</v>
      </c>
      <c r="C18">
        <v>1</v>
      </c>
      <c r="D18" s="12" t="s">
        <v>133</v>
      </c>
      <c r="E18" s="3" t="s">
        <v>132</v>
      </c>
      <c r="F18" s="14">
        <v>2130301</v>
      </c>
      <c r="G18" s="13">
        <v>2130305</v>
      </c>
      <c r="H18" t="s">
        <v>21</v>
      </c>
      <c r="I18" t="s">
        <v>22</v>
      </c>
    </row>
    <row r="19" spans="1:9" ht="16.5">
      <c r="A19" t="s">
        <v>20</v>
      </c>
      <c r="B19">
        <f t="shared" si="0"/>
        <v>214031</v>
      </c>
      <c r="C19">
        <v>1</v>
      </c>
      <c r="D19" s="4" t="s">
        <v>64</v>
      </c>
      <c r="E19" t="s">
        <v>112</v>
      </c>
      <c r="F19" s="14">
        <v>2140301</v>
      </c>
      <c r="G19" s="13">
        <v>2140305</v>
      </c>
      <c r="H19" t="s">
        <v>43</v>
      </c>
      <c r="I19" t="s">
        <v>24</v>
      </c>
    </row>
    <row r="20" spans="1:9" ht="16.5">
      <c r="A20" t="s">
        <v>20</v>
      </c>
      <c r="B20">
        <f t="shared" si="0"/>
        <v>215031</v>
      </c>
      <c r="C20">
        <v>1</v>
      </c>
      <c r="D20" s="4" t="s">
        <v>65</v>
      </c>
      <c r="E20" t="s">
        <v>113</v>
      </c>
      <c r="F20" s="14">
        <v>2150301</v>
      </c>
      <c r="G20" s="13">
        <v>2150305</v>
      </c>
      <c r="H20" t="s">
        <v>25</v>
      </c>
      <c r="I20" t="s">
        <v>26</v>
      </c>
    </row>
    <row r="21" spans="1:9" ht="16.5">
      <c r="A21" t="s">
        <v>20</v>
      </c>
      <c r="B21">
        <f t="shared" si="0"/>
        <v>216031</v>
      </c>
      <c r="C21">
        <v>1</v>
      </c>
      <c r="D21" s="12" t="s">
        <v>134</v>
      </c>
      <c r="E21" s="3" t="s">
        <v>124</v>
      </c>
      <c r="F21" s="14">
        <v>2160301</v>
      </c>
      <c r="G21" s="13">
        <v>2160305</v>
      </c>
      <c r="H21" t="s">
        <v>27</v>
      </c>
      <c r="I21" t="s">
        <v>28</v>
      </c>
    </row>
    <row r="22" spans="1:9" ht="16.5">
      <c r="A22" t="s">
        <v>20</v>
      </c>
      <c r="B22">
        <f t="shared" si="0"/>
        <v>217031</v>
      </c>
      <c r="C22">
        <v>1</v>
      </c>
      <c r="D22" s="4" t="s">
        <v>66</v>
      </c>
      <c r="E22" t="s">
        <v>114</v>
      </c>
      <c r="F22" s="14">
        <v>2170301</v>
      </c>
      <c r="G22" s="13">
        <v>2170305</v>
      </c>
      <c r="H22" t="s">
        <v>29</v>
      </c>
      <c r="I22" t="s">
        <v>30</v>
      </c>
    </row>
    <row r="23" spans="1:9" ht="16.5">
      <c r="A23" t="s">
        <v>20</v>
      </c>
      <c r="B23">
        <f t="shared" si="0"/>
        <v>218031</v>
      </c>
      <c r="C23">
        <v>1</v>
      </c>
      <c r="D23" s="12" t="s">
        <v>79</v>
      </c>
      <c r="E23" s="3" t="s">
        <v>115</v>
      </c>
      <c r="F23" s="14">
        <v>2180301</v>
      </c>
      <c r="G23" s="13">
        <v>2180305</v>
      </c>
      <c r="H23" t="s">
        <v>31</v>
      </c>
      <c r="I23" t="s">
        <v>32</v>
      </c>
    </row>
    <row r="24" spans="1:9" ht="16.5">
      <c r="A24" t="s">
        <v>20</v>
      </c>
      <c r="B24">
        <f t="shared" si="0"/>
        <v>219031</v>
      </c>
      <c r="C24">
        <v>1</v>
      </c>
      <c r="D24" s="4" t="s">
        <v>67</v>
      </c>
      <c r="E24" t="s">
        <v>116</v>
      </c>
      <c r="F24" s="14">
        <v>2190301</v>
      </c>
      <c r="G24" s="13">
        <v>2190305</v>
      </c>
      <c r="H24" t="s">
        <v>33</v>
      </c>
      <c r="I24" t="s">
        <v>34</v>
      </c>
    </row>
    <row r="25" spans="1:9" ht="16.5">
      <c r="A25" t="s">
        <v>20</v>
      </c>
      <c r="B25">
        <f t="shared" si="0"/>
        <v>220031</v>
      </c>
      <c r="C25">
        <v>1</v>
      </c>
      <c r="D25" s="4" t="s">
        <v>68</v>
      </c>
      <c r="E25" t="s">
        <v>117</v>
      </c>
      <c r="F25" s="14">
        <v>2200301</v>
      </c>
      <c r="G25" s="13">
        <v>2200305</v>
      </c>
      <c r="H25" t="s">
        <v>35</v>
      </c>
      <c r="I25" t="s">
        <v>36</v>
      </c>
    </row>
    <row r="26" spans="1:9" ht="16.5">
      <c r="A26" t="s">
        <v>20</v>
      </c>
      <c r="B26">
        <f t="shared" si="0"/>
        <v>221031</v>
      </c>
      <c r="C26">
        <v>1</v>
      </c>
      <c r="D26" s="4" t="s">
        <v>69</v>
      </c>
      <c r="E26" t="s">
        <v>118</v>
      </c>
      <c r="F26" s="14">
        <v>2210301</v>
      </c>
      <c r="G26" s="13">
        <v>2210305</v>
      </c>
      <c r="H26" t="s">
        <v>37</v>
      </c>
      <c r="I26" t="s">
        <v>38</v>
      </c>
    </row>
    <row r="27" spans="1:9" ht="16.5">
      <c r="A27" t="s">
        <v>20</v>
      </c>
      <c r="B27">
        <f t="shared" si="0"/>
        <v>222031</v>
      </c>
      <c r="C27">
        <v>1</v>
      </c>
      <c r="D27" s="12" t="s">
        <v>82</v>
      </c>
      <c r="E27" s="3" t="s">
        <v>119</v>
      </c>
      <c r="F27" s="14">
        <v>2220301</v>
      </c>
      <c r="G27" s="13">
        <v>2220305</v>
      </c>
      <c r="H27" t="s">
        <v>39</v>
      </c>
      <c r="I27" t="s">
        <v>40</v>
      </c>
    </row>
    <row r="28" spans="1:9" ht="16.5">
      <c r="A28" t="s">
        <v>20</v>
      </c>
      <c r="B28">
        <f t="shared" si="0"/>
        <v>223031</v>
      </c>
      <c r="C28">
        <v>1</v>
      </c>
      <c r="D28" s="12" t="s">
        <v>135</v>
      </c>
      <c r="E28" s="3" t="s">
        <v>136</v>
      </c>
      <c r="F28" s="14">
        <v>2230301</v>
      </c>
      <c r="G28" s="13">
        <v>2230305</v>
      </c>
      <c r="H28" t="s">
        <v>41</v>
      </c>
      <c r="I28" t="s">
        <v>42</v>
      </c>
    </row>
    <row r="29" spans="1:9" ht="16.5">
      <c r="A29" t="s">
        <v>20</v>
      </c>
      <c r="B29">
        <f t="shared" si="0"/>
        <v>224031</v>
      </c>
      <c r="C29">
        <v>1</v>
      </c>
      <c r="D29" s="12" t="s">
        <v>80</v>
      </c>
      <c r="E29" s="3" t="s">
        <v>120</v>
      </c>
      <c r="F29" s="14">
        <v>2240301</v>
      </c>
      <c r="G29" s="13">
        <v>2240305</v>
      </c>
      <c r="H29" t="s">
        <v>21</v>
      </c>
      <c r="I29" t="s">
        <v>22</v>
      </c>
    </row>
    <row r="30" spans="1:9" ht="16.5">
      <c r="A30" t="s">
        <v>20</v>
      </c>
      <c r="B30">
        <f t="shared" si="0"/>
        <v>225031</v>
      </c>
      <c r="C30">
        <v>1</v>
      </c>
      <c r="D30" s="12" t="s">
        <v>138</v>
      </c>
      <c r="E30" s="3" t="s">
        <v>137</v>
      </c>
      <c r="F30" s="14">
        <v>2250301</v>
      </c>
      <c r="G30" s="13">
        <v>2250305</v>
      </c>
      <c r="H30" t="s">
        <v>43</v>
      </c>
      <c r="I30" t="s">
        <v>24</v>
      </c>
    </row>
    <row r="31" spans="1:9" ht="16.5">
      <c r="A31" t="s">
        <v>20</v>
      </c>
      <c r="B31">
        <f t="shared" si="0"/>
        <v>226031</v>
      </c>
      <c r="C31">
        <v>1</v>
      </c>
      <c r="D31" s="12" t="s">
        <v>140</v>
      </c>
      <c r="E31" s="3" t="s">
        <v>139</v>
      </c>
      <c r="F31" s="14">
        <v>2260301</v>
      </c>
      <c r="G31" s="13">
        <v>2260305</v>
      </c>
      <c r="H31" t="s">
        <v>25</v>
      </c>
      <c r="I31" t="s">
        <v>26</v>
      </c>
    </row>
    <row r="32" spans="1:9" ht="16.5">
      <c r="A32" t="s">
        <v>20</v>
      </c>
      <c r="B32">
        <f t="shared" si="0"/>
        <v>227031</v>
      </c>
      <c r="C32">
        <v>1</v>
      </c>
      <c r="D32" s="12" t="s">
        <v>142</v>
      </c>
      <c r="E32" s="3" t="s">
        <v>141</v>
      </c>
      <c r="F32" s="14">
        <v>2270301</v>
      </c>
      <c r="G32" s="13">
        <v>2270305</v>
      </c>
      <c r="H32" t="s">
        <v>27</v>
      </c>
      <c r="I32" t="s">
        <v>28</v>
      </c>
    </row>
    <row r="33" spans="1:11" ht="16.5">
      <c r="A33" t="s">
        <v>20</v>
      </c>
      <c r="B33">
        <f t="shared" si="0"/>
        <v>228031</v>
      </c>
      <c r="C33">
        <v>1</v>
      </c>
      <c r="D33" s="12" t="s">
        <v>144</v>
      </c>
      <c r="E33" s="3" t="s">
        <v>143</v>
      </c>
      <c r="F33" s="14">
        <v>2280301</v>
      </c>
      <c r="G33" s="13">
        <v>2280305</v>
      </c>
      <c r="H33" t="s">
        <v>29</v>
      </c>
      <c r="I33" t="s">
        <v>30</v>
      </c>
    </row>
    <row r="34" spans="1:11" ht="16.5">
      <c r="A34" t="s">
        <v>20</v>
      </c>
      <c r="B34">
        <f t="shared" si="0"/>
        <v>229031</v>
      </c>
      <c r="C34">
        <v>1</v>
      </c>
      <c r="D34" s="12" t="s">
        <v>81</v>
      </c>
      <c r="E34" s="3" t="s">
        <v>121</v>
      </c>
      <c r="F34" s="14">
        <v>2290301</v>
      </c>
      <c r="G34" s="13">
        <v>2290305</v>
      </c>
      <c r="H34" t="s">
        <v>31</v>
      </c>
      <c r="I34" t="s">
        <v>32</v>
      </c>
    </row>
    <row r="35" spans="1:11" ht="16.5">
      <c r="A35" t="s">
        <v>20</v>
      </c>
      <c r="B35">
        <f t="shared" si="0"/>
        <v>230031</v>
      </c>
      <c r="C35">
        <v>1</v>
      </c>
      <c r="D35" s="12" t="s">
        <v>146</v>
      </c>
      <c r="E35" s="3" t="s">
        <v>145</v>
      </c>
      <c r="F35" s="14">
        <v>2300301</v>
      </c>
      <c r="G35" s="13">
        <v>2300305</v>
      </c>
      <c r="H35" t="s">
        <v>33</v>
      </c>
      <c r="I35" t="s">
        <v>34</v>
      </c>
    </row>
    <row r="36" spans="1:11" ht="15">
      <c r="A36" t="s">
        <v>20</v>
      </c>
      <c r="B36">
        <f t="shared" si="0"/>
        <v>231031</v>
      </c>
      <c r="C36">
        <v>1</v>
      </c>
      <c r="D36" s="12" t="s">
        <v>147</v>
      </c>
      <c r="E36" s="3" t="s">
        <v>148</v>
      </c>
      <c r="F36" s="16">
        <v>2310301</v>
      </c>
      <c r="G36" s="15">
        <v>2310305</v>
      </c>
      <c r="H36" t="s">
        <v>35</v>
      </c>
      <c r="I36" t="s">
        <v>36</v>
      </c>
      <c r="J36" s="17"/>
      <c r="K36" s="17"/>
    </row>
    <row r="37" spans="1:11" ht="15">
      <c r="A37" t="s">
        <v>20</v>
      </c>
      <c r="B37">
        <f t="shared" si="0"/>
        <v>232031</v>
      </c>
      <c r="C37">
        <v>1</v>
      </c>
      <c r="D37" s="12" t="s">
        <v>149</v>
      </c>
      <c r="E37" s="3" t="s">
        <v>150</v>
      </c>
      <c r="F37" s="16">
        <v>2320301</v>
      </c>
      <c r="G37" s="16">
        <v>2320305</v>
      </c>
      <c r="H37" t="s">
        <v>37</v>
      </c>
      <c r="I37" t="s">
        <v>38</v>
      </c>
      <c r="J37" s="17"/>
      <c r="K37" s="17"/>
    </row>
    <row r="38" spans="1:11" ht="15">
      <c r="A38" t="s">
        <v>20</v>
      </c>
      <c r="B38">
        <f t="shared" si="0"/>
        <v>233031</v>
      </c>
      <c r="C38">
        <v>1</v>
      </c>
      <c r="D38" s="12" t="s">
        <v>87</v>
      </c>
      <c r="E38" s="3" t="s">
        <v>122</v>
      </c>
      <c r="F38" s="16">
        <v>2330301</v>
      </c>
      <c r="G38" s="16">
        <v>2330305</v>
      </c>
      <c r="H38" t="s">
        <v>39</v>
      </c>
      <c r="I38" t="s">
        <v>40</v>
      </c>
      <c r="J38" s="17"/>
      <c r="K38" s="17"/>
    </row>
    <row r="39" spans="1:11" ht="15">
      <c r="A39" t="s">
        <v>20</v>
      </c>
      <c r="B39">
        <f t="shared" si="0"/>
        <v>234031</v>
      </c>
      <c r="C39">
        <v>1</v>
      </c>
      <c r="D39" s="12" t="s">
        <v>152</v>
      </c>
      <c r="E39" s="3" t="s">
        <v>151</v>
      </c>
      <c r="F39" s="16">
        <v>2340301</v>
      </c>
      <c r="G39" s="16">
        <v>2340305</v>
      </c>
      <c r="H39" t="s">
        <v>41</v>
      </c>
      <c r="I39" t="s">
        <v>42</v>
      </c>
      <c r="J39" s="17"/>
      <c r="K39" s="17"/>
    </row>
    <row r="40" spans="1:11" ht="15">
      <c r="A40" t="s">
        <v>20</v>
      </c>
      <c r="B40">
        <f t="shared" si="0"/>
        <v>235031</v>
      </c>
      <c r="C40">
        <v>1</v>
      </c>
      <c r="D40" s="12" t="s">
        <v>154</v>
      </c>
      <c r="E40" s="3" t="s">
        <v>153</v>
      </c>
      <c r="F40" s="16">
        <v>2350301</v>
      </c>
      <c r="G40" s="16">
        <v>2350305</v>
      </c>
      <c r="H40" t="s">
        <v>21</v>
      </c>
      <c r="I40" t="s">
        <v>22</v>
      </c>
      <c r="J40" s="17"/>
      <c r="K40" s="17"/>
    </row>
    <row r="41" spans="1:11" ht="15">
      <c r="A41" t="s">
        <v>20</v>
      </c>
      <c r="B41">
        <f t="shared" si="0"/>
        <v>236031</v>
      </c>
      <c r="C41">
        <v>1</v>
      </c>
      <c r="D41" s="12" t="s">
        <v>155</v>
      </c>
      <c r="E41" s="3" t="s">
        <v>156</v>
      </c>
      <c r="F41" s="16">
        <v>2360301</v>
      </c>
      <c r="G41" s="16">
        <v>2360305</v>
      </c>
      <c r="H41" t="s">
        <v>43</v>
      </c>
      <c r="I41" t="s">
        <v>24</v>
      </c>
      <c r="J41" s="17"/>
      <c r="K41" s="17"/>
    </row>
    <row r="42" spans="1:11" ht="15">
      <c r="A42" t="s">
        <v>20</v>
      </c>
      <c r="B42">
        <f t="shared" si="0"/>
        <v>237031</v>
      </c>
      <c r="C42">
        <v>1</v>
      </c>
      <c r="D42" s="12" t="s">
        <v>158</v>
      </c>
      <c r="E42" s="3" t="s">
        <v>157</v>
      </c>
      <c r="F42" s="16">
        <v>2370301</v>
      </c>
      <c r="G42" s="16">
        <v>2370305</v>
      </c>
      <c r="H42" t="s">
        <v>25</v>
      </c>
      <c r="I42" t="s">
        <v>26</v>
      </c>
      <c r="J42" s="17"/>
      <c r="K42" s="17"/>
    </row>
    <row r="43" spans="1:11" ht="15">
      <c r="A43" t="s">
        <v>20</v>
      </c>
      <c r="B43">
        <f t="shared" si="0"/>
        <v>238031</v>
      </c>
      <c r="C43">
        <v>1</v>
      </c>
      <c r="D43" s="12" t="s">
        <v>159</v>
      </c>
      <c r="E43" s="3" t="s">
        <v>160</v>
      </c>
      <c r="F43" s="16">
        <v>2380301</v>
      </c>
      <c r="G43" s="16">
        <v>2380305</v>
      </c>
      <c r="H43" t="s">
        <v>27</v>
      </c>
      <c r="I43" t="s">
        <v>28</v>
      </c>
      <c r="J43" s="17"/>
      <c r="K43" s="17"/>
    </row>
    <row r="44" spans="1:11" ht="15">
      <c r="A44" t="s">
        <v>20</v>
      </c>
      <c r="B44">
        <f t="shared" si="0"/>
        <v>239031</v>
      </c>
      <c r="C44">
        <v>1</v>
      </c>
      <c r="D44" s="12" t="s">
        <v>161</v>
      </c>
      <c r="E44" s="3" t="s">
        <v>162</v>
      </c>
      <c r="F44" s="16">
        <v>2390301</v>
      </c>
      <c r="G44" s="16">
        <v>2390305</v>
      </c>
      <c r="H44" t="s">
        <v>29</v>
      </c>
      <c r="I44" t="s">
        <v>30</v>
      </c>
      <c r="J44" s="17"/>
      <c r="K44" s="17"/>
    </row>
    <row r="45" spans="1:11" ht="15">
      <c r="A45" t="s">
        <v>20</v>
      </c>
      <c r="B45">
        <f t="shared" si="0"/>
        <v>240031</v>
      </c>
      <c r="C45">
        <v>1</v>
      </c>
      <c r="D45" s="12" t="s">
        <v>163</v>
      </c>
      <c r="E45" s="3" t="s">
        <v>164</v>
      </c>
      <c r="F45" s="16">
        <v>2400301</v>
      </c>
      <c r="G45" s="16">
        <v>2400305</v>
      </c>
      <c r="H45" t="s">
        <v>31</v>
      </c>
      <c r="I45" t="s">
        <v>32</v>
      </c>
    </row>
    <row r="46" spans="1:11" ht="15">
      <c r="A46" t="s">
        <v>20</v>
      </c>
      <c r="B46">
        <f t="shared" si="0"/>
        <v>241031</v>
      </c>
      <c r="C46">
        <v>1</v>
      </c>
      <c r="D46" s="12" t="s">
        <v>165</v>
      </c>
      <c r="E46" s="3" t="s">
        <v>166</v>
      </c>
      <c r="F46" s="16">
        <v>2410301</v>
      </c>
      <c r="G46" s="16">
        <v>2410305</v>
      </c>
      <c r="H46" t="s">
        <v>33</v>
      </c>
      <c r="I46" t="s">
        <v>34</v>
      </c>
    </row>
    <row r="47" spans="1:11" ht="15">
      <c r="A47" t="s">
        <v>20</v>
      </c>
      <c r="B47">
        <f t="shared" si="0"/>
        <v>242031</v>
      </c>
      <c r="C47">
        <v>1</v>
      </c>
      <c r="D47" s="12" t="s">
        <v>88</v>
      </c>
      <c r="E47" s="3" t="s">
        <v>167</v>
      </c>
      <c r="F47" s="16">
        <v>2420301</v>
      </c>
      <c r="G47" s="16">
        <v>2420305</v>
      </c>
      <c r="H47" t="s">
        <v>35</v>
      </c>
      <c r="I47" t="s">
        <v>36</v>
      </c>
    </row>
    <row r="48" spans="1:11" ht="15">
      <c r="A48" t="s">
        <v>20</v>
      </c>
      <c r="B48">
        <f t="shared" si="0"/>
        <v>243031</v>
      </c>
      <c r="C48">
        <v>1</v>
      </c>
      <c r="D48" s="12" t="s">
        <v>91</v>
      </c>
      <c r="E48" s="3" t="s">
        <v>168</v>
      </c>
      <c r="F48" s="16">
        <v>2430301</v>
      </c>
      <c r="G48" s="16">
        <v>2430305</v>
      </c>
      <c r="H48" t="s">
        <v>37</v>
      </c>
      <c r="I48" t="s">
        <v>38</v>
      </c>
    </row>
    <row r="49" spans="1:9" ht="15">
      <c r="A49" t="s">
        <v>20</v>
      </c>
      <c r="B49">
        <f t="shared" si="0"/>
        <v>244031</v>
      </c>
      <c r="C49">
        <v>1</v>
      </c>
      <c r="D49" s="12" t="s">
        <v>98</v>
      </c>
      <c r="E49" s="3" t="s">
        <v>123</v>
      </c>
      <c r="F49" s="16">
        <v>2440301</v>
      </c>
      <c r="G49" s="16">
        <v>2440305</v>
      </c>
      <c r="H49" t="s">
        <v>39</v>
      </c>
      <c r="I49" t="s">
        <v>40</v>
      </c>
    </row>
    <row r="50" spans="1:9" ht="16.5">
      <c r="F50" s="14"/>
      <c r="G50" s="13"/>
    </row>
    <row r="52" spans="1:9" ht="16.5" customHeight="1">
      <c r="B52">
        <v>301031</v>
      </c>
      <c r="C52">
        <v>2</v>
      </c>
      <c r="D52" s="12" t="s">
        <v>75</v>
      </c>
      <c r="E52" s="3" t="s">
        <v>104</v>
      </c>
      <c r="F52" s="14">
        <v>2010301</v>
      </c>
      <c r="G52" s="13">
        <v>2010305</v>
      </c>
      <c r="H52" t="s">
        <v>21</v>
      </c>
      <c r="I52" t="s">
        <v>22</v>
      </c>
    </row>
    <row r="53" spans="1:9" ht="16.5">
      <c r="B53">
        <v>302031</v>
      </c>
      <c r="C53">
        <v>2</v>
      </c>
      <c r="D53" s="12" t="s">
        <v>57</v>
      </c>
      <c r="E53" s="3" t="s">
        <v>105</v>
      </c>
      <c r="F53" s="14">
        <v>2020301</v>
      </c>
      <c r="G53" s="13">
        <v>2020305</v>
      </c>
      <c r="H53" t="s">
        <v>21</v>
      </c>
      <c r="I53" t="s">
        <v>22</v>
      </c>
    </row>
    <row r="54" spans="1:9" ht="16.5">
      <c r="B54">
        <f>B53+1000</f>
        <v>303031</v>
      </c>
      <c r="C54">
        <v>2</v>
      </c>
      <c r="D54" s="4" t="s">
        <v>58</v>
      </c>
      <c r="E54" t="s">
        <v>100</v>
      </c>
      <c r="F54" s="14">
        <v>2030301</v>
      </c>
      <c r="G54" s="13">
        <v>2030305</v>
      </c>
      <c r="H54" t="s">
        <v>23</v>
      </c>
      <c r="I54" t="s">
        <v>24</v>
      </c>
    </row>
  </sheetData>
  <phoneticPr fontId="5" type="noConversion"/>
  <conditionalFormatting sqref="B1:B5">
    <cfRule type="duplicateValues" dxfId="3" priority="4"/>
  </conditionalFormatting>
  <conditionalFormatting sqref="G36">
    <cfRule type="duplicateValues" dxfId="2" priority="2"/>
  </conditionalFormatting>
  <conditionalFormatting sqref="G36">
    <cfRule type="duplicateValues" dxfId="1" priority="3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Z75"/>
  <sheetViews>
    <sheetView topLeftCell="D22" workbookViewId="0">
      <selection activeCell="M43" sqref="M43:M44"/>
    </sheetView>
  </sheetViews>
  <sheetFormatPr defaultColWidth="9" defaultRowHeight="14.25"/>
  <cols>
    <col min="3" max="3" width="33.75" customWidth="1"/>
    <col min="5" max="5" width="19.375" customWidth="1"/>
    <col min="8" max="8" width="9" customWidth="1"/>
    <col min="13" max="13" width="15.5" customWidth="1"/>
    <col min="17" max="17" width="16.375" customWidth="1"/>
    <col min="18" max="18" width="9" customWidth="1"/>
  </cols>
  <sheetData>
    <row r="1" spans="2:25">
      <c r="J1" t="s">
        <v>44</v>
      </c>
      <c r="K1" t="s">
        <v>45</v>
      </c>
      <c r="L1" t="s">
        <v>46</v>
      </c>
      <c r="N1" t="s">
        <v>44</v>
      </c>
      <c r="O1" t="s">
        <v>45</v>
      </c>
      <c r="P1" t="s">
        <v>46</v>
      </c>
    </row>
    <row r="2" spans="2:25" ht="16.5" customHeight="1">
      <c r="B2" s="1">
        <v>1</v>
      </c>
      <c r="C2" s="2" t="s">
        <v>47</v>
      </c>
      <c r="D2" s="1">
        <v>1</v>
      </c>
      <c r="E2" s="3" t="s">
        <v>101</v>
      </c>
      <c r="F2">
        <v>1</v>
      </c>
      <c r="G2" s="3" t="s">
        <v>48</v>
      </c>
      <c r="I2">
        <v>202030</v>
      </c>
      <c r="J2">
        <v>1</v>
      </c>
      <c r="K2">
        <v>7</v>
      </c>
      <c r="L2">
        <v>2</v>
      </c>
      <c r="M2" t="str">
        <f t="shared" ref="M2:M65" si="0">SUBSTITUTE(SUBSTITUTE(INDEX($E:$E,MATCH($J2,$D:$D,0)),"P",IF($J2=4,INDEX($G:$G,MATCH($K2,$F:$F,0)),$K2)),"T",$L2)</f>
        <v>2个7级角色</v>
      </c>
      <c r="N2">
        <v>4</v>
      </c>
      <c r="O2">
        <v>2</v>
      </c>
      <c r="P2">
        <v>2</v>
      </c>
      <c r="Q2" t="str">
        <f t="shared" ref="Q2:Q30" si="1">SUBSTITUTE(SUBSTITUTE(INDEX($E:$E,MATCH($N2,$D:$D,0)),"P",IF($N2=4,INDEX($G:$G,MATCH($O2,$F:$F,0)),$O2)),"T",$P2)</f>
        <v>2个R品质角色</v>
      </c>
      <c r="R2" t="str">
        <f t="shared" ref="R2:R30" si="2">J2&amp;","&amp;K2&amp;","&amp;L2&amp;"|"&amp;N2&amp;","&amp;O2&amp;","&amp;P2</f>
        <v>1,7,2|4,2,2</v>
      </c>
      <c r="S2" t="str">
        <f t="shared" ref="S2:S30" si="3">M2&amp;","&amp;Q2</f>
        <v>2个7级角色,2个R品质角色</v>
      </c>
      <c r="W2" t="str">
        <f>J2&amp;","&amp;K2&amp;","&amp;L2</f>
        <v>1,7,2</v>
      </c>
      <c r="Y2" s="12"/>
    </row>
    <row r="3" spans="2:25" ht="16.5" customHeight="1">
      <c r="B3" s="1">
        <v>2</v>
      </c>
      <c r="C3" s="2" t="s">
        <v>49</v>
      </c>
      <c r="D3" s="1">
        <v>2</v>
      </c>
      <c r="E3" t="s">
        <v>50</v>
      </c>
      <c r="F3">
        <v>2</v>
      </c>
      <c r="G3" s="3" t="s">
        <v>51</v>
      </c>
      <c r="I3">
        <v>203040</v>
      </c>
      <c r="J3">
        <v>1</v>
      </c>
      <c r="K3">
        <v>13</v>
      </c>
      <c r="L3">
        <v>2</v>
      </c>
      <c r="M3" t="str">
        <f t="shared" si="0"/>
        <v>2个13级角色</v>
      </c>
      <c r="N3">
        <v>4</v>
      </c>
      <c r="O3">
        <v>2</v>
      </c>
      <c r="P3">
        <v>2</v>
      </c>
      <c r="Q3" t="str">
        <f t="shared" si="1"/>
        <v>2个R品质角色</v>
      </c>
      <c r="R3" t="str">
        <f t="shared" si="2"/>
        <v>1,13,2|4,2,2</v>
      </c>
      <c r="S3" t="str">
        <f t="shared" si="3"/>
        <v>2个13级角色,2个R品质角色</v>
      </c>
      <c r="W3" t="str">
        <f t="shared" ref="W3:W30" si="4">J3&amp;","&amp;K3&amp;","&amp;L3</f>
        <v>1,13,2</v>
      </c>
      <c r="Y3" s="12"/>
    </row>
    <row r="4" spans="2:25" ht="16.5" customHeight="1">
      <c r="B4" s="1">
        <v>3</v>
      </c>
      <c r="C4" s="2" t="s">
        <v>52</v>
      </c>
      <c r="D4" s="1">
        <v>3</v>
      </c>
      <c r="E4" s="3" t="s">
        <v>102</v>
      </c>
      <c r="F4">
        <v>3</v>
      </c>
      <c r="G4" s="3" t="s">
        <v>53</v>
      </c>
      <c r="I4">
        <v>204040</v>
      </c>
      <c r="J4">
        <v>1</v>
      </c>
      <c r="K4">
        <v>16</v>
      </c>
      <c r="L4">
        <v>2</v>
      </c>
      <c r="M4" t="str">
        <f t="shared" si="0"/>
        <v>2个16级角色</v>
      </c>
      <c r="N4">
        <v>4</v>
      </c>
      <c r="O4">
        <v>4</v>
      </c>
      <c r="P4">
        <v>1</v>
      </c>
      <c r="Q4" t="str">
        <f t="shared" si="1"/>
        <v>1个SSR品质角色</v>
      </c>
      <c r="R4" t="str">
        <f t="shared" si="2"/>
        <v>1,16,2|4,4,1</v>
      </c>
      <c r="S4" t="str">
        <f t="shared" si="3"/>
        <v>2个16级角色,1个SSR品质角色</v>
      </c>
      <c r="W4" t="str">
        <f t="shared" si="4"/>
        <v>1,16,2</v>
      </c>
      <c r="Y4" s="4"/>
    </row>
    <row r="5" spans="2:25" ht="16.5" customHeight="1">
      <c r="B5" s="1">
        <v>4</v>
      </c>
      <c r="C5" s="2" t="s">
        <v>54</v>
      </c>
      <c r="D5" s="1">
        <v>4</v>
      </c>
      <c r="E5" s="3" t="s">
        <v>103</v>
      </c>
      <c r="F5">
        <v>4</v>
      </c>
      <c r="G5" s="3" t="s">
        <v>55</v>
      </c>
      <c r="I5">
        <v>205040</v>
      </c>
      <c r="J5">
        <v>1</v>
      </c>
      <c r="K5">
        <v>19</v>
      </c>
      <c r="L5">
        <v>2</v>
      </c>
      <c r="M5" t="str">
        <f t="shared" si="0"/>
        <v>2个19级角色</v>
      </c>
      <c r="N5">
        <v>4</v>
      </c>
      <c r="O5">
        <v>4</v>
      </c>
      <c r="P5">
        <v>1</v>
      </c>
      <c r="Q5" t="str">
        <f t="shared" si="1"/>
        <v>1个SSR品质角色</v>
      </c>
      <c r="R5" t="str">
        <f t="shared" si="2"/>
        <v>1,19,2|4,4,1</v>
      </c>
      <c r="S5" t="str">
        <f t="shared" si="3"/>
        <v>2个19级角色,1个SSR品质角色</v>
      </c>
      <c r="W5" t="str">
        <f t="shared" si="4"/>
        <v>1,19,2</v>
      </c>
      <c r="Y5" s="4"/>
    </row>
    <row r="6" spans="2:25">
      <c r="F6">
        <v>5</v>
      </c>
      <c r="G6" t="s">
        <v>56</v>
      </c>
      <c r="I6">
        <v>206040</v>
      </c>
      <c r="J6">
        <v>2</v>
      </c>
      <c r="K6">
        <v>2</v>
      </c>
      <c r="L6">
        <v>1</v>
      </c>
      <c r="M6" t="str">
        <f t="shared" si="0"/>
        <v>2星级英雄1数量</v>
      </c>
      <c r="N6">
        <v>3</v>
      </c>
      <c r="O6">
        <v>7</v>
      </c>
      <c r="P6">
        <v>1</v>
      </c>
      <c r="Q6" t="str">
        <f t="shared" si="1"/>
        <v>1个7阶觉醒角色</v>
      </c>
      <c r="R6" t="str">
        <f t="shared" si="2"/>
        <v>2,2,1|3,7,1</v>
      </c>
      <c r="S6" t="str">
        <f t="shared" si="3"/>
        <v>2星级英雄1数量,1个7阶觉醒角色</v>
      </c>
      <c r="W6" t="str">
        <f t="shared" si="4"/>
        <v>2,2,1</v>
      </c>
      <c r="Y6" s="4"/>
    </row>
    <row r="7" spans="2:25">
      <c r="I7">
        <v>207030</v>
      </c>
      <c r="J7">
        <v>1</v>
      </c>
      <c r="K7">
        <v>20</v>
      </c>
      <c r="L7">
        <v>3</v>
      </c>
      <c r="M7" t="str">
        <f t="shared" si="0"/>
        <v>3个20级角色</v>
      </c>
      <c r="N7">
        <v>3</v>
      </c>
      <c r="O7">
        <v>3</v>
      </c>
      <c r="P7">
        <v>2</v>
      </c>
      <c r="Q7" t="str">
        <f t="shared" si="1"/>
        <v>2个3阶觉醒角色</v>
      </c>
      <c r="R7" t="str">
        <f t="shared" si="2"/>
        <v>1,20,3|3,3,2</v>
      </c>
      <c r="S7" t="str">
        <f t="shared" si="3"/>
        <v>3个20级角色,2个3阶觉醒角色</v>
      </c>
      <c r="W7" t="str">
        <f t="shared" si="4"/>
        <v>1,20,3</v>
      </c>
      <c r="Y7" s="4"/>
    </row>
    <row r="8" spans="2:25">
      <c r="I8">
        <v>208040</v>
      </c>
      <c r="J8">
        <v>3</v>
      </c>
      <c r="K8">
        <v>4</v>
      </c>
      <c r="L8">
        <v>3</v>
      </c>
      <c r="M8" t="str">
        <f t="shared" si="0"/>
        <v>3个4阶觉醒角色</v>
      </c>
      <c r="N8">
        <v>4</v>
      </c>
      <c r="O8">
        <v>3</v>
      </c>
      <c r="P8">
        <v>2</v>
      </c>
      <c r="Q8" t="str">
        <f t="shared" si="1"/>
        <v>2个SR品质角色</v>
      </c>
      <c r="R8" t="str">
        <f t="shared" si="2"/>
        <v>3,4,3|4,3,2</v>
      </c>
      <c r="S8" t="str">
        <f t="shared" si="3"/>
        <v>3个4阶觉醒角色,2个SR品质角色</v>
      </c>
      <c r="W8" t="str">
        <f t="shared" si="4"/>
        <v>3,4,3</v>
      </c>
      <c r="Y8" s="4"/>
    </row>
    <row r="9" spans="2:25">
      <c r="I9">
        <v>209040</v>
      </c>
      <c r="J9">
        <v>1</v>
      </c>
      <c r="K9">
        <v>20</v>
      </c>
      <c r="L9">
        <v>5</v>
      </c>
      <c r="M9" t="str">
        <f t="shared" si="0"/>
        <v>5个20级角色</v>
      </c>
      <c r="N9">
        <v>2</v>
      </c>
      <c r="O9">
        <v>2</v>
      </c>
      <c r="P9">
        <v>3</v>
      </c>
      <c r="Q9" t="str">
        <f t="shared" si="1"/>
        <v>2星级英雄3数量</v>
      </c>
      <c r="R9" t="str">
        <f t="shared" si="2"/>
        <v>1,20,5|2,2,3</v>
      </c>
      <c r="S9" t="str">
        <f t="shared" si="3"/>
        <v>5个20级角色,2星级英雄3数量</v>
      </c>
      <c r="W9" t="str">
        <f t="shared" si="4"/>
        <v>1,20,5</v>
      </c>
      <c r="Y9" s="4"/>
    </row>
    <row r="10" spans="2:25">
      <c r="E10" s="3"/>
      <c r="I10">
        <v>210040</v>
      </c>
      <c r="J10">
        <v>1</v>
      </c>
      <c r="K10">
        <v>26</v>
      </c>
      <c r="L10">
        <v>3</v>
      </c>
      <c r="M10" t="str">
        <f t="shared" si="0"/>
        <v>3个26级角色</v>
      </c>
      <c r="N10">
        <v>3</v>
      </c>
      <c r="O10">
        <v>6</v>
      </c>
      <c r="P10">
        <v>3</v>
      </c>
      <c r="Q10" t="str">
        <f t="shared" si="1"/>
        <v>3个6阶觉醒角色</v>
      </c>
      <c r="R10" t="str">
        <f t="shared" si="2"/>
        <v>1,26,3|3,6,3</v>
      </c>
      <c r="S10" t="str">
        <f t="shared" si="3"/>
        <v>3个26级角色,3个6阶觉醒角色</v>
      </c>
      <c r="W10" t="str">
        <f t="shared" si="4"/>
        <v>1,26,3</v>
      </c>
      <c r="Y10" s="12"/>
    </row>
    <row r="11" spans="2:25">
      <c r="E11" s="3"/>
      <c r="I11">
        <v>211040</v>
      </c>
      <c r="J11">
        <v>1</v>
      </c>
      <c r="K11">
        <v>32</v>
      </c>
      <c r="L11">
        <v>3</v>
      </c>
      <c r="M11" t="str">
        <f t="shared" si="0"/>
        <v>3个32级角色</v>
      </c>
      <c r="N11">
        <v>2</v>
      </c>
      <c r="O11">
        <v>2</v>
      </c>
      <c r="P11">
        <v>4</v>
      </c>
      <c r="Q11" t="str">
        <f t="shared" si="1"/>
        <v>2星级英雄4数量</v>
      </c>
      <c r="R11" t="str">
        <f t="shared" si="2"/>
        <v>1,32,3|2,2,4</v>
      </c>
      <c r="S11" t="str">
        <f t="shared" si="3"/>
        <v>3个32级角色,2星级英雄4数量</v>
      </c>
      <c r="W11" t="str">
        <f t="shared" si="4"/>
        <v>1,32,3</v>
      </c>
      <c r="Y11" s="4"/>
    </row>
    <row r="12" spans="2:25">
      <c r="I12">
        <v>212040</v>
      </c>
      <c r="J12">
        <v>3</v>
      </c>
      <c r="K12">
        <v>7</v>
      </c>
      <c r="L12">
        <v>3</v>
      </c>
      <c r="M12" t="str">
        <f t="shared" si="0"/>
        <v>3个7阶觉醒角色</v>
      </c>
      <c r="N12">
        <v>4</v>
      </c>
      <c r="O12">
        <v>4</v>
      </c>
      <c r="P12">
        <v>1</v>
      </c>
      <c r="Q12" t="str">
        <f t="shared" si="1"/>
        <v>1个SSR品质角色</v>
      </c>
      <c r="R12" t="str">
        <f t="shared" si="2"/>
        <v>3,7,3|4,4,1</v>
      </c>
      <c r="S12" t="str">
        <f t="shared" si="3"/>
        <v>3个7阶觉醒角色,1个SSR品质角色</v>
      </c>
      <c r="W12" t="str">
        <f t="shared" si="4"/>
        <v>3,7,3</v>
      </c>
      <c r="Y12" s="4"/>
    </row>
    <row r="13" spans="2:25">
      <c r="E13" s="3"/>
      <c r="I13">
        <v>213040</v>
      </c>
      <c r="J13">
        <v>2</v>
      </c>
      <c r="K13">
        <v>3</v>
      </c>
      <c r="L13">
        <v>1</v>
      </c>
      <c r="M13" t="str">
        <f t="shared" si="0"/>
        <v>3星级英雄1数量</v>
      </c>
      <c r="N13">
        <v>3</v>
      </c>
      <c r="O13">
        <v>7</v>
      </c>
      <c r="P13">
        <v>4</v>
      </c>
      <c r="Q13" t="str">
        <f t="shared" si="1"/>
        <v>4个7阶觉醒角色</v>
      </c>
      <c r="R13" t="str">
        <f t="shared" si="2"/>
        <v>2,3,1|3,7,4</v>
      </c>
      <c r="S13" t="str">
        <f t="shared" si="3"/>
        <v>3星级英雄1数量,4个7阶觉醒角色</v>
      </c>
      <c r="W13" t="str">
        <f t="shared" si="4"/>
        <v>2,3,1</v>
      </c>
      <c r="Y13" s="4"/>
    </row>
    <row r="14" spans="2:25">
      <c r="I14">
        <v>214040</v>
      </c>
      <c r="J14">
        <v>1</v>
      </c>
      <c r="K14">
        <v>35</v>
      </c>
      <c r="L14">
        <v>3</v>
      </c>
      <c r="M14" t="str">
        <f t="shared" si="0"/>
        <v>3个35级角色</v>
      </c>
      <c r="N14">
        <v>3</v>
      </c>
      <c r="O14">
        <v>5</v>
      </c>
      <c r="P14">
        <v>5</v>
      </c>
      <c r="Q14" t="str">
        <f t="shared" si="1"/>
        <v>5个5阶觉醒角色</v>
      </c>
      <c r="R14" t="str">
        <f t="shared" si="2"/>
        <v>1,35,3|3,5,5</v>
      </c>
      <c r="S14" t="str">
        <f t="shared" si="3"/>
        <v>3个35级角色,5个5阶觉醒角色</v>
      </c>
      <c r="W14" t="str">
        <f t="shared" si="4"/>
        <v>1,35,3</v>
      </c>
      <c r="Y14" s="12"/>
    </row>
    <row r="15" spans="2:25">
      <c r="I15">
        <v>215040</v>
      </c>
      <c r="J15">
        <v>1</v>
      </c>
      <c r="K15">
        <v>38</v>
      </c>
      <c r="L15">
        <v>3</v>
      </c>
      <c r="M15" t="str">
        <f t="shared" si="0"/>
        <v>3个38级角色</v>
      </c>
      <c r="N15">
        <v>4</v>
      </c>
      <c r="O15">
        <v>3</v>
      </c>
      <c r="P15">
        <v>3</v>
      </c>
      <c r="Q15" t="str">
        <f t="shared" si="1"/>
        <v>3个SR品质角色</v>
      </c>
      <c r="R15" t="str">
        <f t="shared" si="2"/>
        <v>1,38,3|4,3,3</v>
      </c>
      <c r="S15" t="str">
        <f t="shared" si="3"/>
        <v>3个38级角色,3个SR品质角色</v>
      </c>
      <c r="W15" t="str">
        <f t="shared" si="4"/>
        <v>1,38,3</v>
      </c>
      <c r="Y15" s="4"/>
    </row>
    <row r="16" spans="2:25">
      <c r="I16">
        <v>216040</v>
      </c>
      <c r="J16">
        <v>2</v>
      </c>
      <c r="K16">
        <v>3</v>
      </c>
      <c r="L16">
        <v>2</v>
      </c>
      <c r="M16" t="str">
        <f t="shared" si="0"/>
        <v>3星级英雄2数量</v>
      </c>
      <c r="N16">
        <v>3</v>
      </c>
      <c r="O16">
        <v>7</v>
      </c>
      <c r="P16">
        <v>5</v>
      </c>
      <c r="Q16" t="str">
        <f t="shared" si="1"/>
        <v>5个7阶觉醒角色</v>
      </c>
      <c r="R16" t="str">
        <f t="shared" si="2"/>
        <v>2,3,2|3,7,5</v>
      </c>
      <c r="S16" t="str">
        <f t="shared" si="3"/>
        <v>3星级英雄2数量,5个7阶觉醒角色</v>
      </c>
      <c r="W16" t="str">
        <f t="shared" si="4"/>
        <v>2,3,2</v>
      </c>
      <c r="Y16" s="4"/>
    </row>
    <row r="17" spans="9:26">
      <c r="I17">
        <v>217040</v>
      </c>
      <c r="J17">
        <v>1</v>
      </c>
      <c r="K17">
        <v>40</v>
      </c>
      <c r="L17">
        <v>3</v>
      </c>
      <c r="M17" t="str">
        <f t="shared" si="0"/>
        <v>3个40级角色</v>
      </c>
      <c r="N17">
        <v>2</v>
      </c>
      <c r="O17">
        <v>3</v>
      </c>
      <c r="P17">
        <v>3</v>
      </c>
      <c r="Q17" t="str">
        <f t="shared" si="1"/>
        <v>3星级英雄3数量</v>
      </c>
      <c r="R17" t="str">
        <f t="shared" si="2"/>
        <v>1,40,3|2,3,3</v>
      </c>
      <c r="S17" t="str">
        <f t="shared" si="3"/>
        <v>3个40级角色,3星级英雄3数量</v>
      </c>
      <c r="W17" t="str">
        <f t="shared" si="4"/>
        <v>1,40,3</v>
      </c>
      <c r="Y17" s="12"/>
    </row>
    <row r="18" spans="9:26">
      <c r="I18">
        <v>218040</v>
      </c>
      <c r="J18">
        <v>2</v>
      </c>
      <c r="K18">
        <v>3</v>
      </c>
      <c r="L18">
        <v>4</v>
      </c>
      <c r="M18" t="str">
        <f t="shared" si="0"/>
        <v>3星级英雄4数量</v>
      </c>
      <c r="N18">
        <v>4</v>
      </c>
      <c r="O18">
        <v>3</v>
      </c>
      <c r="P18">
        <v>3</v>
      </c>
      <c r="Q18" t="str">
        <f t="shared" si="1"/>
        <v>3个SR品质角色</v>
      </c>
      <c r="R18" t="str">
        <f t="shared" si="2"/>
        <v>2,3,4|4,3,3</v>
      </c>
      <c r="S18" t="str">
        <f t="shared" si="3"/>
        <v>3星级英雄4数量,3个SR品质角色</v>
      </c>
      <c r="W18" t="str">
        <f t="shared" si="4"/>
        <v>2,3,4</v>
      </c>
      <c r="Y18" s="4"/>
    </row>
    <row r="19" spans="9:26">
      <c r="I19">
        <v>219040</v>
      </c>
      <c r="J19">
        <v>1</v>
      </c>
      <c r="K19">
        <v>43</v>
      </c>
      <c r="L19">
        <v>3</v>
      </c>
      <c r="M19" t="str">
        <f t="shared" si="0"/>
        <v>3个43级角色</v>
      </c>
      <c r="N19">
        <v>3</v>
      </c>
      <c r="O19">
        <v>7</v>
      </c>
      <c r="P19">
        <v>5</v>
      </c>
      <c r="Q19" t="str">
        <f t="shared" si="1"/>
        <v>5个7阶觉醒角色</v>
      </c>
      <c r="R19" t="str">
        <f t="shared" si="2"/>
        <v>1,43,3|3,7,5</v>
      </c>
      <c r="S19" t="str">
        <f t="shared" si="3"/>
        <v>3个43级角色,5个7阶觉醒角色</v>
      </c>
      <c r="W19" t="str">
        <f t="shared" si="4"/>
        <v>1,43,3</v>
      </c>
      <c r="Y19" s="12"/>
    </row>
    <row r="20" spans="9:26">
      <c r="I20">
        <v>220040</v>
      </c>
      <c r="J20">
        <v>1</v>
      </c>
      <c r="K20">
        <v>46</v>
      </c>
      <c r="L20">
        <v>3</v>
      </c>
      <c r="M20" t="str">
        <f t="shared" si="0"/>
        <v>3个46级角色</v>
      </c>
      <c r="N20">
        <v>2</v>
      </c>
      <c r="O20">
        <v>3</v>
      </c>
      <c r="P20">
        <v>5</v>
      </c>
      <c r="Q20" t="str">
        <f t="shared" si="1"/>
        <v>3星级英雄5数量</v>
      </c>
      <c r="R20" t="str">
        <f t="shared" si="2"/>
        <v>1,46,3|2,3,5</v>
      </c>
      <c r="S20" t="str">
        <f t="shared" si="3"/>
        <v>3个46级角色,3星级英雄5数量</v>
      </c>
      <c r="W20" t="str">
        <f t="shared" si="4"/>
        <v>1,46,3</v>
      </c>
      <c r="Y20" s="4"/>
    </row>
    <row r="21" spans="9:26">
      <c r="I21">
        <v>221040</v>
      </c>
      <c r="J21">
        <v>1</v>
      </c>
      <c r="K21">
        <v>49</v>
      </c>
      <c r="L21">
        <v>3</v>
      </c>
      <c r="M21" t="str">
        <f t="shared" si="0"/>
        <v>3个49级角色</v>
      </c>
      <c r="N21">
        <v>3</v>
      </c>
      <c r="O21">
        <v>7</v>
      </c>
      <c r="P21">
        <v>5</v>
      </c>
      <c r="Q21" t="str">
        <f t="shared" si="1"/>
        <v>5个7阶觉醒角色</v>
      </c>
      <c r="R21" t="str">
        <f t="shared" si="2"/>
        <v>1,49,3|3,7,5</v>
      </c>
      <c r="S21" t="str">
        <f t="shared" si="3"/>
        <v>3个49级角色,5个7阶觉醒角色</v>
      </c>
      <c r="W21" t="str">
        <f t="shared" si="4"/>
        <v>1,49,3</v>
      </c>
      <c r="Y21" s="4"/>
    </row>
    <row r="22" spans="9:26">
      <c r="I22">
        <v>222040</v>
      </c>
      <c r="J22">
        <v>2</v>
      </c>
      <c r="K22">
        <v>4</v>
      </c>
      <c r="L22">
        <v>1</v>
      </c>
      <c r="M22" t="str">
        <f t="shared" si="0"/>
        <v>4星级英雄1数量</v>
      </c>
      <c r="N22">
        <v>3</v>
      </c>
      <c r="O22">
        <v>7</v>
      </c>
      <c r="P22">
        <v>5</v>
      </c>
      <c r="Q22" t="str">
        <f t="shared" si="1"/>
        <v>5个7阶觉醒角色</v>
      </c>
      <c r="R22" t="str">
        <f t="shared" si="2"/>
        <v>2,4,1|3,7,5</v>
      </c>
      <c r="S22" t="str">
        <f t="shared" si="3"/>
        <v>4星级英雄1数量,5个7阶觉醒角色</v>
      </c>
      <c r="W22" t="str">
        <f t="shared" si="4"/>
        <v>2,4,1</v>
      </c>
      <c r="Y22" s="4"/>
    </row>
    <row r="23" spans="9:26">
      <c r="I23">
        <v>223040</v>
      </c>
      <c r="J23">
        <v>1</v>
      </c>
      <c r="K23">
        <v>52</v>
      </c>
      <c r="L23">
        <v>3</v>
      </c>
      <c r="M23" t="str">
        <f t="shared" si="0"/>
        <v>3个52级角色</v>
      </c>
      <c r="N23">
        <v>4</v>
      </c>
      <c r="O23">
        <v>4</v>
      </c>
      <c r="P23">
        <v>2</v>
      </c>
      <c r="Q23" t="str">
        <f t="shared" si="1"/>
        <v>2个SSR品质角色</v>
      </c>
      <c r="R23" t="str">
        <f t="shared" si="2"/>
        <v>1,52,3|4,4,2</v>
      </c>
      <c r="S23" t="str">
        <f t="shared" si="3"/>
        <v>3个52级角色,2个SSR品质角色</v>
      </c>
      <c r="W23" t="str">
        <f t="shared" si="4"/>
        <v>1,52,3</v>
      </c>
      <c r="Y23" s="12"/>
    </row>
    <row r="24" spans="9:26">
      <c r="I24">
        <v>224040</v>
      </c>
      <c r="J24">
        <v>2</v>
      </c>
      <c r="K24">
        <v>4</v>
      </c>
      <c r="L24">
        <v>2</v>
      </c>
      <c r="M24" t="str">
        <f t="shared" si="0"/>
        <v>4星级英雄2数量</v>
      </c>
      <c r="N24">
        <v>4</v>
      </c>
      <c r="O24">
        <v>4</v>
      </c>
      <c r="P24">
        <v>2</v>
      </c>
      <c r="Q24" t="str">
        <f t="shared" si="1"/>
        <v>2个SSR品质角色</v>
      </c>
      <c r="R24" t="str">
        <f t="shared" si="2"/>
        <v>2,4,2|4,4,2</v>
      </c>
      <c r="S24" t="str">
        <f t="shared" si="3"/>
        <v>4星级英雄2数量,2个SSR品质角色</v>
      </c>
      <c r="W24" t="str">
        <f t="shared" si="4"/>
        <v>2,4,2</v>
      </c>
      <c r="Y24" s="4"/>
    </row>
    <row r="25" spans="9:26">
      <c r="I25">
        <v>225040</v>
      </c>
      <c r="J25">
        <v>1</v>
      </c>
      <c r="K25">
        <v>60</v>
      </c>
      <c r="L25">
        <v>3</v>
      </c>
      <c r="M25" t="str">
        <f t="shared" si="0"/>
        <v>3个60级角色</v>
      </c>
      <c r="N25">
        <v>2</v>
      </c>
      <c r="O25">
        <v>4</v>
      </c>
      <c r="P25">
        <v>3</v>
      </c>
      <c r="Q25" t="str">
        <f t="shared" si="1"/>
        <v>4星级英雄3数量</v>
      </c>
      <c r="R25" t="str">
        <f t="shared" si="2"/>
        <v>1,60,3|2,4,3</v>
      </c>
      <c r="S25" t="str">
        <f t="shared" si="3"/>
        <v>3个60级角色,4星级英雄3数量</v>
      </c>
      <c r="W25" t="str">
        <f t="shared" si="4"/>
        <v>1,60,3</v>
      </c>
      <c r="Y25" s="12"/>
    </row>
    <row r="26" spans="9:26">
      <c r="I26">
        <v>226040</v>
      </c>
      <c r="J26">
        <v>1</v>
      </c>
      <c r="K26">
        <v>66</v>
      </c>
      <c r="L26">
        <v>3</v>
      </c>
      <c r="M26" t="str">
        <f t="shared" si="0"/>
        <v>3个66级角色</v>
      </c>
      <c r="N26">
        <v>3</v>
      </c>
      <c r="O26">
        <v>7</v>
      </c>
      <c r="P26">
        <v>5</v>
      </c>
      <c r="Q26" t="str">
        <f t="shared" si="1"/>
        <v>5个7阶觉醒角色</v>
      </c>
      <c r="R26" t="str">
        <f t="shared" si="2"/>
        <v>1,66,3|3,7,5</v>
      </c>
      <c r="S26" t="str">
        <f t="shared" si="3"/>
        <v>3个66级角色,5个7阶觉醒角色</v>
      </c>
      <c r="W26" t="str">
        <f t="shared" si="4"/>
        <v>1,66,3</v>
      </c>
      <c r="Y26" s="4"/>
    </row>
    <row r="27" spans="9:26">
      <c r="I27">
        <v>227040</v>
      </c>
      <c r="J27">
        <v>2</v>
      </c>
      <c r="K27">
        <v>4</v>
      </c>
      <c r="L27">
        <v>5</v>
      </c>
      <c r="M27" t="str">
        <f t="shared" si="0"/>
        <v>4星级英雄5数量</v>
      </c>
      <c r="N27">
        <v>3</v>
      </c>
      <c r="O27">
        <v>7</v>
      </c>
      <c r="P27">
        <v>5</v>
      </c>
      <c r="Q27" t="str">
        <f t="shared" si="1"/>
        <v>5个7阶觉醒角色</v>
      </c>
      <c r="R27" t="str">
        <f t="shared" si="2"/>
        <v>2,4,5|3,7,5</v>
      </c>
      <c r="S27" t="str">
        <f t="shared" si="3"/>
        <v>4星级英雄5数量,5个7阶觉醒角色</v>
      </c>
      <c r="W27" t="str">
        <f t="shared" si="4"/>
        <v>2,4,5</v>
      </c>
      <c r="Y27" s="4"/>
    </row>
    <row r="28" spans="9:26">
      <c r="I28">
        <v>228040</v>
      </c>
      <c r="J28">
        <v>1</v>
      </c>
      <c r="K28">
        <v>72</v>
      </c>
      <c r="L28">
        <v>3</v>
      </c>
      <c r="M28" t="str">
        <f t="shared" si="0"/>
        <v>3个72级角色</v>
      </c>
      <c r="N28">
        <v>4</v>
      </c>
      <c r="O28">
        <v>4</v>
      </c>
      <c r="P28">
        <v>2</v>
      </c>
      <c r="Q28" t="str">
        <f t="shared" si="1"/>
        <v>2个SSR品质角色</v>
      </c>
      <c r="R28" t="str">
        <f t="shared" si="2"/>
        <v>1,72,3|4,4,2</v>
      </c>
      <c r="S28" t="str">
        <f t="shared" si="3"/>
        <v>3个72级角色,2个SSR品质角色</v>
      </c>
      <c r="W28" t="str">
        <f t="shared" si="4"/>
        <v>1,72,3</v>
      </c>
      <c r="Y28" s="12"/>
    </row>
    <row r="29" spans="9:26">
      <c r="I29">
        <v>229040</v>
      </c>
      <c r="J29">
        <v>2</v>
      </c>
      <c r="K29">
        <v>5</v>
      </c>
      <c r="L29">
        <v>1</v>
      </c>
      <c r="M29" t="str">
        <f t="shared" si="0"/>
        <v>5星级英雄1数量</v>
      </c>
      <c r="N29">
        <v>4</v>
      </c>
      <c r="O29">
        <v>4</v>
      </c>
      <c r="P29">
        <v>3</v>
      </c>
      <c r="Q29" t="str">
        <f t="shared" si="1"/>
        <v>3个SSR品质角色</v>
      </c>
      <c r="R29" t="str">
        <f t="shared" si="2"/>
        <v>2,5,1|4,4,3</v>
      </c>
      <c r="S29" t="str">
        <f t="shared" si="3"/>
        <v>5星级英雄1数量,3个SSR品质角色</v>
      </c>
      <c r="W29" t="str">
        <f t="shared" si="4"/>
        <v>2,5,1</v>
      </c>
      <c r="Y29" s="4"/>
    </row>
    <row r="30" spans="9:26">
      <c r="I30">
        <v>230040</v>
      </c>
      <c r="J30">
        <v>1</v>
      </c>
      <c r="K30">
        <v>80</v>
      </c>
      <c r="L30">
        <v>3</v>
      </c>
      <c r="M30" t="str">
        <f t="shared" si="0"/>
        <v>3个80级角色</v>
      </c>
      <c r="N30">
        <v>2</v>
      </c>
      <c r="O30">
        <v>5</v>
      </c>
      <c r="P30">
        <v>2</v>
      </c>
      <c r="Q30" t="str">
        <f t="shared" si="1"/>
        <v>5星级英雄2数量</v>
      </c>
      <c r="R30" t="str">
        <f t="shared" si="2"/>
        <v>1,80,3|2,5,2</v>
      </c>
      <c r="S30" t="str">
        <f t="shared" si="3"/>
        <v>3个80级角色,5星级英雄2数量</v>
      </c>
      <c r="W30" t="str">
        <f t="shared" si="4"/>
        <v>1,80,3</v>
      </c>
      <c r="Y30" s="12"/>
    </row>
    <row r="31" spans="9:26">
      <c r="Y31" s="4"/>
    </row>
    <row r="32" spans="9:26">
      <c r="J32" s="12">
        <v>4</v>
      </c>
      <c r="K32" s="12">
        <v>2</v>
      </c>
      <c r="L32">
        <v>1</v>
      </c>
      <c r="M32" t="str">
        <f t="shared" si="0"/>
        <v>1个R品质角色</v>
      </c>
      <c r="W32" s="12" t="s">
        <v>75</v>
      </c>
      <c r="X32" s="12">
        <v>4</v>
      </c>
      <c r="Y32" s="12">
        <v>2</v>
      </c>
      <c r="Z32">
        <v>1</v>
      </c>
    </row>
    <row r="33" spans="10:26">
      <c r="J33" s="12">
        <v>1</v>
      </c>
      <c r="K33" s="12">
        <v>7</v>
      </c>
      <c r="L33">
        <v>2</v>
      </c>
      <c r="M33" t="str">
        <f t="shared" si="0"/>
        <v>2个7级角色</v>
      </c>
      <c r="W33" s="12" t="s">
        <v>57</v>
      </c>
      <c r="X33" s="12">
        <v>1</v>
      </c>
      <c r="Y33" s="12">
        <v>7</v>
      </c>
      <c r="Z33">
        <v>2</v>
      </c>
    </row>
    <row r="34" spans="10:26">
      <c r="J34" s="4">
        <v>1</v>
      </c>
      <c r="K34" s="12">
        <v>13</v>
      </c>
      <c r="L34">
        <v>2</v>
      </c>
      <c r="M34" t="str">
        <f t="shared" si="0"/>
        <v>2个13级角色</v>
      </c>
      <c r="W34" s="4" t="s">
        <v>58</v>
      </c>
      <c r="X34" s="4">
        <v>1</v>
      </c>
      <c r="Y34" s="12">
        <v>13</v>
      </c>
      <c r="Z34">
        <v>2</v>
      </c>
    </row>
    <row r="35" spans="10:26">
      <c r="J35" s="4">
        <v>1</v>
      </c>
      <c r="K35" s="12">
        <v>16</v>
      </c>
      <c r="L35">
        <v>2</v>
      </c>
      <c r="M35" t="str">
        <f t="shared" si="0"/>
        <v>2个16级角色</v>
      </c>
      <c r="W35" s="4" t="s">
        <v>59</v>
      </c>
      <c r="X35" s="4">
        <v>1</v>
      </c>
      <c r="Y35" s="12">
        <v>16</v>
      </c>
      <c r="Z35">
        <v>2</v>
      </c>
    </row>
    <row r="36" spans="10:26">
      <c r="J36" s="4">
        <v>1</v>
      </c>
      <c r="K36" s="12">
        <v>19</v>
      </c>
      <c r="L36">
        <v>2</v>
      </c>
      <c r="M36" t="str">
        <f t="shared" si="0"/>
        <v>2个19级角色</v>
      </c>
      <c r="W36" s="4" t="s">
        <v>60</v>
      </c>
      <c r="X36" s="4">
        <v>1</v>
      </c>
      <c r="Y36" s="12">
        <v>19</v>
      </c>
      <c r="Z36">
        <v>2</v>
      </c>
    </row>
    <row r="37" spans="10:26">
      <c r="J37" s="4">
        <v>3</v>
      </c>
      <c r="K37" s="12">
        <v>7</v>
      </c>
      <c r="L37">
        <v>1</v>
      </c>
      <c r="M37" t="str">
        <f t="shared" si="0"/>
        <v>1个7阶觉醒角色</v>
      </c>
      <c r="W37" s="4" t="s">
        <v>76</v>
      </c>
      <c r="X37" s="4">
        <v>3</v>
      </c>
      <c r="Y37" s="12">
        <v>7</v>
      </c>
      <c r="Z37">
        <v>1</v>
      </c>
    </row>
    <row r="38" spans="10:26">
      <c r="J38" s="4">
        <v>1</v>
      </c>
      <c r="K38" s="12">
        <v>20</v>
      </c>
      <c r="L38">
        <v>3</v>
      </c>
      <c r="M38" t="str">
        <f t="shared" si="0"/>
        <v>3个20级角色</v>
      </c>
      <c r="W38" s="4" t="s">
        <v>61</v>
      </c>
      <c r="X38" s="4">
        <v>1</v>
      </c>
      <c r="Y38" s="12">
        <v>20</v>
      </c>
      <c r="Z38">
        <v>3</v>
      </c>
    </row>
    <row r="39" spans="10:26">
      <c r="J39" s="4">
        <v>3</v>
      </c>
      <c r="K39" s="12" t="s">
        <v>126</v>
      </c>
      <c r="L39">
        <v>3</v>
      </c>
      <c r="M39" t="str">
        <f t="shared" si="0"/>
        <v>3个2阶觉醒角色</v>
      </c>
      <c r="W39" s="12" t="s">
        <v>125</v>
      </c>
      <c r="X39" s="4">
        <v>3</v>
      </c>
      <c r="Y39" s="12">
        <v>4</v>
      </c>
      <c r="Z39">
        <v>3</v>
      </c>
    </row>
    <row r="40" spans="10:26">
      <c r="J40" s="12">
        <v>1</v>
      </c>
      <c r="K40" s="12">
        <v>21</v>
      </c>
      <c r="L40">
        <v>2</v>
      </c>
      <c r="M40" t="str">
        <f t="shared" si="0"/>
        <v>2个21级角色</v>
      </c>
      <c r="W40" s="12" t="s">
        <v>84</v>
      </c>
      <c r="X40" s="12">
        <v>1</v>
      </c>
      <c r="Y40" s="12">
        <v>21</v>
      </c>
      <c r="Z40">
        <v>2</v>
      </c>
    </row>
    <row r="41" spans="10:26">
      <c r="J41" s="4">
        <v>1</v>
      </c>
      <c r="K41" s="12">
        <v>26</v>
      </c>
      <c r="L41">
        <v>3</v>
      </c>
      <c r="M41" t="str">
        <f t="shared" si="0"/>
        <v>3个26级角色</v>
      </c>
      <c r="W41" s="4" t="s">
        <v>62</v>
      </c>
      <c r="X41" s="4">
        <v>1</v>
      </c>
      <c r="Y41" s="12">
        <v>26</v>
      </c>
      <c r="Z41">
        <v>3</v>
      </c>
    </row>
    <row r="42" spans="10:26">
      <c r="J42" s="4">
        <v>1</v>
      </c>
      <c r="K42" s="12">
        <v>31</v>
      </c>
      <c r="L42">
        <v>1</v>
      </c>
      <c r="M42" t="str">
        <f t="shared" si="0"/>
        <v>1个31级角色</v>
      </c>
      <c r="W42" s="4" t="s">
        <v>99</v>
      </c>
      <c r="X42" s="4">
        <v>1</v>
      </c>
      <c r="Y42" s="12">
        <v>31</v>
      </c>
      <c r="Z42">
        <v>1</v>
      </c>
    </row>
    <row r="43" spans="10:26">
      <c r="J43" s="4">
        <v>3</v>
      </c>
      <c r="K43" s="12" t="s">
        <v>129</v>
      </c>
      <c r="L43">
        <v>3</v>
      </c>
      <c r="M43" t="str">
        <f t="shared" si="0"/>
        <v>3个4阶觉醒角色</v>
      </c>
      <c r="W43" s="4" t="s">
        <v>63</v>
      </c>
      <c r="X43" s="4">
        <v>3</v>
      </c>
      <c r="Y43" s="12">
        <v>7</v>
      </c>
      <c r="Z43">
        <v>3</v>
      </c>
    </row>
    <row r="44" spans="10:26">
      <c r="J44" s="12">
        <v>3</v>
      </c>
      <c r="K44" s="12" t="s">
        <v>130</v>
      </c>
      <c r="L44">
        <v>3</v>
      </c>
      <c r="M44" t="str">
        <f t="shared" si="0"/>
        <v>3个5阶觉醒角色</v>
      </c>
      <c r="W44" s="12" t="s">
        <v>77</v>
      </c>
      <c r="X44" s="12">
        <v>3</v>
      </c>
      <c r="Y44" s="12">
        <v>7</v>
      </c>
      <c r="Z44">
        <v>4</v>
      </c>
    </row>
    <row r="45" spans="10:26">
      <c r="J45" s="4">
        <v>1</v>
      </c>
      <c r="K45" s="12">
        <v>35</v>
      </c>
      <c r="L45">
        <v>3</v>
      </c>
      <c r="M45" t="str">
        <f t="shared" si="0"/>
        <v>3个35级角色</v>
      </c>
      <c r="W45" s="4" t="s">
        <v>64</v>
      </c>
      <c r="X45" s="4">
        <v>1</v>
      </c>
      <c r="Y45" s="12">
        <v>35</v>
      </c>
      <c r="Z45">
        <v>3</v>
      </c>
    </row>
    <row r="46" spans="10:26">
      <c r="J46" s="4">
        <v>1</v>
      </c>
      <c r="K46">
        <v>38</v>
      </c>
      <c r="L46">
        <v>3</v>
      </c>
      <c r="M46" t="str">
        <f t="shared" si="0"/>
        <v>3个38级角色</v>
      </c>
      <c r="W46" s="4" t="s">
        <v>65</v>
      </c>
      <c r="X46" s="4">
        <v>1</v>
      </c>
      <c r="Y46">
        <v>38</v>
      </c>
      <c r="Z46">
        <v>3</v>
      </c>
    </row>
    <row r="47" spans="10:26">
      <c r="J47" s="12">
        <v>3</v>
      </c>
      <c r="K47">
        <v>7</v>
      </c>
      <c r="L47">
        <v>5</v>
      </c>
      <c r="M47" t="str">
        <f t="shared" si="0"/>
        <v>5个7阶觉醒角色</v>
      </c>
      <c r="W47" s="12" t="s">
        <v>78</v>
      </c>
      <c r="X47" s="12">
        <v>3</v>
      </c>
      <c r="Y47">
        <v>7</v>
      </c>
      <c r="Z47">
        <v>5</v>
      </c>
    </row>
    <row r="48" spans="10:26">
      <c r="J48" s="4">
        <v>1</v>
      </c>
      <c r="K48">
        <v>40</v>
      </c>
      <c r="L48">
        <v>3</v>
      </c>
      <c r="M48" t="str">
        <f t="shared" si="0"/>
        <v>3个40级角色</v>
      </c>
      <c r="W48" s="4" t="s">
        <v>66</v>
      </c>
      <c r="X48" s="4">
        <v>1</v>
      </c>
      <c r="Y48">
        <v>40</v>
      </c>
      <c r="Z48">
        <v>3</v>
      </c>
    </row>
    <row r="49" spans="10:26">
      <c r="J49" s="12">
        <v>4</v>
      </c>
      <c r="K49">
        <v>3</v>
      </c>
      <c r="L49">
        <v>3</v>
      </c>
      <c r="M49" t="str">
        <f t="shared" si="0"/>
        <v>3个SR品质角色</v>
      </c>
      <c r="W49" s="12" t="s">
        <v>79</v>
      </c>
      <c r="X49" s="12">
        <v>4</v>
      </c>
      <c r="Y49">
        <v>3</v>
      </c>
      <c r="Z49">
        <v>3</v>
      </c>
    </row>
    <row r="50" spans="10:26">
      <c r="J50" s="4">
        <v>1</v>
      </c>
      <c r="K50">
        <v>43</v>
      </c>
      <c r="L50">
        <v>3</v>
      </c>
      <c r="M50" t="str">
        <f t="shared" si="0"/>
        <v>3个43级角色</v>
      </c>
      <c r="W50" s="4" t="s">
        <v>67</v>
      </c>
      <c r="X50" s="4">
        <v>1</v>
      </c>
      <c r="Y50">
        <v>43</v>
      </c>
      <c r="Z50">
        <v>3</v>
      </c>
    </row>
    <row r="51" spans="10:26">
      <c r="J51" s="4">
        <v>1</v>
      </c>
      <c r="K51">
        <v>46</v>
      </c>
      <c r="L51">
        <v>3</v>
      </c>
      <c r="M51" t="str">
        <f t="shared" si="0"/>
        <v>3个46级角色</v>
      </c>
      <c r="W51" s="4" t="s">
        <v>68</v>
      </c>
      <c r="X51" s="4">
        <v>1</v>
      </c>
      <c r="Y51">
        <v>46</v>
      </c>
      <c r="Z51">
        <v>3</v>
      </c>
    </row>
    <row r="52" spans="10:26">
      <c r="J52" s="4">
        <v>1</v>
      </c>
      <c r="K52">
        <v>49</v>
      </c>
      <c r="L52">
        <v>3</v>
      </c>
      <c r="M52" t="str">
        <f t="shared" si="0"/>
        <v>3个49级角色</v>
      </c>
      <c r="W52" s="4" t="s">
        <v>69</v>
      </c>
      <c r="X52" s="4">
        <v>1</v>
      </c>
      <c r="Y52">
        <v>49</v>
      </c>
      <c r="Z52">
        <v>3</v>
      </c>
    </row>
    <row r="53" spans="10:26">
      <c r="J53" s="12">
        <v>1</v>
      </c>
      <c r="K53">
        <v>50</v>
      </c>
      <c r="L53">
        <v>3</v>
      </c>
      <c r="M53" t="str">
        <f t="shared" si="0"/>
        <v>3个50级角色</v>
      </c>
      <c r="W53" s="12" t="s">
        <v>82</v>
      </c>
      <c r="X53" s="12">
        <v>1</v>
      </c>
      <c r="Y53">
        <v>50</v>
      </c>
      <c r="Z53">
        <v>3</v>
      </c>
    </row>
    <row r="54" spans="10:26">
      <c r="J54" s="4">
        <v>1</v>
      </c>
      <c r="K54">
        <v>52</v>
      </c>
      <c r="L54">
        <v>3</v>
      </c>
      <c r="M54" t="str">
        <f t="shared" si="0"/>
        <v>3个52级角色</v>
      </c>
      <c r="W54" s="4" t="s">
        <v>70</v>
      </c>
      <c r="X54" s="4">
        <v>1</v>
      </c>
      <c r="Y54">
        <v>52</v>
      </c>
      <c r="Z54">
        <v>3</v>
      </c>
    </row>
    <row r="55" spans="10:26">
      <c r="J55" s="12">
        <v>4</v>
      </c>
      <c r="K55">
        <v>4</v>
      </c>
      <c r="L55">
        <v>2</v>
      </c>
      <c r="M55" t="str">
        <f t="shared" si="0"/>
        <v>2个SSR品质角色</v>
      </c>
      <c r="W55" s="12" t="s">
        <v>80</v>
      </c>
      <c r="X55" s="12">
        <v>4</v>
      </c>
      <c r="Y55">
        <v>4</v>
      </c>
      <c r="Z55">
        <v>2</v>
      </c>
    </row>
    <row r="56" spans="10:26">
      <c r="J56" s="4">
        <v>1</v>
      </c>
      <c r="K56">
        <v>60</v>
      </c>
      <c r="L56">
        <v>3</v>
      </c>
      <c r="M56" t="str">
        <f t="shared" si="0"/>
        <v>3个60级角色</v>
      </c>
      <c r="W56" s="4" t="s">
        <v>71</v>
      </c>
      <c r="X56" s="4">
        <v>1</v>
      </c>
      <c r="Y56">
        <v>60</v>
      </c>
      <c r="Z56">
        <v>3</v>
      </c>
    </row>
    <row r="57" spans="10:26">
      <c r="J57" s="4">
        <v>1</v>
      </c>
      <c r="K57">
        <v>66</v>
      </c>
      <c r="L57">
        <v>3</v>
      </c>
      <c r="M57" t="str">
        <f t="shared" si="0"/>
        <v>3个66级角色</v>
      </c>
      <c r="W57" s="4" t="s">
        <v>72</v>
      </c>
      <c r="X57" s="4">
        <v>1</v>
      </c>
      <c r="Y57">
        <v>66</v>
      </c>
      <c r="Z57">
        <v>3</v>
      </c>
    </row>
    <row r="58" spans="10:26">
      <c r="J58" s="12">
        <v>1</v>
      </c>
      <c r="K58">
        <v>62</v>
      </c>
      <c r="L58">
        <v>5</v>
      </c>
      <c r="M58" t="str">
        <f t="shared" si="0"/>
        <v>5个62级角色</v>
      </c>
      <c r="W58" s="12" t="s">
        <v>83</v>
      </c>
      <c r="X58" s="12">
        <v>1</v>
      </c>
      <c r="Y58">
        <v>62</v>
      </c>
      <c r="Z58">
        <v>5</v>
      </c>
    </row>
    <row r="59" spans="10:26">
      <c r="J59" s="4">
        <v>1</v>
      </c>
      <c r="K59">
        <v>72</v>
      </c>
      <c r="L59">
        <v>3</v>
      </c>
      <c r="M59" t="str">
        <f t="shared" si="0"/>
        <v>3个72级角色</v>
      </c>
      <c r="W59" s="4" t="s">
        <v>73</v>
      </c>
      <c r="X59" s="4">
        <v>1</v>
      </c>
      <c r="Y59">
        <v>72</v>
      </c>
      <c r="Z59">
        <v>3</v>
      </c>
    </row>
    <row r="60" spans="10:26">
      <c r="J60" s="12">
        <v>4</v>
      </c>
      <c r="K60">
        <v>4</v>
      </c>
      <c r="L60">
        <v>3</v>
      </c>
      <c r="M60" t="str">
        <f t="shared" si="0"/>
        <v>3个SSR品质角色</v>
      </c>
      <c r="W60" s="12" t="s">
        <v>81</v>
      </c>
      <c r="X60" s="12">
        <v>4</v>
      </c>
      <c r="Y60">
        <v>4</v>
      </c>
      <c r="Z60">
        <v>3</v>
      </c>
    </row>
    <row r="61" spans="10:26">
      <c r="J61" s="4">
        <v>1</v>
      </c>
      <c r="K61">
        <v>80</v>
      </c>
      <c r="L61">
        <v>3</v>
      </c>
      <c r="M61" t="str">
        <f t="shared" si="0"/>
        <v>3个80级角色</v>
      </c>
      <c r="W61" s="4" t="s">
        <v>74</v>
      </c>
      <c r="X61" s="4">
        <v>1</v>
      </c>
      <c r="Y61">
        <v>80</v>
      </c>
      <c r="Z61">
        <v>3</v>
      </c>
    </row>
    <row r="62" spans="10:26">
      <c r="J62" s="12">
        <v>1</v>
      </c>
      <c r="K62">
        <v>80</v>
      </c>
      <c r="L62">
        <v>4</v>
      </c>
      <c r="M62" t="str">
        <f t="shared" si="0"/>
        <v>4个80级角色</v>
      </c>
      <c r="W62" s="12" t="s">
        <v>85</v>
      </c>
      <c r="X62" s="12">
        <v>1</v>
      </c>
      <c r="Y62">
        <v>80</v>
      </c>
      <c r="Z62">
        <v>4</v>
      </c>
    </row>
    <row r="63" spans="10:26">
      <c r="J63" s="12">
        <v>1</v>
      </c>
      <c r="K63">
        <v>80</v>
      </c>
      <c r="L63">
        <v>5</v>
      </c>
      <c r="M63" t="str">
        <f t="shared" si="0"/>
        <v>5个80级角色</v>
      </c>
      <c r="W63" s="12" t="s">
        <v>86</v>
      </c>
      <c r="X63" s="12">
        <v>1</v>
      </c>
      <c r="Y63">
        <v>80</v>
      </c>
      <c r="Z63">
        <v>5</v>
      </c>
    </row>
    <row r="64" spans="10:26">
      <c r="J64" s="12">
        <v>4</v>
      </c>
      <c r="K64">
        <v>4</v>
      </c>
      <c r="L64">
        <v>4</v>
      </c>
      <c r="M64" t="str">
        <f t="shared" si="0"/>
        <v>4个SSR品质角色</v>
      </c>
      <c r="W64" s="12" t="s">
        <v>87</v>
      </c>
      <c r="X64" s="12">
        <v>4</v>
      </c>
      <c r="Y64">
        <v>4</v>
      </c>
      <c r="Z64">
        <v>4</v>
      </c>
    </row>
    <row r="65" spans="10:26">
      <c r="J65" s="12">
        <v>1</v>
      </c>
      <c r="K65">
        <v>90</v>
      </c>
      <c r="L65">
        <v>2</v>
      </c>
      <c r="M65" t="str">
        <f t="shared" si="0"/>
        <v>2个90级角色</v>
      </c>
      <c r="W65" s="12" t="s">
        <v>88</v>
      </c>
      <c r="X65" s="12">
        <v>1</v>
      </c>
      <c r="Y65">
        <v>90</v>
      </c>
      <c r="Z65">
        <v>2</v>
      </c>
    </row>
    <row r="66" spans="10:26">
      <c r="J66" s="12">
        <v>1</v>
      </c>
      <c r="K66">
        <v>90</v>
      </c>
      <c r="L66">
        <v>4</v>
      </c>
      <c r="M66" t="str">
        <f t="shared" ref="M66:M75" si="5">SUBSTITUTE(SUBSTITUTE(INDEX($E:$E,MATCH($J66,$D:$D,0)),"P",IF($J66=4,INDEX($G:$G,MATCH($K66,$F:$F,0)),$K66)),"T",$L66)</f>
        <v>4个90级角色</v>
      </c>
      <c r="W66" s="12" t="s">
        <v>89</v>
      </c>
      <c r="X66" s="12">
        <v>1</v>
      </c>
      <c r="Y66">
        <v>90</v>
      </c>
      <c r="Z66">
        <v>4</v>
      </c>
    </row>
    <row r="67" spans="10:26">
      <c r="J67" s="12">
        <v>1</v>
      </c>
      <c r="K67">
        <v>92</v>
      </c>
      <c r="L67">
        <v>2</v>
      </c>
      <c r="M67" t="str">
        <f t="shared" si="5"/>
        <v>2个92级角色</v>
      </c>
      <c r="W67" s="12" t="s">
        <v>90</v>
      </c>
      <c r="X67" s="12">
        <v>1</v>
      </c>
      <c r="Y67">
        <v>92</v>
      </c>
      <c r="Z67">
        <v>2</v>
      </c>
    </row>
    <row r="68" spans="10:26">
      <c r="J68" s="12">
        <v>1</v>
      </c>
      <c r="K68">
        <v>92</v>
      </c>
      <c r="L68">
        <v>3</v>
      </c>
      <c r="M68" t="str">
        <f t="shared" si="5"/>
        <v>3个92级角色</v>
      </c>
      <c r="W68" s="12" t="s">
        <v>91</v>
      </c>
      <c r="X68" s="12">
        <v>1</v>
      </c>
      <c r="Y68">
        <v>92</v>
      </c>
      <c r="Z68">
        <v>3</v>
      </c>
    </row>
    <row r="69" spans="10:26">
      <c r="J69" s="12">
        <v>1</v>
      </c>
      <c r="K69">
        <v>92</v>
      </c>
      <c r="L69">
        <v>4</v>
      </c>
      <c r="M69" t="str">
        <f t="shared" si="5"/>
        <v>4个92级角色</v>
      </c>
      <c r="W69" s="12" t="s">
        <v>92</v>
      </c>
      <c r="X69" s="12">
        <v>1</v>
      </c>
      <c r="Y69">
        <v>92</v>
      </c>
      <c r="Z69">
        <v>4</v>
      </c>
    </row>
    <row r="70" spans="10:26">
      <c r="J70" s="12">
        <v>1</v>
      </c>
      <c r="K70">
        <v>93</v>
      </c>
      <c r="L70">
        <v>2</v>
      </c>
      <c r="M70" t="str">
        <f t="shared" si="5"/>
        <v>2个93级角色</v>
      </c>
      <c r="W70" s="12" t="s">
        <v>93</v>
      </c>
      <c r="X70" s="12">
        <v>1</v>
      </c>
      <c r="Y70">
        <v>93</v>
      </c>
      <c r="Z70">
        <v>2</v>
      </c>
    </row>
    <row r="71" spans="10:26">
      <c r="J71" s="12">
        <v>1</v>
      </c>
      <c r="K71">
        <v>93</v>
      </c>
      <c r="L71">
        <v>3</v>
      </c>
      <c r="M71" t="str">
        <f t="shared" si="5"/>
        <v>3个93级角色</v>
      </c>
      <c r="W71" s="12" t="s">
        <v>94</v>
      </c>
      <c r="X71" s="12">
        <v>1</v>
      </c>
      <c r="Y71">
        <v>93</v>
      </c>
      <c r="Z71">
        <v>3</v>
      </c>
    </row>
    <row r="72" spans="10:26">
      <c r="J72" s="12">
        <v>1</v>
      </c>
      <c r="K72">
        <v>93</v>
      </c>
      <c r="L72">
        <v>4</v>
      </c>
      <c r="M72" t="str">
        <f t="shared" si="5"/>
        <v>4个93级角色</v>
      </c>
      <c r="W72" s="12" t="s">
        <v>95</v>
      </c>
      <c r="X72" s="12">
        <v>1</v>
      </c>
      <c r="Y72">
        <v>93</v>
      </c>
      <c r="Z72">
        <v>4</v>
      </c>
    </row>
    <row r="73" spans="10:26">
      <c r="J73" s="12">
        <v>1</v>
      </c>
      <c r="K73">
        <v>94</v>
      </c>
      <c r="L73">
        <v>2</v>
      </c>
      <c r="M73" t="str">
        <f t="shared" si="5"/>
        <v>2个94级角色</v>
      </c>
      <c r="W73" s="12" t="s">
        <v>96</v>
      </c>
      <c r="X73" s="12">
        <v>1</v>
      </c>
      <c r="Y73">
        <v>94</v>
      </c>
      <c r="Z73">
        <v>2</v>
      </c>
    </row>
    <row r="74" spans="10:26">
      <c r="J74" s="12">
        <v>1</v>
      </c>
      <c r="K74">
        <v>94</v>
      </c>
      <c r="L74">
        <v>3</v>
      </c>
      <c r="M74" t="str">
        <f t="shared" si="5"/>
        <v>3个94级角色</v>
      </c>
      <c r="W74" s="12" t="s">
        <v>97</v>
      </c>
      <c r="X74" s="12">
        <v>1</v>
      </c>
      <c r="Y74">
        <v>94</v>
      </c>
      <c r="Z74">
        <v>3</v>
      </c>
    </row>
    <row r="75" spans="10:26">
      <c r="J75" s="12">
        <v>1</v>
      </c>
      <c r="K75">
        <v>94</v>
      </c>
      <c r="L75">
        <v>4</v>
      </c>
      <c r="M75" t="str">
        <f t="shared" si="5"/>
        <v>4个94级角色</v>
      </c>
      <c r="W75" s="12" t="s">
        <v>98</v>
      </c>
      <c r="X75" s="12">
        <v>1</v>
      </c>
      <c r="Y75">
        <v>94</v>
      </c>
      <c r="Z75">
        <v>4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user-20210811</cp:lastModifiedBy>
  <dcterms:created xsi:type="dcterms:W3CDTF">2015-06-05T18:19:00Z</dcterms:created>
  <dcterms:modified xsi:type="dcterms:W3CDTF">2022-10-20T06:32:28Z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050DDAA5D5434212A8C62FCB3633B084</vt:lpwstr>
  </property>
  <property fmtid="{D5CDD505-2E9C-101B-9397-08002B2CF9AE}" pid="3" name="KSOProductBuildVer">
    <vt:lpwstr>2052-11.1.0.10938</vt:lpwstr>
  </property>
</Properties>
</file>