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8125" windowHeight="12540" tabRatio="51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Sheet1!$A$4:$AA$470</definedName>
  </definedNames>
  <calcPr calcId="162913"/>
</workbook>
</file>

<file path=xl/calcChain.xml><?xml version="1.0" encoding="utf-8"?>
<calcChain xmlns="http://schemas.openxmlformats.org/spreadsheetml/2006/main">
  <c r="G267" i="1" l="1"/>
  <c r="F267" i="1"/>
  <c r="E267" i="1"/>
  <c r="D267" i="1"/>
  <c r="P267" i="1" l="1"/>
  <c r="O267" i="1"/>
  <c r="D353" i="1"/>
  <c r="I353" i="1" s="1"/>
  <c r="F353" i="1" l="1"/>
  <c r="E353" i="1"/>
  <c r="G353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P164" i="1" s="1"/>
  <c r="E164" i="1"/>
  <c r="D164" i="1"/>
  <c r="O163" i="1"/>
  <c r="G163" i="1"/>
  <c r="F163" i="1"/>
  <c r="E163" i="1"/>
  <c r="P163" i="1" s="1"/>
  <c r="D163" i="1"/>
  <c r="P353" i="1" l="1"/>
  <c r="O353" i="1"/>
  <c r="O164" i="1"/>
  <c r="P169" i="1" l="1"/>
  <c r="O169" i="1"/>
  <c r="F169" i="1"/>
  <c r="E169" i="1"/>
  <c r="D169" i="1"/>
  <c r="G162" i="1" l="1"/>
  <c r="F162" i="1"/>
  <c r="E162" i="1"/>
  <c r="D162" i="1"/>
  <c r="P162" i="1" l="1"/>
  <c r="O162" i="1"/>
  <c r="D161" i="1"/>
  <c r="D160" i="1"/>
  <c r="E160" i="1" l="1"/>
  <c r="G160" i="1"/>
  <c r="F160" i="1"/>
  <c r="F161" i="1"/>
  <c r="G161" i="1"/>
  <c r="E161" i="1"/>
  <c r="D173" i="1"/>
  <c r="I173" i="1" s="1"/>
  <c r="P161" i="1" l="1"/>
  <c r="O161" i="1"/>
  <c r="O160" i="1"/>
  <c r="P160" i="1"/>
  <c r="G173" i="1"/>
  <c r="F173" i="1"/>
  <c r="E173" i="1"/>
  <c r="G308" i="1"/>
  <c r="F308" i="1"/>
  <c r="P308" i="1" s="1"/>
  <c r="E308" i="1"/>
  <c r="D308" i="1"/>
  <c r="P173" i="1" l="1"/>
  <c r="O173" i="1"/>
  <c r="D244" i="1"/>
  <c r="I244" i="1" s="1"/>
  <c r="G244" i="1" l="1"/>
  <c r="E244" i="1"/>
  <c r="F244" i="1"/>
  <c r="D246" i="1"/>
  <c r="I246" i="1" s="1"/>
  <c r="G246" i="1" l="1"/>
  <c r="F246" i="1"/>
  <c r="E246" i="1"/>
  <c r="D379" i="1"/>
  <c r="I379" i="1" s="1"/>
  <c r="D378" i="1"/>
  <c r="I378" i="1" s="1"/>
  <c r="D377" i="1"/>
  <c r="I377" i="1" s="1"/>
  <c r="G376" i="1"/>
  <c r="F376" i="1"/>
  <c r="E376" i="1"/>
  <c r="D376" i="1"/>
  <c r="P376" i="1" l="1"/>
  <c r="P246" i="1"/>
  <c r="O246" i="1"/>
  <c r="F379" i="1"/>
  <c r="L379" i="1"/>
  <c r="E379" i="1"/>
  <c r="G379" i="1"/>
  <c r="F378" i="1"/>
  <c r="L378" i="1"/>
  <c r="E378" i="1"/>
  <c r="G378" i="1"/>
  <c r="L377" i="1"/>
  <c r="E377" i="1"/>
  <c r="G377" i="1"/>
  <c r="F377" i="1"/>
  <c r="O376" i="1"/>
  <c r="D432" i="1"/>
  <c r="I432" i="1" s="1"/>
  <c r="O379" i="1" l="1"/>
  <c r="P379" i="1"/>
  <c r="O378" i="1"/>
  <c r="P378" i="1"/>
  <c r="P377" i="1"/>
  <c r="O377" i="1"/>
  <c r="F432" i="1"/>
  <c r="E432" i="1"/>
  <c r="B432" i="1"/>
  <c r="D245" i="1"/>
  <c r="I245" i="1" s="1"/>
  <c r="P432" i="1" l="1"/>
  <c r="O432" i="1"/>
  <c r="G245" i="1"/>
  <c r="F245" i="1"/>
  <c r="E245" i="1"/>
  <c r="D473" i="1"/>
  <c r="I473" i="1" s="1"/>
  <c r="D472" i="1"/>
  <c r="B472" i="1" s="1"/>
  <c r="P245" i="1" l="1"/>
  <c r="O245" i="1"/>
  <c r="F473" i="1"/>
  <c r="E473" i="1"/>
  <c r="G473" i="1"/>
  <c r="B473" i="1"/>
  <c r="I472" i="1"/>
  <c r="D471" i="1"/>
  <c r="I471" i="1" s="1"/>
  <c r="B471" i="1" l="1"/>
  <c r="G472" i="1"/>
  <c r="F472" i="1"/>
  <c r="E472" i="1"/>
  <c r="F471" i="1"/>
  <c r="E471" i="1"/>
  <c r="G471" i="1"/>
  <c r="G306" i="1" l="1"/>
  <c r="F306" i="1"/>
  <c r="E306" i="1"/>
  <c r="D306" i="1"/>
  <c r="B23" i="3"/>
  <c r="B19" i="3"/>
  <c r="B15" i="3"/>
  <c r="B11" i="3"/>
  <c r="B7" i="3"/>
  <c r="B3" i="3"/>
  <c r="D41" i="2"/>
  <c r="D40" i="2"/>
  <c r="D39" i="2"/>
  <c r="D38" i="2"/>
  <c r="D37" i="2"/>
  <c r="D36" i="2"/>
  <c r="D35" i="2"/>
  <c r="D34" i="2"/>
  <c r="D33" i="2"/>
  <c r="D32" i="2"/>
  <c r="D31" i="2"/>
  <c r="D30" i="2"/>
  <c r="B30" i="3" s="1"/>
  <c r="D29" i="2"/>
  <c r="D28" i="2"/>
  <c r="B28" i="3" s="1"/>
  <c r="D27" i="2"/>
  <c r="B27" i="3" s="1"/>
  <c r="D26" i="2"/>
  <c r="B26" i="3" s="1"/>
  <c r="D25" i="2"/>
  <c r="B25" i="3" s="1"/>
  <c r="D24" i="2"/>
  <c r="B24" i="3" s="1"/>
  <c r="D23" i="2"/>
  <c r="D22" i="2"/>
  <c r="B22" i="3" s="1"/>
  <c r="D21" i="2"/>
  <c r="B21" i="3" s="1"/>
  <c r="D20" i="2"/>
  <c r="B20" i="3" s="1"/>
  <c r="D19" i="2"/>
  <c r="D18" i="2"/>
  <c r="B18" i="3" s="1"/>
  <c r="D17" i="2"/>
  <c r="B17" i="3" s="1"/>
  <c r="D16" i="2"/>
  <c r="B16" i="3" s="1"/>
  <c r="D15" i="2"/>
  <c r="D14" i="2"/>
  <c r="B14" i="3" s="1"/>
  <c r="D13" i="2"/>
  <c r="B13" i="3" s="1"/>
  <c r="D12" i="2"/>
  <c r="D11" i="2"/>
  <c r="B1" i="3" s="1"/>
  <c r="D10" i="2"/>
  <c r="B10" i="3" s="1"/>
  <c r="D9" i="2"/>
  <c r="B9" i="3" s="1"/>
  <c r="D8" i="2"/>
  <c r="B8" i="3" s="1"/>
  <c r="D7" i="2"/>
  <c r="D6" i="2"/>
  <c r="B6" i="3" s="1"/>
  <c r="D5" i="2"/>
  <c r="B5" i="3" s="1"/>
  <c r="D4" i="2"/>
  <c r="B4" i="3" s="1"/>
  <c r="D3" i="2"/>
  <c r="D2" i="2"/>
  <c r="B2" i="3" s="1"/>
  <c r="D1" i="2"/>
  <c r="I2339" i="1"/>
  <c r="D470" i="1"/>
  <c r="I470" i="1" s="1"/>
  <c r="D469" i="1"/>
  <c r="I469" i="1" s="1"/>
  <c r="D468" i="1"/>
  <c r="I468" i="1" s="1"/>
  <c r="D467" i="1"/>
  <c r="B467" i="1" s="1"/>
  <c r="I466" i="1"/>
  <c r="D466" i="1"/>
  <c r="B466" i="1" s="1"/>
  <c r="D465" i="1"/>
  <c r="I464" i="1"/>
  <c r="D464" i="1"/>
  <c r="B464" i="1" s="1"/>
  <c r="D463" i="1"/>
  <c r="D462" i="1"/>
  <c r="B462" i="1" s="1"/>
  <c r="D461" i="1"/>
  <c r="D460" i="1"/>
  <c r="B460" i="1" s="1"/>
  <c r="D459" i="1"/>
  <c r="B459" i="1" s="1"/>
  <c r="D458" i="1"/>
  <c r="B458" i="1" s="1"/>
  <c r="D457" i="1"/>
  <c r="B457" i="1" s="1"/>
  <c r="D456" i="1"/>
  <c r="B456" i="1" s="1"/>
  <c r="I455" i="1"/>
  <c r="D455" i="1"/>
  <c r="B455" i="1" s="1"/>
  <c r="D454" i="1"/>
  <c r="B454" i="1" s="1"/>
  <c r="D453" i="1"/>
  <c r="D452" i="1"/>
  <c r="B452" i="1" s="1"/>
  <c r="D451" i="1"/>
  <c r="B451" i="1" s="1"/>
  <c r="D450" i="1"/>
  <c r="B450" i="1" s="1"/>
  <c r="D449" i="1"/>
  <c r="B449" i="1" s="1"/>
  <c r="D448" i="1"/>
  <c r="B448" i="1" s="1"/>
  <c r="I447" i="1"/>
  <c r="D447" i="1"/>
  <c r="B447" i="1" s="1"/>
  <c r="D446" i="1"/>
  <c r="B446" i="1" s="1"/>
  <c r="D445" i="1"/>
  <c r="D444" i="1"/>
  <c r="B444" i="1" s="1"/>
  <c r="D443" i="1"/>
  <c r="B443" i="1" s="1"/>
  <c r="G442" i="1"/>
  <c r="F442" i="1"/>
  <c r="P442" i="1" s="1"/>
  <c r="E442" i="1"/>
  <c r="D442" i="1"/>
  <c r="G441" i="1"/>
  <c r="O441" i="1" s="1"/>
  <c r="F441" i="1"/>
  <c r="E441" i="1"/>
  <c r="D441" i="1"/>
  <c r="I440" i="1"/>
  <c r="D440" i="1"/>
  <c r="B440" i="1" s="1"/>
  <c r="D439" i="1"/>
  <c r="I438" i="1"/>
  <c r="G438" i="1" s="1"/>
  <c r="D438" i="1"/>
  <c r="B438" i="1" s="1"/>
  <c r="D437" i="1"/>
  <c r="I437" i="1" s="1"/>
  <c r="D436" i="1"/>
  <c r="D435" i="1"/>
  <c r="I435" i="1" s="1"/>
  <c r="B435" i="1"/>
  <c r="D434" i="1"/>
  <c r="D433" i="1"/>
  <c r="I433" i="1" s="1"/>
  <c r="D431" i="1"/>
  <c r="D430" i="1"/>
  <c r="B430" i="1" s="1"/>
  <c r="D429" i="1"/>
  <c r="I429" i="1" s="1"/>
  <c r="B429" i="1"/>
  <c r="D428" i="1"/>
  <c r="I428" i="1" s="1"/>
  <c r="D427" i="1"/>
  <c r="I427" i="1" s="1"/>
  <c r="E427" i="1" s="1"/>
  <c r="E426" i="1"/>
  <c r="D426" i="1"/>
  <c r="I426" i="1" s="1"/>
  <c r="G426" i="1" s="1"/>
  <c r="D425" i="1"/>
  <c r="I425" i="1" s="1"/>
  <c r="B425" i="1"/>
  <c r="F424" i="1"/>
  <c r="D424" i="1"/>
  <c r="I424" i="1" s="1"/>
  <c r="G424" i="1" s="1"/>
  <c r="D423" i="1"/>
  <c r="I423" i="1" s="1"/>
  <c r="F422" i="1"/>
  <c r="D422" i="1"/>
  <c r="I422" i="1" s="1"/>
  <c r="G422" i="1" s="1"/>
  <c r="B422" i="1"/>
  <c r="D421" i="1"/>
  <c r="I421" i="1" s="1"/>
  <c r="D420" i="1"/>
  <c r="I420" i="1" s="1"/>
  <c r="G420" i="1" s="1"/>
  <c r="D419" i="1"/>
  <c r="I419" i="1" s="1"/>
  <c r="F418" i="1"/>
  <c r="D418" i="1"/>
  <c r="I418" i="1" s="1"/>
  <c r="G418" i="1" s="1"/>
  <c r="D417" i="1"/>
  <c r="I417" i="1" s="1"/>
  <c r="B417" i="1"/>
  <c r="F416" i="1"/>
  <c r="D416" i="1"/>
  <c r="I416" i="1" s="1"/>
  <c r="G416" i="1" s="1"/>
  <c r="D415" i="1"/>
  <c r="I415" i="1" s="1"/>
  <c r="F414" i="1"/>
  <c r="D414" i="1"/>
  <c r="I414" i="1" s="1"/>
  <c r="G414" i="1" s="1"/>
  <c r="B414" i="1"/>
  <c r="D413" i="1"/>
  <c r="I413" i="1" s="1"/>
  <c r="D412" i="1"/>
  <c r="I412" i="1" s="1"/>
  <c r="G412" i="1" s="1"/>
  <c r="D411" i="1"/>
  <c r="I411" i="1" s="1"/>
  <c r="F410" i="1"/>
  <c r="D410" i="1"/>
  <c r="I410" i="1" s="1"/>
  <c r="G410" i="1" s="1"/>
  <c r="D409" i="1"/>
  <c r="I409" i="1" s="1"/>
  <c r="B409" i="1"/>
  <c r="F408" i="1"/>
  <c r="D408" i="1"/>
  <c r="I408" i="1" s="1"/>
  <c r="G408" i="1" s="1"/>
  <c r="B408" i="1"/>
  <c r="D407" i="1"/>
  <c r="I407" i="1" s="1"/>
  <c r="D406" i="1"/>
  <c r="I406" i="1" s="1"/>
  <c r="G406" i="1" s="1"/>
  <c r="B406" i="1"/>
  <c r="D405" i="1"/>
  <c r="I405" i="1" s="1"/>
  <c r="D404" i="1"/>
  <c r="I404" i="1" s="1"/>
  <c r="G404" i="1" s="1"/>
  <c r="D403" i="1"/>
  <c r="I403" i="1" s="1"/>
  <c r="B403" i="1"/>
  <c r="F402" i="1"/>
  <c r="D402" i="1"/>
  <c r="I402" i="1" s="1"/>
  <c r="G402" i="1" s="1"/>
  <c r="D401" i="1"/>
  <c r="I401" i="1" s="1"/>
  <c r="B401" i="1"/>
  <c r="F400" i="1"/>
  <c r="D400" i="1"/>
  <c r="I400" i="1" s="1"/>
  <c r="G400" i="1" s="1"/>
  <c r="B400" i="1"/>
  <c r="D399" i="1"/>
  <c r="I399" i="1" s="1"/>
  <c r="F398" i="1"/>
  <c r="D398" i="1"/>
  <c r="I398" i="1" s="1"/>
  <c r="G398" i="1" s="1"/>
  <c r="B398" i="1"/>
  <c r="D397" i="1"/>
  <c r="I397" i="1" s="1"/>
  <c r="D396" i="1"/>
  <c r="I396" i="1" s="1"/>
  <c r="G396" i="1" s="1"/>
  <c r="D395" i="1"/>
  <c r="I395" i="1" s="1"/>
  <c r="F394" i="1"/>
  <c r="D394" i="1"/>
  <c r="I394" i="1" s="1"/>
  <c r="G394" i="1" s="1"/>
  <c r="D393" i="1"/>
  <c r="I393" i="1" s="1"/>
  <c r="O392" i="1"/>
  <c r="F392" i="1"/>
  <c r="D392" i="1"/>
  <c r="I392" i="1" s="1"/>
  <c r="G392" i="1" s="1"/>
  <c r="G391" i="1"/>
  <c r="F391" i="1"/>
  <c r="E391" i="1"/>
  <c r="D391" i="1"/>
  <c r="F390" i="1"/>
  <c r="D390" i="1"/>
  <c r="I390" i="1" s="1"/>
  <c r="G390" i="1" s="1"/>
  <c r="D389" i="1"/>
  <c r="I389" i="1" s="1"/>
  <c r="G389" i="1" s="1"/>
  <c r="G388" i="1"/>
  <c r="F388" i="1"/>
  <c r="E388" i="1"/>
  <c r="D388" i="1"/>
  <c r="D387" i="1"/>
  <c r="I387" i="1" s="1"/>
  <c r="O386" i="1"/>
  <c r="G386" i="1"/>
  <c r="F386" i="1"/>
  <c r="E386" i="1"/>
  <c r="P386" i="1" s="1"/>
  <c r="D386" i="1"/>
  <c r="B386" i="1" s="1"/>
  <c r="G385" i="1"/>
  <c r="F385" i="1"/>
  <c r="E385" i="1"/>
  <c r="D385" i="1"/>
  <c r="B385" i="1" s="1"/>
  <c r="G384" i="1"/>
  <c r="F384" i="1"/>
  <c r="E384" i="1"/>
  <c r="D384" i="1"/>
  <c r="B384" i="1"/>
  <c r="F383" i="1"/>
  <c r="D383" i="1"/>
  <c r="I383" i="1" s="1"/>
  <c r="G383" i="1" s="1"/>
  <c r="F382" i="1"/>
  <c r="E382" i="1"/>
  <c r="D382" i="1"/>
  <c r="D381" i="1"/>
  <c r="I381" i="1" s="1"/>
  <c r="F380" i="1"/>
  <c r="E380" i="1"/>
  <c r="D380" i="1"/>
  <c r="G375" i="1"/>
  <c r="F375" i="1"/>
  <c r="E375" i="1"/>
  <c r="D375" i="1"/>
  <c r="G374" i="1"/>
  <c r="F374" i="1"/>
  <c r="E374" i="1"/>
  <c r="D374" i="1"/>
  <c r="I373" i="1"/>
  <c r="D373" i="1"/>
  <c r="F372" i="1"/>
  <c r="E372" i="1"/>
  <c r="D372" i="1"/>
  <c r="G371" i="1"/>
  <c r="F371" i="1"/>
  <c r="E371" i="1"/>
  <c r="D371" i="1"/>
  <c r="G370" i="1"/>
  <c r="O370" i="1" s="1"/>
  <c r="F370" i="1"/>
  <c r="E370" i="1"/>
  <c r="D370" i="1"/>
  <c r="F369" i="1"/>
  <c r="E369" i="1"/>
  <c r="D369" i="1"/>
  <c r="O368" i="1"/>
  <c r="G368" i="1"/>
  <c r="F368" i="1"/>
  <c r="E368" i="1"/>
  <c r="D368" i="1"/>
  <c r="G367" i="1"/>
  <c r="F367" i="1"/>
  <c r="E367" i="1"/>
  <c r="D367" i="1"/>
  <c r="O366" i="1"/>
  <c r="G366" i="1"/>
  <c r="F366" i="1"/>
  <c r="E366" i="1"/>
  <c r="P366" i="1" s="1"/>
  <c r="D366" i="1"/>
  <c r="D361" i="1"/>
  <c r="I361" i="1" s="1"/>
  <c r="G361" i="1" s="1"/>
  <c r="D360" i="1"/>
  <c r="I360" i="1" s="1"/>
  <c r="G359" i="1"/>
  <c r="F359" i="1"/>
  <c r="E359" i="1"/>
  <c r="D359" i="1"/>
  <c r="D358" i="1"/>
  <c r="I358" i="1" s="1"/>
  <c r="D357" i="1"/>
  <c r="I357" i="1" s="1"/>
  <c r="D356" i="1"/>
  <c r="I356" i="1" s="1"/>
  <c r="F355" i="1"/>
  <c r="O355" i="1" s="1"/>
  <c r="E355" i="1"/>
  <c r="D355" i="1"/>
  <c r="I355" i="1" s="1"/>
  <c r="G355" i="1" s="1"/>
  <c r="D354" i="1"/>
  <c r="I354" i="1" s="1"/>
  <c r="E354" i="1" s="1"/>
  <c r="D352" i="1"/>
  <c r="I352" i="1" s="1"/>
  <c r="D351" i="1"/>
  <c r="I351" i="1" s="1"/>
  <c r="F351" i="1" s="1"/>
  <c r="D350" i="1"/>
  <c r="I350" i="1" s="1"/>
  <c r="F349" i="1"/>
  <c r="D349" i="1"/>
  <c r="I349" i="1" s="1"/>
  <c r="D348" i="1"/>
  <c r="I348" i="1" s="1"/>
  <c r="F347" i="1"/>
  <c r="D347" i="1"/>
  <c r="I347" i="1" s="1"/>
  <c r="D346" i="1"/>
  <c r="I346" i="1" s="1"/>
  <c r="F345" i="1"/>
  <c r="D345" i="1"/>
  <c r="I345" i="1" s="1"/>
  <c r="D344" i="1"/>
  <c r="I344" i="1" s="1"/>
  <c r="D343" i="1"/>
  <c r="I343" i="1" s="1"/>
  <c r="F343" i="1" s="1"/>
  <c r="D342" i="1"/>
  <c r="I342" i="1" s="1"/>
  <c r="D341" i="1"/>
  <c r="I341" i="1" s="1"/>
  <c r="F341" i="1" s="1"/>
  <c r="D340" i="1"/>
  <c r="I340" i="1" s="1"/>
  <c r="F339" i="1"/>
  <c r="D339" i="1"/>
  <c r="I339" i="1" s="1"/>
  <c r="D338" i="1"/>
  <c r="I338" i="1" s="1"/>
  <c r="E337" i="1"/>
  <c r="D337" i="1"/>
  <c r="I337" i="1" s="1"/>
  <c r="D336" i="1"/>
  <c r="I336" i="1" s="1"/>
  <c r="L336" i="1" s="1"/>
  <c r="L335" i="1"/>
  <c r="E335" i="1"/>
  <c r="D335" i="1"/>
  <c r="I335" i="1" s="1"/>
  <c r="D334" i="1"/>
  <c r="I334" i="1" s="1"/>
  <c r="E333" i="1"/>
  <c r="D333" i="1"/>
  <c r="I333" i="1" s="1"/>
  <c r="D332" i="1"/>
  <c r="I332" i="1" s="1"/>
  <c r="L332" i="1" s="1"/>
  <c r="L331" i="1"/>
  <c r="G331" i="1"/>
  <c r="F331" i="1"/>
  <c r="E331" i="1"/>
  <c r="D331" i="1"/>
  <c r="I330" i="1"/>
  <c r="D330" i="1"/>
  <c r="D329" i="1"/>
  <c r="I329" i="1" s="1"/>
  <c r="I328" i="1"/>
  <c r="D328" i="1"/>
  <c r="D327" i="1"/>
  <c r="I327" i="1" s="1"/>
  <c r="D326" i="1"/>
  <c r="I326" i="1" s="1"/>
  <c r="D325" i="1"/>
  <c r="I325" i="1" s="1"/>
  <c r="D324" i="1"/>
  <c r="I324" i="1" s="1"/>
  <c r="D323" i="1"/>
  <c r="I323" i="1" s="1"/>
  <c r="D322" i="1"/>
  <c r="I322" i="1" s="1"/>
  <c r="D321" i="1"/>
  <c r="I321" i="1" s="1"/>
  <c r="D320" i="1"/>
  <c r="I320" i="1" s="1"/>
  <c r="D319" i="1"/>
  <c r="I319" i="1" s="1"/>
  <c r="D318" i="1"/>
  <c r="I318" i="1" s="1"/>
  <c r="D317" i="1"/>
  <c r="I317" i="1" s="1"/>
  <c r="D316" i="1"/>
  <c r="I316" i="1" s="1"/>
  <c r="D315" i="1"/>
  <c r="I315" i="1" s="1"/>
  <c r="D314" i="1"/>
  <c r="I314" i="1" s="1"/>
  <c r="G313" i="1"/>
  <c r="F313" i="1"/>
  <c r="P313" i="1" s="1"/>
  <c r="E313" i="1"/>
  <c r="D313" i="1"/>
  <c r="D312" i="1"/>
  <c r="I312" i="1" s="1"/>
  <c r="D311" i="1"/>
  <c r="I311" i="1" s="1"/>
  <c r="D310" i="1"/>
  <c r="I310" i="1" s="1"/>
  <c r="F309" i="1"/>
  <c r="E309" i="1"/>
  <c r="D309" i="1"/>
  <c r="G305" i="1"/>
  <c r="F305" i="1"/>
  <c r="E305" i="1"/>
  <c r="P305" i="1" s="1"/>
  <c r="D305" i="1"/>
  <c r="D304" i="1"/>
  <c r="D303" i="1"/>
  <c r="I303" i="1" s="1"/>
  <c r="F303" i="1" s="1"/>
  <c r="D302" i="1"/>
  <c r="I302" i="1" s="1"/>
  <c r="O301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I297" i="1"/>
  <c r="D297" i="1"/>
  <c r="G296" i="1"/>
  <c r="F296" i="1"/>
  <c r="P296" i="1" s="1"/>
  <c r="E296" i="1"/>
  <c r="D296" i="1"/>
  <c r="P295" i="1"/>
  <c r="G295" i="1"/>
  <c r="F295" i="1"/>
  <c r="E295" i="1"/>
  <c r="D295" i="1"/>
  <c r="G294" i="1"/>
  <c r="F294" i="1"/>
  <c r="E294" i="1"/>
  <c r="P294" i="1" s="1"/>
  <c r="D294" i="1"/>
  <c r="G293" i="1"/>
  <c r="F293" i="1"/>
  <c r="E293" i="1"/>
  <c r="P293" i="1" s="1"/>
  <c r="D293" i="1"/>
  <c r="G292" i="1"/>
  <c r="F292" i="1"/>
  <c r="E292" i="1"/>
  <c r="D292" i="1"/>
  <c r="G291" i="1"/>
  <c r="F291" i="1"/>
  <c r="O291" i="1" s="1"/>
  <c r="E291" i="1"/>
  <c r="D291" i="1"/>
  <c r="G290" i="1"/>
  <c r="F290" i="1"/>
  <c r="P290" i="1" s="1"/>
  <c r="E290" i="1"/>
  <c r="D290" i="1"/>
  <c r="G289" i="1"/>
  <c r="F289" i="1"/>
  <c r="E289" i="1"/>
  <c r="D289" i="1"/>
  <c r="G288" i="1"/>
  <c r="F288" i="1"/>
  <c r="P288" i="1" s="1"/>
  <c r="E288" i="1"/>
  <c r="D288" i="1"/>
  <c r="G287" i="1"/>
  <c r="F287" i="1"/>
  <c r="P287" i="1" s="1"/>
  <c r="E287" i="1"/>
  <c r="D287" i="1"/>
  <c r="P286" i="1"/>
  <c r="G286" i="1"/>
  <c r="F286" i="1"/>
  <c r="E286" i="1"/>
  <c r="D286" i="1"/>
  <c r="G285" i="1"/>
  <c r="F285" i="1"/>
  <c r="E285" i="1"/>
  <c r="D285" i="1"/>
  <c r="G284" i="1"/>
  <c r="F284" i="1"/>
  <c r="P284" i="1" s="1"/>
  <c r="E284" i="1"/>
  <c r="D284" i="1"/>
  <c r="G280" i="1"/>
  <c r="F280" i="1"/>
  <c r="E280" i="1"/>
  <c r="D280" i="1"/>
  <c r="D279" i="1"/>
  <c r="I279" i="1" s="1"/>
  <c r="D278" i="1"/>
  <c r="I278" i="1" s="1"/>
  <c r="D277" i="1"/>
  <c r="I277" i="1" s="1"/>
  <c r="D276" i="1"/>
  <c r="I276" i="1" s="1"/>
  <c r="D275" i="1"/>
  <c r="I275" i="1" s="1"/>
  <c r="D274" i="1"/>
  <c r="I274" i="1" s="1"/>
  <c r="D273" i="1"/>
  <c r="I273" i="1" s="1"/>
  <c r="D272" i="1"/>
  <c r="I272" i="1" s="1"/>
  <c r="D271" i="1"/>
  <c r="I271" i="1" s="1"/>
  <c r="D270" i="1"/>
  <c r="I270" i="1" s="1"/>
  <c r="D269" i="1"/>
  <c r="I269" i="1" s="1"/>
  <c r="F268" i="1"/>
  <c r="E268" i="1"/>
  <c r="D268" i="1"/>
  <c r="D266" i="1"/>
  <c r="I266" i="1" s="1"/>
  <c r="D265" i="1"/>
  <c r="I265" i="1" s="1"/>
  <c r="D264" i="1"/>
  <c r="I264" i="1" s="1"/>
  <c r="D263" i="1"/>
  <c r="I263" i="1" s="1"/>
  <c r="D262" i="1"/>
  <c r="I262" i="1" s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D257" i="1"/>
  <c r="I257" i="1" s="1"/>
  <c r="D256" i="1"/>
  <c r="I256" i="1" s="1"/>
  <c r="D255" i="1"/>
  <c r="I255" i="1" s="1"/>
  <c r="F254" i="1"/>
  <c r="E254" i="1"/>
  <c r="D254" i="1"/>
  <c r="D253" i="1"/>
  <c r="I253" i="1" s="1"/>
  <c r="G252" i="1"/>
  <c r="F252" i="1"/>
  <c r="E252" i="1"/>
  <c r="D252" i="1"/>
  <c r="D251" i="1"/>
  <c r="I251" i="1" s="1"/>
  <c r="D250" i="1"/>
  <c r="I250" i="1" s="1"/>
  <c r="D249" i="1"/>
  <c r="I249" i="1" s="1"/>
  <c r="O248" i="1"/>
  <c r="G248" i="1"/>
  <c r="F248" i="1"/>
  <c r="E248" i="1"/>
  <c r="P248" i="1" s="1"/>
  <c r="D248" i="1"/>
  <c r="D247" i="1"/>
  <c r="I247" i="1" s="1"/>
  <c r="D243" i="1"/>
  <c r="I243" i="1" s="1"/>
  <c r="D242" i="1"/>
  <c r="I242" i="1" s="1"/>
  <c r="D241" i="1"/>
  <c r="I241" i="1" s="1"/>
  <c r="D240" i="1"/>
  <c r="I240" i="1" s="1"/>
  <c r="D239" i="1"/>
  <c r="I239" i="1" s="1"/>
  <c r="D238" i="1"/>
  <c r="I238" i="1" s="1"/>
  <c r="D237" i="1"/>
  <c r="I237" i="1" s="1"/>
  <c r="D236" i="1"/>
  <c r="I236" i="1" s="1"/>
  <c r="D235" i="1"/>
  <c r="I235" i="1" s="1"/>
  <c r="D234" i="1"/>
  <c r="I234" i="1" s="1"/>
  <c r="D233" i="1"/>
  <c r="I233" i="1" s="1"/>
  <c r="D232" i="1"/>
  <c r="I232" i="1" s="1"/>
  <c r="E232" i="1" s="1"/>
  <c r="I231" i="1"/>
  <c r="D231" i="1"/>
  <c r="D230" i="1"/>
  <c r="I230" i="1" s="1"/>
  <c r="G230" i="1" s="1"/>
  <c r="D229" i="1"/>
  <c r="I229" i="1" s="1"/>
  <c r="E228" i="1"/>
  <c r="D228" i="1"/>
  <c r="I228" i="1" s="1"/>
  <c r="D227" i="1"/>
  <c r="I227" i="1" s="1"/>
  <c r="G226" i="1"/>
  <c r="D226" i="1"/>
  <c r="I226" i="1" s="1"/>
  <c r="D225" i="1"/>
  <c r="I225" i="1" s="1"/>
  <c r="E224" i="1"/>
  <c r="D224" i="1"/>
  <c r="I224" i="1" s="1"/>
  <c r="D223" i="1"/>
  <c r="I223" i="1" s="1"/>
  <c r="G222" i="1"/>
  <c r="D222" i="1"/>
  <c r="I222" i="1" s="1"/>
  <c r="D221" i="1"/>
  <c r="I221" i="1" s="1"/>
  <c r="D220" i="1"/>
  <c r="I220" i="1" s="1"/>
  <c r="E220" i="1" s="1"/>
  <c r="I219" i="1"/>
  <c r="D219" i="1"/>
  <c r="D218" i="1"/>
  <c r="I218" i="1" s="1"/>
  <c r="G218" i="1" s="1"/>
  <c r="D217" i="1"/>
  <c r="I217" i="1" s="1"/>
  <c r="D216" i="1"/>
  <c r="I216" i="1" s="1"/>
  <c r="G216" i="1" s="1"/>
  <c r="D215" i="1"/>
  <c r="I215" i="1" s="1"/>
  <c r="I214" i="1"/>
  <c r="G214" i="1" s="1"/>
  <c r="D214" i="1"/>
  <c r="G213" i="1"/>
  <c r="F213" i="1"/>
  <c r="D213" i="1"/>
  <c r="I213" i="1" s="1"/>
  <c r="E213" i="1" s="1"/>
  <c r="D212" i="1"/>
  <c r="I212" i="1" s="1"/>
  <c r="G212" i="1" s="1"/>
  <c r="D211" i="1"/>
  <c r="I211" i="1" s="1"/>
  <c r="I210" i="1"/>
  <c r="G210" i="1" s="1"/>
  <c r="D210" i="1"/>
  <c r="G209" i="1"/>
  <c r="D209" i="1"/>
  <c r="I209" i="1" s="1"/>
  <c r="E209" i="1" s="1"/>
  <c r="D207" i="1"/>
  <c r="I207" i="1" s="1"/>
  <c r="G207" i="1" s="1"/>
  <c r="D206" i="1"/>
  <c r="I206" i="1" s="1"/>
  <c r="D205" i="1"/>
  <c r="I205" i="1" s="1"/>
  <c r="G205" i="1" s="1"/>
  <c r="D204" i="1"/>
  <c r="I204" i="1" s="1"/>
  <c r="E204" i="1" s="1"/>
  <c r="D203" i="1"/>
  <c r="I203" i="1" s="1"/>
  <c r="G203" i="1" s="1"/>
  <c r="D202" i="1"/>
  <c r="I202" i="1" s="1"/>
  <c r="D201" i="1"/>
  <c r="I201" i="1" s="1"/>
  <c r="G201" i="1" s="1"/>
  <c r="F200" i="1"/>
  <c r="D200" i="1"/>
  <c r="I200" i="1" s="1"/>
  <c r="E200" i="1" s="1"/>
  <c r="G199" i="1"/>
  <c r="F199" i="1"/>
  <c r="O199" i="1" s="1"/>
  <c r="E199" i="1"/>
  <c r="D199" i="1"/>
  <c r="D198" i="1"/>
  <c r="I198" i="1" s="1"/>
  <c r="D197" i="1"/>
  <c r="I197" i="1" s="1"/>
  <c r="E197" i="1" s="1"/>
  <c r="O196" i="1"/>
  <c r="G196" i="1"/>
  <c r="F196" i="1"/>
  <c r="E196" i="1"/>
  <c r="P196" i="1" s="1"/>
  <c r="D196" i="1"/>
  <c r="D195" i="1"/>
  <c r="I195" i="1" s="1"/>
  <c r="D194" i="1"/>
  <c r="I194" i="1" s="1"/>
  <c r="E194" i="1" s="1"/>
  <c r="F193" i="1"/>
  <c r="O193" i="1" s="1"/>
  <c r="D193" i="1"/>
  <c r="I193" i="1" s="1"/>
  <c r="G193" i="1" s="1"/>
  <c r="D192" i="1"/>
  <c r="I192" i="1" s="1"/>
  <c r="D191" i="1"/>
  <c r="I191" i="1" s="1"/>
  <c r="F190" i="1"/>
  <c r="P190" i="1" s="1"/>
  <c r="D190" i="1"/>
  <c r="I190" i="1" s="1"/>
  <c r="E190" i="1" s="1"/>
  <c r="D189" i="1"/>
  <c r="I189" i="1" s="1"/>
  <c r="G189" i="1" s="1"/>
  <c r="D188" i="1"/>
  <c r="I188" i="1" s="1"/>
  <c r="D187" i="1"/>
  <c r="I187" i="1" s="1"/>
  <c r="D186" i="1"/>
  <c r="I186" i="1" s="1"/>
  <c r="E186" i="1" s="1"/>
  <c r="D185" i="1"/>
  <c r="I185" i="1" s="1"/>
  <c r="G185" i="1" s="1"/>
  <c r="D184" i="1"/>
  <c r="I184" i="1" s="1"/>
  <c r="D183" i="1"/>
  <c r="I183" i="1" s="1"/>
  <c r="D182" i="1"/>
  <c r="I182" i="1" s="1"/>
  <c r="D181" i="1"/>
  <c r="I181" i="1" s="1"/>
  <c r="D180" i="1"/>
  <c r="I180" i="1" s="1"/>
  <c r="O179" i="1"/>
  <c r="F179" i="1"/>
  <c r="E179" i="1"/>
  <c r="D179" i="1"/>
  <c r="D178" i="1"/>
  <c r="I178" i="1" s="1"/>
  <c r="G177" i="1"/>
  <c r="F177" i="1"/>
  <c r="P177" i="1" s="1"/>
  <c r="E177" i="1"/>
  <c r="D177" i="1"/>
  <c r="D176" i="1"/>
  <c r="I176" i="1" s="1"/>
  <c r="G175" i="1"/>
  <c r="O175" i="1" s="1"/>
  <c r="F175" i="1"/>
  <c r="E175" i="1"/>
  <c r="D175" i="1"/>
  <c r="G174" i="1"/>
  <c r="F174" i="1"/>
  <c r="E174" i="1"/>
  <c r="D174" i="1"/>
  <c r="I172" i="1"/>
  <c r="F172" i="1" s="1"/>
  <c r="D172" i="1"/>
  <c r="D171" i="1"/>
  <c r="I171" i="1" s="1"/>
  <c r="D170" i="1"/>
  <c r="I170" i="1" s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O149" i="1" s="1"/>
  <c r="F149" i="1"/>
  <c r="E149" i="1"/>
  <c r="D149" i="1"/>
  <c r="G148" i="1"/>
  <c r="F148" i="1"/>
  <c r="E148" i="1"/>
  <c r="D148" i="1"/>
  <c r="G147" i="1"/>
  <c r="O147" i="1" s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D143" i="1"/>
  <c r="I143" i="1" s="1"/>
  <c r="D142" i="1"/>
  <c r="I142" i="1" s="1"/>
  <c r="D141" i="1"/>
  <c r="I141" i="1" s="1"/>
  <c r="D140" i="1"/>
  <c r="I140" i="1" s="1"/>
  <c r="D139" i="1"/>
  <c r="I139" i="1" s="1"/>
  <c r="D138" i="1"/>
  <c r="I138" i="1" s="1"/>
  <c r="D137" i="1"/>
  <c r="I137" i="1" s="1"/>
  <c r="D136" i="1"/>
  <c r="I136" i="1" s="1"/>
  <c r="D135" i="1"/>
  <c r="I135" i="1" s="1"/>
  <c r="D134" i="1"/>
  <c r="I134" i="1" s="1"/>
  <c r="D133" i="1"/>
  <c r="I133" i="1" s="1"/>
  <c r="D132" i="1"/>
  <c r="I132" i="1" s="1"/>
  <c r="D131" i="1"/>
  <c r="I131" i="1" s="1"/>
  <c r="D130" i="1"/>
  <c r="I130" i="1" s="1"/>
  <c r="D129" i="1"/>
  <c r="D128" i="1"/>
  <c r="I128" i="1" s="1"/>
  <c r="D127" i="1"/>
  <c r="I127" i="1" s="1"/>
  <c r="D126" i="1"/>
  <c r="I126" i="1" s="1"/>
  <c r="D125" i="1"/>
  <c r="I125" i="1" s="1"/>
  <c r="D124" i="1"/>
  <c r="I124" i="1" s="1"/>
  <c r="D123" i="1"/>
  <c r="I123" i="1" s="1"/>
  <c r="D122" i="1"/>
  <c r="I122" i="1" s="1"/>
  <c r="G121" i="1"/>
  <c r="F121" i="1"/>
  <c r="E121" i="1"/>
  <c r="P121" i="1" s="1"/>
  <c r="D121" i="1"/>
  <c r="D120" i="1"/>
  <c r="I120" i="1" s="1"/>
  <c r="D119" i="1"/>
  <c r="I119" i="1" s="1"/>
  <c r="D118" i="1"/>
  <c r="I118" i="1" s="1"/>
  <c r="D117" i="1"/>
  <c r="I117" i="1" s="1"/>
  <c r="D116" i="1"/>
  <c r="I116" i="1" s="1"/>
  <c r="D115" i="1"/>
  <c r="I115" i="1" s="1"/>
  <c r="D114" i="1"/>
  <c r="I114" i="1" s="1"/>
  <c r="D113" i="1"/>
  <c r="I113" i="1" s="1"/>
  <c r="D112" i="1"/>
  <c r="I112" i="1" s="1"/>
  <c r="D111" i="1"/>
  <c r="I111" i="1" s="1"/>
  <c r="G111" i="1" s="1"/>
  <c r="D110" i="1"/>
  <c r="I110" i="1" s="1"/>
  <c r="D109" i="1"/>
  <c r="I109" i="1" s="1"/>
  <c r="E109" i="1" s="1"/>
  <c r="D108" i="1"/>
  <c r="I108" i="1" s="1"/>
  <c r="G107" i="1"/>
  <c r="D107" i="1"/>
  <c r="I107" i="1" s="1"/>
  <c r="D106" i="1"/>
  <c r="I106" i="1" s="1"/>
  <c r="F106" i="1" s="1"/>
  <c r="D105" i="1"/>
  <c r="I105" i="1" s="1"/>
  <c r="E105" i="1" s="1"/>
  <c r="D104" i="1"/>
  <c r="I104" i="1" s="1"/>
  <c r="D103" i="1"/>
  <c r="I103" i="1" s="1"/>
  <c r="G103" i="1" s="1"/>
  <c r="D102" i="1"/>
  <c r="I102" i="1" s="1"/>
  <c r="D101" i="1"/>
  <c r="I101" i="1" s="1"/>
  <c r="F101" i="1" s="1"/>
  <c r="I100" i="1"/>
  <c r="F100" i="1" s="1"/>
  <c r="D100" i="1"/>
  <c r="G99" i="1"/>
  <c r="D99" i="1"/>
  <c r="I99" i="1" s="1"/>
  <c r="F99" i="1" s="1"/>
  <c r="O99" i="1" s="1"/>
  <c r="D98" i="1"/>
  <c r="I98" i="1" s="1"/>
  <c r="F98" i="1" s="1"/>
  <c r="O97" i="1"/>
  <c r="G97" i="1"/>
  <c r="D97" i="1"/>
  <c r="I97" i="1" s="1"/>
  <c r="F97" i="1" s="1"/>
  <c r="D96" i="1"/>
  <c r="I96" i="1" s="1"/>
  <c r="F96" i="1" s="1"/>
  <c r="D95" i="1"/>
  <c r="I95" i="1" s="1"/>
  <c r="F95" i="1" s="1"/>
  <c r="I94" i="1"/>
  <c r="F94" i="1" s="1"/>
  <c r="D94" i="1"/>
  <c r="D93" i="1"/>
  <c r="I93" i="1" s="1"/>
  <c r="F93" i="1" s="1"/>
  <c r="I92" i="1"/>
  <c r="F92" i="1" s="1"/>
  <c r="D92" i="1"/>
  <c r="G91" i="1"/>
  <c r="D91" i="1"/>
  <c r="I91" i="1" s="1"/>
  <c r="F91" i="1" s="1"/>
  <c r="O91" i="1" s="1"/>
  <c r="D90" i="1"/>
  <c r="I90" i="1" s="1"/>
  <c r="F90" i="1" s="1"/>
  <c r="O89" i="1"/>
  <c r="G89" i="1"/>
  <c r="D89" i="1"/>
  <c r="I89" i="1" s="1"/>
  <c r="F89" i="1" s="1"/>
  <c r="D88" i="1"/>
  <c r="I88" i="1" s="1"/>
  <c r="F88" i="1" s="1"/>
  <c r="O87" i="1"/>
  <c r="G87" i="1"/>
  <c r="D87" i="1"/>
  <c r="I87" i="1" s="1"/>
  <c r="F87" i="1" s="1"/>
  <c r="D86" i="1"/>
  <c r="I86" i="1" s="1"/>
  <c r="D85" i="1"/>
  <c r="I85" i="1" s="1"/>
  <c r="F85" i="1" s="1"/>
  <c r="D84" i="1"/>
  <c r="I84" i="1" s="1"/>
  <c r="D83" i="1"/>
  <c r="I83" i="1" s="1"/>
  <c r="F83" i="1" s="1"/>
  <c r="P82" i="1"/>
  <c r="G82" i="1"/>
  <c r="F82" i="1"/>
  <c r="E82" i="1"/>
  <c r="D82" i="1"/>
  <c r="D81" i="1"/>
  <c r="I81" i="1" s="1"/>
  <c r="D80" i="1"/>
  <c r="I80" i="1" s="1"/>
  <c r="D79" i="1"/>
  <c r="I79" i="1" s="1"/>
  <c r="D78" i="1"/>
  <c r="I78" i="1" s="1"/>
  <c r="D77" i="1"/>
  <c r="I77" i="1" s="1"/>
  <c r="D76" i="1"/>
  <c r="I76" i="1" s="1"/>
  <c r="D75" i="1"/>
  <c r="I75" i="1" s="1"/>
  <c r="D74" i="1"/>
  <c r="I74" i="1" s="1"/>
  <c r="D73" i="1"/>
  <c r="I73" i="1" s="1"/>
  <c r="D72" i="1"/>
  <c r="I72" i="1" s="1"/>
  <c r="D71" i="1"/>
  <c r="I71" i="1" s="1"/>
  <c r="D70" i="1"/>
  <c r="I70" i="1" s="1"/>
  <c r="D69" i="1"/>
  <c r="I69" i="1" s="1"/>
  <c r="D68" i="1"/>
  <c r="I68" i="1" s="1"/>
  <c r="D67" i="1"/>
  <c r="I67" i="1" s="1"/>
  <c r="D66" i="1"/>
  <c r="I66" i="1" s="1"/>
  <c r="D65" i="1"/>
  <c r="I65" i="1" s="1"/>
  <c r="D64" i="1"/>
  <c r="I64" i="1" s="1"/>
  <c r="D63" i="1"/>
  <c r="I63" i="1" s="1"/>
  <c r="D62" i="1"/>
  <c r="I62" i="1" s="1"/>
  <c r="D61" i="1"/>
  <c r="I61" i="1" s="1"/>
  <c r="D60" i="1"/>
  <c r="I60" i="1" s="1"/>
  <c r="D59" i="1"/>
  <c r="I59" i="1" s="1"/>
  <c r="D58" i="1"/>
  <c r="I58" i="1" s="1"/>
  <c r="D57" i="1"/>
  <c r="I57" i="1" s="1"/>
  <c r="D56" i="1"/>
  <c r="I56" i="1" s="1"/>
  <c r="D55" i="1"/>
  <c r="I55" i="1" s="1"/>
  <c r="D54" i="1"/>
  <c r="I54" i="1" s="1"/>
  <c r="D53" i="1"/>
  <c r="I53" i="1" s="1"/>
  <c r="D52" i="1"/>
  <c r="I52" i="1" s="1"/>
  <c r="D51" i="1"/>
  <c r="I51" i="1" s="1"/>
  <c r="D50" i="1"/>
  <c r="I50" i="1" s="1"/>
  <c r="D49" i="1"/>
  <c r="I49" i="1" s="1"/>
  <c r="G48" i="1"/>
  <c r="F48" i="1"/>
  <c r="E48" i="1"/>
  <c r="P48" i="1" s="1"/>
  <c r="D48" i="1"/>
  <c r="D46" i="1"/>
  <c r="I46" i="1" s="1"/>
  <c r="D45" i="1"/>
  <c r="I304" i="1" s="1"/>
  <c r="G45" i="1" s="1"/>
  <c r="D44" i="1"/>
  <c r="I44" i="1" s="1"/>
  <c r="D43" i="1"/>
  <c r="I43" i="1" s="1"/>
  <c r="D42" i="1"/>
  <c r="I42" i="1" s="1"/>
  <c r="D41" i="1"/>
  <c r="I41" i="1" s="1"/>
  <c r="D40" i="1"/>
  <c r="I40" i="1" s="1"/>
  <c r="D39" i="1"/>
  <c r="I39" i="1" s="1"/>
  <c r="D38" i="1"/>
  <c r="I38" i="1" s="1"/>
  <c r="D37" i="1"/>
  <c r="I37" i="1" s="1"/>
  <c r="D36" i="1"/>
  <c r="I36" i="1" s="1"/>
  <c r="D35" i="1"/>
  <c r="I35" i="1" s="1"/>
  <c r="G34" i="1"/>
  <c r="F34" i="1"/>
  <c r="E34" i="1"/>
  <c r="D34" i="1"/>
  <c r="G31" i="1"/>
  <c r="F31" i="1"/>
  <c r="E31" i="1"/>
  <c r="D31" i="1"/>
  <c r="G30" i="1"/>
  <c r="F30" i="1"/>
  <c r="E30" i="1"/>
  <c r="D30" i="1"/>
  <c r="D29" i="1"/>
  <c r="I29" i="1" s="1"/>
  <c r="D28" i="1"/>
  <c r="I28" i="1" s="1"/>
  <c r="D27" i="1"/>
  <c r="I27" i="1" s="1"/>
  <c r="D26" i="1"/>
  <c r="I26" i="1" s="1"/>
  <c r="D25" i="1"/>
  <c r="I25" i="1" s="1"/>
  <c r="D24" i="1"/>
  <c r="I24" i="1" s="1"/>
  <c r="G22" i="1"/>
  <c r="O22" i="1" s="1"/>
  <c r="F22" i="1"/>
  <c r="E22" i="1"/>
  <c r="D22" i="1"/>
  <c r="G21" i="1"/>
  <c r="F21" i="1"/>
  <c r="E21" i="1"/>
  <c r="D21" i="1"/>
  <c r="D20" i="1"/>
  <c r="I20" i="1" s="1"/>
  <c r="G19" i="1"/>
  <c r="F19" i="1"/>
  <c r="O19" i="1" s="1"/>
  <c r="E19" i="1"/>
  <c r="P19" i="1" s="1"/>
  <c r="D19" i="1"/>
  <c r="G18" i="1"/>
  <c r="F18" i="1"/>
  <c r="E18" i="1"/>
  <c r="D18" i="1"/>
  <c r="D17" i="1"/>
  <c r="I17" i="1" s="1"/>
  <c r="D16" i="1"/>
  <c r="I16" i="1" s="1"/>
  <c r="D15" i="1"/>
  <c r="I15" i="1" s="1"/>
  <c r="D14" i="1"/>
  <c r="I14" i="1" s="1"/>
  <c r="G13" i="1"/>
  <c r="F13" i="1"/>
  <c r="P13" i="1" s="1"/>
  <c r="E13" i="1"/>
  <c r="D13" i="1"/>
  <c r="D12" i="1"/>
  <c r="I12" i="1" s="1"/>
  <c r="P11" i="1"/>
  <c r="G11" i="1"/>
  <c r="F11" i="1"/>
  <c r="E11" i="1"/>
  <c r="D11" i="1"/>
  <c r="D10" i="1"/>
  <c r="I10" i="1" s="1"/>
  <c r="G9" i="1"/>
  <c r="F9" i="1"/>
  <c r="P9" i="1" s="1"/>
  <c r="E9" i="1"/>
  <c r="D9" i="1"/>
  <c r="G8" i="1"/>
  <c r="F8" i="1"/>
  <c r="O8" i="1" s="1"/>
  <c r="E8" i="1"/>
  <c r="D8" i="1"/>
  <c r="D7" i="1"/>
  <c r="I7" i="1" s="1"/>
  <c r="G6" i="1"/>
  <c r="E6" i="1" s="1"/>
  <c r="F6" i="1"/>
  <c r="D6" i="1"/>
  <c r="E360" i="1" l="1"/>
  <c r="L360" i="1"/>
  <c r="E433" i="1"/>
  <c r="F433" i="1"/>
  <c r="P433" i="1" s="1"/>
  <c r="F428" i="1"/>
  <c r="G428" i="1"/>
  <c r="E428" i="1"/>
  <c r="F437" i="1"/>
  <c r="E437" i="1"/>
  <c r="O101" i="1"/>
  <c r="E358" i="1"/>
  <c r="L358" i="1"/>
  <c r="O146" i="1"/>
  <c r="O148" i="1"/>
  <c r="O174" i="1"/>
  <c r="P199" i="1"/>
  <c r="O213" i="1"/>
  <c r="P289" i="1"/>
  <c r="P291" i="1"/>
  <c r="O384" i="1"/>
  <c r="B396" i="1"/>
  <c r="B399" i="1"/>
  <c r="B404" i="1"/>
  <c r="B407" i="1"/>
  <c r="B412" i="1"/>
  <c r="B415" i="1"/>
  <c r="B420" i="1"/>
  <c r="B423" i="1"/>
  <c r="B427" i="1"/>
  <c r="B428" i="1"/>
  <c r="B433" i="1"/>
  <c r="B437" i="1"/>
  <c r="P18" i="1"/>
  <c r="I462" i="1"/>
  <c r="G462" i="1" s="1"/>
  <c r="O34" i="1"/>
  <c r="O48" i="1"/>
  <c r="G93" i="1"/>
  <c r="O93" i="1" s="1"/>
  <c r="G101" i="1"/>
  <c r="O121" i="1"/>
  <c r="F189" i="1"/>
  <c r="O189" i="1" s="1"/>
  <c r="F194" i="1"/>
  <c r="P194" i="1" s="1"/>
  <c r="G200" i="1"/>
  <c r="O200" i="1" s="1"/>
  <c r="F204" i="1"/>
  <c r="P213" i="1"/>
  <c r="P285" i="1"/>
  <c r="O289" i="1"/>
  <c r="O292" i="1"/>
  <c r="O293" i="1"/>
  <c r="O294" i="1"/>
  <c r="P298" i="1"/>
  <c r="P299" i="1"/>
  <c r="P300" i="1"/>
  <c r="P301" i="1"/>
  <c r="F361" i="1"/>
  <c r="P368" i="1"/>
  <c r="P370" i="1"/>
  <c r="B383" i="1"/>
  <c r="P384" i="1"/>
  <c r="P385" i="1"/>
  <c r="B395" i="1"/>
  <c r="F396" i="1"/>
  <c r="O396" i="1" s="1"/>
  <c r="F404" i="1"/>
  <c r="B411" i="1"/>
  <c r="F412" i="1"/>
  <c r="B416" i="1"/>
  <c r="B419" i="1"/>
  <c r="F420" i="1"/>
  <c r="B424" i="1"/>
  <c r="F426" i="1"/>
  <c r="O426" i="1" s="1"/>
  <c r="F427" i="1"/>
  <c r="I430" i="1"/>
  <c r="I449" i="1"/>
  <c r="P306" i="1"/>
  <c r="P34" i="1"/>
  <c r="P8" i="1"/>
  <c r="P22" i="1"/>
  <c r="G95" i="1"/>
  <c r="O95" i="1" s="1"/>
  <c r="P146" i="1"/>
  <c r="P147" i="1"/>
  <c r="P148" i="1"/>
  <c r="P149" i="1"/>
  <c r="P174" i="1"/>
  <c r="P175" i="1"/>
  <c r="P200" i="1"/>
  <c r="G204" i="1"/>
  <c r="F209" i="1"/>
  <c r="O285" i="1"/>
  <c r="O313" i="1"/>
  <c r="P331" i="1"/>
  <c r="E389" i="1"/>
  <c r="E392" i="1"/>
  <c r="P392" i="1" s="1"/>
  <c r="B394" i="1"/>
  <c r="B397" i="1"/>
  <c r="B402" i="1"/>
  <c r="B405" i="1"/>
  <c r="F406" i="1"/>
  <c r="B410" i="1"/>
  <c r="B413" i="1"/>
  <c r="B418" i="1"/>
  <c r="B421" i="1"/>
  <c r="B426" i="1"/>
  <c r="G427" i="1"/>
  <c r="P441" i="1"/>
  <c r="P179" i="1"/>
  <c r="E185" i="1"/>
  <c r="F186" i="1"/>
  <c r="P186" i="1" s="1"/>
  <c r="F185" i="1"/>
  <c r="O185" i="1" s="1"/>
  <c r="O306" i="1"/>
  <c r="F40" i="1"/>
  <c r="E40" i="1"/>
  <c r="G40" i="1"/>
  <c r="G53" i="1"/>
  <c r="F53" i="1"/>
  <c r="E53" i="1"/>
  <c r="G65" i="1"/>
  <c r="F65" i="1"/>
  <c r="E65" i="1"/>
  <c r="G69" i="1"/>
  <c r="F69" i="1"/>
  <c r="E69" i="1"/>
  <c r="G7" i="1"/>
  <c r="E7" i="1"/>
  <c r="F7" i="1"/>
  <c r="E24" i="1"/>
  <c r="G24" i="1"/>
  <c r="F24" i="1"/>
  <c r="E28" i="1"/>
  <c r="G28" i="1"/>
  <c r="F28" i="1"/>
  <c r="G37" i="1"/>
  <c r="F37" i="1"/>
  <c r="E37" i="1"/>
  <c r="G41" i="1"/>
  <c r="F41" i="1"/>
  <c r="E41" i="1"/>
  <c r="G50" i="1"/>
  <c r="F50" i="1"/>
  <c r="E50" i="1"/>
  <c r="G54" i="1"/>
  <c r="F54" i="1"/>
  <c r="E54" i="1"/>
  <c r="G58" i="1"/>
  <c r="F58" i="1"/>
  <c r="E58" i="1"/>
  <c r="G62" i="1"/>
  <c r="F62" i="1"/>
  <c r="E62" i="1"/>
  <c r="G66" i="1"/>
  <c r="F66" i="1"/>
  <c r="E66" i="1"/>
  <c r="G70" i="1"/>
  <c r="F70" i="1"/>
  <c r="E70" i="1"/>
  <c r="G74" i="1"/>
  <c r="F74" i="1"/>
  <c r="E74" i="1"/>
  <c r="G78" i="1"/>
  <c r="F78" i="1"/>
  <c r="E78" i="1"/>
  <c r="E86" i="1"/>
  <c r="G86" i="1"/>
  <c r="F86" i="1"/>
  <c r="G108" i="1"/>
  <c r="F108" i="1"/>
  <c r="E108" i="1"/>
  <c r="F15" i="1"/>
  <c r="G15" i="1"/>
  <c r="E15" i="1"/>
  <c r="E20" i="1"/>
  <c r="F20" i="1"/>
  <c r="G20" i="1"/>
  <c r="F36" i="1"/>
  <c r="E36" i="1"/>
  <c r="G36" i="1"/>
  <c r="G49" i="1"/>
  <c r="F49" i="1"/>
  <c r="E49" i="1"/>
  <c r="G61" i="1"/>
  <c r="F61" i="1"/>
  <c r="E61" i="1"/>
  <c r="G73" i="1"/>
  <c r="F73" i="1"/>
  <c r="E73" i="1"/>
  <c r="F12" i="1"/>
  <c r="E12" i="1"/>
  <c r="G12" i="1"/>
  <c r="G16" i="1"/>
  <c r="E16" i="1"/>
  <c r="F16" i="1"/>
  <c r="E17" i="1"/>
  <c r="F17" i="1"/>
  <c r="G17" i="1"/>
  <c r="F25" i="1"/>
  <c r="E25" i="1"/>
  <c r="G25" i="1"/>
  <c r="F29" i="1"/>
  <c r="E29" i="1"/>
  <c r="G29" i="1"/>
  <c r="G38" i="1"/>
  <c r="F38" i="1"/>
  <c r="E38" i="1"/>
  <c r="G42" i="1"/>
  <c r="F42" i="1"/>
  <c r="E42" i="1"/>
  <c r="E51" i="1"/>
  <c r="G51" i="1"/>
  <c r="F51" i="1"/>
  <c r="E55" i="1"/>
  <c r="G55" i="1"/>
  <c r="F55" i="1"/>
  <c r="E59" i="1"/>
  <c r="G59" i="1"/>
  <c r="F59" i="1"/>
  <c r="E63" i="1"/>
  <c r="G63" i="1"/>
  <c r="F63" i="1"/>
  <c r="E67" i="1"/>
  <c r="G67" i="1"/>
  <c r="F67" i="1"/>
  <c r="E71" i="1"/>
  <c r="G71" i="1"/>
  <c r="F71" i="1"/>
  <c r="E75" i="1"/>
  <c r="G75" i="1"/>
  <c r="F75" i="1"/>
  <c r="E79" i="1"/>
  <c r="G79" i="1"/>
  <c r="F79" i="1"/>
  <c r="G27" i="1"/>
  <c r="F27" i="1"/>
  <c r="E27" i="1"/>
  <c r="F44" i="1"/>
  <c r="E44" i="1"/>
  <c r="G44" i="1"/>
  <c r="G57" i="1"/>
  <c r="F57" i="1"/>
  <c r="E57" i="1"/>
  <c r="G77" i="1"/>
  <c r="F77" i="1"/>
  <c r="E77" i="1"/>
  <c r="E10" i="1"/>
  <c r="G10" i="1"/>
  <c r="F10" i="1"/>
  <c r="F14" i="1"/>
  <c r="E14" i="1"/>
  <c r="G14" i="1"/>
  <c r="G26" i="1"/>
  <c r="F26" i="1"/>
  <c r="E26" i="1"/>
  <c r="E35" i="1"/>
  <c r="G35" i="1"/>
  <c r="F35" i="1"/>
  <c r="E39" i="1"/>
  <c r="G39" i="1"/>
  <c r="F39" i="1"/>
  <c r="E43" i="1"/>
  <c r="G43" i="1"/>
  <c r="F43" i="1"/>
  <c r="G46" i="1"/>
  <c r="F46" i="1"/>
  <c r="E46" i="1"/>
  <c r="F52" i="1"/>
  <c r="E52" i="1"/>
  <c r="G52" i="1"/>
  <c r="F56" i="1"/>
  <c r="E56" i="1"/>
  <c r="G56" i="1"/>
  <c r="F60" i="1"/>
  <c r="E60" i="1"/>
  <c r="G60" i="1"/>
  <c r="F64" i="1"/>
  <c r="E64" i="1"/>
  <c r="G64" i="1"/>
  <c r="F68" i="1"/>
  <c r="E68" i="1"/>
  <c r="G68" i="1"/>
  <c r="F72" i="1"/>
  <c r="E72" i="1"/>
  <c r="G72" i="1"/>
  <c r="F76" i="1"/>
  <c r="E76" i="1"/>
  <c r="G76" i="1"/>
  <c r="F80" i="1"/>
  <c r="E80" i="1"/>
  <c r="G80" i="1"/>
  <c r="G84" i="1"/>
  <c r="E84" i="1"/>
  <c r="F84" i="1"/>
  <c r="P90" i="1"/>
  <c r="G81" i="1"/>
  <c r="E81" i="1"/>
  <c r="F81" i="1"/>
  <c r="G304" i="1"/>
  <c r="E304" i="1"/>
  <c r="F304" i="1"/>
  <c r="I45" i="1"/>
  <c r="E102" i="1"/>
  <c r="G102" i="1"/>
  <c r="E110" i="1"/>
  <c r="G110" i="1"/>
  <c r="E114" i="1"/>
  <c r="G114" i="1"/>
  <c r="F114" i="1"/>
  <c r="E118" i="1"/>
  <c r="G118" i="1"/>
  <c r="F118" i="1"/>
  <c r="G123" i="1"/>
  <c r="F123" i="1"/>
  <c r="E123" i="1"/>
  <c r="G127" i="1"/>
  <c r="F127" i="1"/>
  <c r="E127" i="1"/>
  <c r="G131" i="1"/>
  <c r="F131" i="1"/>
  <c r="E131" i="1"/>
  <c r="G135" i="1"/>
  <c r="F135" i="1"/>
  <c r="E135" i="1"/>
  <c r="G139" i="1"/>
  <c r="F139" i="1"/>
  <c r="E139" i="1"/>
  <c r="G143" i="1"/>
  <c r="F143" i="1"/>
  <c r="E143" i="1"/>
  <c r="O172" i="1"/>
  <c r="G181" i="1"/>
  <c r="F181" i="1"/>
  <c r="E181" i="1"/>
  <c r="G188" i="1"/>
  <c r="F188" i="1"/>
  <c r="E188" i="1"/>
  <c r="G206" i="1"/>
  <c r="F206" i="1"/>
  <c r="E206" i="1"/>
  <c r="O18" i="1"/>
  <c r="E45" i="1"/>
  <c r="O82" i="1"/>
  <c r="E83" i="1"/>
  <c r="P83" i="1" s="1"/>
  <c r="E85" i="1"/>
  <c r="P85" i="1" s="1"/>
  <c r="E87" i="1"/>
  <c r="P87" i="1" s="1"/>
  <c r="E89" i="1"/>
  <c r="P89" i="1" s="1"/>
  <c r="E91" i="1"/>
  <c r="P91" i="1" s="1"/>
  <c r="E93" i="1"/>
  <c r="P93" i="1" s="1"/>
  <c r="E95" i="1"/>
  <c r="P95" i="1" s="1"/>
  <c r="E97" i="1"/>
  <c r="P97" i="1" s="1"/>
  <c r="E99" i="1"/>
  <c r="P99" i="1" s="1"/>
  <c r="E101" i="1"/>
  <c r="P101" i="1" s="1"/>
  <c r="F102" i="1"/>
  <c r="F107" i="1"/>
  <c r="E107" i="1"/>
  <c r="G109" i="1"/>
  <c r="F109" i="1"/>
  <c r="F110" i="1"/>
  <c r="F115" i="1"/>
  <c r="E115" i="1"/>
  <c r="G115" i="1"/>
  <c r="F119" i="1"/>
  <c r="E119" i="1"/>
  <c r="G119" i="1"/>
  <c r="G124" i="1"/>
  <c r="F124" i="1"/>
  <c r="E124" i="1"/>
  <c r="G128" i="1"/>
  <c r="F128" i="1"/>
  <c r="E128" i="1"/>
  <c r="G132" i="1"/>
  <c r="F132" i="1"/>
  <c r="E132" i="1"/>
  <c r="G136" i="1"/>
  <c r="F136" i="1"/>
  <c r="E136" i="1"/>
  <c r="G140" i="1"/>
  <c r="F140" i="1"/>
  <c r="E140" i="1"/>
  <c r="G170" i="1"/>
  <c r="F170" i="1"/>
  <c r="E170" i="1"/>
  <c r="G176" i="1"/>
  <c r="F176" i="1"/>
  <c r="E176" i="1"/>
  <c r="E182" i="1"/>
  <c r="G182" i="1"/>
  <c r="F182" i="1"/>
  <c r="F191" i="1"/>
  <c r="E191" i="1"/>
  <c r="G191" i="1"/>
  <c r="G211" i="1"/>
  <c r="F211" i="1"/>
  <c r="E211" i="1"/>
  <c r="F45" i="1"/>
  <c r="G83" i="1"/>
  <c r="O83" i="1" s="1"/>
  <c r="G85" i="1"/>
  <c r="O85" i="1" s="1"/>
  <c r="G88" i="1"/>
  <c r="O88" i="1" s="1"/>
  <c r="E88" i="1"/>
  <c r="P88" i="1" s="1"/>
  <c r="E90" i="1"/>
  <c r="G90" i="1"/>
  <c r="O90" i="1" s="1"/>
  <c r="G92" i="1"/>
  <c r="O92" i="1" s="1"/>
  <c r="E92" i="1"/>
  <c r="P92" i="1" s="1"/>
  <c r="E94" i="1"/>
  <c r="P94" i="1" s="1"/>
  <c r="G94" i="1"/>
  <c r="O94" i="1" s="1"/>
  <c r="G96" i="1"/>
  <c r="O96" i="1" s="1"/>
  <c r="E96" i="1"/>
  <c r="P96" i="1" s="1"/>
  <c r="E98" i="1"/>
  <c r="P98" i="1" s="1"/>
  <c r="G98" i="1"/>
  <c r="O98" i="1" s="1"/>
  <c r="G100" i="1"/>
  <c r="O100" i="1" s="1"/>
  <c r="E100" i="1"/>
  <c r="P100" i="1" s="1"/>
  <c r="G104" i="1"/>
  <c r="F104" i="1"/>
  <c r="E104" i="1"/>
  <c r="E106" i="1"/>
  <c r="P106" i="1" s="1"/>
  <c r="G106" i="1"/>
  <c r="G112" i="1"/>
  <c r="F112" i="1"/>
  <c r="E112" i="1"/>
  <c r="G116" i="1"/>
  <c r="F116" i="1"/>
  <c r="E116" i="1"/>
  <c r="G120" i="1"/>
  <c r="F120" i="1"/>
  <c r="E120" i="1"/>
  <c r="E125" i="1"/>
  <c r="G125" i="1"/>
  <c r="F125" i="1"/>
  <c r="E129" i="1"/>
  <c r="G129" i="1"/>
  <c r="F129" i="1"/>
  <c r="E133" i="1"/>
  <c r="G133" i="1"/>
  <c r="F133" i="1"/>
  <c r="E137" i="1"/>
  <c r="G137" i="1"/>
  <c r="F137" i="1"/>
  <c r="E141" i="1"/>
  <c r="G141" i="1"/>
  <c r="F141" i="1"/>
  <c r="E171" i="1"/>
  <c r="G171" i="1"/>
  <c r="F171" i="1"/>
  <c r="G178" i="1"/>
  <c r="F178" i="1"/>
  <c r="E178" i="1"/>
  <c r="F183" i="1"/>
  <c r="E183" i="1"/>
  <c r="G183" i="1"/>
  <c r="G192" i="1"/>
  <c r="F192" i="1"/>
  <c r="E192" i="1"/>
  <c r="F198" i="1"/>
  <c r="E198" i="1"/>
  <c r="G198" i="1"/>
  <c r="G215" i="1"/>
  <c r="F215" i="1"/>
  <c r="E215" i="1"/>
  <c r="F103" i="1"/>
  <c r="E103" i="1"/>
  <c r="G105" i="1"/>
  <c r="F105" i="1"/>
  <c r="O106" i="1"/>
  <c r="F111" i="1"/>
  <c r="E111" i="1"/>
  <c r="G113" i="1"/>
  <c r="F113" i="1"/>
  <c r="E113" i="1"/>
  <c r="G117" i="1"/>
  <c r="F117" i="1"/>
  <c r="E117" i="1"/>
  <c r="F122" i="1"/>
  <c r="E122" i="1"/>
  <c r="G122" i="1"/>
  <c r="F126" i="1"/>
  <c r="E126" i="1"/>
  <c r="G126" i="1"/>
  <c r="F130" i="1"/>
  <c r="E130" i="1"/>
  <c r="G130" i="1"/>
  <c r="F134" i="1"/>
  <c r="E134" i="1"/>
  <c r="G134" i="1"/>
  <c r="F138" i="1"/>
  <c r="E138" i="1"/>
  <c r="G138" i="1"/>
  <c r="F142" i="1"/>
  <c r="E142" i="1"/>
  <c r="G142" i="1"/>
  <c r="G180" i="1"/>
  <c r="F180" i="1"/>
  <c r="E180" i="1"/>
  <c r="G184" i="1"/>
  <c r="F184" i="1"/>
  <c r="E184" i="1"/>
  <c r="F187" i="1"/>
  <c r="E187" i="1"/>
  <c r="G187" i="1"/>
  <c r="F195" i="1"/>
  <c r="E195" i="1"/>
  <c r="G195" i="1"/>
  <c r="G202" i="1"/>
  <c r="F202" i="1"/>
  <c r="E202" i="1"/>
  <c r="P189" i="1"/>
  <c r="G197" i="1"/>
  <c r="F203" i="1"/>
  <c r="F207" i="1"/>
  <c r="F212" i="1"/>
  <c r="F216" i="1"/>
  <c r="G219" i="1"/>
  <c r="F219" i="1"/>
  <c r="E219" i="1"/>
  <c r="E221" i="1"/>
  <c r="G221" i="1"/>
  <c r="G227" i="1"/>
  <c r="F227" i="1"/>
  <c r="E227" i="1"/>
  <c r="E229" i="1"/>
  <c r="G229" i="1"/>
  <c r="G234" i="1"/>
  <c r="F234" i="1"/>
  <c r="E237" i="1"/>
  <c r="G237" i="1"/>
  <c r="F237" i="1"/>
  <c r="E241" i="1"/>
  <c r="G241" i="1"/>
  <c r="F241" i="1"/>
  <c r="G253" i="1"/>
  <c r="F253" i="1"/>
  <c r="E253" i="1"/>
  <c r="G255" i="1"/>
  <c r="F255" i="1"/>
  <c r="E255" i="1"/>
  <c r="G264" i="1"/>
  <c r="F264" i="1"/>
  <c r="E264" i="1"/>
  <c r="F271" i="1"/>
  <c r="E271" i="1"/>
  <c r="G271" i="1"/>
  <c r="F275" i="1"/>
  <c r="E275" i="1"/>
  <c r="G275" i="1"/>
  <c r="F279" i="1"/>
  <c r="E279" i="1"/>
  <c r="G279" i="1"/>
  <c r="G310" i="1"/>
  <c r="L310" i="1"/>
  <c r="E310" i="1"/>
  <c r="F310" i="1"/>
  <c r="G314" i="1"/>
  <c r="L314" i="1"/>
  <c r="E314" i="1"/>
  <c r="F314" i="1"/>
  <c r="G318" i="1"/>
  <c r="L318" i="1"/>
  <c r="E318" i="1"/>
  <c r="F318" i="1"/>
  <c r="G322" i="1"/>
  <c r="L322" i="1"/>
  <c r="E322" i="1"/>
  <c r="F322" i="1"/>
  <c r="G326" i="1"/>
  <c r="L326" i="1"/>
  <c r="E326" i="1"/>
  <c r="F326" i="1"/>
  <c r="E189" i="1"/>
  <c r="E193" i="1"/>
  <c r="P193" i="1" s="1"/>
  <c r="F201" i="1"/>
  <c r="E201" i="1"/>
  <c r="F205" i="1"/>
  <c r="E205" i="1"/>
  <c r="F210" i="1"/>
  <c r="E210" i="1"/>
  <c r="F214" i="1"/>
  <c r="E214" i="1"/>
  <c r="F218" i="1"/>
  <c r="E218" i="1"/>
  <c r="G220" i="1"/>
  <c r="F220" i="1"/>
  <c r="F221" i="1"/>
  <c r="F226" i="1"/>
  <c r="E226" i="1"/>
  <c r="G228" i="1"/>
  <c r="F228" i="1"/>
  <c r="F229" i="1"/>
  <c r="E234" i="1"/>
  <c r="F238" i="1"/>
  <c r="E238" i="1"/>
  <c r="G238" i="1"/>
  <c r="F242" i="1"/>
  <c r="E242" i="1"/>
  <c r="G242" i="1"/>
  <c r="E249" i="1"/>
  <c r="G249" i="1"/>
  <c r="F249" i="1"/>
  <c r="G256" i="1"/>
  <c r="F256" i="1"/>
  <c r="E256" i="1"/>
  <c r="E265" i="1"/>
  <c r="G265" i="1"/>
  <c r="F265" i="1"/>
  <c r="G272" i="1"/>
  <c r="F272" i="1"/>
  <c r="E272" i="1"/>
  <c r="G276" i="1"/>
  <c r="F276" i="1"/>
  <c r="E276" i="1"/>
  <c r="E302" i="1"/>
  <c r="G302" i="1"/>
  <c r="F302" i="1"/>
  <c r="G311" i="1"/>
  <c r="L311" i="1"/>
  <c r="E311" i="1"/>
  <c r="F311" i="1"/>
  <c r="G315" i="1"/>
  <c r="L315" i="1"/>
  <c r="E315" i="1"/>
  <c r="F315" i="1"/>
  <c r="G319" i="1"/>
  <c r="L319" i="1"/>
  <c r="E319" i="1"/>
  <c r="F319" i="1"/>
  <c r="G323" i="1"/>
  <c r="L323" i="1"/>
  <c r="E323" i="1"/>
  <c r="F323" i="1"/>
  <c r="E172" i="1"/>
  <c r="P172" i="1" s="1"/>
  <c r="O177" i="1"/>
  <c r="O194" i="1"/>
  <c r="E217" i="1"/>
  <c r="G217" i="1"/>
  <c r="G223" i="1"/>
  <c r="F223" i="1"/>
  <c r="E223" i="1"/>
  <c r="E225" i="1"/>
  <c r="G225" i="1"/>
  <c r="G231" i="1"/>
  <c r="F231" i="1"/>
  <c r="E231" i="1"/>
  <c r="E233" i="1"/>
  <c r="G233" i="1"/>
  <c r="G235" i="1"/>
  <c r="F235" i="1"/>
  <c r="E235" i="1"/>
  <c r="G239" i="1"/>
  <c r="F239" i="1"/>
  <c r="E239" i="1"/>
  <c r="G243" i="1"/>
  <c r="F243" i="1"/>
  <c r="E243" i="1"/>
  <c r="F250" i="1"/>
  <c r="E250" i="1"/>
  <c r="G250" i="1"/>
  <c r="F257" i="1"/>
  <c r="E257" i="1"/>
  <c r="G257" i="1"/>
  <c r="F262" i="1"/>
  <c r="E262" i="1"/>
  <c r="G262" i="1"/>
  <c r="F266" i="1"/>
  <c r="E266" i="1"/>
  <c r="G266" i="1"/>
  <c r="G269" i="1"/>
  <c r="F269" i="1"/>
  <c r="E269" i="1"/>
  <c r="G273" i="1"/>
  <c r="F273" i="1"/>
  <c r="E273" i="1"/>
  <c r="G277" i="1"/>
  <c r="F277" i="1"/>
  <c r="E277" i="1"/>
  <c r="G312" i="1"/>
  <c r="L312" i="1"/>
  <c r="E312" i="1"/>
  <c r="F312" i="1"/>
  <c r="G316" i="1"/>
  <c r="L316" i="1"/>
  <c r="E316" i="1"/>
  <c r="F316" i="1"/>
  <c r="G320" i="1"/>
  <c r="L320" i="1"/>
  <c r="E320" i="1"/>
  <c r="F320" i="1"/>
  <c r="G324" i="1"/>
  <c r="L324" i="1"/>
  <c r="E324" i="1"/>
  <c r="F324" i="1"/>
  <c r="G186" i="1"/>
  <c r="O186" i="1" s="1"/>
  <c r="G190" i="1"/>
  <c r="O190" i="1" s="1"/>
  <c r="G194" i="1"/>
  <c r="F197" i="1"/>
  <c r="E203" i="1"/>
  <c r="E207" i="1"/>
  <c r="E212" i="1"/>
  <c r="E216" i="1"/>
  <c r="F217" i="1"/>
  <c r="F222" i="1"/>
  <c r="E222" i="1"/>
  <c r="G224" i="1"/>
  <c r="F224" i="1"/>
  <c r="F225" i="1"/>
  <c r="F230" i="1"/>
  <c r="E230" i="1"/>
  <c r="G232" i="1"/>
  <c r="F232" i="1"/>
  <c r="F233" i="1"/>
  <c r="G236" i="1"/>
  <c r="F236" i="1"/>
  <c r="E236" i="1"/>
  <c r="G240" i="1"/>
  <c r="F240" i="1"/>
  <c r="E240" i="1"/>
  <c r="F247" i="1"/>
  <c r="E247" i="1"/>
  <c r="G247" i="1"/>
  <c r="G251" i="1"/>
  <c r="F251" i="1"/>
  <c r="E251" i="1"/>
  <c r="G263" i="1"/>
  <c r="F263" i="1"/>
  <c r="E263" i="1"/>
  <c r="E270" i="1"/>
  <c r="G270" i="1"/>
  <c r="F270" i="1"/>
  <c r="E274" i="1"/>
  <c r="G274" i="1"/>
  <c r="F274" i="1"/>
  <c r="E278" i="1"/>
  <c r="G278" i="1"/>
  <c r="F278" i="1"/>
  <c r="G317" i="1"/>
  <c r="L317" i="1"/>
  <c r="E317" i="1"/>
  <c r="F317" i="1"/>
  <c r="G321" i="1"/>
  <c r="L321" i="1"/>
  <c r="E321" i="1"/>
  <c r="F321" i="1"/>
  <c r="G325" i="1"/>
  <c r="L325" i="1"/>
  <c r="E325" i="1"/>
  <c r="F325" i="1"/>
  <c r="G297" i="1"/>
  <c r="E297" i="1"/>
  <c r="G328" i="1"/>
  <c r="F328" i="1"/>
  <c r="L328" i="1"/>
  <c r="E328" i="1"/>
  <c r="G330" i="1"/>
  <c r="F330" i="1"/>
  <c r="L330" i="1"/>
  <c r="E330" i="1"/>
  <c r="G334" i="1"/>
  <c r="F334" i="1"/>
  <c r="G338" i="1"/>
  <c r="F338" i="1"/>
  <c r="L342" i="1"/>
  <c r="E342" i="1"/>
  <c r="G342" i="1"/>
  <c r="L346" i="1"/>
  <c r="E346" i="1"/>
  <c r="G346" i="1"/>
  <c r="L350" i="1"/>
  <c r="E350" i="1"/>
  <c r="G350" i="1"/>
  <c r="G381" i="1"/>
  <c r="F381" i="1"/>
  <c r="E381" i="1"/>
  <c r="G395" i="1"/>
  <c r="F395" i="1"/>
  <c r="E395" i="1"/>
  <c r="G399" i="1"/>
  <c r="F399" i="1"/>
  <c r="E399" i="1"/>
  <c r="O400" i="1"/>
  <c r="G403" i="1"/>
  <c r="F403" i="1"/>
  <c r="E403" i="1"/>
  <c r="O404" i="1"/>
  <c r="G407" i="1"/>
  <c r="F407" i="1"/>
  <c r="E407" i="1"/>
  <c r="O408" i="1"/>
  <c r="G411" i="1"/>
  <c r="F411" i="1"/>
  <c r="E411" i="1"/>
  <c r="O412" i="1"/>
  <c r="G415" i="1"/>
  <c r="F415" i="1"/>
  <c r="E415" i="1"/>
  <c r="O416" i="1"/>
  <c r="G419" i="1"/>
  <c r="F419" i="1"/>
  <c r="E419" i="1"/>
  <c r="O420" i="1"/>
  <c r="G423" i="1"/>
  <c r="F423" i="1"/>
  <c r="E423" i="1"/>
  <c r="O424" i="1"/>
  <c r="I431" i="1"/>
  <c r="B431" i="1"/>
  <c r="B445" i="1"/>
  <c r="I445" i="1"/>
  <c r="G333" i="1"/>
  <c r="F333" i="1"/>
  <c r="E334" i="1"/>
  <c r="G337" i="1"/>
  <c r="F337" i="1"/>
  <c r="E338" i="1"/>
  <c r="L341" i="1"/>
  <c r="E341" i="1"/>
  <c r="P341" i="1" s="1"/>
  <c r="G341" i="1"/>
  <c r="F342" i="1"/>
  <c r="L345" i="1"/>
  <c r="E345" i="1"/>
  <c r="P345" i="1" s="1"/>
  <c r="G345" i="1"/>
  <c r="F346" i="1"/>
  <c r="L349" i="1"/>
  <c r="E349" i="1"/>
  <c r="P349" i="1" s="1"/>
  <c r="G349" i="1"/>
  <c r="F350" i="1"/>
  <c r="F352" i="1"/>
  <c r="E352" i="1"/>
  <c r="G352" i="1"/>
  <c r="E356" i="1"/>
  <c r="G356" i="1"/>
  <c r="F356" i="1"/>
  <c r="O371" i="1"/>
  <c r="P371" i="1"/>
  <c r="O390" i="1"/>
  <c r="E440" i="1"/>
  <c r="F440" i="1"/>
  <c r="G440" i="1"/>
  <c r="G455" i="1"/>
  <c r="F455" i="1"/>
  <c r="E455" i="1"/>
  <c r="B465" i="1"/>
  <c r="I465" i="1"/>
  <c r="O287" i="1"/>
  <c r="P292" i="1"/>
  <c r="O299" i="1"/>
  <c r="E303" i="1"/>
  <c r="P303" i="1" s="1"/>
  <c r="G327" i="1"/>
  <c r="F327" i="1"/>
  <c r="L327" i="1"/>
  <c r="E327" i="1"/>
  <c r="G329" i="1"/>
  <c r="F329" i="1"/>
  <c r="L329" i="1"/>
  <c r="E329" i="1"/>
  <c r="G332" i="1"/>
  <c r="F332" i="1"/>
  <c r="L334" i="1"/>
  <c r="G336" i="1"/>
  <c r="F336" i="1"/>
  <c r="L340" i="1"/>
  <c r="E340" i="1"/>
  <c r="G340" i="1"/>
  <c r="L344" i="1"/>
  <c r="E344" i="1"/>
  <c r="G344" i="1"/>
  <c r="L348" i="1"/>
  <c r="E348" i="1"/>
  <c r="G348" i="1"/>
  <c r="F357" i="1"/>
  <c r="E357" i="1"/>
  <c r="G357" i="1"/>
  <c r="O375" i="1"/>
  <c r="P375" i="1"/>
  <c r="O383" i="1"/>
  <c r="G393" i="1"/>
  <c r="F393" i="1"/>
  <c r="E393" i="1"/>
  <c r="O394" i="1"/>
  <c r="G397" i="1"/>
  <c r="F397" i="1"/>
  <c r="E397" i="1"/>
  <c r="O398" i="1"/>
  <c r="G401" i="1"/>
  <c r="F401" i="1"/>
  <c r="E401" i="1"/>
  <c r="O402" i="1"/>
  <c r="G405" i="1"/>
  <c r="F405" i="1"/>
  <c r="E405" i="1"/>
  <c r="O406" i="1"/>
  <c r="G409" i="1"/>
  <c r="F409" i="1"/>
  <c r="E409" i="1"/>
  <c r="O410" i="1"/>
  <c r="G413" i="1"/>
  <c r="F413" i="1"/>
  <c r="E413" i="1"/>
  <c r="O414" i="1"/>
  <c r="G417" i="1"/>
  <c r="F417" i="1"/>
  <c r="E417" i="1"/>
  <c r="O418" i="1"/>
  <c r="G421" i="1"/>
  <c r="F421" i="1"/>
  <c r="E421" i="1"/>
  <c r="O422" i="1"/>
  <c r="G425" i="1"/>
  <c r="F425" i="1"/>
  <c r="E425" i="1"/>
  <c r="B453" i="1"/>
  <c r="I453" i="1"/>
  <c r="B463" i="1"/>
  <c r="I463" i="1"/>
  <c r="O295" i="1"/>
  <c r="F297" i="1"/>
  <c r="O300" i="1"/>
  <c r="G303" i="1"/>
  <c r="O303" i="1" s="1"/>
  <c r="O305" i="1"/>
  <c r="E332" i="1"/>
  <c r="L333" i="1"/>
  <c r="G335" i="1"/>
  <c r="F335" i="1"/>
  <c r="E336" i="1"/>
  <c r="L337" i="1"/>
  <c r="L339" i="1"/>
  <c r="E339" i="1"/>
  <c r="P339" i="1" s="1"/>
  <c r="G339" i="1"/>
  <c r="O339" i="1" s="1"/>
  <c r="F340" i="1"/>
  <c r="O341" i="1"/>
  <c r="L343" i="1"/>
  <c r="E343" i="1"/>
  <c r="P343" i="1" s="1"/>
  <c r="G343" i="1"/>
  <c r="O343" i="1" s="1"/>
  <c r="F344" i="1"/>
  <c r="O345" i="1"/>
  <c r="L347" i="1"/>
  <c r="E347" i="1"/>
  <c r="P347" i="1" s="1"/>
  <c r="G347" i="1"/>
  <c r="O347" i="1" s="1"/>
  <c r="F348" i="1"/>
  <c r="O349" i="1"/>
  <c r="L351" i="1"/>
  <c r="E351" i="1"/>
  <c r="P351" i="1" s="1"/>
  <c r="G351" i="1"/>
  <c r="O351" i="1" s="1"/>
  <c r="P355" i="1"/>
  <c r="G373" i="1"/>
  <c r="F373" i="1"/>
  <c r="E373" i="1"/>
  <c r="G387" i="1"/>
  <c r="F387" i="1"/>
  <c r="E387" i="1"/>
  <c r="P426" i="1"/>
  <c r="F429" i="1"/>
  <c r="G429" i="1"/>
  <c r="E429" i="1"/>
  <c r="G447" i="1"/>
  <c r="F447" i="1"/>
  <c r="E447" i="1"/>
  <c r="B461" i="1"/>
  <c r="I461" i="1"/>
  <c r="O331" i="1"/>
  <c r="G354" i="1"/>
  <c r="F354" i="1"/>
  <c r="G358" i="1"/>
  <c r="F358" i="1"/>
  <c r="G360" i="1"/>
  <c r="F360" i="1"/>
  <c r="O433" i="1"/>
  <c r="E438" i="1"/>
  <c r="F438" i="1"/>
  <c r="G468" i="1"/>
  <c r="F468" i="1"/>
  <c r="E468" i="1"/>
  <c r="P367" i="1"/>
  <c r="O367" i="1"/>
  <c r="F435" i="1"/>
  <c r="E435" i="1"/>
  <c r="I439" i="1"/>
  <c r="B439" i="1"/>
  <c r="I443" i="1"/>
  <c r="I451" i="1"/>
  <c r="I459" i="1"/>
  <c r="L361" i="1"/>
  <c r="E361" i="1"/>
  <c r="E383" i="1"/>
  <c r="P383" i="1" s="1"/>
  <c r="F389" i="1"/>
  <c r="E390" i="1"/>
  <c r="P390" i="1" s="1"/>
  <c r="E394" i="1"/>
  <c r="P394" i="1" s="1"/>
  <c r="E396" i="1"/>
  <c r="E398" i="1"/>
  <c r="P398" i="1" s="1"/>
  <c r="E400" i="1"/>
  <c r="P400" i="1" s="1"/>
  <c r="E402" i="1"/>
  <c r="P402" i="1" s="1"/>
  <c r="E404" i="1"/>
  <c r="P404" i="1" s="1"/>
  <c r="E406" i="1"/>
  <c r="P406" i="1" s="1"/>
  <c r="E408" i="1"/>
  <c r="P408" i="1" s="1"/>
  <c r="E410" i="1"/>
  <c r="P410" i="1" s="1"/>
  <c r="E412" i="1"/>
  <c r="P412" i="1" s="1"/>
  <c r="E414" i="1"/>
  <c r="P414" i="1" s="1"/>
  <c r="E416" i="1"/>
  <c r="P416" i="1" s="1"/>
  <c r="E418" i="1"/>
  <c r="P418" i="1" s="1"/>
  <c r="E420" i="1"/>
  <c r="P420" i="1" s="1"/>
  <c r="E422" i="1"/>
  <c r="P422" i="1" s="1"/>
  <c r="E424" i="1"/>
  <c r="P424" i="1" s="1"/>
  <c r="B434" i="1"/>
  <c r="I434" i="1"/>
  <c r="G449" i="1"/>
  <c r="F449" i="1"/>
  <c r="E449" i="1"/>
  <c r="I457" i="1"/>
  <c r="B387" i="1"/>
  <c r="B389" i="1"/>
  <c r="B390" i="1"/>
  <c r="B392" i="1"/>
  <c r="B393" i="1"/>
  <c r="P428" i="1"/>
  <c r="I436" i="1"/>
  <c r="B436" i="1"/>
  <c r="G469" i="1"/>
  <c r="F469" i="1"/>
  <c r="E469" i="1"/>
  <c r="O428" i="1"/>
  <c r="I444" i="1"/>
  <c r="I446" i="1"/>
  <c r="I448" i="1"/>
  <c r="I450" i="1"/>
  <c r="I452" i="1"/>
  <c r="I454" i="1"/>
  <c r="I456" i="1"/>
  <c r="I458" i="1"/>
  <c r="I460" i="1"/>
  <c r="E462" i="1"/>
  <c r="G464" i="1"/>
  <c r="F464" i="1"/>
  <c r="E464" i="1"/>
  <c r="G466" i="1"/>
  <c r="F466" i="1"/>
  <c r="E466" i="1"/>
  <c r="G470" i="1"/>
  <c r="F470" i="1"/>
  <c r="E470" i="1"/>
  <c r="I467" i="1"/>
  <c r="O442" i="1"/>
  <c r="B12" i="3"/>
  <c r="B469" i="1"/>
  <c r="B470" i="1"/>
  <c r="B29" i="3"/>
  <c r="F462" i="1" l="1"/>
  <c r="P396" i="1"/>
  <c r="F430" i="1"/>
  <c r="E430" i="1"/>
  <c r="O204" i="1"/>
  <c r="P204" i="1"/>
  <c r="O209" i="1"/>
  <c r="P209" i="1"/>
  <c r="O437" i="1"/>
  <c r="P437" i="1"/>
  <c r="P185" i="1"/>
  <c r="G448" i="1"/>
  <c r="F448" i="1"/>
  <c r="E448" i="1"/>
  <c r="P389" i="1"/>
  <c r="O389" i="1"/>
  <c r="P464" i="1"/>
  <c r="O464" i="1"/>
  <c r="G454" i="1"/>
  <c r="F454" i="1"/>
  <c r="E454" i="1"/>
  <c r="G446" i="1"/>
  <c r="F446" i="1"/>
  <c r="E446" i="1"/>
  <c r="P469" i="1"/>
  <c r="O469" i="1"/>
  <c r="P449" i="1"/>
  <c r="O449" i="1"/>
  <c r="G451" i="1"/>
  <c r="F451" i="1"/>
  <c r="E451" i="1"/>
  <c r="P373" i="1"/>
  <c r="O373" i="1"/>
  <c r="P344" i="1"/>
  <c r="O344" i="1"/>
  <c r="G463" i="1"/>
  <c r="F463" i="1"/>
  <c r="E463" i="1"/>
  <c r="O413" i="1"/>
  <c r="P413" i="1"/>
  <c r="O397" i="1"/>
  <c r="P397" i="1"/>
  <c r="P352" i="1"/>
  <c r="O352" i="1"/>
  <c r="P333" i="1"/>
  <c r="O333" i="1"/>
  <c r="O415" i="1"/>
  <c r="P415" i="1"/>
  <c r="O399" i="1"/>
  <c r="P399" i="1"/>
  <c r="P381" i="1"/>
  <c r="O381" i="1"/>
  <c r="P338" i="1"/>
  <c r="O338" i="1"/>
  <c r="O270" i="1"/>
  <c r="P270" i="1"/>
  <c r="P263" i="1"/>
  <c r="O263" i="1"/>
  <c r="P236" i="1"/>
  <c r="O236" i="1"/>
  <c r="P224" i="1"/>
  <c r="O224" i="1"/>
  <c r="O217" i="1"/>
  <c r="P217" i="1"/>
  <c r="P269" i="1"/>
  <c r="O269" i="1"/>
  <c r="P266" i="1"/>
  <c r="O266" i="1"/>
  <c r="P323" i="1"/>
  <c r="O323" i="1"/>
  <c r="P319" i="1"/>
  <c r="O319" i="1"/>
  <c r="P315" i="1"/>
  <c r="O315" i="1"/>
  <c r="P311" i="1"/>
  <c r="O311" i="1"/>
  <c r="O302" i="1"/>
  <c r="P302" i="1"/>
  <c r="P276" i="1"/>
  <c r="O276" i="1"/>
  <c r="P242" i="1"/>
  <c r="O242" i="1"/>
  <c r="P214" i="1"/>
  <c r="O214" i="1"/>
  <c r="P205" i="1"/>
  <c r="O205" i="1"/>
  <c r="P203" i="1"/>
  <c r="O203" i="1"/>
  <c r="P187" i="1"/>
  <c r="O187" i="1"/>
  <c r="P138" i="1"/>
  <c r="O138" i="1"/>
  <c r="P122" i="1"/>
  <c r="O122" i="1"/>
  <c r="P111" i="1"/>
  <c r="O111" i="1"/>
  <c r="O141" i="1"/>
  <c r="P141" i="1"/>
  <c r="O125" i="1"/>
  <c r="P125" i="1"/>
  <c r="P120" i="1"/>
  <c r="O120" i="1"/>
  <c r="O182" i="1"/>
  <c r="P182" i="1"/>
  <c r="P176" i="1"/>
  <c r="O176" i="1"/>
  <c r="P132" i="1"/>
  <c r="O132" i="1"/>
  <c r="P181" i="1"/>
  <c r="O181" i="1"/>
  <c r="P139" i="1"/>
  <c r="O139" i="1"/>
  <c r="P123" i="1"/>
  <c r="O123" i="1"/>
  <c r="P72" i="1"/>
  <c r="O72" i="1"/>
  <c r="P56" i="1"/>
  <c r="O56" i="1"/>
  <c r="P77" i="1"/>
  <c r="O77" i="1"/>
  <c r="O79" i="1"/>
  <c r="P79" i="1"/>
  <c r="O63" i="1"/>
  <c r="P63" i="1"/>
  <c r="P38" i="1"/>
  <c r="O38" i="1"/>
  <c r="P29" i="1"/>
  <c r="O29" i="1"/>
  <c r="O12" i="1"/>
  <c r="P12" i="1"/>
  <c r="P73" i="1"/>
  <c r="O73" i="1"/>
  <c r="O20" i="1"/>
  <c r="P20" i="1"/>
  <c r="P15" i="1"/>
  <c r="O15" i="1"/>
  <c r="P70" i="1"/>
  <c r="O70" i="1"/>
  <c r="P54" i="1"/>
  <c r="O54" i="1"/>
  <c r="P65" i="1"/>
  <c r="O65" i="1"/>
  <c r="G456" i="1"/>
  <c r="F456" i="1"/>
  <c r="E456" i="1"/>
  <c r="E439" i="1"/>
  <c r="G439" i="1"/>
  <c r="F439" i="1"/>
  <c r="P466" i="1"/>
  <c r="O466" i="1"/>
  <c r="G460" i="1"/>
  <c r="F460" i="1"/>
  <c r="E460" i="1"/>
  <c r="G443" i="1"/>
  <c r="F443" i="1"/>
  <c r="E443" i="1"/>
  <c r="P468" i="1"/>
  <c r="O468" i="1"/>
  <c r="P358" i="1"/>
  <c r="O358" i="1"/>
  <c r="P447" i="1"/>
  <c r="O447" i="1"/>
  <c r="O387" i="1"/>
  <c r="P387" i="1"/>
  <c r="P340" i="1"/>
  <c r="O340" i="1"/>
  <c r="O409" i="1"/>
  <c r="P409" i="1"/>
  <c r="O393" i="1"/>
  <c r="P393" i="1"/>
  <c r="P357" i="1"/>
  <c r="O357" i="1"/>
  <c r="P332" i="1"/>
  <c r="O332" i="1"/>
  <c r="P329" i="1"/>
  <c r="O329" i="1"/>
  <c r="P327" i="1"/>
  <c r="O327" i="1"/>
  <c r="O440" i="1"/>
  <c r="P440" i="1"/>
  <c r="P350" i="1"/>
  <c r="O350" i="1"/>
  <c r="P337" i="1"/>
  <c r="O337" i="1"/>
  <c r="O411" i="1"/>
  <c r="P411" i="1"/>
  <c r="O395" i="1"/>
  <c r="P395" i="1"/>
  <c r="O274" i="1"/>
  <c r="P274" i="1"/>
  <c r="P240" i="1"/>
  <c r="O240" i="1"/>
  <c r="O197" i="1"/>
  <c r="P197" i="1"/>
  <c r="P324" i="1"/>
  <c r="O324" i="1"/>
  <c r="P320" i="1"/>
  <c r="O320" i="1"/>
  <c r="P316" i="1"/>
  <c r="O316" i="1"/>
  <c r="P273" i="1"/>
  <c r="O273" i="1"/>
  <c r="P250" i="1"/>
  <c r="O250" i="1"/>
  <c r="P235" i="1"/>
  <c r="O235" i="1"/>
  <c r="O265" i="1"/>
  <c r="P265" i="1"/>
  <c r="O229" i="1"/>
  <c r="P229" i="1"/>
  <c r="P226" i="1"/>
  <c r="O226" i="1"/>
  <c r="P326" i="1"/>
  <c r="O326" i="1"/>
  <c r="P322" i="1"/>
  <c r="O322" i="1"/>
  <c r="P318" i="1"/>
  <c r="O318" i="1"/>
  <c r="P314" i="1"/>
  <c r="O314" i="1"/>
  <c r="P310" i="1"/>
  <c r="O310" i="1"/>
  <c r="P271" i="1"/>
  <c r="O271" i="1"/>
  <c r="P216" i="1"/>
  <c r="O216" i="1"/>
  <c r="P202" i="1"/>
  <c r="O202" i="1"/>
  <c r="P195" i="1"/>
  <c r="O195" i="1"/>
  <c r="P180" i="1"/>
  <c r="O180" i="1"/>
  <c r="P142" i="1"/>
  <c r="O142" i="1"/>
  <c r="P126" i="1"/>
  <c r="O126" i="1"/>
  <c r="P113" i="1"/>
  <c r="O113" i="1"/>
  <c r="P103" i="1"/>
  <c r="O103" i="1"/>
  <c r="P192" i="1"/>
  <c r="O192" i="1"/>
  <c r="P183" i="1"/>
  <c r="O183" i="1"/>
  <c r="O171" i="1"/>
  <c r="P171" i="1"/>
  <c r="O129" i="1"/>
  <c r="P129" i="1"/>
  <c r="P45" i="1"/>
  <c r="O45" i="1"/>
  <c r="P136" i="1"/>
  <c r="O136" i="1"/>
  <c r="P115" i="1"/>
  <c r="O115" i="1"/>
  <c r="P188" i="1"/>
  <c r="O188" i="1"/>
  <c r="P143" i="1"/>
  <c r="O143" i="1"/>
  <c r="P127" i="1"/>
  <c r="O127" i="1"/>
  <c r="O114" i="1"/>
  <c r="P114" i="1"/>
  <c r="O84" i="1"/>
  <c r="P84" i="1"/>
  <c r="P76" i="1"/>
  <c r="O76" i="1"/>
  <c r="P60" i="1"/>
  <c r="O60" i="1"/>
  <c r="P46" i="1"/>
  <c r="O46" i="1"/>
  <c r="O35" i="1"/>
  <c r="P35" i="1"/>
  <c r="P26" i="1"/>
  <c r="O26" i="1"/>
  <c r="O14" i="1"/>
  <c r="P14" i="1"/>
  <c r="P27" i="1"/>
  <c r="O27" i="1"/>
  <c r="O67" i="1"/>
  <c r="P67" i="1"/>
  <c r="O51" i="1"/>
  <c r="P51" i="1"/>
  <c r="P42" i="1"/>
  <c r="O42" i="1"/>
  <c r="P17" i="1"/>
  <c r="O17" i="1"/>
  <c r="P74" i="1"/>
  <c r="O74" i="1"/>
  <c r="P58" i="1"/>
  <c r="O58" i="1"/>
  <c r="P37" i="1"/>
  <c r="O37" i="1"/>
  <c r="O7" i="1"/>
  <c r="P7" i="1"/>
  <c r="P69" i="1"/>
  <c r="O69" i="1"/>
  <c r="G459" i="1"/>
  <c r="F459" i="1"/>
  <c r="E459" i="1"/>
  <c r="O438" i="1"/>
  <c r="P438" i="1"/>
  <c r="G467" i="1"/>
  <c r="F467" i="1"/>
  <c r="E467" i="1"/>
  <c r="G452" i="1"/>
  <c r="F452" i="1"/>
  <c r="E452" i="1"/>
  <c r="G444" i="1"/>
  <c r="F444" i="1"/>
  <c r="E444" i="1"/>
  <c r="O435" i="1"/>
  <c r="P435" i="1"/>
  <c r="P429" i="1"/>
  <c r="O429" i="1"/>
  <c r="O425" i="1"/>
  <c r="P425" i="1"/>
  <c r="G458" i="1"/>
  <c r="F458" i="1"/>
  <c r="E458" i="1"/>
  <c r="G450" i="1"/>
  <c r="F450" i="1"/>
  <c r="E450" i="1"/>
  <c r="G457" i="1"/>
  <c r="F457" i="1"/>
  <c r="E457" i="1"/>
  <c r="E434" i="1"/>
  <c r="F434" i="1"/>
  <c r="G461" i="1"/>
  <c r="F461" i="1"/>
  <c r="E461" i="1"/>
  <c r="O297" i="1"/>
  <c r="P297" i="1"/>
  <c r="G453" i="1"/>
  <c r="F453" i="1"/>
  <c r="E453" i="1"/>
  <c r="O421" i="1"/>
  <c r="P421" i="1"/>
  <c r="O405" i="1"/>
  <c r="P405" i="1"/>
  <c r="P336" i="1"/>
  <c r="O336" i="1"/>
  <c r="P455" i="1"/>
  <c r="O455" i="1"/>
  <c r="P346" i="1"/>
  <c r="O346" i="1"/>
  <c r="F431" i="1"/>
  <c r="E431" i="1"/>
  <c r="O423" i="1"/>
  <c r="P423" i="1"/>
  <c r="O407" i="1"/>
  <c r="P407" i="1"/>
  <c r="P334" i="1"/>
  <c r="O334" i="1"/>
  <c r="P330" i="1"/>
  <c r="O330" i="1"/>
  <c r="P328" i="1"/>
  <c r="O328" i="1"/>
  <c r="P325" i="1"/>
  <c r="O325" i="1"/>
  <c r="P321" i="1"/>
  <c r="O321" i="1"/>
  <c r="P317" i="1"/>
  <c r="O317" i="1"/>
  <c r="O278" i="1"/>
  <c r="P278" i="1"/>
  <c r="P230" i="1"/>
  <c r="O230" i="1"/>
  <c r="P277" i="1"/>
  <c r="O277" i="1"/>
  <c r="P239" i="1"/>
  <c r="O239" i="1"/>
  <c r="P231" i="1"/>
  <c r="O231" i="1"/>
  <c r="P228" i="1"/>
  <c r="O228" i="1"/>
  <c r="O221" i="1"/>
  <c r="P221" i="1"/>
  <c r="P218" i="1"/>
  <c r="O218" i="1"/>
  <c r="P210" i="1"/>
  <c r="O210" i="1"/>
  <c r="P201" i="1"/>
  <c r="O201" i="1"/>
  <c r="P275" i="1"/>
  <c r="O275" i="1"/>
  <c r="O237" i="1"/>
  <c r="P237" i="1"/>
  <c r="P227" i="1"/>
  <c r="O227" i="1"/>
  <c r="P212" i="1"/>
  <c r="O212" i="1"/>
  <c r="P184" i="1"/>
  <c r="O184" i="1"/>
  <c r="P130" i="1"/>
  <c r="O130" i="1"/>
  <c r="P117" i="1"/>
  <c r="O117" i="1"/>
  <c r="P105" i="1"/>
  <c r="O105" i="1"/>
  <c r="O133" i="1"/>
  <c r="P133" i="1"/>
  <c r="P112" i="1"/>
  <c r="O112" i="1"/>
  <c r="P140" i="1"/>
  <c r="O140" i="1"/>
  <c r="P124" i="1"/>
  <c r="O124" i="1"/>
  <c r="P119" i="1"/>
  <c r="O119" i="1"/>
  <c r="O110" i="1"/>
  <c r="P110" i="1"/>
  <c r="P107" i="1"/>
  <c r="O107" i="1"/>
  <c r="P206" i="1"/>
  <c r="O206" i="1"/>
  <c r="P131" i="1"/>
  <c r="O131" i="1"/>
  <c r="O118" i="1"/>
  <c r="P118" i="1"/>
  <c r="O81" i="1"/>
  <c r="P81" i="1"/>
  <c r="P80" i="1"/>
  <c r="O80" i="1"/>
  <c r="P64" i="1"/>
  <c r="O64" i="1"/>
  <c r="O39" i="1"/>
  <c r="P39" i="1"/>
  <c r="O10" i="1"/>
  <c r="P10" i="1"/>
  <c r="O71" i="1"/>
  <c r="P71" i="1"/>
  <c r="O55" i="1"/>
  <c r="P55" i="1"/>
  <c r="P49" i="1"/>
  <c r="O49" i="1"/>
  <c r="P36" i="1"/>
  <c r="O36" i="1"/>
  <c r="P108" i="1"/>
  <c r="O108" i="1"/>
  <c r="O86" i="1"/>
  <c r="P86" i="1"/>
  <c r="P78" i="1"/>
  <c r="O78" i="1"/>
  <c r="P62" i="1"/>
  <c r="O62" i="1"/>
  <c r="P41" i="1"/>
  <c r="O41" i="1"/>
  <c r="O24" i="1"/>
  <c r="P24" i="1"/>
  <c r="P462" i="1"/>
  <c r="O462" i="1"/>
  <c r="E436" i="1"/>
  <c r="F436" i="1"/>
  <c r="P354" i="1"/>
  <c r="O354" i="1"/>
  <c r="P348" i="1"/>
  <c r="O348" i="1"/>
  <c r="P335" i="1"/>
  <c r="O335" i="1"/>
  <c r="O417" i="1"/>
  <c r="P417" i="1"/>
  <c r="O401" i="1"/>
  <c r="P401" i="1"/>
  <c r="G465" i="1"/>
  <c r="F465" i="1"/>
  <c r="E465" i="1"/>
  <c r="O356" i="1"/>
  <c r="P356" i="1"/>
  <c r="P342" i="1"/>
  <c r="O342" i="1"/>
  <c r="G445" i="1"/>
  <c r="F445" i="1"/>
  <c r="E445" i="1"/>
  <c r="O419" i="1"/>
  <c r="P419" i="1"/>
  <c r="O403" i="1"/>
  <c r="P403" i="1"/>
  <c r="P251" i="1"/>
  <c r="O251" i="1"/>
  <c r="P247" i="1"/>
  <c r="O247" i="1"/>
  <c r="P232" i="1"/>
  <c r="O232" i="1"/>
  <c r="O225" i="1"/>
  <c r="P225" i="1"/>
  <c r="P222" i="1"/>
  <c r="O222" i="1"/>
  <c r="P262" i="1"/>
  <c r="O262" i="1"/>
  <c r="P223" i="1"/>
  <c r="O223" i="1"/>
  <c r="P272" i="1"/>
  <c r="O272" i="1"/>
  <c r="O249" i="1"/>
  <c r="P249" i="1"/>
  <c r="P238" i="1"/>
  <c r="O238" i="1"/>
  <c r="P220" i="1"/>
  <c r="O220" i="1"/>
  <c r="P264" i="1"/>
  <c r="O264" i="1"/>
  <c r="O241" i="1"/>
  <c r="P241" i="1"/>
  <c r="P219" i="1"/>
  <c r="O219" i="1"/>
  <c r="P207" i="1"/>
  <c r="O207" i="1"/>
  <c r="P134" i="1"/>
  <c r="O134" i="1"/>
  <c r="P215" i="1"/>
  <c r="O215" i="1"/>
  <c r="P198" i="1"/>
  <c r="O198" i="1"/>
  <c r="P178" i="1"/>
  <c r="O178" i="1"/>
  <c r="O137" i="1"/>
  <c r="P137" i="1"/>
  <c r="P116" i="1"/>
  <c r="O116" i="1"/>
  <c r="P104" i="1"/>
  <c r="O104" i="1"/>
  <c r="P211" i="1"/>
  <c r="O211" i="1"/>
  <c r="P191" i="1"/>
  <c r="O191" i="1"/>
  <c r="P170" i="1"/>
  <c r="O170" i="1"/>
  <c r="P128" i="1"/>
  <c r="O128" i="1"/>
  <c r="P109" i="1"/>
  <c r="O109" i="1"/>
  <c r="O102" i="1"/>
  <c r="P102" i="1"/>
  <c r="P135" i="1"/>
  <c r="O135" i="1"/>
  <c r="O304" i="1"/>
  <c r="P304" i="1"/>
  <c r="P68" i="1"/>
  <c r="O68" i="1"/>
  <c r="P52" i="1"/>
  <c r="O52" i="1"/>
  <c r="O43" i="1"/>
  <c r="P43" i="1"/>
  <c r="P57" i="1"/>
  <c r="O57" i="1"/>
  <c r="P44" i="1"/>
  <c r="O44" i="1"/>
  <c r="O75" i="1"/>
  <c r="P75" i="1"/>
  <c r="O59" i="1"/>
  <c r="P59" i="1"/>
  <c r="P25" i="1"/>
  <c r="O25" i="1"/>
  <c r="P16" i="1"/>
  <c r="O16" i="1"/>
  <c r="P61" i="1"/>
  <c r="O61" i="1"/>
  <c r="P66" i="1"/>
  <c r="O66" i="1"/>
  <c r="P50" i="1"/>
  <c r="O50" i="1"/>
  <c r="O28" i="1"/>
  <c r="P28" i="1"/>
  <c r="P53" i="1"/>
  <c r="O53" i="1"/>
  <c r="P40" i="1"/>
  <c r="O40" i="1"/>
  <c r="P430" i="1" l="1"/>
  <c r="O430" i="1"/>
  <c r="P459" i="1"/>
  <c r="O459" i="1"/>
  <c r="P434" i="1"/>
  <c r="O434" i="1"/>
  <c r="P467" i="1"/>
  <c r="O467" i="1"/>
  <c r="P443" i="1"/>
  <c r="O443" i="1"/>
  <c r="P446" i="1"/>
  <c r="O446" i="1"/>
  <c r="P453" i="1"/>
  <c r="O453" i="1"/>
  <c r="P458" i="1"/>
  <c r="O458" i="1"/>
  <c r="P451" i="1"/>
  <c r="O451" i="1"/>
  <c r="P465" i="1"/>
  <c r="O465" i="1"/>
  <c r="P436" i="1"/>
  <c r="O436" i="1"/>
  <c r="P461" i="1"/>
  <c r="O461" i="1"/>
  <c r="P450" i="1"/>
  <c r="O450" i="1"/>
  <c r="P444" i="1"/>
  <c r="O444" i="1"/>
  <c r="P463" i="1"/>
  <c r="O463" i="1"/>
  <c r="P448" i="1"/>
  <c r="O448" i="1"/>
  <c r="O431" i="1"/>
  <c r="P431" i="1"/>
  <c r="P452" i="1"/>
  <c r="O452" i="1"/>
  <c r="P445" i="1"/>
  <c r="O445" i="1"/>
  <c r="P457" i="1"/>
  <c r="O457" i="1"/>
  <c r="P460" i="1"/>
  <c r="O460" i="1"/>
  <c r="O439" i="1"/>
  <c r="P439" i="1"/>
  <c r="P456" i="1"/>
  <c r="O456" i="1"/>
  <c r="P454" i="1"/>
  <c r="O454" i="1"/>
</calcChain>
</file>

<file path=xl/comments1.xml><?xml version="1.0" encoding="utf-8"?>
<comments xmlns="http://schemas.openxmlformats.org/spreadsheetml/2006/main">
  <authors>
    <author>user-20201224</author>
  </authors>
  <commentList>
    <comment ref="AA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1：是</t>
        </r>
      </text>
    </comment>
  </commentList>
</comments>
</file>

<file path=xl/sharedStrings.xml><?xml version="1.0" encoding="utf-8"?>
<sst xmlns="http://schemas.openxmlformats.org/spreadsheetml/2006/main" count="3744" uniqueCount="1004">
  <si>
    <t>_flag</t>
  </si>
  <si>
    <t>id</t>
  </si>
  <si>
    <t>config_name</t>
  </si>
  <si>
    <t>helpid</t>
  </si>
  <si>
    <t>speicid</t>
  </si>
  <si>
    <t>name</t>
  </si>
  <si>
    <t>modelResource</t>
  </si>
  <si>
    <t>modelResourceScale</t>
  </si>
  <si>
    <t>modelResourceRadius</t>
  </si>
  <si>
    <t>animatorResource</t>
  </si>
  <si>
    <t>switchEffect</t>
  </si>
  <si>
    <t>idleEffect</t>
  </si>
  <si>
    <t>headResource</t>
  </si>
  <si>
    <t>headResource_4</t>
  </si>
  <si>
    <t>perloadId</t>
  </si>
  <si>
    <t>endPerformance</t>
  </si>
  <si>
    <t>selectCollider</t>
  </si>
  <si>
    <t>battleBornAni</t>
  </si>
  <si>
    <t>battleBornEffect</t>
  </si>
  <si>
    <t>battleDeadEffect</t>
  </si>
  <si>
    <t>battleSkillStartScale</t>
  </si>
  <si>
    <t>battleSkillStartRoate</t>
  </si>
  <si>
    <t>battleSkillStartPosition</t>
  </si>
  <si>
    <t>sSkipCutUp</t>
  </si>
  <si>
    <t>isHugeBoss</t>
  </si>
  <si>
    <t>STRING</t>
  </si>
  <si>
    <t>INT</t>
  </si>
  <si>
    <t>FLOAT</t>
  </si>
  <si>
    <t>转表标记</t>
  </si>
  <si>
    <t>编号</t>
  </si>
  <si>
    <t>备注名</t>
  </si>
  <si>
    <t>编号辅助列</t>
  </si>
  <si>
    <t>特殊辅助列</t>
  </si>
  <si>
    <t>配置名</t>
  </si>
  <si>
    <t>资源id</t>
  </si>
  <si>
    <t>战斗模型缩放</t>
  </si>
  <si>
    <t>模型半径</t>
  </si>
  <si>
    <t>动画状态机</t>
  </si>
  <si>
    <t>swich动画对应特效</t>
  </si>
  <si>
    <t>idle2动画对应特效</t>
  </si>
  <si>
    <t>角色头像信息</t>
  </si>
  <si>
    <t>角色立绘信息</t>
  </si>
  <si>
    <t>预加载ID</t>
  </si>
  <si>
    <t>结束镜头</t>
  </si>
  <si>
    <t>技能选择碰撞框大小位置</t>
  </si>
  <si>
    <t>战斗出生动作</t>
  </si>
  <si>
    <t>战斗出生特效</t>
  </si>
  <si>
    <t>战斗死亡特效</t>
  </si>
  <si>
    <t>技能前摇UI的立绘缩放</t>
  </si>
  <si>
    <t>技能前摇UI的立绘旋转</t>
  </si>
  <si>
    <t>技能前摇UI的立绘生成坐标</t>
  </si>
  <si>
    <t>s技能跳过立绘切割坐标</t>
  </si>
  <si>
    <t>超大型boss</t>
  </si>
  <si>
    <t>0</t>
  </si>
  <si>
    <t>100</t>
  </si>
  <si>
    <t>埼玉</t>
  </si>
  <si>
    <t>0.5,2,1</t>
  </si>
  <si>
    <t>born_show</t>
  </si>
  <si>
    <t>-174|-347</t>
  </si>
  <si>
    <t>1,-200,-80</t>
  </si>
  <si>
    <t>#</t>
  </si>
  <si>
    <t>埼玉_埼玉家（睡衣）</t>
  </si>
  <si>
    <t>-174|-348</t>
  </si>
  <si>
    <t>埼玉_埼玉家（睡衣）（卤蛋脸）</t>
  </si>
  <si>
    <t xml:space="preserve"> </t>
  </si>
  <si>
    <t>-174|-349</t>
  </si>
  <si>
    <t>埼玉_卤蛋头-剧情1</t>
  </si>
  <si>
    <t>700010301</t>
  </si>
  <si>
    <t>qiyu_story1_win</t>
  </si>
  <si>
    <t>-174|-350</t>
  </si>
  <si>
    <t>埼玉_认真脸-剧情1</t>
  </si>
  <si>
    <t>-174|-351</t>
  </si>
  <si>
    <t>埼玉_卤蛋头-剧情2</t>
  </si>
  <si>
    <t>qiyu_story2_win</t>
  </si>
  <si>
    <t>-174|-352</t>
  </si>
  <si>
    <t>埼玉卡片_skill1</t>
  </si>
  <si>
    <t>认真拳</t>
  </si>
  <si>
    <t>700011040</t>
  </si>
  <si>
    <t>qiyu_skill1</t>
  </si>
  <si>
    <t>-174|-353</t>
  </si>
  <si>
    <t>埼玉卡片_skill2</t>
  </si>
  <si>
    <t>普通拳</t>
  </si>
  <si>
    <t>qiyu_skill2</t>
  </si>
  <si>
    <t>-174|-354</t>
  </si>
  <si>
    <t>埼玉卡片_skill3</t>
  </si>
  <si>
    <t>连续普通拳</t>
  </si>
  <si>
    <t>qiyu_skill3</t>
  </si>
  <si>
    <t>-174|-355</t>
  </si>
  <si>
    <t>埼玉战斗_埼玉_认真脸_剧情5</t>
  </si>
  <si>
    <t>qiyu_story5_win</t>
  </si>
  <si>
    <t>埼玉卡片_结算</t>
  </si>
  <si>
    <t>qiyu_card_win</t>
  </si>
  <si>
    <t>埼玉（视频播放_结算）</t>
  </si>
  <si>
    <t>battledialog_video_play</t>
  </si>
  <si>
    <t>埼玉_卤蛋头_剧情11</t>
  </si>
  <si>
    <t>qiyu_story11_win</t>
  </si>
  <si>
    <t>埼玉_卤蛋头_剧情13</t>
  </si>
  <si>
    <t>qiyu_story13_win</t>
  </si>
  <si>
    <t>埼玉_西装</t>
  </si>
  <si>
    <t>-33|-1317</t>
  </si>
  <si>
    <t>1,-120,-470</t>
  </si>
  <si>
    <t>埼玉_西装（全动作）</t>
  </si>
  <si>
    <t>313000105</t>
  </si>
  <si>
    <t>321000103</t>
  </si>
  <si>
    <t>埼玉_衬衫</t>
  </si>
  <si>
    <t>我是分割线</t>
  </si>
  <si>
    <t>0|0</t>
  </si>
  <si>
    <t>1,1,1</t>
  </si>
  <si>
    <t>杰诺斯·武装</t>
  </si>
  <si>
    <t>杰诺斯</t>
  </si>
  <si>
    <t>700021010</t>
  </si>
  <si>
    <t>jienuosi_win</t>
  </si>
  <si>
    <t>0|-1160</t>
  </si>
  <si>
    <t>杰诺斯·武装（展示）</t>
  </si>
  <si>
    <t>700021020</t>
  </si>
  <si>
    <t>杰诺斯·武装（S技能）</t>
  </si>
  <si>
    <t>700022010</t>
  </si>
  <si>
    <t>战栗的龙卷</t>
  </si>
  <si>
    <t>700031010</t>
  </si>
  <si>
    <t>zhanlidelongjuan_win</t>
  </si>
  <si>
    <t>-130|-980</t>
  </si>
  <si>
    <t>1,-180,-430</t>
  </si>
  <si>
    <t>战栗的龙卷（展示）</t>
  </si>
  <si>
    <t>700031020</t>
  </si>
  <si>
    <t>战栗的龙卷（剧情）</t>
  </si>
  <si>
    <t>700031030</t>
  </si>
  <si>
    <t>战栗的龙卷（星月魔女皮肤）</t>
  </si>
  <si>
    <t>313000300</t>
  </si>
  <si>
    <t>321000301</t>
  </si>
  <si>
    <t>战栗的龙卷（星月魔女皮肤展示）</t>
  </si>
  <si>
    <t>银色獠牙</t>
  </si>
  <si>
    <t>00041</t>
  </si>
  <si>
    <t>1</t>
  </si>
  <si>
    <t>0004</t>
  </si>
  <si>
    <t>700041010</t>
  </si>
  <si>
    <t>313000400</t>
  </si>
  <si>
    <t>321000401</t>
  </si>
  <si>
    <t>yinseliaoya_win</t>
  </si>
  <si>
    <t>420|-670</t>
  </si>
  <si>
    <t>1,35,-520</t>
  </si>
  <si>
    <t>银色獠牙（肌肉）</t>
  </si>
  <si>
    <t>银色獠牙（展示）</t>
  </si>
  <si>
    <t>700041020</t>
  </si>
  <si>
    <t>银色獠牙（技能3s）</t>
  </si>
  <si>
    <t>700043010</t>
  </si>
  <si>
    <t>KING</t>
  </si>
  <si>
    <t>700051010</t>
  </si>
  <si>
    <t>king_win</t>
  </si>
  <si>
    <t>-40|-1285</t>
  </si>
  <si>
    <t>1.2,-160,-700</t>
  </si>
  <si>
    <t>KING（展示）</t>
  </si>
  <si>
    <t>700051020</t>
  </si>
  <si>
    <t>原子武士</t>
  </si>
  <si>
    <t>700061010</t>
  </si>
  <si>
    <t>yuanziwushi_win</t>
  </si>
  <si>
    <t>-120|-870</t>
  </si>
  <si>
    <t>1,-180,-445</t>
  </si>
  <si>
    <t>原子武士（展示）</t>
  </si>
  <si>
    <t>700061020</t>
  </si>
  <si>
    <t>金属骑士</t>
  </si>
  <si>
    <t>jinshuqishi_win</t>
  </si>
  <si>
    <t>-120|-430</t>
  </si>
  <si>
    <t>1,-200,-250</t>
  </si>
  <si>
    <t>金属骑士（展示）</t>
  </si>
  <si>
    <t>金属骑士召唤物</t>
  </si>
  <si>
    <t>物资机器人</t>
  </si>
  <si>
    <t>210007032,point_root,0,0|210007031,point_spine3,1,1</t>
  </si>
  <si>
    <t>金属球棒</t>
  </si>
  <si>
    <t>700081010</t>
  </si>
  <si>
    <t>210008016,point_root,1,1</t>
  </si>
  <si>
    <t>210008004,point_root,1,1</t>
  </si>
  <si>
    <t>jinshuqiubang_win</t>
  </si>
  <si>
    <t>-45|-1020</t>
  </si>
  <si>
    <t>1,-180,-530</t>
  </si>
  <si>
    <t>金属球棒（展示）</t>
  </si>
  <si>
    <t>700081020</t>
  </si>
  <si>
    <t>性感囚犯</t>
  </si>
  <si>
    <t>700091010</t>
  </si>
  <si>
    <t>xingganqiufan_win</t>
  </si>
  <si>
    <t>-45|-850</t>
  </si>
  <si>
    <t>性感囚犯（展示）</t>
  </si>
  <si>
    <t>700091020</t>
  </si>
  <si>
    <t>性感囚犯（天使形态）</t>
  </si>
  <si>
    <t>00091</t>
  </si>
  <si>
    <t>0009</t>
  </si>
  <si>
    <t>100091000</t>
  </si>
  <si>
    <t>313000900</t>
  </si>
  <si>
    <t>321000901</t>
  </si>
  <si>
    <t>性感囚犯_全裸</t>
  </si>
  <si>
    <t>甜心假面</t>
  </si>
  <si>
    <t>700101010</t>
  </si>
  <si>
    <t>tianxinjiamian_win</t>
  </si>
  <si>
    <t>-32|-1190</t>
  </si>
  <si>
    <t>1.2,-210,-660</t>
  </si>
  <si>
    <t>甜心假面（展示）</t>
  </si>
  <si>
    <t>700101020</t>
  </si>
  <si>
    <t>闪电麦克斯（闪电麦克斯）</t>
  </si>
  <si>
    <t>闪电麦克斯</t>
  </si>
  <si>
    <t>700111010</t>
  </si>
  <si>
    <t>shandianmax_win</t>
  </si>
  <si>
    <t>-140|-1025</t>
  </si>
  <si>
    <t>1,-210,-445</t>
  </si>
  <si>
    <t>闪电麦克斯（闪电麦克斯）（展示）</t>
  </si>
  <si>
    <t>700111020</t>
  </si>
  <si>
    <t>闪电麦克斯（闪电麦克斯）（剧情）</t>
  </si>
  <si>
    <t>700111030</t>
  </si>
  <si>
    <t>居合庵（居合庵）</t>
  </si>
  <si>
    <t>居合庵</t>
  </si>
  <si>
    <t>700121010</t>
  </si>
  <si>
    <t>juhean_win</t>
  </si>
  <si>
    <t>-140|-1200</t>
  </si>
  <si>
    <t>居合庵（居合庵）（展示）</t>
  </si>
  <si>
    <t>700121020</t>
  </si>
  <si>
    <t>毒刺（毒刺）</t>
  </si>
  <si>
    <t>毒刺</t>
  </si>
  <si>
    <t>700131010</t>
  </si>
  <si>
    <t>duci_win</t>
  </si>
  <si>
    <t>-140|-1040</t>
  </si>
  <si>
    <t>1,-110,-440</t>
  </si>
  <si>
    <t>毒刺（毒刺）（展示）</t>
  </si>
  <si>
    <t>700131020</t>
  </si>
  <si>
    <t>黄金球</t>
  </si>
  <si>
    <t>700141010</t>
  </si>
  <si>
    <t>huangjinqiu_win</t>
  </si>
  <si>
    <t>-140|-985</t>
  </si>
  <si>
    <t>1,-100,-530</t>
  </si>
  <si>
    <t>黄金球（展示）</t>
  </si>
  <si>
    <t>700141020</t>
  </si>
  <si>
    <t>弹簧胡子</t>
  </si>
  <si>
    <t>700151010</t>
  </si>
  <si>
    <t>tanhuanghuzi_win</t>
  </si>
  <si>
    <t>-140|-905</t>
  </si>
  <si>
    <t>1,-160,-360</t>
  </si>
  <si>
    <t>弹簧胡子（展示）</t>
  </si>
  <si>
    <t>700151020</t>
  </si>
  <si>
    <t>蛇咬拳史涅克（蛇咬拳斯奈克）</t>
  </si>
  <si>
    <t>蛇咬拳史涅克</t>
  </si>
  <si>
    <t>700161010</t>
  </si>
  <si>
    <t>sineike_win</t>
  </si>
  <si>
    <t>-160|-920</t>
  </si>
  <si>
    <t>1,-160,-490</t>
  </si>
  <si>
    <t>蛇咬拳史涅克（蛇咬拳斯奈克）（展示）</t>
  </si>
  <si>
    <t>700161020</t>
  </si>
  <si>
    <t>青焰</t>
  </si>
  <si>
    <t>700171010</t>
  </si>
  <si>
    <t>qingyan_win</t>
  </si>
  <si>
    <t>-75|-885</t>
  </si>
  <si>
    <t>1,-130,-445</t>
  </si>
  <si>
    <t>青焰（展示）</t>
  </si>
  <si>
    <t>700171020</t>
  </si>
  <si>
    <t>雷光源氏</t>
  </si>
  <si>
    <t>700181010</t>
  </si>
  <si>
    <t>leiguangyuanshi_win</t>
  </si>
  <si>
    <t>70|-820</t>
  </si>
  <si>
    <t>0.8,-130,-340</t>
  </si>
  <si>
    <t>雷光源氏（展示）</t>
  </si>
  <si>
    <t>700181020</t>
  </si>
  <si>
    <t>微笑超人（微笑超人）</t>
  </si>
  <si>
    <t>微笑超人</t>
  </si>
  <si>
    <t>700191010</t>
  </si>
  <si>
    <t>weixiaochaoren_win</t>
  </si>
  <si>
    <t>-10|-875</t>
  </si>
  <si>
    <t>1,-160,-450</t>
  </si>
  <si>
    <t>微笑超人（微笑超人）（展示）</t>
  </si>
  <si>
    <t>700191020</t>
  </si>
  <si>
    <t>微笑超人（微笑超人）（剧情）</t>
  </si>
  <si>
    <t>700191030</t>
  </si>
  <si>
    <t>重型金刚（重型金刚）</t>
  </si>
  <si>
    <t>重型金刚</t>
  </si>
  <si>
    <t>700201010</t>
  </si>
  <si>
    <t>zhongliangjingang_win</t>
  </si>
  <si>
    <t>200|-995</t>
  </si>
  <si>
    <t>1,-160,-500</t>
  </si>
  <si>
    <t>重型金刚（重型金刚）（展示）</t>
  </si>
  <si>
    <t>地狱的吹雪</t>
  </si>
  <si>
    <t>700211010</t>
  </si>
  <si>
    <t>diyudechuixue_win</t>
  </si>
  <si>
    <t>90|-920</t>
  </si>
  <si>
    <t>1,-40,-500</t>
  </si>
  <si>
    <t>地狱的吹雪（展示）</t>
  </si>
  <si>
    <t>700211020</t>
  </si>
  <si>
    <t>地狱的吹雪（社团）</t>
  </si>
  <si>
    <t>700213020</t>
  </si>
  <si>
    <t>地狱的吹雪（圣诞节皮肤）</t>
  </si>
  <si>
    <t>地狱的吹雪（圣诞节皮肤）（展示）</t>
  </si>
  <si>
    <t>冲天好小子（冲天好小子）</t>
  </si>
  <si>
    <t>冲天好小子</t>
  </si>
  <si>
    <t>700221010</t>
  </si>
  <si>
    <t>chongtianxiaozi_win</t>
  </si>
  <si>
    <t>-125|-955</t>
  </si>
  <si>
    <t>1,-200,-500</t>
  </si>
  <si>
    <t>冲天好小子（冲天好小子）（展示）</t>
  </si>
  <si>
    <t>700221020</t>
  </si>
  <si>
    <t>背心黑洞</t>
  </si>
  <si>
    <t>700231010</t>
  </si>
  <si>
    <t>beixinheidong_win</t>
  </si>
  <si>
    <t>46|-1140</t>
  </si>
  <si>
    <t>1,-200,-445</t>
  </si>
  <si>
    <t>背心黑洞（展示）</t>
  </si>
  <si>
    <t>700231020</t>
  </si>
  <si>
    <t>背心黑洞（技能换模型）</t>
  </si>
  <si>
    <t>100231000</t>
  </si>
  <si>
    <t>700232010</t>
  </si>
  <si>
    <t>睫毛</t>
  </si>
  <si>
    <t>700241010</t>
  </si>
  <si>
    <t>jiemao_win</t>
  </si>
  <si>
    <t>140|-1200</t>
  </si>
  <si>
    <t>1,-140,-510</t>
  </si>
  <si>
    <t>睫毛（展示）</t>
  </si>
  <si>
    <t>700241020</t>
  </si>
  <si>
    <t>山猿</t>
  </si>
  <si>
    <t>700251010</t>
  </si>
  <si>
    <t>shanyuan_win</t>
  </si>
  <si>
    <t>35|-997</t>
  </si>
  <si>
    <t>山猿（展示）</t>
  </si>
  <si>
    <t>700251020</t>
  </si>
  <si>
    <t>三节棍莉莉</t>
  </si>
  <si>
    <t>700261010</t>
  </si>
  <si>
    <t>sanjiegunlili_win</t>
  </si>
  <si>
    <t>-195|-960</t>
  </si>
  <si>
    <t>1,-95,-430</t>
  </si>
  <si>
    <t>三节棍莉莉（展示）</t>
  </si>
  <si>
    <t>700261020</t>
  </si>
  <si>
    <t>蘑菇</t>
  </si>
  <si>
    <t>700271010</t>
  </si>
  <si>
    <t>mogu_win</t>
  </si>
  <si>
    <t>-140|-640</t>
  </si>
  <si>
    <t>0.8,-150,-290</t>
  </si>
  <si>
    <t>蘑菇（展示）</t>
  </si>
  <si>
    <t>700271020</t>
  </si>
  <si>
    <t>无证骑士（无证骑士）</t>
  </si>
  <si>
    <t>无证骑士</t>
  </si>
  <si>
    <t>700281010</t>
  </si>
  <si>
    <t>wuzhengqishi_win</t>
  </si>
  <si>
    <t>-240|-1060</t>
  </si>
  <si>
    <t>1,-170,-450</t>
  </si>
  <si>
    <t>无证骑士（无证骑士）（展示）</t>
  </si>
  <si>
    <t>700282020</t>
  </si>
  <si>
    <t>无证骑士（无证骑士）（剧情）</t>
  </si>
  <si>
    <t>700281030</t>
  </si>
  <si>
    <t>无证骑士_带自行车（无证骑士）</t>
  </si>
  <si>
    <t>700282010</t>
  </si>
  <si>
    <t>背心之虎</t>
  </si>
  <si>
    <t>700291010</t>
  </si>
  <si>
    <t>beixinmenghu_win</t>
  </si>
  <si>
    <t>130|-1135</t>
  </si>
  <si>
    <t>1,-40,-450</t>
  </si>
  <si>
    <t>背心之虎（展示）</t>
  </si>
  <si>
    <t>700291020</t>
  </si>
  <si>
    <t>大背头男</t>
  </si>
  <si>
    <t>700301010</t>
  </si>
  <si>
    <t>youtouxia_win</t>
  </si>
  <si>
    <t>30|-1135</t>
  </si>
  <si>
    <t>大背头男（展示）</t>
  </si>
  <si>
    <t>700301020</t>
  </si>
  <si>
    <t>嗡嗡侠</t>
  </si>
  <si>
    <t>700311010</t>
  </si>
  <si>
    <t>kuaiquanxia_win</t>
  </si>
  <si>
    <t>-40|-1120</t>
  </si>
  <si>
    <t>嗡嗡侠（展示）</t>
  </si>
  <si>
    <t>700311020</t>
  </si>
  <si>
    <t>十字键</t>
  </si>
  <si>
    <t>700321010</t>
  </si>
  <si>
    <t>shizijian_win</t>
  </si>
  <si>
    <t>25|-840</t>
  </si>
  <si>
    <t>1,-40,-320</t>
  </si>
  <si>
    <t>十字键（展示）</t>
  </si>
  <si>
    <t>700321020</t>
  </si>
  <si>
    <t>电池侠（电池侠）</t>
  </si>
  <si>
    <t>电池侠</t>
  </si>
  <si>
    <t>700331010</t>
  </si>
  <si>
    <t>dianchichaoren_win</t>
  </si>
  <si>
    <t>-120|-960</t>
  </si>
  <si>
    <t>1,-40,-470</t>
  </si>
  <si>
    <t>电池侠（电池侠）（展示）</t>
  </si>
  <si>
    <t>700331020</t>
  </si>
  <si>
    <t>装甲股长</t>
  </si>
  <si>
    <t>700341010</t>
  </si>
  <si>
    <t>wuzhuangsz_win</t>
  </si>
  <si>
    <t>-120|-930</t>
  </si>
  <si>
    <t>0.9,-120,-375</t>
  </si>
  <si>
    <t>装甲股长（展示）</t>
  </si>
  <si>
    <t>700341020</t>
  </si>
  <si>
    <t>丧服吊带裤</t>
  </si>
  <si>
    <t>700351010</t>
  </si>
  <si>
    <t>sangfudiaodai_win</t>
  </si>
  <si>
    <t>-120|-1150</t>
  </si>
  <si>
    <t>1,-145,-470</t>
  </si>
  <si>
    <t>丧服吊带裤（展示）</t>
  </si>
  <si>
    <t>700351020</t>
  </si>
  <si>
    <t>臭鼬男孩防毒面具</t>
  </si>
  <si>
    <t>700361010</t>
  </si>
  <si>
    <t>fangdumianju_win</t>
  </si>
  <si>
    <t>2,5</t>
  </si>
  <si>
    <t>-130|-890</t>
  </si>
  <si>
    <t>臭鼬男孩防毒面具（展示）</t>
  </si>
  <si>
    <t>700361020</t>
  </si>
  <si>
    <t>乌马洪（乌马洪）</t>
  </si>
  <si>
    <t>乌马洪</t>
  </si>
  <si>
    <t>700371010</t>
  </si>
  <si>
    <t>wumahong_win</t>
  </si>
  <si>
    <t>-80|-960</t>
  </si>
  <si>
    <t>乌马洪（乌马洪）（展示）</t>
  </si>
  <si>
    <t>700371020</t>
  </si>
  <si>
    <t>火男面</t>
  </si>
  <si>
    <t>700381010</t>
  </si>
  <si>
    <t>huonanmian_win</t>
  </si>
  <si>
    <t>-180|-1200</t>
  </si>
  <si>
    <t>火男面（展示）</t>
  </si>
  <si>
    <t>700381020</t>
  </si>
  <si>
    <t>音速的索尼克</t>
  </si>
  <si>
    <t>音速索尼克</t>
  </si>
  <si>
    <t>700391010</t>
  </si>
  <si>
    <t>suonike_win</t>
  </si>
  <si>
    <t>-220|-950</t>
  </si>
  <si>
    <t>音速的索尼克（展示）</t>
  </si>
  <si>
    <t>700391020</t>
  </si>
  <si>
    <t>音速的索尼克影子1</t>
  </si>
  <si>
    <t>idle_y1_loop</t>
  </si>
  <si>
    <t>210039011,point_root,0,0</t>
  </si>
  <si>
    <t>210039012,point_root,0,0</t>
  </si>
  <si>
    <t>音速的索尼克影子2</t>
  </si>
  <si>
    <t>idle_y2_loop</t>
  </si>
  <si>
    <t>音速的索尼克影子3</t>
  </si>
  <si>
    <t>idle_y3_loop</t>
  </si>
  <si>
    <t>音速的索尼克影子4</t>
  </si>
  <si>
    <t>idle_y4_loop</t>
  </si>
  <si>
    <t>音速的索尼克（囚徒）</t>
  </si>
  <si>
    <t>钉锤头</t>
  </si>
  <si>
    <t>700401010</t>
  </si>
  <si>
    <t>dingtouchui_win</t>
  </si>
  <si>
    <t>-120|-670</t>
  </si>
  <si>
    <t>0.8,-135,-230</t>
  </si>
  <si>
    <t>钉锤头（展示）</t>
  </si>
  <si>
    <t>700401020</t>
  </si>
  <si>
    <t>茶岚子（茶岚子）</t>
  </si>
  <si>
    <t>茶岚子</t>
  </si>
  <si>
    <t>700411010</t>
  </si>
  <si>
    <t>chalanzi_win</t>
  </si>
  <si>
    <t>30|-865</t>
  </si>
  <si>
    <t>茶岚子（茶岚子）（展示）</t>
  </si>
  <si>
    <t>700411020</t>
  </si>
  <si>
    <t>超合金黑光</t>
  </si>
  <si>
    <t>chaohejin_win</t>
  </si>
  <si>
    <t>超合金黑光（展示）</t>
  </si>
  <si>
    <t>猪神</t>
  </si>
  <si>
    <t>zhushen_win</t>
  </si>
  <si>
    <t>猪神（展示）</t>
  </si>
  <si>
    <t>僵尸男</t>
  </si>
  <si>
    <t>jiangshinan_win</t>
  </si>
  <si>
    <t>僵尸男（展示）</t>
  </si>
  <si>
    <t>童帝</t>
  </si>
  <si>
    <t>tongdi_win</t>
  </si>
  <si>
    <t>童帝（展示）</t>
  </si>
  <si>
    <t>背心尊者</t>
  </si>
  <si>
    <t>beixinzunzhe_win</t>
  </si>
  <si>
    <t>背心尊者（展示）</t>
  </si>
  <si>
    <t>闪光的弗莱士</t>
  </si>
  <si>
    <t>folaishi_win</t>
  </si>
  <si>
    <t>闪光的弗莱士（展示）</t>
  </si>
  <si>
    <t>警犬侠</t>
  </si>
  <si>
    <t>jingquanxia_win</t>
  </si>
  <si>
    <t>警犬侠（展示）</t>
  </si>
  <si>
    <t>杰诺斯（普通）</t>
  </si>
  <si>
    <t>700501010</t>
  </si>
  <si>
    <t>jienuosi2_win</t>
  </si>
  <si>
    <t>-10|-865</t>
  </si>
  <si>
    <t>1,-445,-596</t>
  </si>
  <si>
    <t>杰诺斯（普通）（展示）</t>
  </si>
  <si>
    <t>700501020</t>
  </si>
  <si>
    <t>1,-445,-597</t>
  </si>
  <si>
    <t>杰诺斯（普通）（剧情）</t>
  </si>
  <si>
    <t>700501030</t>
  </si>
  <si>
    <t>1,-445,-598</t>
  </si>
  <si>
    <t>杰诺斯（普通）（埼玉家）</t>
  </si>
  <si>
    <t>700501050</t>
  </si>
  <si>
    <t>1,-445,-599</t>
  </si>
  <si>
    <t>杰诺斯（西装）</t>
  </si>
  <si>
    <t>313005000</t>
  </si>
  <si>
    <t>321005001</t>
  </si>
  <si>
    <t>杰诺斯（西装）（展示）</t>
  </si>
  <si>
    <t>桃源团小弟A（英雄）</t>
  </si>
  <si>
    <t>桃源团小弟A</t>
  </si>
  <si>
    <t>dingxiaodi_A_win</t>
  </si>
  <si>
    <t>桃源团小弟A（展示）</t>
  </si>
  <si>
    <t>桃源团小弟B（英雄）</t>
  </si>
  <si>
    <t>桃源团小弟B</t>
  </si>
  <si>
    <t>110431000</t>
  </si>
  <si>
    <t>dingxiaodi_B_win</t>
  </si>
  <si>
    <t>桃源团小弟B（展示）</t>
  </si>
  <si>
    <t>蚊子女一阶（英雄）</t>
  </si>
  <si>
    <t>蚊子女</t>
  </si>
  <si>
    <t>313100500</t>
  </si>
  <si>
    <t>321100501</t>
  </si>
  <si>
    <t>wenzinv1_win</t>
  </si>
  <si>
    <t>-80|-961</t>
  </si>
  <si>
    <t>1,-145,-471</t>
  </si>
  <si>
    <t>蚊子女一阶（展示）</t>
  </si>
  <si>
    <t>蚊子女二阶（变身后）</t>
  </si>
  <si>
    <t>313103400</t>
  </si>
  <si>
    <t>321103401</t>
  </si>
  <si>
    <t>wenzinv2_win</t>
  </si>
  <si>
    <t>阿修罗独角仙1阶（英雄）</t>
  </si>
  <si>
    <t>阿修罗独角仙</t>
  </si>
  <si>
    <t>axiuluojiachong_win</t>
  </si>
  <si>
    <t>阿修罗独角仙1阶（展示）</t>
  </si>
  <si>
    <t>阿修罗独角仙2阶（变身后）</t>
  </si>
  <si>
    <t>313103600</t>
  </si>
  <si>
    <t>321103601</t>
  </si>
  <si>
    <t>装甲大猩猩（英雄）</t>
  </si>
  <si>
    <t>装甲大猩猩</t>
  </si>
  <si>
    <t>daxingxing_win</t>
  </si>
  <si>
    <t>装甲大猩猩（展示）</t>
  </si>
  <si>
    <t>兽王（英雄）</t>
  </si>
  <si>
    <t>兽王</t>
  </si>
  <si>
    <t>shouwang_win</t>
  </si>
  <si>
    <t>兽王（展示）</t>
  </si>
  <si>
    <t>疫苗人（剧情）</t>
  </si>
  <si>
    <t>疫苗人</t>
  </si>
  <si>
    <t>710011030</t>
  </si>
  <si>
    <t>疫苗人（剧情放大）</t>
  </si>
  <si>
    <t>超大巨人（剧情）</t>
  </si>
  <si>
    <t>光头猩</t>
  </si>
  <si>
    <t>1,4,2</t>
  </si>
  <si>
    <t>工作人员_男（剧情）</t>
  </si>
  <si>
    <t>协会职员B</t>
  </si>
  <si>
    <t>120011000</t>
  </si>
  <si>
    <t>720011030</t>
  </si>
  <si>
    <t>工作人员_女（剧情）</t>
  </si>
  <si>
    <t>协会职员A</t>
  </si>
  <si>
    <t>120021000</t>
  </si>
  <si>
    <t>720021030</t>
  </si>
  <si>
    <t>基诺斯</t>
  </si>
  <si>
    <t>720051030</t>
  </si>
  <si>
    <t>巨人哥哥（剧情）</t>
  </si>
  <si>
    <t>臭老脸</t>
  </si>
  <si>
    <t>120061000</t>
  </si>
  <si>
    <t>720061030</t>
  </si>
  <si>
    <t>巨人弟弟（剧情）</t>
  </si>
  <si>
    <t>710311030</t>
  </si>
  <si>
    <t>疫苗人(旧）</t>
  </si>
  <si>
    <t>710011010</t>
  </si>
  <si>
    <t>疫苗人(剧情战斗）</t>
  </si>
  <si>
    <t>疫苗人(boss）</t>
  </si>
  <si>
    <t>螃蟹怪人</t>
  </si>
  <si>
    <t>螃蟹怪人（boss）</t>
  </si>
  <si>
    <t>巨人(旧）</t>
  </si>
  <si>
    <t>巨人</t>
  </si>
  <si>
    <t>710031010</t>
  </si>
  <si>
    <t>0.8,4,2</t>
  </si>
  <si>
    <t>现世地底王(旧）</t>
  </si>
  <si>
    <t>地底王</t>
  </si>
  <si>
    <t>710041010</t>
  </si>
  <si>
    <t>现世地底王(小）</t>
  </si>
  <si>
    <t>现世地底王(boss）</t>
  </si>
  <si>
    <t>蚊娘1阶(旧）</t>
  </si>
  <si>
    <t>蚊娘</t>
  </si>
  <si>
    <t>710051010</t>
  </si>
  <si>
    <t>0.5,3,1.5</t>
  </si>
  <si>
    <t>蚊娘1阶(boss）</t>
  </si>
  <si>
    <t>螳螂男(旧）</t>
  </si>
  <si>
    <t>螳螂男</t>
  </si>
  <si>
    <t>710061010</t>
  </si>
  <si>
    <t>巨大螳螂</t>
  </si>
  <si>
    <t>巨大螳螂2</t>
  </si>
  <si>
    <t>巨大螳螂3</t>
  </si>
  <si>
    <t>土龙(旧）</t>
  </si>
  <si>
    <t>土龙</t>
  </si>
  <si>
    <t>710071010</t>
  </si>
  <si>
    <t>土龙_特殊死亡</t>
  </si>
  <si>
    <t>710072010</t>
  </si>
  <si>
    <t>211007016,point_root,1,1</t>
  </si>
  <si>
    <t>巨大土龙</t>
  </si>
  <si>
    <t>大猩猩(旧）</t>
  </si>
  <si>
    <t>大猩猩（特殊受击）</t>
  </si>
  <si>
    <t>大猩猩(boss）</t>
  </si>
  <si>
    <t>兽王（旧）</t>
  </si>
  <si>
    <t>710091010</t>
  </si>
  <si>
    <t>兽王（boss）</t>
  </si>
  <si>
    <t>阿修罗独角仙1阶</t>
  </si>
  <si>
    <t>710101010</t>
  </si>
  <si>
    <t>阿修罗独角仙1阶（boss）</t>
  </si>
  <si>
    <t>无限昆布</t>
  </si>
  <si>
    <t>710111010</t>
  </si>
  <si>
    <t>无限昆布（boss）</t>
  </si>
  <si>
    <t>古代王</t>
  </si>
  <si>
    <t>710131010</t>
  </si>
  <si>
    <t>古代王召唤物-陨石</t>
  </si>
  <si>
    <t>10131</t>
  </si>
  <si>
    <t>1013</t>
  </si>
  <si>
    <t>陨石</t>
  </si>
  <si>
    <t>110132000</t>
  </si>
  <si>
    <t>313101300</t>
  </si>
  <si>
    <t>321101301</t>
  </si>
  <si>
    <t>天空王(旧）</t>
  </si>
  <si>
    <t>天空王</t>
  </si>
  <si>
    <t>710141010</t>
  </si>
  <si>
    <t>60|-860</t>
  </si>
  <si>
    <t>天空王(boss）</t>
  </si>
  <si>
    <t>格洛里巴斯</t>
  </si>
  <si>
    <t>710151010</t>
  </si>
  <si>
    <t>格洛里巴斯（小怪大小）</t>
  </si>
  <si>
    <t>格洛里巴斯（boss）</t>
  </si>
  <si>
    <t>梅尔扎尔加尔德（梅鲁扎嘎鲁多）</t>
  </si>
  <si>
    <t>梅尔扎尔加尔德</t>
  </si>
  <si>
    <t>710161010</t>
  </si>
  <si>
    <t>梅尔扎尔加尔德（boss）</t>
  </si>
  <si>
    <t>加鲁刚西普</t>
  </si>
  <si>
    <t>710171010</t>
  </si>
  <si>
    <t>加鲁刚西普（boss）</t>
  </si>
  <si>
    <t>波罗斯</t>
  </si>
  <si>
    <t>710181010</t>
  </si>
  <si>
    <t>蛞蝓(旧）</t>
  </si>
  <si>
    <t>蛞蝓</t>
  </si>
  <si>
    <t>710191010</t>
  </si>
  <si>
    <t>巨大蛞蝓(旧）</t>
  </si>
  <si>
    <t>巨大蛞蝓</t>
  </si>
  <si>
    <t>巨大蛞蝓2</t>
  </si>
  <si>
    <t>青蛙(旧）</t>
  </si>
  <si>
    <t>青蛙</t>
  </si>
  <si>
    <t>710201010</t>
  </si>
  <si>
    <t>巨大青蛙</t>
  </si>
  <si>
    <t>巨大青蛙2</t>
  </si>
  <si>
    <t>地底人(旧）</t>
  </si>
  <si>
    <t>地底人</t>
  </si>
  <si>
    <t>710211010</t>
  </si>
  <si>
    <t>211021001,point_root,1,1</t>
  </si>
  <si>
    <t>巨大地底人</t>
  </si>
  <si>
    <t>深海王(旧）</t>
  </si>
  <si>
    <t>深海王</t>
  </si>
  <si>
    <t>710121010</t>
  </si>
  <si>
    <t>210|-740</t>
  </si>
  <si>
    <t>深海王(小）</t>
  </si>
  <si>
    <t>钉锤头(旧）</t>
  </si>
  <si>
    <t>深海族(旧）</t>
  </si>
  <si>
    <t>深海族</t>
  </si>
  <si>
    <t>710231010</t>
  </si>
  <si>
    <t>深海族2(旧）</t>
  </si>
  <si>
    <t>710241010</t>
  </si>
  <si>
    <t>天空族(旧）</t>
  </si>
  <si>
    <t>天空族</t>
  </si>
  <si>
    <t>710251010</t>
  </si>
  <si>
    <t>天空族_蓝</t>
  </si>
  <si>
    <t>710252011</t>
  </si>
  <si>
    <t>313102500</t>
  </si>
  <si>
    <t>321102501</t>
  </si>
  <si>
    <t>天空族_绿</t>
  </si>
  <si>
    <t>暗黑盗贼团员_一号</t>
  </si>
  <si>
    <t>暗黑盗贼团员</t>
  </si>
  <si>
    <t>710261010</t>
  </si>
  <si>
    <t>暗黑盗贼团员_二号</t>
  </si>
  <si>
    <t>710271010</t>
  </si>
  <si>
    <t>疫苗人二阶(旧）</t>
  </si>
  <si>
    <t>710311010</t>
  </si>
  <si>
    <t>蚊子怪（旧）</t>
  </si>
  <si>
    <t>蚊子</t>
  </si>
  <si>
    <t>710321010</t>
  </si>
  <si>
    <t>梦境地底王</t>
  </si>
  <si>
    <t>710331010</t>
  </si>
  <si>
    <t>梦境地底王（巨大）</t>
  </si>
  <si>
    <t>阿修罗独角仙2阶</t>
  </si>
  <si>
    <t>710361010</t>
  </si>
  <si>
    <t>阿修罗独角仙2阶（boss）</t>
  </si>
  <si>
    <t>深海王二阶</t>
  </si>
  <si>
    <t>313101200</t>
  </si>
  <si>
    <t>321101201</t>
  </si>
  <si>
    <t>桃源团员(旧）</t>
  </si>
  <si>
    <t>桃源团员</t>
  </si>
  <si>
    <t>710221010</t>
  </si>
  <si>
    <t>地底人_2(旧）</t>
  </si>
  <si>
    <t>110211000</t>
  </si>
  <si>
    <t>710421010</t>
  </si>
  <si>
    <t>桃源团员2(旧）</t>
  </si>
  <si>
    <t>710431010</t>
  </si>
  <si>
    <t>蚊娘2阶(旧）</t>
  </si>
  <si>
    <t>710341010</t>
  </si>
  <si>
    <t>蚊娘2阶(boss）</t>
  </si>
  <si>
    <t>基诺斯（战斗）</t>
  </si>
  <si>
    <t>120051000</t>
  </si>
  <si>
    <t>720051010</t>
  </si>
  <si>
    <t>313200600</t>
  </si>
  <si>
    <t>321200601</t>
  </si>
  <si>
    <t>特殊模型类资源</t>
  </si>
  <si>
    <t>拳靶</t>
  </si>
  <si>
    <t>790011010</t>
  </si>
  <si>
    <t>电饭锅</t>
  </si>
  <si>
    <t>790041010</t>
  </si>
  <si>
    <t>0.18,0.51,0.15</t>
  </si>
  <si>
    <t>日历</t>
  </si>
  <si>
    <t>790061010</t>
  </si>
  <si>
    <t>0.29,0.82,0.24</t>
  </si>
  <si>
    <t>埼玉玩具</t>
  </si>
  <si>
    <t>190071000</t>
  </si>
  <si>
    <t>0.2,0.14,0</t>
  </si>
  <si>
    <t>电视</t>
  </si>
  <si>
    <t>190091000</t>
  </si>
  <si>
    <t>0.98,1.2,0.63</t>
  </si>
  <si>
    <t>埼玉睡衣</t>
  </si>
  <si>
    <t>天空王(旧）（全息）</t>
  </si>
  <si>
    <t>深海王(旧）（全息）</t>
  </si>
  <si>
    <t>现世地底王(旧）（全息）</t>
  </si>
  <si>
    <t>现世地底王</t>
  </si>
  <si>
    <t>钉锤头(旧）（全息）</t>
  </si>
  <si>
    <t>音速索尼克（展示）（全息）</t>
  </si>
  <si>
    <t>巨人(旧）（剧情）</t>
  </si>
  <si>
    <t>蚊娘1阶(旧）（剧情）</t>
  </si>
  <si>
    <t>710051030</t>
  </si>
  <si>
    <t>土龙（剧情）</t>
  </si>
  <si>
    <t>装甲大猩猩大猩猩(旧）（剧情）</t>
  </si>
  <si>
    <t>710081030</t>
  </si>
  <si>
    <t>兽王（剧情）</t>
  </si>
  <si>
    <t>阿修罗独角仙1阶（剧情）</t>
  </si>
  <si>
    <t>710101030</t>
  </si>
  <si>
    <t>青蛙（剧情）</t>
  </si>
  <si>
    <t>阿修罗独角仙2阶（剧情）</t>
  </si>
  <si>
    <t>720071030</t>
  </si>
  <si>
    <t>下巴男孩</t>
  </si>
  <si>
    <t>小男孩</t>
  </si>
  <si>
    <t>313200400</t>
  </si>
  <si>
    <t>小女孩</t>
  </si>
  <si>
    <t>闪电麦克斯（剧情1）</t>
  </si>
  <si>
    <t>00111</t>
  </si>
  <si>
    <t>0011</t>
  </si>
  <si>
    <t>100111000</t>
  </si>
  <si>
    <t>313001100</t>
  </si>
  <si>
    <t>321001101</t>
  </si>
  <si>
    <t>idle_loop</t>
  </si>
  <si>
    <t>微笑超人（剧情1）</t>
  </si>
  <si>
    <t>00191</t>
  </si>
  <si>
    <t>0019</t>
  </si>
  <si>
    <t>100191000</t>
  </si>
  <si>
    <t>313001900</t>
  </si>
  <si>
    <t>321001901</t>
  </si>
  <si>
    <t>无证骑士（剧情1）</t>
  </si>
  <si>
    <t>00281</t>
  </si>
  <si>
    <t>0028</t>
  </si>
  <si>
    <t>100281000</t>
  </si>
  <si>
    <t>313002800</t>
  </si>
  <si>
    <t>321002801</t>
  </si>
  <si>
    <t>700010302</t>
  </si>
  <si>
    <t>埼玉_卤蛋头-剧情3</t>
  </si>
  <si>
    <t>100012000</t>
  </si>
  <si>
    <t>700010303</t>
  </si>
  <si>
    <t>qiyu_story3_win</t>
  </si>
  <si>
    <t>埼玉_卤蛋头-剧情4</t>
  </si>
  <si>
    <t>700010304</t>
  </si>
  <si>
    <t>埼玉_认真脸-剧情4</t>
  </si>
  <si>
    <t>100011000</t>
  </si>
  <si>
    <t>埼玉_卤蛋头-剧情5</t>
  </si>
  <si>
    <t>埼玉_认真脸-剧情5</t>
  </si>
  <si>
    <t>杰诺斯-普通-剧情1</t>
  </si>
  <si>
    <t>100501000</t>
  </si>
  <si>
    <t>700500301</t>
  </si>
  <si>
    <t>杰诺斯-普通-剧情2</t>
  </si>
  <si>
    <t>杰诺斯-普通-剧情3</t>
  </si>
  <si>
    <t>700500303</t>
  </si>
  <si>
    <t>杰诺斯-普通-剧情4</t>
  </si>
  <si>
    <t>700500304</t>
  </si>
  <si>
    <t>埼玉_卤蛋头-剧情6</t>
  </si>
  <si>
    <t>battledialog_story6_qiyu_win</t>
  </si>
  <si>
    <t>音速索尼克-剧情6</t>
  </si>
  <si>
    <t>battledialog_story6_suonike_win</t>
  </si>
  <si>
    <t>埼玉_卤蛋头-剧情7</t>
  </si>
  <si>
    <t>battledialog_story7_2_jienuosi_win</t>
  </si>
  <si>
    <t>埼玉_认真脸-剧情7</t>
  </si>
  <si>
    <t>埼玉睡衣_认真脸-剧情8</t>
  </si>
  <si>
    <t>700010308</t>
  </si>
  <si>
    <t>battledialog_story8_1_qiyu_win</t>
  </si>
  <si>
    <t>音速索尼克-剧情9</t>
  </si>
  <si>
    <t>100391000</t>
  </si>
  <si>
    <t>suonike_story9_skill1</t>
  </si>
  <si>
    <t>杰诺斯-武装-剧情11</t>
  </si>
  <si>
    <t>深海王-剧情12</t>
  </si>
  <si>
    <t>shenhaiwang_story12_win</t>
  </si>
  <si>
    <t>性感囚犯-剧情12</t>
  </si>
  <si>
    <t>索尼克-剧情12</t>
  </si>
  <si>
    <t>100392000</t>
  </si>
  <si>
    <t>700392010</t>
  </si>
  <si>
    <t>杰诺斯·武装（主城展示）</t>
  </si>
  <si>
    <t>战栗的龙卷（主城展示）</t>
  </si>
  <si>
    <t>战栗的龙卷（星月魔女主城展示）</t>
  </si>
  <si>
    <t>银色獠牙（主城展示）</t>
  </si>
  <si>
    <t>King（主城展示）</t>
  </si>
  <si>
    <t>King</t>
  </si>
  <si>
    <t>原子武士（主城展示）</t>
  </si>
  <si>
    <t>金属骑士（主城展示）</t>
  </si>
  <si>
    <t>金属球棒（主城展示）</t>
  </si>
  <si>
    <t>性感囚犯（主城展示）</t>
  </si>
  <si>
    <t>甜心假面（主城展示）</t>
  </si>
  <si>
    <t>闪电麦克斯（主城展示）</t>
  </si>
  <si>
    <t>居合庵（主城展示）</t>
  </si>
  <si>
    <t>毒刺（主城展示）</t>
  </si>
  <si>
    <t>黄金球（主城展示）</t>
  </si>
  <si>
    <t>弹簧胡子（主城展示）</t>
  </si>
  <si>
    <t>蛇咬拳斯奈克（主城展示）</t>
  </si>
  <si>
    <t>蛇咬拳斯奈克</t>
  </si>
  <si>
    <t>青焰（主城展示）</t>
  </si>
  <si>
    <t>雷光源氏（主城展示）</t>
  </si>
  <si>
    <t>微笑超人（主城展示）</t>
  </si>
  <si>
    <t>重型金刚（主城展示）</t>
  </si>
  <si>
    <t>地狱的吹雪（主城展示）</t>
  </si>
  <si>
    <t>地狱的吹雪（圣诞节主城展示）</t>
  </si>
  <si>
    <t>冲天好小子（主城展示）</t>
  </si>
  <si>
    <t>背心黑洞（主城展示）</t>
  </si>
  <si>
    <t>睫毛（主城展示）</t>
  </si>
  <si>
    <t>山猿（主城展示）</t>
  </si>
  <si>
    <t>三节棍莉莉（主城展示）</t>
  </si>
  <si>
    <t>蘑菇（主城展示）</t>
  </si>
  <si>
    <t>无证骑士（主城展示）</t>
  </si>
  <si>
    <t>背心猛虎（主城展示）</t>
  </si>
  <si>
    <t>背心猛虎</t>
  </si>
  <si>
    <t>大背头男（主城展示）</t>
  </si>
  <si>
    <t>嗡嗡侠（主城展示）</t>
  </si>
  <si>
    <t>十字键（主城展示）</t>
  </si>
  <si>
    <t>电池侠（主城展示）</t>
  </si>
  <si>
    <t>装甲股长（主城展示）</t>
  </si>
  <si>
    <t>丧服吊带裤（主城展示）</t>
  </si>
  <si>
    <t>防毒面具（主城展示）</t>
  </si>
  <si>
    <t>防毒面具</t>
  </si>
  <si>
    <t>乌马洪（主城展示）</t>
  </si>
  <si>
    <t>火男面（主城展示）</t>
  </si>
  <si>
    <t>音速索尼克（主城展示）</t>
  </si>
  <si>
    <t>钉锤头（主城展示）</t>
  </si>
  <si>
    <t>茶岚子（主城展示）</t>
  </si>
  <si>
    <t>闪光弗莱士（展示）</t>
  </si>
  <si>
    <t>闪光弗莱士</t>
  </si>
  <si>
    <t>杰诺斯（主城展示）</t>
  </si>
  <si>
    <t>杰诺斯（西装皮肤主城展示）</t>
  </si>
  <si>
    <t>桃源团成员A（主城展示）</t>
  </si>
  <si>
    <t>桃源团成员A</t>
  </si>
  <si>
    <t>313102200</t>
  </si>
  <si>
    <t>321102201</t>
  </si>
  <si>
    <t>桃源团成员B（主城展示）</t>
  </si>
  <si>
    <t>桃源团成员B</t>
  </si>
  <si>
    <t>313104300</t>
  </si>
  <si>
    <t>321104301</t>
  </si>
  <si>
    <t>蚊子女一阶（主城展示）</t>
  </si>
  <si>
    <t>00601</t>
  </si>
  <si>
    <t>0060</t>
  </si>
  <si>
    <t>阿修罗独角仙1阶（主城展示）</t>
  </si>
  <si>
    <t>00621</t>
  </si>
  <si>
    <t>1010</t>
  </si>
  <si>
    <t>110101000</t>
  </si>
  <si>
    <t>313101000</t>
  </si>
  <si>
    <t>321101001</t>
  </si>
  <si>
    <t>装甲大猩猩（主城展示）</t>
  </si>
  <si>
    <t>00641</t>
  </si>
  <si>
    <t>1008</t>
  </si>
  <si>
    <t>313100800</t>
  </si>
  <si>
    <t>321100801</t>
  </si>
  <si>
    <t>兽王（主城展示）</t>
  </si>
  <si>
    <t>00651</t>
  </si>
  <si>
    <t>1009</t>
  </si>
  <si>
    <t>110091000</t>
  </si>
  <si>
    <t>313100900</t>
  </si>
  <si>
    <t>321100901</t>
  </si>
  <si>
    <t>工作人员_男（主城展示）</t>
  </si>
  <si>
    <t>工作人员_女（主城展示）</t>
  </si>
  <si>
    <t>关东煮老板（主城展示）</t>
  </si>
  <si>
    <t>关东煮老板</t>
  </si>
  <si>
    <t>工作人员_男（主线）</t>
  </si>
  <si>
    <t>工作人员_女（主线）</t>
  </si>
  <si>
    <t>杰诺斯（围裙）（埼玉家）</t>
  </si>
  <si>
    <t>埼玉_埼玉家（睡衣）（卤蛋脸）（埼玉家）</t>
  </si>
  <si>
    <t>螃蟹怪人（联络）</t>
  </si>
  <si>
    <t>710021010</t>
  </si>
  <si>
    <t>700011090</t>
  </si>
  <si>
    <t>埼玉（睡衣）</t>
  </si>
  <si>
    <t>埼玉（卤蛋）</t>
  </si>
  <si>
    <t>埼玉（睡衣卤蛋）</t>
  </si>
  <si>
    <t>700021090</t>
  </si>
  <si>
    <t>313000200</t>
  </si>
  <si>
    <t>321000201</t>
  </si>
  <si>
    <t>700031090</t>
  </si>
  <si>
    <t>700051090</t>
  </si>
  <si>
    <t>700061090</t>
  </si>
  <si>
    <t>700071090</t>
  </si>
  <si>
    <t>700081090</t>
  </si>
  <si>
    <t>700091090</t>
  </si>
  <si>
    <t>700101090</t>
  </si>
  <si>
    <t>700111090</t>
  </si>
  <si>
    <t>700121090</t>
  </si>
  <si>
    <t>700131090</t>
  </si>
  <si>
    <t>700141090</t>
  </si>
  <si>
    <t>700151090</t>
  </si>
  <si>
    <t>700161090</t>
  </si>
  <si>
    <t>700171090</t>
  </si>
  <si>
    <t>700181090</t>
  </si>
  <si>
    <t>700191090</t>
  </si>
  <si>
    <t>700201090</t>
  </si>
  <si>
    <t>700211090</t>
  </si>
  <si>
    <t>700221090</t>
  </si>
  <si>
    <t>700231090</t>
  </si>
  <si>
    <t>700241090</t>
  </si>
  <si>
    <t>700251090</t>
  </si>
  <si>
    <t>700261090</t>
  </si>
  <si>
    <t>700271090</t>
  </si>
  <si>
    <t>700281090</t>
  </si>
  <si>
    <t>700291090</t>
  </si>
  <si>
    <t>700301090</t>
  </si>
  <si>
    <t>700311090</t>
  </si>
  <si>
    <t>700321090</t>
  </si>
  <si>
    <t>700331090</t>
  </si>
  <si>
    <t>700341090</t>
  </si>
  <si>
    <t>700351090</t>
  </si>
  <si>
    <t>700361090</t>
  </si>
  <si>
    <t>700371090</t>
  </si>
  <si>
    <t>700381090</t>
  </si>
  <si>
    <t>700391090</t>
  </si>
  <si>
    <t>音速索尼克（囚服）</t>
  </si>
  <si>
    <t>313003900</t>
  </si>
  <si>
    <t>321003901</t>
  </si>
  <si>
    <t>700401090</t>
  </si>
  <si>
    <t>700411090</t>
  </si>
  <si>
    <t>700501090</t>
  </si>
  <si>
    <t>710011090</t>
  </si>
  <si>
    <t>螃蟹怪人（螃蟹怪人）</t>
  </si>
  <si>
    <t>710021090</t>
  </si>
  <si>
    <t>螃蟹怪人（剧情）</t>
  </si>
  <si>
    <t>螃蟹怪人（眼睛）</t>
  </si>
  <si>
    <t>光头猩（巨人）</t>
  </si>
  <si>
    <t>710031090</t>
  </si>
  <si>
    <t>地底王_普通版</t>
  </si>
  <si>
    <t>710041090</t>
  </si>
  <si>
    <t>蚊娘1阶</t>
  </si>
  <si>
    <t>710051090</t>
  </si>
  <si>
    <t>蚊娘2阶</t>
  </si>
  <si>
    <t>水银螳螂</t>
  </si>
  <si>
    <t>710061090</t>
  </si>
  <si>
    <t>710071090</t>
  </si>
  <si>
    <t>装甲猩猩</t>
  </si>
  <si>
    <t>710081090</t>
  </si>
  <si>
    <t>710091090</t>
  </si>
  <si>
    <t>710101090</t>
  </si>
  <si>
    <t>无限海带</t>
  </si>
  <si>
    <t>710121090</t>
  </si>
  <si>
    <t>710141090</t>
  </si>
  <si>
    <t>进化之家-戏耍蛞蝓</t>
  </si>
  <si>
    <t>戏耍蛞蝓</t>
  </si>
  <si>
    <t>710191090</t>
  </si>
  <si>
    <t>进化之家-蛙男</t>
  </si>
  <si>
    <t>进化之家</t>
  </si>
  <si>
    <t>710201090</t>
  </si>
  <si>
    <t>地底人小怪_1</t>
  </si>
  <si>
    <t>710211090</t>
  </si>
  <si>
    <t>槌头小弟</t>
  </si>
  <si>
    <t>710221090</t>
  </si>
  <si>
    <t>深海族小怪_一号</t>
  </si>
  <si>
    <t>710231090</t>
  </si>
  <si>
    <t>深海族小怪_二号</t>
  </si>
  <si>
    <t>710241090</t>
  </si>
  <si>
    <t>天空王小怪_一号</t>
  </si>
  <si>
    <t>疫苗人二阶</t>
  </si>
  <si>
    <t>710311090</t>
  </si>
  <si>
    <t>疫苗人二阶_召唤物</t>
  </si>
  <si>
    <t>710321090</t>
  </si>
  <si>
    <t>阿修罗独角仙二阶</t>
  </si>
  <si>
    <t>710361090</t>
  </si>
  <si>
    <t>斯奈克</t>
  </si>
  <si>
    <t>喷射好小子</t>
  </si>
  <si>
    <t>梅尔萨加德-剧情</t>
    <phoneticPr fontId="13" type="noConversion"/>
  </si>
  <si>
    <t>梅尔扎尔加尔德二阶</t>
    <phoneticPr fontId="13" type="noConversion"/>
  </si>
  <si>
    <t>波罗斯二阶</t>
    <phoneticPr fontId="13" type="noConversion"/>
  </si>
  <si>
    <t>波罗斯三阶</t>
    <phoneticPr fontId="13" type="noConversion"/>
  </si>
  <si>
    <t>波罗斯</t>
    <phoneticPr fontId="13" type="noConversion"/>
  </si>
  <si>
    <t>波罗斯二阶</t>
    <phoneticPr fontId="13" type="noConversion"/>
  </si>
  <si>
    <t>驱动骑士</t>
    <phoneticPr fontId="13" type="noConversion"/>
  </si>
  <si>
    <t>jienuosi2_xizhuang_win</t>
  </si>
  <si>
    <t>diyudechuixue_shengdan_win</t>
  </si>
  <si>
    <t>zhanlidelongjuan_xingyuemonv_win</t>
  </si>
  <si>
    <t>King（埼玉家）</t>
  </si>
  <si>
    <t>地狱的吹雪（埼玉家）</t>
  </si>
  <si>
    <t>茶岚子（埼玉家）</t>
  </si>
  <si>
    <t>银色獠牙（埼玉家）</t>
    <phoneticPr fontId="13" type="noConversion"/>
  </si>
  <si>
    <t>波罗斯三阶</t>
    <phoneticPr fontId="13" type="noConversion"/>
  </si>
  <si>
    <t>梅尔扎尔加尔德（单头）</t>
    <phoneticPr fontId="13" type="noConversion"/>
  </si>
  <si>
    <t>银色獠牙-剧情15</t>
    <phoneticPr fontId="13" type="noConversion"/>
  </si>
  <si>
    <t>yinseliaoya_story15_win</t>
    <phoneticPr fontId="13" type="noConversion"/>
  </si>
  <si>
    <t>埼玉_卤蛋头-剧情15</t>
    <phoneticPr fontId="13" type="noConversion"/>
  </si>
  <si>
    <t>qiyu_story15_win</t>
    <phoneticPr fontId="13" type="noConversion"/>
  </si>
  <si>
    <t>shenhaiwang_win</t>
    <phoneticPr fontId="13" type="noConversion"/>
  </si>
  <si>
    <t>深海王（英雄）</t>
    <phoneticPr fontId="13" type="noConversion"/>
  </si>
  <si>
    <t>深海王（英雄展示）</t>
    <phoneticPr fontId="13" type="noConversion"/>
  </si>
  <si>
    <t>shenhaiwang2_win</t>
    <phoneticPr fontId="13" type="noConversion"/>
  </si>
  <si>
    <t>axiuluojiachong2_win</t>
    <phoneticPr fontId="13" type="noConversion"/>
  </si>
  <si>
    <t>深海王2阶（英雄）</t>
    <phoneticPr fontId="13" type="noConversion"/>
  </si>
  <si>
    <t>疫苗人（英雄）</t>
    <phoneticPr fontId="13" type="noConversion"/>
  </si>
  <si>
    <t>疫苗人（英雄展示）</t>
    <phoneticPr fontId="13" type="noConversion"/>
  </si>
  <si>
    <t>疫苗人2阶（英雄）</t>
    <phoneticPr fontId="13" type="noConversion"/>
  </si>
  <si>
    <t>700711010</t>
  </si>
  <si>
    <t>700711020</t>
  </si>
  <si>
    <t>地底王</t>
    <phoneticPr fontId="13" type="noConversion"/>
  </si>
  <si>
    <t>现实地底王（英雄）</t>
    <phoneticPr fontId="13" type="noConversion"/>
  </si>
  <si>
    <t>现实地底王（英雄展示）</t>
    <phoneticPr fontId="13" type="noConversion"/>
  </si>
  <si>
    <t>梦境地底王（英雄）</t>
    <phoneticPr fontId="13" type="noConversion"/>
  </si>
  <si>
    <t>yimiaoren_win</t>
    <phoneticPr fontId="13" type="noConversion"/>
  </si>
  <si>
    <t>yimiaoren2_win</t>
    <phoneticPr fontId="13" type="noConversion"/>
  </si>
  <si>
    <t>xianshididiwang_win</t>
    <phoneticPr fontId="13" type="noConversion"/>
  </si>
  <si>
    <t>mengjingdidiwang_win</t>
    <phoneticPr fontId="13" type="noConversion"/>
  </si>
  <si>
    <t>313007100</t>
  </si>
  <si>
    <t>321007101</t>
  </si>
  <si>
    <t>猪神（展示）</t>
    <phoneticPr fontId="13" type="noConversion"/>
  </si>
  <si>
    <t>猪神</t>
    <phoneticPr fontId="13" type="noConversion"/>
  </si>
  <si>
    <t>猪神汉堡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</si>
</sst>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0"/>
      <name val="Microsoft YaHei Light"/>
      <family val="1"/>
    </font>
    <font>
      <sz val="10"/>
      <color theme="1"/>
      <name val="Microsoft YaHei Light"/>
      <family val="2"/>
    </font>
    <font>
      <sz val="10.5"/>
      <color rgb="FF171A1D"/>
      <name val="Segoe UI"/>
      <family val="2"/>
    </font>
    <font>
      <sz val="10"/>
      <name val="Microsoft YaHei Light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5" fillId="9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10" borderId="0">
      <alignment vertical="center"/>
    </xf>
    <xf numFmtId="0" fontId="8" fillId="11" borderId="3">
      <alignment vertical="center"/>
    </xf>
    <xf numFmtId="0" fontId="8" fillId="11" borderId="3">
      <alignment vertical="center"/>
    </xf>
    <xf numFmtId="0" fontId="9" fillId="12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1" fillId="13" borderId="0">
      <alignment vertical="center"/>
    </xf>
    <xf numFmtId="0" fontId="11" fillId="13" borderId="0">
      <alignment vertical="center"/>
    </xf>
    <xf numFmtId="0" fontId="11" fillId="13" borderId="0">
      <alignment vertical="center"/>
    </xf>
  </cellStyleXfs>
  <cellXfs count="2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/>
    <xf numFmtId="0" fontId="2" fillId="0" borderId="2" xfId="18" applyFont="1" applyBorder="1" applyAlignment="1">
      <alignment horizontal="center"/>
    </xf>
    <xf numFmtId="0" fontId="2" fillId="0" borderId="1" xfId="18" applyFont="1" applyBorder="1" applyAlignment="1">
      <alignment horizontal="center"/>
    </xf>
    <xf numFmtId="0" fontId="2" fillId="4" borderId="1" xfId="18" applyFont="1" applyFill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2" fillId="5" borderId="1" xfId="6" applyFont="1" applyFill="1" applyBorder="1" applyAlignment="1">
      <alignment horizontal="center"/>
    </xf>
    <xf numFmtId="0" fontId="2" fillId="6" borderId="1" xfId="6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7" borderId="1" xfId="6" applyFont="1" applyFill="1" applyBorder="1" applyAlignment="1">
      <alignment horizontal="center"/>
    </xf>
    <xf numFmtId="0" fontId="4" fillId="7" borderId="1" xfId="6" applyFont="1" applyFill="1" applyBorder="1" applyAlignment="1">
      <alignment horizontal="center"/>
    </xf>
    <xf numFmtId="0" fontId="2" fillId="8" borderId="1" xfId="6" applyFont="1" applyFill="1" applyBorder="1" applyAlignment="1">
      <alignment horizontal="center"/>
    </xf>
    <xf numFmtId="0" fontId="2" fillId="0" borderId="1" xfId="6" applyFont="1" applyFill="1" applyBorder="1" applyAlignment="1">
      <alignment horizontal="center"/>
    </xf>
    <xf numFmtId="14" fontId="2" fillId="0" borderId="1" xfId="6" applyNumberFormat="1" applyFont="1" applyBorder="1" applyAlignment="1">
      <alignment horizontal="center"/>
    </xf>
    <xf numFmtId="0" fontId="2" fillId="14" borderId="1" xfId="6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18" applyFont="1" applyBorder="1" applyAlignment="1">
      <alignment horizontal="center"/>
    </xf>
    <xf numFmtId="0" fontId="0" fillId="0" borderId="0" xfId="0" applyAlignment="1">
      <alignment horizontal="center"/>
    </xf>
  </cellXfs>
  <cellStyles count="50">
    <cellStyle name="20% - 强调文字颜色 1 2" xfId="1"/>
    <cellStyle name="メモ 2" xfId="15"/>
    <cellStyle name="メモ 2 2" xfId="16"/>
    <cellStyle name="標準 3" xfId="2"/>
    <cellStyle name="差 2" xfId="17"/>
    <cellStyle name="常规" xfId="0" builtinId="0"/>
    <cellStyle name="常规 10" xfId="13"/>
    <cellStyle name="常规 2" xfId="18"/>
    <cellStyle name="常规 2 2" xfId="11"/>
    <cellStyle name="常规 2 2 2" xfId="10"/>
    <cellStyle name="常规 2 3" xfId="12"/>
    <cellStyle name="常规 2 4" xfId="19"/>
    <cellStyle name="常规 2 4 2" xfId="20"/>
    <cellStyle name="常规 2 4 3" xfId="21"/>
    <cellStyle name="常规 2 5" xfId="6"/>
    <cellStyle name="常规 3" xfId="22"/>
    <cellStyle name="常规 3 2" xfId="23"/>
    <cellStyle name="常规 3 2 2" xfId="24"/>
    <cellStyle name="常规 3 2 2 2" xfId="25"/>
    <cellStyle name="常规 3 2 3" xfId="26"/>
    <cellStyle name="常规 3 3" xfId="27"/>
    <cellStyle name="常规 3 3 2" xfId="28"/>
    <cellStyle name="常规 3 4" xfId="29"/>
    <cellStyle name="常规 3 5" xfId="30"/>
    <cellStyle name="常规 4" xfId="31"/>
    <cellStyle name="常规 4 2" xfId="32"/>
    <cellStyle name="常规 4 3" xfId="33"/>
    <cellStyle name="常规 5" xfId="34"/>
    <cellStyle name="常规 5 2" xfId="5"/>
    <cellStyle name="常规 5 2 2" xfId="7"/>
    <cellStyle name="常规 5 3" xfId="35"/>
    <cellStyle name="常规 6" xfId="4"/>
    <cellStyle name="常规 6 2" xfId="36"/>
    <cellStyle name="常规 7" xfId="37"/>
    <cellStyle name="常规 7 2" xfId="38"/>
    <cellStyle name="常规 7 2 2" xfId="39"/>
    <cellStyle name="常规 7 3" xfId="3"/>
    <cellStyle name="常规 7 3 2" xfId="40"/>
    <cellStyle name="常规 7 4" xfId="41"/>
    <cellStyle name="常规 7 5" xfId="42"/>
    <cellStyle name="常规 8" xfId="43"/>
    <cellStyle name="常规 8 2" xfId="9"/>
    <cellStyle name="常规 8 2 2" xfId="44"/>
    <cellStyle name="常规 8 3" xfId="8"/>
    <cellStyle name="常规 9" xfId="45"/>
    <cellStyle name="常规 9 2" xfId="46"/>
    <cellStyle name="好 2" xfId="47"/>
    <cellStyle name="好 2 2" xfId="48"/>
    <cellStyle name="好 2 3" xfId="49"/>
    <cellStyle name="适中 2" xfId="1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2339"/>
  <sheetViews>
    <sheetView tabSelected="1" workbookViewId="0">
      <pane xSplit="8" ySplit="4" topLeftCell="I120" activePane="bottomRight" state="frozen"/>
      <selection pane="topRight"/>
      <selection pane="bottomLeft"/>
      <selection pane="bottomRight" activeCell="C129" sqref="C129"/>
    </sheetView>
  </sheetViews>
  <sheetFormatPr defaultColWidth="9" defaultRowHeight="16.5"/>
  <cols>
    <col min="1" max="1" width="9" style="7" customWidth="1"/>
    <col min="2" max="2" width="13.875" style="7" customWidth="1"/>
    <col min="3" max="3" width="36.25" style="7" customWidth="1"/>
    <col min="4" max="7" width="11.75" style="7" customWidth="1"/>
    <col min="8" max="8" width="31.875" style="7" customWidth="1"/>
    <col min="9" max="11" width="19.625" style="7" customWidth="1"/>
    <col min="12" max="14" width="17.875" style="7" customWidth="1"/>
    <col min="15" max="15" width="15.625" style="7" customWidth="1"/>
    <col min="16" max="16" width="16.875" style="7" customWidth="1"/>
    <col min="17" max="17" width="10.625" style="7" customWidth="1"/>
    <col min="18" max="18" width="20.125" style="7" customWidth="1"/>
    <col min="19" max="19" width="20.375" style="7" customWidth="1"/>
    <col min="20" max="20" width="14.625" style="7" customWidth="1"/>
    <col min="21" max="22" width="19.375" style="7" customWidth="1"/>
    <col min="23" max="24" width="18.375" style="7" customWidth="1"/>
    <col min="25" max="25" width="22" style="7" customWidth="1"/>
    <col min="26" max="26" width="19.25" style="7" customWidth="1"/>
    <col min="27" max="27" width="12.875" style="7" customWidth="1"/>
    <col min="28" max="28" width="9" style="7" customWidth="1"/>
    <col min="29" max="16384" width="9" style="7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</row>
    <row r="2" spans="1:27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 t="s">
        <v>22</v>
      </c>
      <c r="Z2" s="7" t="s">
        <v>23</v>
      </c>
      <c r="AA2" s="7" t="s">
        <v>24</v>
      </c>
    </row>
    <row r="3" spans="1:27">
      <c r="A3" s="7" t="s">
        <v>25</v>
      </c>
      <c r="B3" s="7" t="s">
        <v>26</v>
      </c>
      <c r="C3" s="7" t="s">
        <v>25</v>
      </c>
      <c r="D3" s="7" t="s">
        <v>26</v>
      </c>
      <c r="E3" s="7" t="s">
        <v>26</v>
      </c>
      <c r="F3" s="7" t="s">
        <v>26</v>
      </c>
      <c r="G3" s="7" t="s">
        <v>26</v>
      </c>
      <c r="H3" s="7" t="s">
        <v>25</v>
      </c>
      <c r="I3" s="7" t="s">
        <v>26</v>
      </c>
      <c r="J3" s="7" t="s">
        <v>27</v>
      </c>
      <c r="K3" s="7" t="s">
        <v>27</v>
      </c>
      <c r="L3" s="7" t="s">
        <v>26</v>
      </c>
      <c r="M3" s="7" t="s">
        <v>25</v>
      </c>
      <c r="N3" s="7" t="s">
        <v>25</v>
      </c>
      <c r="O3" s="7" t="s">
        <v>26</v>
      </c>
      <c r="P3" s="7" t="s">
        <v>26</v>
      </c>
      <c r="Q3" s="7" t="s">
        <v>26</v>
      </c>
      <c r="R3" s="7" t="s">
        <v>25</v>
      </c>
      <c r="S3" s="7" t="s">
        <v>25</v>
      </c>
      <c r="T3" s="7" t="s">
        <v>25</v>
      </c>
      <c r="U3" s="7" t="s">
        <v>25</v>
      </c>
      <c r="V3" s="7" t="s">
        <v>25</v>
      </c>
      <c r="W3" s="7" t="s">
        <v>25</v>
      </c>
      <c r="X3" s="7" t="s">
        <v>25</v>
      </c>
      <c r="Y3" s="7" t="s">
        <v>25</v>
      </c>
      <c r="Z3" s="7" t="s">
        <v>25</v>
      </c>
      <c r="AA3" s="7" t="s">
        <v>26</v>
      </c>
    </row>
    <row r="4" spans="1:27">
      <c r="A4" s="7" t="s">
        <v>28</v>
      </c>
      <c r="B4" s="7" t="s">
        <v>29</v>
      </c>
      <c r="C4" s="7" t="s">
        <v>30</v>
      </c>
      <c r="D4" s="7" t="s">
        <v>31</v>
      </c>
      <c r="E4" s="7" t="s">
        <v>32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40</v>
      </c>
      <c r="P4" s="7" t="s">
        <v>41</v>
      </c>
      <c r="Q4" s="7" t="s">
        <v>42</v>
      </c>
      <c r="R4" s="7" t="s">
        <v>43</v>
      </c>
      <c r="S4" s="7" t="s">
        <v>44</v>
      </c>
      <c r="T4" s="7" t="s">
        <v>45</v>
      </c>
      <c r="U4" s="7" t="s">
        <v>46</v>
      </c>
      <c r="V4" s="7" t="s">
        <v>47</v>
      </c>
      <c r="W4" s="7" t="s">
        <v>48</v>
      </c>
      <c r="X4" s="7" t="s">
        <v>49</v>
      </c>
      <c r="Y4" s="7" t="s">
        <v>50</v>
      </c>
      <c r="Z4" s="7" t="s">
        <v>51</v>
      </c>
      <c r="AA4" s="7" t="s">
        <v>52</v>
      </c>
    </row>
    <row r="5" spans="1:27">
      <c r="A5" s="7" t="s">
        <v>53</v>
      </c>
      <c r="B5" s="7" t="s">
        <v>54</v>
      </c>
      <c r="C5" s="7" t="s">
        <v>53</v>
      </c>
      <c r="D5" s="7" t="s">
        <v>53</v>
      </c>
      <c r="E5" s="7" t="s">
        <v>53</v>
      </c>
      <c r="F5" s="7" t="s">
        <v>53</v>
      </c>
      <c r="G5" s="7" t="s">
        <v>53</v>
      </c>
      <c r="H5" s="7">
        <v>101</v>
      </c>
      <c r="I5" s="7" t="s">
        <v>54</v>
      </c>
      <c r="J5" s="7" t="s">
        <v>54</v>
      </c>
      <c r="K5" s="7" t="s">
        <v>54</v>
      </c>
      <c r="L5" s="7" t="s">
        <v>54</v>
      </c>
      <c r="M5" s="7" t="s">
        <v>54</v>
      </c>
      <c r="N5" s="7" t="s">
        <v>54</v>
      </c>
      <c r="O5" s="7" t="s">
        <v>54</v>
      </c>
      <c r="P5" s="7" t="s">
        <v>54</v>
      </c>
      <c r="Q5" s="7" t="s">
        <v>54</v>
      </c>
      <c r="R5" s="7" t="s">
        <v>54</v>
      </c>
      <c r="S5" s="7" t="s">
        <v>54</v>
      </c>
      <c r="T5" s="7" t="s">
        <v>54</v>
      </c>
      <c r="U5" s="7" t="s">
        <v>54</v>
      </c>
      <c r="V5" s="7" t="s">
        <v>54</v>
      </c>
      <c r="W5" s="7" t="s">
        <v>54</v>
      </c>
      <c r="X5" s="7" t="s">
        <v>54</v>
      </c>
      <c r="Y5" s="7" t="s">
        <v>54</v>
      </c>
      <c r="Z5" s="7" t="s">
        <v>54</v>
      </c>
      <c r="AA5" s="7" t="s">
        <v>54</v>
      </c>
    </row>
    <row r="6" spans="1:27" ht="14.45" customHeight="1">
      <c r="B6" s="7">
        <v>1000111</v>
      </c>
      <c r="C6" s="7" t="s">
        <v>55</v>
      </c>
      <c r="D6" s="7" t="str">
        <f t="shared" ref="D6:D22" si="0">MID(L6,2,5)</f>
        <v/>
      </c>
      <c r="E6" s="7" t="str">
        <f>MID(G6,6,1)</f>
        <v/>
      </c>
      <c r="F6" s="7" t="str">
        <f t="shared" ref="F6:F22" si="1">MID(I6,2,4)</f>
        <v/>
      </c>
      <c r="G6" s="7" t="str">
        <f>MID(I6,6,1)</f>
        <v/>
      </c>
      <c r="H6" s="7" t="s">
        <v>55</v>
      </c>
      <c r="J6" s="7">
        <v>1</v>
      </c>
      <c r="K6" s="7">
        <v>1.1000000000000001</v>
      </c>
      <c r="S6" s="7" t="s">
        <v>56</v>
      </c>
      <c r="T6" s="7" t="s">
        <v>57</v>
      </c>
      <c r="W6" s="7">
        <v>2.8</v>
      </c>
      <c r="X6" s="7">
        <v>-4</v>
      </c>
      <c r="Y6" s="7" t="s">
        <v>58</v>
      </c>
      <c r="Z6" s="7" t="s">
        <v>59</v>
      </c>
    </row>
    <row r="7" spans="1:27" ht="14.45" customHeight="1">
      <c r="A7" s="7" t="s">
        <v>60</v>
      </c>
      <c r="B7" s="7">
        <v>1000125</v>
      </c>
      <c r="C7" s="7" t="s">
        <v>61</v>
      </c>
      <c r="D7" s="7" t="str">
        <f t="shared" si="0"/>
        <v>00012</v>
      </c>
      <c r="E7" s="7" t="str">
        <f t="shared" ref="E7:E22" si="2">MID(I7,6,1)</f>
        <v>2</v>
      </c>
      <c r="F7" s="7" t="str">
        <f t="shared" si="1"/>
        <v>0001</v>
      </c>
      <c r="G7" s="7" t="str">
        <f t="shared" ref="G7:G22" si="3">IF(INT(MID(I7,6,1))=1,0,MID(I7,6,1))</f>
        <v>2</v>
      </c>
      <c r="H7" s="7" t="s">
        <v>55</v>
      </c>
      <c r="I7" s="7" t="str">
        <f>"1"&amp;D7&amp;"000"</f>
        <v>100012000</v>
      </c>
      <c r="J7" s="7">
        <v>1</v>
      </c>
      <c r="K7" s="7">
        <v>1.1000000000000001</v>
      </c>
      <c r="L7" s="7">
        <v>700012050</v>
      </c>
      <c r="O7" s="7" t="str">
        <f>313&amp;F7&amp;0&amp;G7</f>
        <v>313000102</v>
      </c>
      <c r="P7" s="7" t="str">
        <f t="shared" ref="P7:P20" si="4">321&amp;F7&amp;0&amp;E7</f>
        <v>321000102</v>
      </c>
      <c r="Q7" s="7">
        <v>1000111</v>
      </c>
      <c r="S7" s="7" t="s">
        <v>56</v>
      </c>
      <c r="T7" s="7" t="s">
        <v>57</v>
      </c>
      <c r="W7" s="7">
        <v>2.8</v>
      </c>
      <c r="X7" s="7">
        <v>-4</v>
      </c>
      <c r="Y7" s="7" t="s">
        <v>62</v>
      </c>
      <c r="Z7" s="7" t="s">
        <v>59</v>
      </c>
    </row>
    <row r="8" spans="1:27" ht="14.45" customHeight="1">
      <c r="A8" s="7" t="s">
        <v>60</v>
      </c>
      <c r="B8" s="7">
        <v>1000126</v>
      </c>
      <c r="C8" s="7" t="s">
        <v>63</v>
      </c>
      <c r="D8" s="7" t="str">
        <f t="shared" si="0"/>
        <v>00012</v>
      </c>
      <c r="E8" s="7" t="str">
        <f t="shared" si="2"/>
        <v>4</v>
      </c>
      <c r="F8" s="7" t="str">
        <f t="shared" si="1"/>
        <v>0001</v>
      </c>
      <c r="G8" s="7" t="str">
        <f t="shared" si="3"/>
        <v>4</v>
      </c>
      <c r="H8" s="7" t="s">
        <v>55</v>
      </c>
      <c r="I8" s="7">
        <v>100014000</v>
      </c>
      <c r="J8" s="7">
        <v>1</v>
      </c>
      <c r="K8" s="7">
        <v>1.1000000000000001</v>
      </c>
      <c r="L8" s="7">
        <v>700012050</v>
      </c>
      <c r="O8" s="7" t="str">
        <f>313&amp;F8&amp;0&amp;G8</f>
        <v>313000104</v>
      </c>
      <c r="P8" s="7" t="str">
        <f t="shared" si="4"/>
        <v>321000104</v>
      </c>
      <c r="Q8" s="7">
        <v>1000111</v>
      </c>
      <c r="R8" s="7" t="s">
        <v>64</v>
      </c>
      <c r="S8" s="7" t="s">
        <v>56</v>
      </c>
      <c r="T8" s="7" t="s">
        <v>57</v>
      </c>
      <c r="W8" s="7">
        <v>2.8</v>
      </c>
      <c r="X8" s="7">
        <v>-4</v>
      </c>
      <c r="Y8" s="7" t="s">
        <v>65</v>
      </c>
      <c r="Z8" s="7" t="s">
        <v>59</v>
      </c>
    </row>
    <row r="9" spans="1:27">
      <c r="A9" s="7" t="s">
        <v>60</v>
      </c>
      <c r="B9" s="7">
        <v>1000131</v>
      </c>
      <c r="C9" s="7" t="s">
        <v>66</v>
      </c>
      <c r="D9" s="7" t="str">
        <f t="shared" si="0"/>
        <v>00010</v>
      </c>
      <c r="E9" s="7" t="str">
        <f t="shared" si="2"/>
        <v>3</v>
      </c>
      <c r="F9" s="7" t="str">
        <f t="shared" si="1"/>
        <v>0001</v>
      </c>
      <c r="G9" s="7" t="str">
        <f t="shared" si="3"/>
        <v>3</v>
      </c>
      <c r="H9" s="7" t="s">
        <v>55</v>
      </c>
      <c r="I9" s="7">
        <v>100013000</v>
      </c>
      <c r="J9" s="7">
        <v>1</v>
      </c>
      <c r="K9" s="7">
        <v>1.1000000000000001</v>
      </c>
      <c r="L9" s="7" t="s">
        <v>67</v>
      </c>
      <c r="O9" s="10">
        <v>317000001</v>
      </c>
      <c r="P9" s="7" t="str">
        <f t="shared" si="4"/>
        <v>321000103</v>
      </c>
      <c r="Q9" s="7">
        <v>1000131</v>
      </c>
      <c r="R9" s="7" t="s">
        <v>68</v>
      </c>
      <c r="S9" s="7" t="s">
        <v>56</v>
      </c>
      <c r="T9" s="7" t="s">
        <v>57</v>
      </c>
      <c r="W9" s="7">
        <v>2.8</v>
      </c>
      <c r="X9" s="7">
        <v>-4</v>
      </c>
      <c r="Y9" s="7" t="s">
        <v>69</v>
      </c>
      <c r="Z9" s="7" t="s">
        <v>59</v>
      </c>
    </row>
    <row r="10" spans="1:27">
      <c r="A10" s="7" t="s">
        <v>60</v>
      </c>
      <c r="B10" s="7">
        <v>1000111</v>
      </c>
      <c r="C10" s="7" t="s">
        <v>70</v>
      </c>
      <c r="D10" s="7" t="str">
        <f t="shared" si="0"/>
        <v>00010</v>
      </c>
      <c r="E10" s="7" t="str">
        <f t="shared" si="2"/>
        <v>0</v>
      </c>
      <c r="F10" s="7" t="str">
        <f t="shared" si="1"/>
        <v>0001</v>
      </c>
      <c r="G10" s="7" t="str">
        <f t="shared" si="3"/>
        <v>0</v>
      </c>
      <c r="H10" s="7" t="s">
        <v>55</v>
      </c>
      <c r="I10" s="7" t="str">
        <f>"1"&amp;D10&amp;"000"</f>
        <v>100010000</v>
      </c>
      <c r="J10" s="7">
        <v>1</v>
      </c>
      <c r="K10" s="7">
        <v>1.1000000000000001</v>
      </c>
      <c r="L10" s="7" t="s">
        <v>67</v>
      </c>
      <c r="O10" s="7" t="str">
        <f>313&amp;F10&amp;0&amp;G10</f>
        <v>313000100</v>
      </c>
      <c r="P10" s="7" t="str">
        <f t="shared" si="4"/>
        <v>321000100</v>
      </c>
      <c r="Q10" s="7">
        <v>1000131</v>
      </c>
      <c r="R10" s="7" t="s">
        <v>68</v>
      </c>
      <c r="S10" s="7" t="s">
        <v>56</v>
      </c>
      <c r="T10" s="7" t="s">
        <v>57</v>
      </c>
      <c r="W10" s="7">
        <v>2.8</v>
      </c>
      <c r="X10" s="7">
        <v>-4</v>
      </c>
      <c r="Y10" s="7" t="s">
        <v>71</v>
      </c>
      <c r="Z10" s="7" t="s">
        <v>59</v>
      </c>
    </row>
    <row r="11" spans="1:27">
      <c r="A11" s="7" t="s">
        <v>60</v>
      </c>
      <c r="B11" s="7">
        <v>1000132</v>
      </c>
      <c r="C11" s="7" t="s">
        <v>72</v>
      </c>
      <c r="D11" s="7" t="str">
        <f t="shared" si="0"/>
        <v>00010</v>
      </c>
      <c r="E11" s="7" t="str">
        <f t="shared" si="2"/>
        <v>3</v>
      </c>
      <c r="F11" s="7" t="str">
        <f t="shared" si="1"/>
        <v>0001</v>
      </c>
      <c r="G11" s="7" t="str">
        <f t="shared" si="3"/>
        <v>3</v>
      </c>
      <c r="H11" s="7" t="s">
        <v>55</v>
      </c>
      <c r="I11" s="7">
        <v>100013000</v>
      </c>
      <c r="J11" s="7">
        <v>1</v>
      </c>
      <c r="K11" s="7">
        <v>1.1000000000000001</v>
      </c>
      <c r="L11" s="7">
        <v>700010302</v>
      </c>
      <c r="O11" s="10">
        <v>317000001</v>
      </c>
      <c r="P11" s="7" t="str">
        <f t="shared" si="4"/>
        <v>321000103</v>
      </c>
      <c r="Q11" s="7">
        <v>1000131</v>
      </c>
      <c r="R11" s="7" t="s">
        <v>73</v>
      </c>
      <c r="S11" s="7" t="s">
        <v>56</v>
      </c>
      <c r="T11" s="7" t="s">
        <v>57</v>
      </c>
      <c r="W11" s="7">
        <v>2.8</v>
      </c>
      <c r="X11" s="7">
        <v>-4</v>
      </c>
      <c r="Y11" s="7" t="s">
        <v>74</v>
      </c>
      <c r="Z11" s="7" t="s">
        <v>59</v>
      </c>
    </row>
    <row r="12" spans="1:27" ht="14.45" customHeight="1">
      <c r="A12" s="7" t="s">
        <v>60</v>
      </c>
      <c r="B12" s="7">
        <v>1000161</v>
      </c>
      <c r="C12" s="7" t="s">
        <v>75</v>
      </c>
      <c r="D12" s="7" t="str">
        <f t="shared" si="0"/>
        <v>00011</v>
      </c>
      <c r="E12" s="7" t="str">
        <f t="shared" si="2"/>
        <v>1</v>
      </c>
      <c r="F12" s="7" t="str">
        <f t="shared" si="1"/>
        <v>0001</v>
      </c>
      <c r="G12" s="7">
        <f t="shared" si="3"/>
        <v>0</v>
      </c>
      <c r="H12" s="7" t="s">
        <v>76</v>
      </c>
      <c r="I12" s="7" t="str">
        <f>"1"&amp;D12&amp;"000"</f>
        <v>100011000</v>
      </c>
      <c r="J12" s="7">
        <v>1</v>
      </c>
      <c r="K12" s="7">
        <v>1.1000000000000001</v>
      </c>
      <c r="L12" s="7" t="s">
        <v>77</v>
      </c>
      <c r="O12" s="7" t="str">
        <f>313&amp;F12&amp;0&amp;G12</f>
        <v>313000100</v>
      </c>
      <c r="P12" s="7" t="str">
        <f t="shared" si="4"/>
        <v>321000101</v>
      </c>
      <c r="Q12" s="7">
        <v>1000111</v>
      </c>
      <c r="R12" s="7" t="s">
        <v>78</v>
      </c>
      <c r="S12" s="7" t="s">
        <v>56</v>
      </c>
      <c r="T12" s="7" t="s">
        <v>57</v>
      </c>
      <c r="W12" s="7">
        <v>2.8</v>
      </c>
      <c r="X12" s="7">
        <v>-4</v>
      </c>
      <c r="Y12" s="7" t="s">
        <v>79</v>
      </c>
      <c r="Z12" s="7" t="s">
        <v>59</v>
      </c>
    </row>
    <row r="13" spans="1:27">
      <c r="A13" s="7" t="s">
        <v>60</v>
      </c>
      <c r="B13" s="7">
        <v>1000162</v>
      </c>
      <c r="C13" s="7" t="s">
        <v>80</v>
      </c>
      <c r="D13" s="7" t="str">
        <f t="shared" si="0"/>
        <v>00011</v>
      </c>
      <c r="E13" s="7" t="str">
        <f t="shared" si="2"/>
        <v>3</v>
      </c>
      <c r="F13" s="7" t="str">
        <f t="shared" si="1"/>
        <v>0001</v>
      </c>
      <c r="G13" s="7" t="str">
        <f t="shared" si="3"/>
        <v>3</v>
      </c>
      <c r="H13" s="7" t="s">
        <v>81</v>
      </c>
      <c r="I13" s="7">
        <v>100013000</v>
      </c>
      <c r="J13" s="7">
        <v>1</v>
      </c>
      <c r="K13" s="7">
        <v>1.1000000000000001</v>
      </c>
      <c r="L13" s="7" t="s">
        <v>77</v>
      </c>
      <c r="O13" s="10">
        <v>317000001</v>
      </c>
      <c r="P13" s="7" t="str">
        <f t="shared" si="4"/>
        <v>321000103</v>
      </c>
      <c r="Q13" s="7">
        <v>1000131</v>
      </c>
      <c r="R13" s="7" t="s">
        <v>82</v>
      </c>
      <c r="S13" s="7" t="s">
        <v>56</v>
      </c>
      <c r="T13" s="7" t="s">
        <v>57</v>
      </c>
      <c r="W13" s="7">
        <v>2.8</v>
      </c>
      <c r="X13" s="7">
        <v>-4</v>
      </c>
      <c r="Y13" s="7" t="s">
        <v>83</v>
      </c>
      <c r="Z13" s="7" t="s">
        <v>59</v>
      </c>
    </row>
    <row r="14" spans="1:27" ht="14.45" customHeight="1">
      <c r="A14" s="7" t="s">
        <v>60</v>
      </c>
      <c r="B14" s="7">
        <v>1000163</v>
      </c>
      <c r="C14" s="7" t="s">
        <v>84</v>
      </c>
      <c r="D14" s="7" t="str">
        <f t="shared" si="0"/>
        <v>00011</v>
      </c>
      <c r="E14" s="7" t="str">
        <f t="shared" si="2"/>
        <v>1</v>
      </c>
      <c r="F14" s="7" t="str">
        <f t="shared" si="1"/>
        <v>0001</v>
      </c>
      <c r="G14" s="7">
        <f t="shared" si="3"/>
        <v>0</v>
      </c>
      <c r="H14" s="7" t="s">
        <v>85</v>
      </c>
      <c r="I14" s="7" t="str">
        <f t="shared" ref="I14:I20" si="5">"1"&amp;D14&amp;"000"</f>
        <v>100011000</v>
      </c>
      <c r="J14" s="7">
        <v>1</v>
      </c>
      <c r="K14" s="7">
        <v>1.1000000000000001</v>
      </c>
      <c r="L14" s="7" t="s">
        <v>77</v>
      </c>
      <c r="O14" s="7" t="str">
        <f t="shared" ref="O14:O20" si="6">313&amp;F14&amp;0&amp;G14</f>
        <v>313000100</v>
      </c>
      <c r="P14" s="7" t="str">
        <f t="shared" si="4"/>
        <v>321000101</v>
      </c>
      <c r="Q14" s="7">
        <v>1000111</v>
      </c>
      <c r="R14" s="7" t="s">
        <v>86</v>
      </c>
      <c r="S14" s="7" t="s">
        <v>56</v>
      </c>
      <c r="T14" s="7" t="s">
        <v>57</v>
      </c>
      <c r="W14" s="7">
        <v>2.8</v>
      </c>
      <c r="X14" s="7">
        <v>-4</v>
      </c>
      <c r="Y14" s="7" t="s">
        <v>87</v>
      </c>
      <c r="Z14" s="7" t="s">
        <v>59</v>
      </c>
    </row>
    <row r="15" spans="1:27" ht="14.45" customHeight="1">
      <c r="A15" s="7" t="s">
        <v>60</v>
      </c>
      <c r="B15" s="7">
        <v>1000164</v>
      </c>
      <c r="C15" s="7" t="s">
        <v>88</v>
      </c>
      <c r="D15" s="7" t="str">
        <f t="shared" si="0"/>
        <v>00011</v>
      </c>
      <c r="E15" s="7" t="str">
        <f t="shared" si="2"/>
        <v>1</v>
      </c>
      <c r="F15" s="7" t="str">
        <f t="shared" si="1"/>
        <v>0001</v>
      </c>
      <c r="G15" s="7">
        <f t="shared" si="3"/>
        <v>0</v>
      </c>
      <c r="H15" s="7" t="s">
        <v>55</v>
      </c>
      <c r="I15" s="7" t="str">
        <f t="shared" si="5"/>
        <v>100011000</v>
      </c>
      <c r="J15" s="7">
        <v>1</v>
      </c>
      <c r="K15" s="7">
        <v>1.1000000000000001</v>
      </c>
      <c r="L15" s="7">
        <v>700011040</v>
      </c>
      <c r="O15" s="7" t="str">
        <f t="shared" si="6"/>
        <v>313000100</v>
      </c>
      <c r="P15" s="7" t="str">
        <f t="shared" si="4"/>
        <v>321000101</v>
      </c>
      <c r="Q15" s="7">
        <v>1000111</v>
      </c>
      <c r="R15" s="7" t="s">
        <v>89</v>
      </c>
      <c r="S15" s="7" t="s">
        <v>56</v>
      </c>
      <c r="T15" s="7" t="s">
        <v>57</v>
      </c>
      <c r="W15" s="7">
        <v>2.8</v>
      </c>
      <c r="X15" s="7">
        <v>-4</v>
      </c>
      <c r="Y15" s="7" t="s">
        <v>87</v>
      </c>
      <c r="Z15" s="7" t="s">
        <v>59</v>
      </c>
    </row>
    <row r="16" spans="1:27" ht="14.45" customHeight="1">
      <c r="A16" s="7" t="s">
        <v>60</v>
      </c>
      <c r="B16" s="7">
        <v>1000165</v>
      </c>
      <c r="C16" s="7" t="s">
        <v>90</v>
      </c>
      <c r="D16" s="7" t="str">
        <f t="shared" si="0"/>
        <v>00011</v>
      </c>
      <c r="E16" s="7" t="str">
        <f t="shared" si="2"/>
        <v>1</v>
      </c>
      <c r="F16" s="7" t="str">
        <f t="shared" si="1"/>
        <v>0001</v>
      </c>
      <c r="G16" s="7">
        <f t="shared" si="3"/>
        <v>0</v>
      </c>
      <c r="H16" s="7" t="s">
        <v>76</v>
      </c>
      <c r="I16" s="7" t="str">
        <f t="shared" si="5"/>
        <v>100011000</v>
      </c>
      <c r="J16" s="7">
        <v>1</v>
      </c>
      <c r="K16" s="7">
        <v>1.1000000000000001</v>
      </c>
      <c r="L16" s="7" t="s">
        <v>77</v>
      </c>
      <c r="O16" s="7" t="str">
        <f t="shared" si="6"/>
        <v>313000100</v>
      </c>
      <c r="P16" s="7" t="str">
        <f t="shared" si="4"/>
        <v>321000101</v>
      </c>
      <c r="Q16" s="7">
        <v>1000111</v>
      </c>
      <c r="R16" s="7" t="s">
        <v>91</v>
      </c>
      <c r="S16" s="7" t="s">
        <v>56</v>
      </c>
      <c r="T16" s="7" t="s">
        <v>57</v>
      </c>
      <c r="W16" s="7">
        <v>2.8</v>
      </c>
      <c r="X16" s="7">
        <v>-4</v>
      </c>
      <c r="Y16" s="7" t="s">
        <v>79</v>
      </c>
      <c r="Z16" s="7" t="s">
        <v>59</v>
      </c>
    </row>
    <row r="17" spans="1:27" ht="14.45" customHeight="1">
      <c r="A17" s="7" t="s">
        <v>60</v>
      </c>
      <c r="B17" s="7">
        <v>1000166</v>
      </c>
      <c r="C17" s="7" t="s">
        <v>92</v>
      </c>
      <c r="D17" s="7" t="str">
        <f t="shared" ref="D17:D18" si="7">MID(L17,2,5)</f>
        <v>00011</v>
      </c>
      <c r="E17" s="7" t="str">
        <f t="shared" ref="E17:E18" si="8">MID(I17,6,1)</f>
        <v>1</v>
      </c>
      <c r="F17" s="7" t="str">
        <f t="shared" ref="F17:F18" si="9">MID(I17,2,4)</f>
        <v>0001</v>
      </c>
      <c r="G17" s="7">
        <f t="shared" ref="G17:G18" si="10">IF(INT(MID(I17,6,1))=1,0,MID(I17,6,1))</f>
        <v>0</v>
      </c>
      <c r="H17" s="7" t="s">
        <v>76</v>
      </c>
      <c r="I17" s="7" t="str">
        <f t="shared" si="5"/>
        <v>100011000</v>
      </c>
      <c r="J17" s="7">
        <v>1</v>
      </c>
      <c r="K17" s="7">
        <v>1.1000000000000001</v>
      </c>
      <c r="L17" s="7" t="s">
        <v>77</v>
      </c>
      <c r="O17" s="7" t="str">
        <f t="shared" si="6"/>
        <v>313000100</v>
      </c>
      <c r="P17" s="7" t="str">
        <f t="shared" ref="P17:P18" si="11">321&amp;F17&amp;0&amp;E17</f>
        <v>321000101</v>
      </c>
      <c r="Q17" s="7">
        <v>1000111</v>
      </c>
      <c r="R17" s="7" t="s">
        <v>93</v>
      </c>
      <c r="S17" s="7" t="s">
        <v>56</v>
      </c>
      <c r="T17" s="7" t="s">
        <v>57</v>
      </c>
      <c r="W17" s="7">
        <v>2.8</v>
      </c>
      <c r="X17" s="7">
        <v>-4</v>
      </c>
      <c r="Y17" s="7" t="s">
        <v>79</v>
      </c>
      <c r="Z17" s="7" t="s">
        <v>59</v>
      </c>
    </row>
    <row r="18" spans="1:27" ht="14.45" customHeight="1">
      <c r="A18" s="7" t="s">
        <v>60</v>
      </c>
      <c r="B18" s="7">
        <v>1000167</v>
      </c>
      <c r="C18" s="7" t="s">
        <v>94</v>
      </c>
      <c r="D18" s="7" t="str">
        <f t="shared" si="7"/>
        <v>00011</v>
      </c>
      <c r="E18" s="7" t="str">
        <f t="shared" si="8"/>
        <v>3</v>
      </c>
      <c r="F18" s="7" t="str">
        <f t="shared" si="9"/>
        <v>0001</v>
      </c>
      <c r="G18" s="7" t="str">
        <f t="shared" si="10"/>
        <v>3</v>
      </c>
      <c r="H18" s="7" t="s">
        <v>55</v>
      </c>
      <c r="I18" s="7">
        <v>100013000</v>
      </c>
      <c r="J18" s="7">
        <v>1</v>
      </c>
      <c r="K18" s="7">
        <v>1.1000000000000001</v>
      </c>
      <c r="L18" s="7" t="s">
        <v>77</v>
      </c>
      <c r="O18" s="7" t="str">
        <f t="shared" si="6"/>
        <v>313000103</v>
      </c>
      <c r="P18" s="7" t="str">
        <f t="shared" si="11"/>
        <v>321000103</v>
      </c>
      <c r="Q18" s="7">
        <v>1000111</v>
      </c>
      <c r="R18" s="7" t="s">
        <v>95</v>
      </c>
      <c r="S18" s="7" t="s">
        <v>56</v>
      </c>
      <c r="T18" s="7" t="s">
        <v>57</v>
      </c>
      <c r="W18" s="7">
        <v>2.8</v>
      </c>
      <c r="X18" s="7">
        <v>-4</v>
      </c>
      <c r="Y18" s="7" t="s">
        <v>87</v>
      </c>
      <c r="Z18" s="7" t="s">
        <v>59</v>
      </c>
    </row>
    <row r="19" spans="1:27" ht="14.45" customHeight="1">
      <c r="A19" s="7" t="s">
        <v>60</v>
      </c>
      <c r="B19" s="7">
        <v>1000168</v>
      </c>
      <c r="C19" s="7" t="s">
        <v>96</v>
      </c>
      <c r="D19" s="7" t="str">
        <f t="shared" ref="D19" si="12">MID(L19,2,5)</f>
        <v>00011</v>
      </c>
      <c r="E19" s="7" t="str">
        <f t="shared" ref="E19" si="13">MID(I19,6,1)</f>
        <v>3</v>
      </c>
      <c r="F19" s="7" t="str">
        <f t="shared" ref="F19" si="14">MID(I19,2,4)</f>
        <v>0001</v>
      </c>
      <c r="G19" s="7" t="str">
        <f t="shared" ref="G19" si="15">IF(INT(MID(I19,6,1))=1,0,MID(I19,6,1))</f>
        <v>3</v>
      </c>
      <c r="H19" s="7" t="s">
        <v>55</v>
      </c>
      <c r="I19" s="7">
        <v>100013000</v>
      </c>
      <c r="J19" s="7">
        <v>1</v>
      </c>
      <c r="K19" s="7">
        <v>1.1000000000000001</v>
      </c>
      <c r="L19" s="7" t="s">
        <v>77</v>
      </c>
      <c r="O19" s="7" t="str">
        <f t="shared" ref="O19" si="16">313&amp;F19&amp;0&amp;G19</f>
        <v>313000103</v>
      </c>
      <c r="P19" s="7" t="str">
        <f t="shared" ref="P19" si="17">321&amp;F19&amp;0&amp;E19</f>
        <v>321000103</v>
      </c>
      <c r="Q19" s="7">
        <v>1000111</v>
      </c>
      <c r="R19" s="7" t="s">
        <v>97</v>
      </c>
      <c r="S19" s="7" t="s">
        <v>56</v>
      </c>
      <c r="T19" s="7" t="s">
        <v>57</v>
      </c>
      <c r="W19" s="7">
        <v>2.8</v>
      </c>
      <c r="X19" s="7">
        <v>-4</v>
      </c>
      <c r="Y19" s="7" t="s">
        <v>87</v>
      </c>
      <c r="Z19" s="7" t="s">
        <v>59</v>
      </c>
    </row>
    <row r="20" spans="1:27" ht="14.45" customHeight="1">
      <c r="A20" s="7" t="s">
        <v>60</v>
      </c>
      <c r="B20" s="7">
        <v>1000141</v>
      </c>
      <c r="C20" s="7" t="s">
        <v>98</v>
      </c>
      <c r="D20" s="7" t="str">
        <f t="shared" si="0"/>
        <v>00011</v>
      </c>
      <c r="E20" s="7" t="str">
        <f t="shared" si="2"/>
        <v>1</v>
      </c>
      <c r="F20" s="7" t="str">
        <f t="shared" si="1"/>
        <v>0001</v>
      </c>
      <c r="G20" s="7">
        <f t="shared" si="3"/>
        <v>0</v>
      </c>
      <c r="H20" s="7" t="s">
        <v>55</v>
      </c>
      <c r="I20" s="7" t="str">
        <f t="shared" si="5"/>
        <v>100011000</v>
      </c>
      <c r="J20" s="7">
        <v>1</v>
      </c>
      <c r="K20" s="7">
        <v>1.1000000000000001</v>
      </c>
      <c r="L20" s="7" t="s">
        <v>77</v>
      </c>
      <c r="O20" s="7" t="str">
        <f t="shared" si="6"/>
        <v>313000100</v>
      </c>
      <c r="P20" s="7" t="str">
        <f t="shared" si="4"/>
        <v>321000101</v>
      </c>
      <c r="Q20" s="7">
        <v>1000111</v>
      </c>
      <c r="S20" s="7" t="s">
        <v>56</v>
      </c>
      <c r="T20" s="7" t="s">
        <v>57</v>
      </c>
      <c r="W20" s="7">
        <v>3.2</v>
      </c>
      <c r="X20" s="7">
        <v>0</v>
      </c>
      <c r="Y20" s="7" t="s">
        <v>99</v>
      </c>
      <c r="Z20" s="7" t="s">
        <v>100</v>
      </c>
    </row>
    <row r="21" spans="1:27" ht="14.45" customHeight="1">
      <c r="A21" s="7" t="s">
        <v>60</v>
      </c>
      <c r="B21" s="7">
        <v>1000142</v>
      </c>
      <c r="C21" s="7" t="s">
        <v>101</v>
      </c>
      <c r="D21" s="7" t="str">
        <f t="shared" si="0"/>
        <v>00010</v>
      </c>
      <c r="E21" s="7" t="str">
        <f t="shared" si="2"/>
        <v>5</v>
      </c>
      <c r="F21" s="7" t="str">
        <f t="shared" si="1"/>
        <v>0001</v>
      </c>
      <c r="G21" s="7" t="str">
        <f t="shared" si="3"/>
        <v>5</v>
      </c>
      <c r="H21" s="7" t="s">
        <v>55</v>
      </c>
      <c r="I21" s="7">
        <v>100015000</v>
      </c>
      <c r="J21" s="7">
        <v>1</v>
      </c>
      <c r="K21" s="7">
        <v>1.1000000000000001</v>
      </c>
      <c r="L21" s="7">
        <v>700010500</v>
      </c>
      <c r="O21" s="7" t="s">
        <v>102</v>
      </c>
      <c r="P21" s="7" t="s">
        <v>103</v>
      </c>
      <c r="Q21" s="7">
        <v>1000111</v>
      </c>
      <c r="S21" s="7" t="s">
        <v>56</v>
      </c>
      <c r="T21" s="7" t="s">
        <v>57</v>
      </c>
      <c r="W21" s="7">
        <v>3.2</v>
      </c>
      <c r="X21" s="7">
        <v>0</v>
      </c>
      <c r="Y21" s="7" t="s">
        <v>99</v>
      </c>
      <c r="Z21" s="7" t="s">
        <v>100</v>
      </c>
    </row>
    <row r="22" spans="1:27" ht="14.45" customHeight="1">
      <c r="A22" s="7" t="s">
        <v>60</v>
      </c>
      <c r="B22" s="7">
        <v>1000143</v>
      </c>
      <c r="C22" s="7" t="s">
        <v>104</v>
      </c>
      <c r="D22" s="7" t="str">
        <f t="shared" si="0"/>
        <v>00010</v>
      </c>
      <c r="E22" s="7" t="str">
        <f t="shared" si="2"/>
        <v>6</v>
      </c>
      <c r="F22" s="7" t="str">
        <f t="shared" si="1"/>
        <v>0001</v>
      </c>
      <c r="G22" s="7" t="str">
        <f t="shared" si="3"/>
        <v>6</v>
      </c>
      <c r="H22" s="7" t="s">
        <v>55</v>
      </c>
      <c r="I22" s="7">
        <v>100016000</v>
      </c>
      <c r="J22" s="7">
        <v>1</v>
      </c>
      <c r="K22" s="7">
        <v>1.1000000000000001</v>
      </c>
      <c r="L22" s="7">
        <v>700010500</v>
      </c>
      <c r="O22" s="7" t="str">
        <f>313&amp;F22&amp;0&amp;G22</f>
        <v>313000106</v>
      </c>
      <c r="P22" s="7" t="str">
        <f>321&amp;F22&amp;0&amp;E22</f>
        <v>321000106</v>
      </c>
      <c r="Q22" s="7">
        <v>1000111</v>
      </c>
      <c r="S22" s="7" t="s">
        <v>56</v>
      </c>
      <c r="T22" s="7" t="s">
        <v>57</v>
      </c>
      <c r="W22" s="7">
        <v>3.2</v>
      </c>
      <c r="X22" s="7">
        <v>0</v>
      </c>
      <c r="Y22" s="7" t="s">
        <v>99</v>
      </c>
      <c r="Z22" s="7" t="s">
        <v>100</v>
      </c>
    </row>
    <row r="23" spans="1:27">
      <c r="A23" s="8"/>
      <c r="B23" s="8">
        <v>1</v>
      </c>
      <c r="C23" s="8" t="s">
        <v>105</v>
      </c>
      <c r="D23" s="8">
        <v>1</v>
      </c>
      <c r="E23" s="8">
        <v>1</v>
      </c>
      <c r="F23" s="8">
        <v>1</v>
      </c>
      <c r="G23" s="8">
        <v>1</v>
      </c>
      <c r="H23" s="8" t="s">
        <v>105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 t="s">
        <v>56</v>
      </c>
      <c r="T23" s="8" t="s">
        <v>57</v>
      </c>
      <c r="W23" s="7">
        <v>1</v>
      </c>
      <c r="X23" s="7">
        <v>0</v>
      </c>
      <c r="Y23" s="7" t="s">
        <v>106</v>
      </c>
      <c r="Z23" s="7" t="s">
        <v>107</v>
      </c>
    </row>
    <row r="24" spans="1:27">
      <c r="A24" s="7" t="s">
        <v>60</v>
      </c>
      <c r="B24" s="7">
        <v>1000211</v>
      </c>
      <c r="C24" s="7" t="s">
        <v>108</v>
      </c>
      <c r="D24" s="7" t="str">
        <f t="shared" ref="D24:D29" si="18">MID(L24,2,5)</f>
        <v>00021</v>
      </c>
      <c r="E24" s="7" t="str">
        <f t="shared" ref="E24:E29" si="19">MID(I24,6,1)</f>
        <v>1</v>
      </c>
      <c r="F24" s="7" t="str">
        <f t="shared" ref="F24:F29" si="20">MID(I24,2,4)</f>
        <v>0002</v>
      </c>
      <c r="G24" s="7">
        <f t="shared" ref="G24:G29" si="21">IF(INT(MID(I24,6,1))=1,0,MID(I24,6,1))</f>
        <v>0</v>
      </c>
      <c r="H24" s="7" t="s">
        <v>109</v>
      </c>
      <c r="I24" s="7" t="str">
        <f t="shared" ref="I24:I29" si="22">"1"&amp;D24&amp;"000"</f>
        <v>100021000</v>
      </c>
      <c r="J24" s="7">
        <v>1</v>
      </c>
      <c r="K24" s="7">
        <v>1.1000000000000001</v>
      </c>
      <c r="L24" s="7" t="s">
        <v>110</v>
      </c>
      <c r="O24" s="7" t="str">
        <f t="shared" ref="O24:O29" si="23">313&amp;F24&amp;0&amp;G24</f>
        <v>313000200</v>
      </c>
      <c r="P24" s="7" t="str">
        <f t="shared" ref="P24:P29" si="24">321&amp;F24&amp;0&amp;E24</f>
        <v>321000201</v>
      </c>
      <c r="Q24" s="7">
        <v>1000312</v>
      </c>
      <c r="R24" s="7" t="s">
        <v>111</v>
      </c>
      <c r="S24" s="7" t="s">
        <v>56</v>
      </c>
      <c r="T24" s="7" t="s">
        <v>57</v>
      </c>
      <c r="W24" s="7">
        <v>3</v>
      </c>
      <c r="X24" s="7">
        <v>0</v>
      </c>
      <c r="Y24" s="7" t="s">
        <v>112</v>
      </c>
      <c r="Z24" s="7" t="s">
        <v>100</v>
      </c>
    </row>
    <row r="25" spans="1:27">
      <c r="A25" s="7" t="s">
        <v>60</v>
      </c>
      <c r="B25" s="7">
        <v>1000212</v>
      </c>
      <c r="C25" s="7" t="s">
        <v>113</v>
      </c>
      <c r="D25" s="7" t="str">
        <f t="shared" si="18"/>
        <v>00021</v>
      </c>
      <c r="E25" s="7" t="str">
        <f t="shared" si="19"/>
        <v>1</v>
      </c>
      <c r="F25" s="7" t="str">
        <f t="shared" si="20"/>
        <v>0002</v>
      </c>
      <c r="G25" s="7">
        <f t="shared" si="21"/>
        <v>0</v>
      </c>
      <c r="H25" s="7" t="s">
        <v>109</v>
      </c>
      <c r="I25" s="7" t="str">
        <f t="shared" si="22"/>
        <v>100021000</v>
      </c>
      <c r="J25" s="7">
        <v>1</v>
      </c>
      <c r="K25" s="7">
        <v>1.1000000000000001</v>
      </c>
      <c r="L25" s="7" t="s">
        <v>114</v>
      </c>
      <c r="O25" s="7" t="str">
        <f t="shared" si="23"/>
        <v>313000200</v>
      </c>
      <c r="P25" s="7" t="str">
        <f t="shared" si="24"/>
        <v>321000201</v>
      </c>
      <c r="Q25" s="7">
        <v>1000312</v>
      </c>
      <c r="R25" s="7" t="s">
        <v>111</v>
      </c>
      <c r="S25" s="7" t="s">
        <v>56</v>
      </c>
      <c r="T25" s="7" t="s">
        <v>57</v>
      </c>
      <c r="W25" s="7">
        <v>3</v>
      </c>
      <c r="X25" s="7">
        <v>0</v>
      </c>
      <c r="Y25" s="7" t="s">
        <v>112</v>
      </c>
      <c r="Z25" s="7" t="s">
        <v>100</v>
      </c>
    </row>
    <row r="26" spans="1:27">
      <c r="A26" s="7" t="s">
        <v>60</v>
      </c>
      <c r="B26" s="7">
        <v>1000221</v>
      </c>
      <c r="C26" s="7" t="s">
        <v>115</v>
      </c>
      <c r="D26" s="7" t="str">
        <f t="shared" si="18"/>
        <v>00022</v>
      </c>
      <c r="E26" s="7" t="str">
        <f t="shared" si="19"/>
        <v>2</v>
      </c>
      <c r="F26" s="7" t="str">
        <f t="shared" si="20"/>
        <v>0002</v>
      </c>
      <c r="G26" s="7" t="str">
        <f t="shared" si="21"/>
        <v>2</v>
      </c>
      <c r="H26" s="7" t="s">
        <v>109</v>
      </c>
      <c r="I26" s="7" t="str">
        <f t="shared" si="22"/>
        <v>100022000</v>
      </c>
      <c r="J26" s="7">
        <v>1</v>
      </c>
      <c r="K26" s="7">
        <v>1.1000000000000001</v>
      </c>
      <c r="L26" s="7" t="s">
        <v>116</v>
      </c>
      <c r="O26" s="7" t="str">
        <f t="shared" si="23"/>
        <v>313000202</v>
      </c>
      <c r="P26" s="7" t="str">
        <f t="shared" si="24"/>
        <v>321000202</v>
      </c>
      <c r="Q26" s="7">
        <v>1000312</v>
      </c>
      <c r="R26" s="7" t="s">
        <v>111</v>
      </c>
      <c r="S26" s="7" t="s">
        <v>56</v>
      </c>
      <c r="T26" s="7" t="s">
        <v>57</v>
      </c>
      <c r="W26" s="7">
        <v>3</v>
      </c>
      <c r="X26" s="7">
        <v>0</v>
      </c>
      <c r="Y26" s="7" t="s">
        <v>112</v>
      </c>
      <c r="Z26" s="7" t="s">
        <v>100</v>
      </c>
    </row>
    <row r="27" spans="1:27">
      <c r="A27" s="7" t="s">
        <v>60</v>
      </c>
      <c r="B27" s="7">
        <v>1000311</v>
      </c>
      <c r="C27" s="7" t="s">
        <v>117</v>
      </c>
      <c r="D27" s="7" t="str">
        <f t="shared" si="18"/>
        <v>00031</v>
      </c>
      <c r="E27" s="7" t="str">
        <f t="shared" si="19"/>
        <v>1</v>
      </c>
      <c r="F27" s="7" t="str">
        <f t="shared" si="20"/>
        <v>0003</v>
      </c>
      <c r="G27" s="7">
        <f t="shared" si="21"/>
        <v>0</v>
      </c>
      <c r="H27" s="7" t="s">
        <v>117</v>
      </c>
      <c r="I27" s="7" t="str">
        <f t="shared" si="22"/>
        <v>100031000</v>
      </c>
      <c r="J27" s="7">
        <v>1</v>
      </c>
      <c r="K27" s="7">
        <v>1.1000000000000001</v>
      </c>
      <c r="L27" s="7" t="s">
        <v>118</v>
      </c>
      <c r="O27" s="7" t="str">
        <f t="shared" si="23"/>
        <v>313000300</v>
      </c>
      <c r="P27" s="7" t="str">
        <f t="shared" si="24"/>
        <v>321000301</v>
      </c>
      <c r="Q27" s="7">
        <v>1000312</v>
      </c>
      <c r="R27" s="7" t="s">
        <v>119</v>
      </c>
      <c r="S27" s="7" t="s">
        <v>56</v>
      </c>
      <c r="T27" s="7" t="s">
        <v>57</v>
      </c>
      <c r="W27" s="7">
        <v>3</v>
      </c>
      <c r="X27" s="7">
        <v>0</v>
      </c>
      <c r="Y27" s="7" t="s">
        <v>120</v>
      </c>
      <c r="Z27" s="7" t="s">
        <v>121</v>
      </c>
    </row>
    <row r="28" spans="1:27">
      <c r="A28" s="7" t="s">
        <v>60</v>
      </c>
      <c r="B28" s="7">
        <v>1000312</v>
      </c>
      <c r="C28" s="7" t="s">
        <v>122</v>
      </c>
      <c r="D28" s="7" t="str">
        <f t="shared" si="18"/>
        <v>00031</v>
      </c>
      <c r="E28" s="7" t="str">
        <f t="shared" si="19"/>
        <v>1</v>
      </c>
      <c r="F28" s="7" t="str">
        <f t="shared" si="20"/>
        <v>0003</v>
      </c>
      <c r="G28" s="7">
        <f t="shared" si="21"/>
        <v>0</v>
      </c>
      <c r="H28" s="7" t="s">
        <v>117</v>
      </c>
      <c r="I28" s="7" t="str">
        <f t="shared" si="22"/>
        <v>100031000</v>
      </c>
      <c r="J28" s="7">
        <v>1</v>
      </c>
      <c r="K28" s="7">
        <v>1.1000000000000001</v>
      </c>
      <c r="L28" s="7" t="s">
        <v>123</v>
      </c>
      <c r="O28" s="7" t="str">
        <f t="shared" si="23"/>
        <v>313000300</v>
      </c>
      <c r="P28" s="7" t="str">
        <f t="shared" si="24"/>
        <v>321000301</v>
      </c>
      <c r="Q28" s="7">
        <v>1000312</v>
      </c>
      <c r="R28" s="7" t="s">
        <v>119</v>
      </c>
      <c r="S28" s="7" t="s">
        <v>56</v>
      </c>
      <c r="T28" s="7" t="s">
        <v>57</v>
      </c>
      <c r="W28" s="7">
        <v>3</v>
      </c>
      <c r="X28" s="7">
        <v>0</v>
      </c>
      <c r="Y28" s="7" t="s">
        <v>120</v>
      </c>
      <c r="Z28" s="7" t="s">
        <v>121</v>
      </c>
    </row>
    <row r="29" spans="1:27">
      <c r="A29" s="7" t="s">
        <v>60</v>
      </c>
      <c r="B29" s="7">
        <v>1000313</v>
      </c>
      <c r="C29" s="7" t="s">
        <v>124</v>
      </c>
      <c r="D29" s="7" t="str">
        <f t="shared" si="18"/>
        <v>00031</v>
      </c>
      <c r="E29" s="7" t="str">
        <f t="shared" si="19"/>
        <v>1</v>
      </c>
      <c r="F29" s="7" t="str">
        <f t="shared" si="20"/>
        <v>0003</v>
      </c>
      <c r="G29" s="7">
        <f t="shared" si="21"/>
        <v>0</v>
      </c>
      <c r="H29" s="7" t="s">
        <v>117</v>
      </c>
      <c r="I29" s="7" t="str">
        <f t="shared" si="22"/>
        <v>100031000</v>
      </c>
      <c r="J29" s="7">
        <v>1</v>
      </c>
      <c r="K29" s="7">
        <v>1.1000000000000001</v>
      </c>
      <c r="L29" s="7" t="s">
        <v>125</v>
      </c>
      <c r="O29" s="7" t="str">
        <f t="shared" si="23"/>
        <v>313000300</v>
      </c>
      <c r="P29" s="7" t="str">
        <f t="shared" si="24"/>
        <v>321000301</v>
      </c>
      <c r="Q29" s="7">
        <v>1000312</v>
      </c>
      <c r="R29" s="7" t="s">
        <v>119</v>
      </c>
      <c r="S29" s="7" t="s">
        <v>56</v>
      </c>
      <c r="T29" s="7" t="s">
        <v>57</v>
      </c>
      <c r="W29" s="7">
        <v>3</v>
      </c>
      <c r="X29" s="7">
        <v>0</v>
      </c>
      <c r="Y29" s="7" t="s">
        <v>120</v>
      </c>
      <c r="Z29" s="7" t="s">
        <v>121</v>
      </c>
    </row>
    <row r="30" spans="1:27">
      <c r="A30" s="9" t="s">
        <v>60</v>
      </c>
      <c r="B30" s="9">
        <v>1000321</v>
      </c>
      <c r="C30" s="9" t="s">
        <v>126</v>
      </c>
      <c r="D30" s="9" t="str">
        <f t="shared" ref="D30:D31" si="25">MID(L30,2,5)</f>
        <v>00032</v>
      </c>
      <c r="E30" s="9" t="str">
        <f t="shared" ref="E30:E31" si="26">MID(I30,6,1)</f>
        <v>2</v>
      </c>
      <c r="F30" s="9" t="str">
        <f t="shared" ref="F30:F31" si="27">MID(I30,2,4)</f>
        <v>0003</v>
      </c>
      <c r="G30" s="9" t="str">
        <f t="shared" ref="G30:G31" si="28">IF(INT(MID(I30,6,1))=1,0,MID(I30,6,1))</f>
        <v>2</v>
      </c>
      <c r="H30" s="9" t="s">
        <v>117</v>
      </c>
      <c r="I30" s="9">
        <v>100032000</v>
      </c>
      <c r="J30" s="9">
        <v>1</v>
      </c>
      <c r="K30" s="9">
        <v>1.1000000000000001</v>
      </c>
      <c r="L30" s="9">
        <v>700032010</v>
      </c>
      <c r="M30" s="9"/>
      <c r="N30" s="9"/>
      <c r="O30" s="9" t="s">
        <v>127</v>
      </c>
      <c r="P30" s="9" t="s">
        <v>128</v>
      </c>
      <c r="Q30" s="9">
        <v>1000312</v>
      </c>
      <c r="R30" s="9" t="s">
        <v>969</v>
      </c>
      <c r="S30" s="9" t="s">
        <v>56</v>
      </c>
      <c r="T30" s="9" t="s">
        <v>57</v>
      </c>
      <c r="U30" s="9"/>
      <c r="V30" s="9"/>
      <c r="W30" s="9">
        <v>3</v>
      </c>
      <c r="X30" s="9">
        <v>0</v>
      </c>
      <c r="Y30" s="9" t="s">
        <v>120</v>
      </c>
      <c r="Z30" s="9" t="s">
        <v>121</v>
      </c>
      <c r="AA30" s="9"/>
    </row>
    <row r="31" spans="1:27">
      <c r="A31" s="9" t="s">
        <v>60</v>
      </c>
      <c r="B31" s="9">
        <v>1000322</v>
      </c>
      <c r="C31" s="9" t="s">
        <v>129</v>
      </c>
      <c r="D31" s="9" t="str">
        <f t="shared" si="25"/>
        <v>00032</v>
      </c>
      <c r="E31" s="9" t="str">
        <f t="shared" si="26"/>
        <v>2</v>
      </c>
      <c r="F31" s="9" t="str">
        <f t="shared" si="27"/>
        <v>0003</v>
      </c>
      <c r="G31" s="9" t="str">
        <f t="shared" si="28"/>
        <v>2</v>
      </c>
      <c r="H31" s="9" t="s">
        <v>117</v>
      </c>
      <c r="I31" s="9">
        <v>100032000</v>
      </c>
      <c r="J31" s="9">
        <v>1</v>
      </c>
      <c r="K31" s="9">
        <v>1.1000000000000001</v>
      </c>
      <c r="L31" s="9">
        <v>700032020</v>
      </c>
      <c r="M31" s="9"/>
      <c r="N31" s="9"/>
      <c r="O31" s="9" t="s">
        <v>127</v>
      </c>
      <c r="P31" s="9" t="s">
        <v>128</v>
      </c>
      <c r="Q31" s="9">
        <v>1000312</v>
      </c>
      <c r="R31" s="9" t="s">
        <v>969</v>
      </c>
      <c r="S31" s="9" t="s">
        <v>56</v>
      </c>
      <c r="T31" s="9" t="s">
        <v>57</v>
      </c>
      <c r="U31" s="9"/>
      <c r="V31" s="9"/>
      <c r="W31" s="9">
        <v>3</v>
      </c>
      <c r="X31" s="9">
        <v>0</v>
      </c>
      <c r="Y31" s="9" t="s">
        <v>120</v>
      </c>
      <c r="Z31" s="9" t="s">
        <v>121</v>
      </c>
      <c r="AA31" s="9"/>
    </row>
    <row r="32" spans="1:27">
      <c r="A32" s="7" t="s">
        <v>60</v>
      </c>
      <c r="B32" s="7">
        <v>1000411</v>
      </c>
      <c r="C32" s="7" t="s">
        <v>130</v>
      </c>
      <c r="D32" s="7" t="s">
        <v>131</v>
      </c>
      <c r="E32" s="7" t="s">
        <v>132</v>
      </c>
      <c r="F32" s="7" t="s">
        <v>133</v>
      </c>
      <c r="G32" s="7">
        <v>0</v>
      </c>
      <c r="H32" s="7" t="s">
        <v>130</v>
      </c>
      <c r="I32" s="7">
        <v>100042000</v>
      </c>
      <c r="J32" s="7">
        <v>1</v>
      </c>
      <c r="K32" s="7">
        <v>1.1000000000000001</v>
      </c>
      <c r="L32" s="7" t="s">
        <v>134</v>
      </c>
      <c r="O32" s="7" t="s">
        <v>135</v>
      </c>
      <c r="P32" s="7" t="s">
        <v>136</v>
      </c>
      <c r="Q32" s="7">
        <v>1000411</v>
      </c>
      <c r="R32" s="7" t="s">
        <v>137</v>
      </c>
      <c r="S32" s="7" t="s">
        <v>56</v>
      </c>
      <c r="T32" s="7" t="s">
        <v>57</v>
      </c>
      <c r="W32" s="7">
        <v>2.5</v>
      </c>
      <c r="X32" s="7">
        <v>8</v>
      </c>
      <c r="Y32" s="7" t="s">
        <v>138</v>
      </c>
      <c r="Z32" s="7" t="s">
        <v>139</v>
      </c>
    </row>
    <row r="33" spans="1:26">
      <c r="A33" s="7" t="s">
        <v>60</v>
      </c>
      <c r="B33" s="7">
        <v>1000421</v>
      </c>
      <c r="C33" s="7" t="s">
        <v>140</v>
      </c>
      <c r="D33" s="7" t="s">
        <v>131</v>
      </c>
      <c r="E33" s="7" t="s">
        <v>132</v>
      </c>
      <c r="F33" s="7" t="s">
        <v>133</v>
      </c>
      <c r="G33" s="7">
        <v>0</v>
      </c>
      <c r="H33" s="7" t="s">
        <v>130</v>
      </c>
      <c r="I33" s="7">
        <v>100041000</v>
      </c>
      <c r="J33" s="7">
        <v>1</v>
      </c>
      <c r="K33" s="7">
        <v>1.1000000000000001</v>
      </c>
      <c r="L33" s="7" t="s">
        <v>134</v>
      </c>
      <c r="O33" s="7" t="s">
        <v>135</v>
      </c>
      <c r="P33" s="7" t="s">
        <v>136</v>
      </c>
      <c r="Q33" s="7">
        <v>1000411</v>
      </c>
      <c r="R33" s="7" t="s">
        <v>137</v>
      </c>
      <c r="S33" s="7" t="s">
        <v>56</v>
      </c>
      <c r="T33" s="7" t="s">
        <v>57</v>
      </c>
      <c r="W33" s="7">
        <v>2.5</v>
      </c>
      <c r="X33" s="7">
        <v>8</v>
      </c>
      <c r="Y33" s="7" t="s">
        <v>138</v>
      </c>
      <c r="Z33" s="7" t="s">
        <v>139</v>
      </c>
    </row>
    <row r="34" spans="1:26">
      <c r="A34" s="7" t="s">
        <v>60</v>
      </c>
      <c r="B34" s="7">
        <v>1000412</v>
      </c>
      <c r="C34" s="7" t="s">
        <v>141</v>
      </c>
      <c r="D34" s="7" t="str">
        <f t="shared" ref="D34:D46" si="29">MID(L34,2,5)</f>
        <v>00041</v>
      </c>
      <c r="E34" s="7" t="str">
        <f t="shared" ref="E34:E46" si="30">MID(I34,6,1)</f>
        <v>2</v>
      </c>
      <c r="F34" s="7" t="str">
        <f t="shared" ref="F34:F46" si="31">MID(I34,2,4)</f>
        <v>0004</v>
      </c>
      <c r="G34" s="7" t="str">
        <f t="shared" ref="G34:G46" si="32">IF(INT(MID(I34,6,1))=1,0,MID(I34,6,1))</f>
        <v>2</v>
      </c>
      <c r="H34" s="7" t="s">
        <v>130</v>
      </c>
      <c r="I34" s="7">
        <v>100042000</v>
      </c>
      <c r="J34" s="7">
        <v>1</v>
      </c>
      <c r="K34" s="7">
        <v>1.1000000000000001</v>
      </c>
      <c r="L34" s="7" t="s">
        <v>142</v>
      </c>
      <c r="O34" s="7" t="str">
        <f t="shared" ref="O34:O46" si="33">313&amp;F34&amp;0&amp;G34</f>
        <v>313000402</v>
      </c>
      <c r="P34" s="7" t="str">
        <f t="shared" ref="P34:P46" si="34">321&amp;F34&amp;0&amp;E34</f>
        <v>321000402</v>
      </c>
      <c r="Q34" s="7">
        <v>1000412</v>
      </c>
      <c r="R34" s="7" t="s">
        <v>137</v>
      </c>
      <c r="S34" s="7" t="s">
        <v>56</v>
      </c>
      <c r="T34" s="7" t="s">
        <v>57</v>
      </c>
      <c r="W34" s="7">
        <v>2.5</v>
      </c>
      <c r="X34" s="7">
        <v>8</v>
      </c>
      <c r="Y34" s="7" t="s">
        <v>138</v>
      </c>
      <c r="Z34" s="7" t="s">
        <v>139</v>
      </c>
    </row>
    <row r="35" spans="1:26">
      <c r="B35" s="7">
        <v>1000413</v>
      </c>
      <c r="C35" s="7" t="s">
        <v>143</v>
      </c>
      <c r="D35" s="7" t="str">
        <f t="shared" si="29"/>
        <v>00043</v>
      </c>
      <c r="E35" s="7" t="str">
        <f t="shared" si="30"/>
        <v>3</v>
      </c>
      <c r="F35" s="7" t="str">
        <f t="shared" si="31"/>
        <v>0004</v>
      </c>
      <c r="G35" s="7" t="str">
        <f t="shared" si="32"/>
        <v>3</v>
      </c>
      <c r="H35" s="7" t="s">
        <v>130</v>
      </c>
      <c r="I35" s="7" t="str">
        <f t="shared" ref="I35:I46" si="35">"1"&amp;D35&amp;"000"</f>
        <v>100043000</v>
      </c>
      <c r="J35" s="7">
        <v>1</v>
      </c>
      <c r="K35" s="7">
        <v>1.1000000000000001</v>
      </c>
      <c r="L35" s="7" t="s">
        <v>144</v>
      </c>
      <c r="O35" s="7" t="str">
        <f t="shared" si="33"/>
        <v>313000403</v>
      </c>
      <c r="P35" s="7" t="str">
        <f t="shared" si="34"/>
        <v>321000403</v>
      </c>
      <c r="Q35" s="7">
        <v>1000412</v>
      </c>
      <c r="R35" s="7" t="s">
        <v>137</v>
      </c>
      <c r="S35" s="7" t="s">
        <v>56</v>
      </c>
      <c r="T35" s="7" t="s">
        <v>57</v>
      </c>
      <c r="W35" s="7">
        <v>2.5</v>
      </c>
      <c r="X35" s="7">
        <v>8</v>
      </c>
      <c r="Y35" s="7" t="s">
        <v>138</v>
      </c>
      <c r="Z35" s="7" t="s">
        <v>139</v>
      </c>
    </row>
    <row r="36" spans="1:26">
      <c r="A36" s="7" t="s">
        <v>60</v>
      </c>
      <c r="B36" s="7">
        <v>1000511</v>
      </c>
      <c r="C36" s="7" t="s">
        <v>145</v>
      </c>
      <c r="D36" s="7" t="str">
        <f t="shared" si="29"/>
        <v>00051</v>
      </c>
      <c r="E36" s="7" t="str">
        <f t="shared" si="30"/>
        <v>1</v>
      </c>
      <c r="F36" s="7" t="str">
        <f t="shared" si="31"/>
        <v>0005</v>
      </c>
      <c r="G36" s="7">
        <f t="shared" si="32"/>
        <v>0</v>
      </c>
      <c r="H36" s="7" t="s">
        <v>145</v>
      </c>
      <c r="I36" s="7" t="str">
        <f t="shared" si="35"/>
        <v>100051000</v>
      </c>
      <c r="J36" s="7">
        <v>1</v>
      </c>
      <c r="K36" s="7">
        <v>1.1000000000000001</v>
      </c>
      <c r="L36" s="7" t="s">
        <v>146</v>
      </c>
      <c r="O36" s="7" t="str">
        <f t="shared" si="33"/>
        <v>313000500</v>
      </c>
      <c r="P36" s="7" t="str">
        <f t="shared" si="34"/>
        <v>321000501</v>
      </c>
      <c r="Q36" s="7">
        <v>1000611</v>
      </c>
      <c r="R36" s="7" t="s">
        <v>147</v>
      </c>
      <c r="S36" s="7" t="s">
        <v>56</v>
      </c>
      <c r="T36" s="7" t="s">
        <v>57</v>
      </c>
      <c r="W36" s="7">
        <v>3</v>
      </c>
      <c r="X36" s="7">
        <v>0</v>
      </c>
      <c r="Y36" s="7" t="s">
        <v>148</v>
      </c>
      <c r="Z36" s="7" t="s">
        <v>149</v>
      </c>
    </row>
    <row r="37" spans="1:26">
      <c r="A37" s="7" t="s">
        <v>60</v>
      </c>
      <c r="B37" s="7">
        <v>1000512</v>
      </c>
      <c r="C37" s="7" t="s">
        <v>150</v>
      </c>
      <c r="D37" s="7" t="str">
        <f t="shared" si="29"/>
        <v>00051</v>
      </c>
      <c r="E37" s="7" t="str">
        <f t="shared" si="30"/>
        <v>1</v>
      </c>
      <c r="F37" s="7" t="str">
        <f t="shared" si="31"/>
        <v>0005</v>
      </c>
      <c r="G37" s="7">
        <f t="shared" si="32"/>
        <v>0</v>
      </c>
      <c r="H37" s="7" t="s">
        <v>145</v>
      </c>
      <c r="I37" s="7" t="str">
        <f t="shared" si="35"/>
        <v>100051000</v>
      </c>
      <c r="J37" s="7">
        <v>1</v>
      </c>
      <c r="K37" s="7">
        <v>1.1000000000000001</v>
      </c>
      <c r="L37" s="7" t="s">
        <v>151</v>
      </c>
      <c r="O37" s="7" t="str">
        <f t="shared" si="33"/>
        <v>313000500</v>
      </c>
      <c r="P37" s="7" t="str">
        <f t="shared" si="34"/>
        <v>321000501</v>
      </c>
      <c r="Q37" s="7">
        <v>1000612</v>
      </c>
      <c r="R37" s="7" t="s">
        <v>147</v>
      </c>
      <c r="S37" s="7" t="s">
        <v>56</v>
      </c>
      <c r="T37" s="7" t="s">
        <v>57</v>
      </c>
      <c r="W37" s="7">
        <v>3</v>
      </c>
      <c r="X37" s="7">
        <v>0</v>
      </c>
      <c r="Y37" s="7" t="s">
        <v>148</v>
      </c>
      <c r="Z37" s="7" t="s">
        <v>149</v>
      </c>
    </row>
    <row r="38" spans="1:26">
      <c r="A38" s="7" t="s">
        <v>60</v>
      </c>
      <c r="B38" s="7">
        <v>1000611</v>
      </c>
      <c r="C38" s="7" t="s">
        <v>152</v>
      </c>
      <c r="D38" s="7" t="str">
        <f t="shared" si="29"/>
        <v>00061</v>
      </c>
      <c r="E38" s="7" t="str">
        <f t="shared" si="30"/>
        <v>1</v>
      </c>
      <c r="F38" s="7" t="str">
        <f t="shared" si="31"/>
        <v>0006</v>
      </c>
      <c r="G38" s="7">
        <f t="shared" si="32"/>
        <v>0</v>
      </c>
      <c r="H38" s="7" t="s">
        <v>152</v>
      </c>
      <c r="I38" s="7" t="str">
        <f t="shared" si="35"/>
        <v>100061000</v>
      </c>
      <c r="J38" s="7">
        <v>1</v>
      </c>
      <c r="K38" s="7">
        <v>1.1000000000000001</v>
      </c>
      <c r="L38" s="7" t="s">
        <v>153</v>
      </c>
      <c r="O38" s="7" t="str">
        <f t="shared" si="33"/>
        <v>313000600</v>
      </c>
      <c r="P38" s="7" t="str">
        <f t="shared" si="34"/>
        <v>321000601</v>
      </c>
      <c r="Q38" s="7">
        <v>1000611</v>
      </c>
      <c r="R38" s="7" t="s">
        <v>154</v>
      </c>
      <c r="S38" s="7" t="s">
        <v>56</v>
      </c>
      <c r="T38" s="7" t="s">
        <v>57</v>
      </c>
      <c r="W38" s="7">
        <v>2.5</v>
      </c>
      <c r="X38" s="7">
        <v>0</v>
      </c>
      <c r="Y38" s="7" t="s">
        <v>155</v>
      </c>
      <c r="Z38" s="7" t="s">
        <v>156</v>
      </c>
    </row>
    <row r="39" spans="1:26">
      <c r="A39" s="7" t="s">
        <v>60</v>
      </c>
      <c r="B39" s="7">
        <v>1000612</v>
      </c>
      <c r="C39" s="7" t="s">
        <v>157</v>
      </c>
      <c r="D39" s="7" t="str">
        <f t="shared" si="29"/>
        <v>00061</v>
      </c>
      <c r="E39" s="7" t="str">
        <f t="shared" si="30"/>
        <v>1</v>
      </c>
      <c r="F39" s="7" t="str">
        <f t="shared" si="31"/>
        <v>0006</v>
      </c>
      <c r="G39" s="7">
        <f t="shared" si="32"/>
        <v>0</v>
      </c>
      <c r="H39" s="7" t="s">
        <v>152</v>
      </c>
      <c r="I39" s="7" t="str">
        <f t="shared" si="35"/>
        <v>100061000</v>
      </c>
      <c r="J39" s="7">
        <v>1</v>
      </c>
      <c r="K39" s="7">
        <v>1.1000000000000001</v>
      </c>
      <c r="L39" s="7" t="s">
        <v>158</v>
      </c>
      <c r="O39" s="7" t="str">
        <f t="shared" si="33"/>
        <v>313000600</v>
      </c>
      <c r="P39" s="7" t="str">
        <f t="shared" si="34"/>
        <v>321000601</v>
      </c>
      <c r="Q39" s="7">
        <v>1000612</v>
      </c>
      <c r="R39" s="7" t="s">
        <v>154</v>
      </c>
      <c r="S39" s="7" t="s">
        <v>56</v>
      </c>
      <c r="T39" s="7" t="s">
        <v>57</v>
      </c>
      <c r="W39" s="7">
        <v>2.5</v>
      </c>
      <c r="X39" s="7">
        <v>0</v>
      </c>
      <c r="Y39" s="7" t="s">
        <v>155</v>
      </c>
      <c r="Z39" s="7" t="s">
        <v>156</v>
      </c>
    </row>
    <row r="40" spans="1:26">
      <c r="A40" s="7" t="s">
        <v>60</v>
      </c>
      <c r="B40" s="7">
        <v>1000711</v>
      </c>
      <c r="C40" s="7" t="s">
        <v>159</v>
      </c>
      <c r="D40" s="7" t="str">
        <f t="shared" si="29"/>
        <v>00071</v>
      </c>
      <c r="E40" s="7" t="str">
        <f t="shared" si="30"/>
        <v>1</v>
      </c>
      <c r="F40" s="7" t="str">
        <f t="shared" si="31"/>
        <v>0007</v>
      </c>
      <c r="G40" s="7">
        <f t="shared" si="32"/>
        <v>0</v>
      </c>
      <c r="H40" s="7" t="s">
        <v>159</v>
      </c>
      <c r="I40" s="7" t="str">
        <f t="shared" si="35"/>
        <v>100071000</v>
      </c>
      <c r="J40" s="7">
        <v>1</v>
      </c>
      <c r="K40" s="7">
        <v>1.1000000000000001</v>
      </c>
      <c r="L40" s="7">
        <v>700071010</v>
      </c>
      <c r="O40" s="7" t="str">
        <f t="shared" si="33"/>
        <v>313000700</v>
      </c>
      <c r="P40" s="7" t="str">
        <f t="shared" si="34"/>
        <v>321000701</v>
      </c>
      <c r="Q40" s="7">
        <v>1000811</v>
      </c>
      <c r="R40" s="7" t="s">
        <v>160</v>
      </c>
      <c r="S40" s="7" t="s">
        <v>56</v>
      </c>
      <c r="T40" s="7" t="s">
        <v>57</v>
      </c>
      <c r="W40" s="7">
        <v>2.2999999999999998</v>
      </c>
      <c r="X40" s="7">
        <v>0</v>
      </c>
      <c r="Y40" s="7" t="s">
        <v>161</v>
      </c>
      <c r="Z40" s="7" t="s">
        <v>162</v>
      </c>
    </row>
    <row r="41" spans="1:26">
      <c r="A41" s="7" t="s">
        <v>60</v>
      </c>
      <c r="B41" s="7">
        <v>1000712</v>
      </c>
      <c r="C41" s="7" t="s">
        <v>163</v>
      </c>
      <c r="D41" s="7" t="str">
        <f t="shared" si="29"/>
        <v>00071</v>
      </c>
      <c r="E41" s="7" t="str">
        <f t="shared" si="30"/>
        <v>1</v>
      </c>
      <c r="F41" s="7" t="str">
        <f t="shared" si="31"/>
        <v>0007</v>
      </c>
      <c r="G41" s="7">
        <f t="shared" si="32"/>
        <v>0</v>
      </c>
      <c r="H41" s="7" t="s">
        <v>159</v>
      </c>
      <c r="I41" s="7" t="str">
        <f t="shared" si="35"/>
        <v>100071000</v>
      </c>
      <c r="J41" s="7">
        <v>1</v>
      </c>
      <c r="K41" s="7">
        <v>1.1000000000000001</v>
      </c>
      <c r="L41" s="7">
        <v>700071020</v>
      </c>
      <c r="O41" s="7" t="str">
        <f t="shared" si="33"/>
        <v>313000700</v>
      </c>
      <c r="P41" s="7" t="str">
        <f t="shared" si="34"/>
        <v>321000701</v>
      </c>
      <c r="Q41" s="7">
        <v>1000812</v>
      </c>
      <c r="R41" s="7" t="s">
        <v>160</v>
      </c>
      <c r="S41" s="7" t="s">
        <v>56</v>
      </c>
      <c r="T41" s="7" t="s">
        <v>57</v>
      </c>
      <c r="W41" s="7">
        <v>2.2999999999999998</v>
      </c>
      <c r="X41" s="7">
        <v>0</v>
      </c>
      <c r="Y41" s="7" t="s">
        <v>161</v>
      </c>
      <c r="Z41" s="7" t="s">
        <v>162</v>
      </c>
    </row>
    <row r="42" spans="1:26">
      <c r="A42" s="7" t="s">
        <v>60</v>
      </c>
      <c r="B42" s="7">
        <v>1000721</v>
      </c>
      <c r="C42" s="7" t="s">
        <v>164</v>
      </c>
      <c r="D42" s="7" t="str">
        <f t="shared" si="29"/>
        <v>00072</v>
      </c>
      <c r="E42" s="7" t="str">
        <f t="shared" si="30"/>
        <v>2</v>
      </c>
      <c r="F42" s="7" t="str">
        <f t="shared" si="31"/>
        <v>0007</v>
      </c>
      <c r="G42" s="7" t="str">
        <f t="shared" si="32"/>
        <v>2</v>
      </c>
      <c r="H42" s="7" t="s">
        <v>165</v>
      </c>
      <c r="I42" s="7" t="str">
        <f t="shared" si="35"/>
        <v>100072000</v>
      </c>
      <c r="J42" s="7">
        <v>1</v>
      </c>
      <c r="K42" s="7">
        <v>1.1000000000000001</v>
      </c>
      <c r="L42" s="7">
        <v>700072010</v>
      </c>
      <c r="O42" s="7" t="str">
        <f t="shared" si="33"/>
        <v>313000702</v>
      </c>
      <c r="P42" s="7" t="str">
        <f t="shared" si="34"/>
        <v>321000702</v>
      </c>
      <c r="Q42" s="7">
        <v>1000812</v>
      </c>
      <c r="R42" s="7" t="s">
        <v>160</v>
      </c>
      <c r="S42" s="7" t="s">
        <v>56</v>
      </c>
      <c r="T42" s="7" t="s">
        <v>57</v>
      </c>
      <c r="U42" s="7" t="s">
        <v>166</v>
      </c>
      <c r="W42" s="7">
        <v>2.2999999999999998</v>
      </c>
      <c r="X42" s="7">
        <v>0</v>
      </c>
      <c r="Y42" s="7" t="s">
        <v>161</v>
      </c>
      <c r="Z42" s="7" t="s">
        <v>162</v>
      </c>
    </row>
    <row r="43" spans="1:26">
      <c r="A43" s="7" t="s">
        <v>60</v>
      </c>
      <c r="B43" s="7">
        <v>1000811</v>
      </c>
      <c r="C43" s="7" t="s">
        <v>167</v>
      </c>
      <c r="D43" s="7" t="str">
        <f t="shared" si="29"/>
        <v>00081</v>
      </c>
      <c r="E43" s="7" t="str">
        <f t="shared" si="30"/>
        <v>1</v>
      </c>
      <c r="F43" s="7" t="str">
        <f t="shared" si="31"/>
        <v>0008</v>
      </c>
      <c r="G43" s="7">
        <f t="shared" si="32"/>
        <v>0</v>
      </c>
      <c r="H43" s="7" t="s">
        <v>167</v>
      </c>
      <c r="I43" s="7" t="str">
        <f t="shared" si="35"/>
        <v>100081000</v>
      </c>
      <c r="J43" s="7">
        <v>1</v>
      </c>
      <c r="K43" s="7">
        <v>1.1000000000000001</v>
      </c>
      <c r="L43" s="7" t="s">
        <v>168</v>
      </c>
      <c r="M43" s="7" t="s">
        <v>169</v>
      </c>
      <c r="N43" s="7" t="s">
        <v>170</v>
      </c>
      <c r="O43" s="7" t="str">
        <f t="shared" si="33"/>
        <v>313000800</v>
      </c>
      <c r="P43" s="7" t="str">
        <f t="shared" si="34"/>
        <v>321000801</v>
      </c>
      <c r="Q43" s="7">
        <v>1000811</v>
      </c>
      <c r="R43" s="7" t="s">
        <v>171</v>
      </c>
      <c r="S43" s="7" t="s">
        <v>56</v>
      </c>
      <c r="T43" s="7" t="s">
        <v>57</v>
      </c>
      <c r="W43" s="7">
        <v>2.5</v>
      </c>
      <c r="X43" s="7">
        <v>5</v>
      </c>
      <c r="Y43" s="7" t="s">
        <v>172</v>
      </c>
      <c r="Z43" s="7" t="s">
        <v>173</v>
      </c>
    </row>
    <row r="44" spans="1:26">
      <c r="A44" s="7" t="s">
        <v>60</v>
      </c>
      <c r="B44" s="7">
        <v>1000812</v>
      </c>
      <c r="C44" s="7" t="s">
        <v>174</v>
      </c>
      <c r="D44" s="7" t="str">
        <f t="shared" si="29"/>
        <v>00081</v>
      </c>
      <c r="E44" s="7" t="str">
        <f t="shared" si="30"/>
        <v>1</v>
      </c>
      <c r="F44" s="7" t="str">
        <f t="shared" si="31"/>
        <v>0008</v>
      </c>
      <c r="G44" s="7">
        <f t="shared" si="32"/>
        <v>0</v>
      </c>
      <c r="H44" s="7" t="s">
        <v>167</v>
      </c>
      <c r="I44" s="7" t="str">
        <f t="shared" si="35"/>
        <v>100081000</v>
      </c>
      <c r="J44" s="7">
        <v>1</v>
      </c>
      <c r="K44" s="7">
        <v>1.1000000000000001</v>
      </c>
      <c r="L44" s="7" t="s">
        <v>175</v>
      </c>
      <c r="M44" s="7" t="s">
        <v>169</v>
      </c>
      <c r="N44" s="7" t="s">
        <v>170</v>
      </c>
      <c r="O44" s="7" t="str">
        <f t="shared" si="33"/>
        <v>313000800</v>
      </c>
      <c r="P44" s="7" t="str">
        <f t="shared" si="34"/>
        <v>321000801</v>
      </c>
      <c r="Q44" s="7">
        <v>1000812</v>
      </c>
      <c r="R44" s="7" t="s">
        <v>171</v>
      </c>
      <c r="S44" s="7" t="s">
        <v>56</v>
      </c>
      <c r="T44" s="7" t="s">
        <v>57</v>
      </c>
      <c r="W44" s="7">
        <v>2.5</v>
      </c>
      <c r="X44" s="7">
        <v>5</v>
      </c>
      <c r="Y44" s="7" t="s">
        <v>172</v>
      </c>
      <c r="Z44" s="7" t="s">
        <v>173</v>
      </c>
    </row>
    <row r="45" spans="1:26">
      <c r="A45" s="7" t="s">
        <v>60</v>
      </c>
      <c r="B45" s="7">
        <v>1000911</v>
      </c>
      <c r="C45" s="7" t="s">
        <v>176</v>
      </c>
      <c r="D45" s="7" t="str">
        <f t="shared" si="29"/>
        <v>00091</v>
      </c>
      <c r="E45" s="7" t="str">
        <f>MID(I304,6,1)</f>
        <v>1</v>
      </c>
      <c r="F45" s="7" t="str">
        <f>MID(I304,2,4)</f>
        <v>0009</v>
      </c>
      <c r="G45" s="7">
        <f>IF(INT(MID(I304,6,1))=1,0,MID(I304,6,1))</f>
        <v>0</v>
      </c>
      <c r="H45" s="7" t="s">
        <v>176</v>
      </c>
      <c r="I45" s="7" t="str">
        <f t="shared" si="35"/>
        <v>100091000</v>
      </c>
      <c r="J45" s="7">
        <v>1</v>
      </c>
      <c r="K45" s="7">
        <v>1.1000000000000001</v>
      </c>
      <c r="L45" s="7" t="s">
        <v>177</v>
      </c>
      <c r="O45" s="7" t="str">
        <f t="shared" si="33"/>
        <v>313000900</v>
      </c>
      <c r="P45" s="7" t="str">
        <f t="shared" si="34"/>
        <v>321000901</v>
      </c>
      <c r="Q45" s="7">
        <v>1001111</v>
      </c>
      <c r="R45" s="7" t="s">
        <v>178</v>
      </c>
      <c r="S45" s="7" t="s">
        <v>56</v>
      </c>
      <c r="T45" s="7" t="s">
        <v>57</v>
      </c>
      <c r="W45" s="7">
        <v>2.2000000000000002</v>
      </c>
      <c r="X45" s="7">
        <v>5</v>
      </c>
      <c r="Y45" s="7" t="s">
        <v>179</v>
      </c>
      <c r="Z45" s="7" t="s">
        <v>173</v>
      </c>
    </row>
    <row r="46" spans="1:26">
      <c r="A46" s="7" t="s">
        <v>60</v>
      </c>
      <c r="B46" s="7">
        <v>1000912</v>
      </c>
      <c r="C46" s="7" t="s">
        <v>180</v>
      </c>
      <c r="D46" s="7" t="str">
        <f t="shared" si="29"/>
        <v>00091</v>
      </c>
      <c r="E46" s="7" t="str">
        <f t="shared" si="30"/>
        <v>1</v>
      </c>
      <c r="F46" s="7" t="str">
        <f t="shared" si="31"/>
        <v>0009</v>
      </c>
      <c r="G46" s="7">
        <f t="shared" si="32"/>
        <v>0</v>
      </c>
      <c r="H46" s="7" t="s">
        <v>176</v>
      </c>
      <c r="I46" s="7" t="str">
        <f t="shared" si="35"/>
        <v>100091000</v>
      </c>
      <c r="J46" s="7">
        <v>1</v>
      </c>
      <c r="K46" s="7">
        <v>1.1000000000000001</v>
      </c>
      <c r="L46" s="7" t="s">
        <v>181</v>
      </c>
      <c r="O46" s="7" t="str">
        <f t="shared" si="33"/>
        <v>313000900</v>
      </c>
      <c r="P46" s="7" t="str">
        <f t="shared" si="34"/>
        <v>321000901</v>
      </c>
      <c r="Q46" s="7">
        <v>1001112</v>
      </c>
      <c r="R46" s="7" t="s">
        <v>178</v>
      </c>
      <c r="S46" s="7" t="s">
        <v>56</v>
      </c>
      <c r="T46" s="7" t="s">
        <v>57</v>
      </c>
      <c r="W46" s="7">
        <v>2.2000000000000002</v>
      </c>
      <c r="X46" s="7">
        <v>5</v>
      </c>
      <c r="Y46" s="7" t="s">
        <v>179</v>
      </c>
      <c r="Z46" s="7" t="s">
        <v>173</v>
      </c>
    </row>
    <row r="47" spans="1:26">
      <c r="A47" s="7" t="s">
        <v>60</v>
      </c>
      <c r="B47" s="7">
        <v>1000913</v>
      </c>
      <c r="C47" s="7" t="s">
        <v>182</v>
      </c>
      <c r="D47" s="7" t="s">
        <v>183</v>
      </c>
      <c r="E47" s="7" t="s">
        <v>132</v>
      </c>
      <c r="F47" s="7" t="s">
        <v>184</v>
      </c>
      <c r="G47" s="7">
        <v>0</v>
      </c>
      <c r="H47" s="7" t="s">
        <v>176</v>
      </c>
      <c r="I47" s="7" t="s">
        <v>185</v>
      </c>
      <c r="J47" s="7">
        <v>1</v>
      </c>
      <c r="K47" s="7">
        <v>1.1000000000000001</v>
      </c>
      <c r="L47" s="7">
        <v>700092010</v>
      </c>
      <c r="O47" s="7" t="s">
        <v>186</v>
      </c>
      <c r="P47" s="7" t="s">
        <v>187</v>
      </c>
      <c r="Q47" s="7">
        <v>1001111</v>
      </c>
      <c r="R47" s="7" t="s">
        <v>178</v>
      </c>
      <c r="S47" s="7" t="s">
        <v>56</v>
      </c>
      <c r="T47" s="7" t="s">
        <v>57</v>
      </c>
      <c r="W47" s="7">
        <v>2.2000000000000002</v>
      </c>
      <c r="X47" s="7">
        <v>5</v>
      </c>
      <c r="Y47" s="7" t="s">
        <v>179</v>
      </c>
      <c r="Z47" s="7" t="s">
        <v>173</v>
      </c>
    </row>
    <row r="48" spans="1:26">
      <c r="A48" s="7" t="s">
        <v>60</v>
      </c>
      <c r="B48" s="7">
        <v>1000921</v>
      </c>
      <c r="C48" s="7" t="s">
        <v>188</v>
      </c>
      <c r="D48" s="7" t="str">
        <f t="shared" ref="D48:D82" si="36">MID(L48,2,5)</f>
        <v>00091</v>
      </c>
      <c r="E48" s="7" t="str">
        <f t="shared" ref="E48:E82" si="37">MID(I48,6,1)</f>
        <v>2</v>
      </c>
      <c r="F48" s="7" t="str">
        <f t="shared" ref="F48:F82" si="38">MID(I48,2,4)</f>
        <v>0009</v>
      </c>
      <c r="G48" s="7" t="str">
        <f t="shared" ref="G48:G82" si="39">IF(INT(MID(I48,6,1))=1,0,MID(I48,6,1))</f>
        <v>2</v>
      </c>
      <c r="H48" s="7" t="s">
        <v>176</v>
      </c>
      <c r="I48" s="7">
        <v>100092000</v>
      </c>
      <c r="J48" s="7">
        <v>1</v>
      </c>
      <c r="K48" s="7">
        <v>1.1000000000000001</v>
      </c>
      <c r="L48" s="7" t="s">
        <v>177</v>
      </c>
      <c r="O48" s="7" t="str">
        <f t="shared" ref="O48:O82" si="40">313&amp;F48&amp;0&amp;G48</f>
        <v>313000902</v>
      </c>
      <c r="P48" s="7" t="str">
        <f t="shared" ref="P48:P82" si="41">321&amp;F48&amp;0&amp;E48</f>
        <v>321000902</v>
      </c>
      <c r="Q48" s="7">
        <v>1001111</v>
      </c>
      <c r="R48" s="7" t="s">
        <v>178</v>
      </c>
      <c r="S48" s="7" t="s">
        <v>56</v>
      </c>
      <c r="T48" s="7" t="s">
        <v>57</v>
      </c>
      <c r="W48" s="7">
        <v>2.2000000000000002</v>
      </c>
      <c r="X48" s="7">
        <v>5</v>
      </c>
      <c r="Y48" s="7" t="s">
        <v>179</v>
      </c>
      <c r="Z48" s="7" t="s">
        <v>173</v>
      </c>
    </row>
    <row r="49" spans="1:26">
      <c r="A49" s="7" t="s">
        <v>60</v>
      </c>
      <c r="B49" s="7">
        <v>1001011</v>
      </c>
      <c r="C49" s="7" t="s">
        <v>189</v>
      </c>
      <c r="D49" s="7" t="str">
        <f t="shared" si="36"/>
        <v>00101</v>
      </c>
      <c r="E49" s="7" t="str">
        <f t="shared" si="37"/>
        <v>1</v>
      </c>
      <c r="F49" s="7" t="str">
        <f t="shared" si="38"/>
        <v>0010</v>
      </c>
      <c r="G49" s="7">
        <f t="shared" si="39"/>
        <v>0</v>
      </c>
      <c r="H49" s="7" t="s">
        <v>189</v>
      </c>
      <c r="I49" s="7" t="str">
        <f t="shared" ref="I49:I81" si="42">"1"&amp;D49&amp;"000"</f>
        <v>100101000</v>
      </c>
      <c r="J49" s="7">
        <v>1</v>
      </c>
      <c r="K49" s="7">
        <v>1.1000000000000001</v>
      </c>
      <c r="L49" s="7" t="s">
        <v>190</v>
      </c>
      <c r="O49" s="7" t="str">
        <f t="shared" si="40"/>
        <v>313001000</v>
      </c>
      <c r="P49" s="7" t="str">
        <f t="shared" si="41"/>
        <v>321001001</v>
      </c>
      <c r="Q49" s="7">
        <v>1001111</v>
      </c>
      <c r="R49" s="7" t="s">
        <v>191</v>
      </c>
      <c r="S49" s="7" t="s">
        <v>56</v>
      </c>
      <c r="T49" s="7" t="s">
        <v>57</v>
      </c>
      <c r="W49" s="7">
        <v>3</v>
      </c>
      <c r="X49" s="7">
        <v>6</v>
      </c>
      <c r="Y49" s="7" t="s">
        <v>192</v>
      </c>
      <c r="Z49" s="7" t="s">
        <v>193</v>
      </c>
    </row>
    <row r="50" spans="1:26">
      <c r="A50" s="7" t="s">
        <v>60</v>
      </c>
      <c r="B50" s="7">
        <v>1001012</v>
      </c>
      <c r="C50" s="7" t="s">
        <v>194</v>
      </c>
      <c r="D50" s="7" t="str">
        <f t="shared" si="36"/>
        <v>00101</v>
      </c>
      <c r="E50" s="7" t="str">
        <f t="shared" si="37"/>
        <v>1</v>
      </c>
      <c r="F50" s="7" t="str">
        <f t="shared" si="38"/>
        <v>0010</v>
      </c>
      <c r="G50" s="7">
        <f t="shared" si="39"/>
        <v>0</v>
      </c>
      <c r="H50" s="7" t="s">
        <v>189</v>
      </c>
      <c r="I50" s="7" t="str">
        <f t="shared" si="42"/>
        <v>100101000</v>
      </c>
      <c r="J50" s="7">
        <v>1</v>
      </c>
      <c r="K50" s="7">
        <v>1.1000000000000001</v>
      </c>
      <c r="L50" s="7" t="s">
        <v>195</v>
      </c>
      <c r="O50" s="7" t="str">
        <f t="shared" si="40"/>
        <v>313001000</v>
      </c>
      <c r="P50" s="7" t="str">
        <f t="shared" si="41"/>
        <v>321001001</v>
      </c>
      <c r="Q50" s="7">
        <v>1001112</v>
      </c>
      <c r="R50" s="7" t="s">
        <v>191</v>
      </c>
      <c r="S50" s="7" t="s">
        <v>56</v>
      </c>
      <c r="T50" s="7" t="s">
        <v>57</v>
      </c>
      <c r="W50" s="7">
        <v>3</v>
      </c>
      <c r="X50" s="7">
        <v>6</v>
      </c>
      <c r="Y50" s="7" t="s">
        <v>192</v>
      </c>
      <c r="Z50" s="7" t="s">
        <v>193</v>
      </c>
    </row>
    <row r="51" spans="1:26">
      <c r="A51" s="7" t="s">
        <v>60</v>
      </c>
      <c r="B51" s="7">
        <v>1001111</v>
      </c>
      <c r="C51" s="7" t="s">
        <v>196</v>
      </c>
      <c r="D51" s="7" t="str">
        <f t="shared" si="36"/>
        <v>00111</v>
      </c>
      <c r="E51" s="7" t="str">
        <f t="shared" si="37"/>
        <v>1</v>
      </c>
      <c r="F51" s="7" t="str">
        <f t="shared" si="38"/>
        <v>0011</v>
      </c>
      <c r="G51" s="7">
        <f t="shared" si="39"/>
        <v>0</v>
      </c>
      <c r="H51" s="7" t="s">
        <v>197</v>
      </c>
      <c r="I51" s="7" t="str">
        <f t="shared" si="42"/>
        <v>100111000</v>
      </c>
      <c r="J51" s="7">
        <v>1</v>
      </c>
      <c r="K51" s="7">
        <v>1.1000000000000001</v>
      </c>
      <c r="L51" s="7" t="s">
        <v>198</v>
      </c>
      <c r="O51" s="7" t="str">
        <f t="shared" si="40"/>
        <v>313001100</v>
      </c>
      <c r="P51" s="7" t="str">
        <f t="shared" si="41"/>
        <v>321001101</v>
      </c>
      <c r="Q51" s="7">
        <v>1001111</v>
      </c>
      <c r="R51" s="7" t="s">
        <v>199</v>
      </c>
      <c r="S51" s="7" t="s">
        <v>56</v>
      </c>
      <c r="T51" s="7" t="s">
        <v>57</v>
      </c>
      <c r="W51" s="7">
        <v>3</v>
      </c>
      <c r="X51" s="7">
        <v>0</v>
      </c>
      <c r="Y51" s="7" t="s">
        <v>200</v>
      </c>
      <c r="Z51" s="7" t="s">
        <v>201</v>
      </c>
    </row>
    <row r="52" spans="1:26">
      <c r="A52" s="7" t="s">
        <v>60</v>
      </c>
      <c r="B52" s="7">
        <v>1001112</v>
      </c>
      <c r="C52" s="7" t="s">
        <v>202</v>
      </c>
      <c r="D52" s="7" t="str">
        <f t="shared" si="36"/>
        <v>00111</v>
      </c>
      <c r="E52" s="7" t="str">
        <f t="shared" si="37"/>
        <v>1</v>
      </c>
      <c r="F52" s="7" t="str">
        <f t="shared" si="38"/>
        <v>0011</v>
      </c>
      <c r="G52" s="7">
        <f t="shared" si="39"/>
        <v>0</v>
      </c>
      <c r="H52" s="7" t="s">
        <v>197</v>
      </c>
      <c r="I52" s="7" t="str">
        <f t="shared" si="42"/>
        <v>100111000</v>
      </c>
      <c r="J52" s="7">
        <v>1</v>
      </c>
      <c r="K52" s="7">
        <v>1.1000000000000001</v>
      </c>
      <c r="L52" s="7" t="s">
        <v>203</v>
      </c>
      <c r="O52" s="7" t="str">
        <f t="shared" si="40"/>
        <v>313001100</v>
      </c>
      <c r="P52" s="7" t="str">
        <f t="shared" si="41"/>
        <v>321001101</v>
      </c>
      <c r="Q52" s="7">
        <v>1001112</v>
      </c>
      <c r="R52" s="7" t="s">
        <v>199</v>
      </c>
      <c r="S52" s="7" t="s">
        <v>56</v>
      </c>
      <c r="T52" s="7" t="s">
        <v>57</v>
      </c>
      <c r="W52" s="7">
        <v>3</v>
      </c>
      <c r="X52" s="7">
        <v>0</v>
      </c>
      <c r="Y52" s="7" t="s">
        <v>200</v>
      </c>
      <c r="Z52" s="7" t="s">
        <v>201</v>
      </c>
    </row>
    <row r="53" spans="1:26">
      <c r="A53" s="7" t="s">
        <v>60</v>
      </c>
      <c r="B53" s="7">
        <v>1001113</v>
      </c>
      <c r="C53" s="7" t="s">
        <v>204</v>
      </c>
      <c r="D53" s="7" t="str">
        <f t="shared" si="36"/>
        <v>00111</v>
      </c>
      <c r="E53" s="7" t="str">
        <f t="shared" si="37"/>
        <v>1</v>
      </c>
      <c r="F53" s="7" t="str">
        <f t="shared" si="38"/>
        <v>0011</v>
      </c>
      <c r="G53" s="7">
        <f t="shared" si="39"/>
        <v>0</v>
      </c>
      <c r="H53" s="7" t="s">
        <v>197</v>
      </c>
      <c r="I53" s="7" t="str">
        <f t="shared" si="42"/>
        <v>100111000</v>
      </c>
      <c r="J53" s="7">
        <v>1</v>
      </c>
      <c r="K53" s="7">
        <v>1.1000000000000001</v>
      </c>
      <c r="L53" s="7" t="s">
        <v>205</v>
      </c>
      <c r="O53" s="7" t="str">
        <f t="shared" si="40"/>
        <v>313001100</v>
      </c>
      <c r="P53" s="7" t="str">
        <f t="shared" si="41"/>
        <v>321001101</v>
      </c>
      <c r="Q53" s="7">
        <v>1001111</v>
      </c>
      <c r="R53" s="7" t="s">
        <v>199</v>
      </c>
      <c r="S53" s="7" t="s">
        <v>56</v>
      </c>
      <c r="T53" s="7" t="s">
        <v>57</v>
      </c>
      <c r="W53" s="7">
        <v>3</v>
      </c>
      <c r="X53" s="7">
        <v>0</v>
      </c>
      <c r="Y53" s="7" t="s">
        <v>200</v>
      </c>
      <c r="Z53" s="7" t="s">
        <v>201</v>
      </c>
    </row>
    <row r="54" spans="1:26">
      <c r="A54" s="7" t="s">
        <v>60</v>
      </c>
      <c r="B54" s="7">
        <v>1001211</v>
      </c>
      <c r="C54" s="7" t="s">
        <v>206</v>
      </c>
      <c r="D54" s="7" t="str">
        <f t="shared" si="36"/>
        <v>00121</v>
      </c>
      <c r="E54" s="7" t="str">
        <f t="shared" si="37"/>
        <v>1</v>
      </c>
      <c r="F54" s="7" t="str">
        <f t="shared" si="38"/>
        <v>0012</v>
      </c>
      <c r="G54" s="7">
        <f t="shared" si="39"/>
        <v>0</v>
      </c>
      <c r="H54" s="7" t="s">
        <v>207</v>
      </c>
      <c r="I54" s="7" t="str">
        <f t="shared" si="42"/>
        <v>100121000</v>
      </c>
      <c r="J54" s="7">
        <v>1</v>
      </c>
      <c r="K54" s="7">
        <v>1.1000000000000001</v>
      </c>
      <c r="L54" s="7" t="s">
        <v>208</v>
      </c>
      <c r="O54" s="7" t="str">
        <f t="shared" si="40"/>
        <v>313001200</v>
      </c>
      <c r="P54" s="7" t="str">
        <f t="shared" si="41"/>
        <v>321001201</v>
      </c>
      <c r="Q54" s="7">
        <v>1001211</v>
      </c>
      <c r="R54" s="7" t="s">
        <v>209</v>
      </c>
      <c r="S54" s="7" t="s">
        <v>56</v>
      </c>
      <c r="T54" s="7" t="s">
        <v>57</v>
      </c>
      <c r="W54" s="7">
        <v>3</v>
      </c>
      <c r="X54" s="7">
        <v>0</v>
      </c>
      <c r="Y54" s="7" t="s">
        <v>210</v>
      </c>
      <c r="Z54" s="7" t="s">
        <v>201</v>
      </c>
    </row>
    <row r="55" spans="1:26">
      <c r="A55" s="7" t="s">
        <v>60</v>
      </c>
      <c r="B55" s="7">
        <v>1001212</v>
      </c>
      <c r="C55" s="7" t="s">
        <v>211</v>
      </c>
      <c r="D55" s="7" t="str">
        <f t="shared" si="36"/>
        <v>00121</v>
      </c>
      <c r="E55" s="7" t="str">
        <f t="shared" si="37"/>
        <v>1</v>
      </c>
      <c r="F55" s="7" t="str">
        <f t="shared" si="38"/>
        <v>0012</v>
      </c>
      <c r="G55" s="7">
        <f t="shared" si="39"/>
        <v>0</v>
      </c>
      <c r="H55" s="7" t="s">
        <v>207</v>
      </c>
      <c r="I55" s="7" t="str">
        <f t="shared" si="42"/>
        <v>100121000</v>
      </c>
      <c r="J55" s="7">
        <v>1</v>
      </c>
      <c r="K55" s="7">
        <v>1.1000000000000001</v>
      </c>
      <c r="L55" s="7" t="s">
        <v>212</v>
      </c>
      <c r="O55" s="7" t="str">
        <f t="shared" si="40"/>
        <v>313001200</v>
      </c>
      <c r="P55" s="7" t="str">
        <f t="shared" si="41"/>
        <v>321001201</v>
      </c>
      <c r="Q55" s="7">
        <v>1001212</v>
      </c>
      <c r="R55" s="7" t="s">
        <v>209</v>
      </c>
      <c r="S55" s="7" t="s">
        <v>56</v>
      </c>
      <c r="T55" s="7" t="s">
        <v>57</v>
      </c>
      <c r="W55" s="7">
        <v>3</v>
      </c>
      <c r="X55" s="7">
        <v>0</v>
      </c>
      <c r="Y55" s="7" t="s">
        <v>210</v>
      </c>
      <c r="Z55" s="7" t="s">
        <v>201</v>
      </c>
    </row>
    <row r="56" spans="1:26" ht="17.100000000000001" customHeight="1">
      <c r="A56" s="7" t="s">
        <v>60</v>
      </c>
      <c r="B56" s="7">
        <v>1001311</v>
      </c>
      <c r="C56" s="7" t="s">
        <v>213</v>
      </c>
      <c r="D56" s="7" t="str">
        <f t="shared" si="36"/>
        <v>00131</v>
      </c>
      <c r="E56" s="7" t="str">
        <f t="shared" si="37"/>
        <v>1</v>
      </c>
      <c r="F56" s="7" t="str">
        <f t="shared" si="38"/>
        <v>0013</v>
      </c>
      <c r="G56" s="7">
        <f t="shared" si="39"/>
        <v>0</v>
      </c>
      <c r="H56" s="7" t="s">
        <v>214</v>
      </c>
      <c r="I56" s="7" t="str">
        <f t="shared" si="42"/>
        <v>100131000</v>
      </c>
      <c r="J56" s="7">
        <v>1</v>
      </c>
      <c r="K56" s="7">
        <v>1.1000000000000001</v>
      </c>
      <c r="L56" s="7" t="s">
        <v>215</v>
      </c>
      <c r="O56" s="7" t="str">
        <f t="shared" si="40"/>
        <v>313001300</v>
      </c>
      <c r="P56" s="7" t="str">
        <f t="shared" si="41"/>
        <v>321001301</v>
      </c>
      <c r="Q56" s="7">
        <v>1001311</v>
      </c>
      <c r="R56" s="7" t="s">
        <v>216</v>
      </c>
      <c r="S56" s="7" t="s">
        <v>56</v>
      </c>
      <c r="T56" s="7" t="s">
        <v>57</v>
      </c>
      <c r="W56" s="7">
        <v>3</v>
      </c>
      <c r="X56" s="7">
        <v>0</v>
      </c>
      <c r="Y56" s="7" t="s">
        <v>217</v>
      </c>
      <c r="Z56" s="7" t="s">
        <v>218</v>
      </c>
    </row>
    <row r="57" spans="1:26">
      <c r="A57" s="7" t="s">
        <v>60</v>
      </c>
      <c r="B57" s="7">
        <v>1001312</v>
      </c>
      <c r="C57" s="7" t="s">
        <v>219</v>
      </c>
      <c r="D57" s="7" t="str">
        <f t="shared" si="36"/>
        <v>00131</v>
      </c>
      <c r="E57" s="7" t="str">
        <f t="shared" si="37"/>
        <v>1</v>
      </c>
      <c r="F57" s="7" t="str">
        <f t="shared" si="38"/>
        <v>0013</v>
      </c>
      <c r="G57" s="7">
        <f t="shared" si="39"/>
        <v>0</v>
      </c>
      <c r="H57" s="7" t="s">
        <v>214</v>
      </c>
      <c r="I57" s="7" t="str">
        <f t="shared" si="42"/>
        <v>100131000</v>
      </c>
      <c r="J57" s="7">
        <v>1</v>
      </c>
      <c r="K57" s="7">
        <v>1.1000000000000001</v>
      </c>
      <c r="L57" s="7" t="s">
        <v>220</v>
      </c>
      <c r="O57" s="7" t="str">
        <f t="shared" si="40"/>
        <v>313001300</v>
      </c>
      <c r="P57" s="7" t="str">
        <f t="shared" si="41"/>
        <v>321001301</v>
      </c>
      <c r="Q57" s="7">
        <v>1001312</v>
      </c>
      <c r="R57" s="7" t="s">
        <v>216</v>
      </c>
      <c r="S57" s="7" t="s">
        <v>56</v>
      </c>
      <c r="T57" s="7" t="s">
        <v>57</v>
      </c>
      <c r="W57" s="7">
        <v>3</v>
      </c>
      <c r="X57" s="7">
        <v>0</v>
      </c>
      <c r="Y57" s="7" t="s">
        <v>217</v>
      </c>
      <c r="Z57" s="7" t="s">
        <v>218</v>
      </c>
    </row>
    <row r="58" spans="1:26" ht="17.100000000000001" customHeight="1">
      <c r="A58" s="7" t="s">
        <v>60</v>
      </c>
      <c r="B58" s="7">
        <v>1001411</v>
      </c>
      <c r="C58" s="7" t="s">
        <v>221</v>
      </c>
      <c r="D58" s="7" t="str">
        <f t="shared" si="36"/>
        <v>00141</v>
      </c>
      <c r="E58" s="7" t="str">
        <f t="shared" si="37"/>
        <v>1</v>
      </c>
      <c r="F58" s="7" t="str">
        <f t="shared" si="38"/>
        <v>0014</v>
      </c>
      <c r="G58" s="7">
        <f t="shared" si="39"/>
        <v>0</v>
      </c>
      <c r="H58" s="7" t="s">
        <v>221</v>
      </c>
      <c r="I58" s="7" t="str">
        <f t="shared" si="42"/>
        <v>100141000</v>
      </c>
      <c r="J58" s="7">
        <v>1</v>
      </c>
      <c r="K58" s="7">
        <v>1.1000000000000001</v>
      </c>
      <c r="L58" s="7" t="s">
        <v>222</v>
      </c>
      <c r="O58" s="7" t="str">
        <f t="shared" si="40"/>
        <v>313001400</v>
      </c>
      <c r="P58" s="7" t="str">
        <f t="shared" si="41"/>
        <v>321001401</v>
      </c>
      <c r="Q58" s="7">
        <v>1001311</v>
      </c>
      <c r="R58" s="7" t="s">
        <v>223</v>
      </c>
      <c r="S58" s="7" t="s">
        <v>56</v>
      </c>
      <c r="T58" s="7" t="s">
        <v>57</v>
      </c>
      <c r="W58" s="7">
        <v>2.5</v>
      </c>
      <c r="X58" s="7">
        <v>-8</v>
      </c>
      <c r="Y58" s="7" t="s">
        <v>224</v>
      </c>
      <c r="Z58" s="7" t="s">
        <v>225</v>
      </c>
    </row>
    <row r="59" spans="1:26">
      <c r="A59" s="7" t="s">
        <v>60</v>
      </c>
      <c r="B59" s="7">
        <v>1001412</v>
      </c>
      <c r="C59" s="7" t="s">
        <v>226</v>
      </c>
      <c r="D59" s="7" t="str">
        <f t="shared" si="36"/>
        <v>00141</v>
      </c>
      <c r="E59" s="7" t="str">
        <f t="shared" si="37"/>
        <v>1</v>
      </c>
      <c r="F59" s="7" t="str">
        <f t="shared" si="38"/>
        <v>0014</v>
      </c>
      <c r="G59" s="7">
        <f t="shared" si="39"/>
        <v>0</v>
      </c>
      <c r="H59" s="7" t="s">
        <v>221</v>
      </c>
      <c r="I59" s="7" t="str">
        <f t="shared" si="42"/>
        <v>100141000</v>
      </c>
      <c r="J59" s="7">
        <v>1</v>
      </c>
      <c r="K59" s="7">
        <v>1.1000000000000001</v>
      </c>
      <c r="L59" s="7" t="s">
        <v>227</v>
      </c>
      <c r="O59" s="7" t="str">
        <f t="shared" si="40"/>
        <v>313001400</v>
      </c>
      <c r="P59" s="7" t="str">
        <f t="shared" si="41"/>
        <v>321001401</v>
      </c>
      <c r="Q59" s="7">
        <v>1001312</v>
      </c>
      <c r="R59" s="7" t="s">
        <v>223</v>
      </c>
      <c r="S59" s="7" t="s">
        <v>56</v>
      </c>
      <c r="T59" s="7" t="s">
        <v>57</v>
      </c>
      <c r="W59" s="7">
        <v>2.5</v>
      </c>
      <c r="X59" s="7">
        <v>-8</v>
      </c>
      <c r="Y59" s="7" t="s">
        <v>224</v>
      </c>
      <c r="Z59" s="7" t="s">
        <v>225</v>
      </c>
    </row>
    <row r="60" spans="1:26">
      <c r="A60" s="7" t="s">
        <v>60</v>
      </c>
      <c r="B60" s="7">
        <v>1001511</v>
      </c>
      <c r="C60" s="7" t="s">
        <v>228</v>
      </c>
      <c r="D60" s="7" t="str">
        <f t="shared" si="36"/>
        <v>00151</v>
      </c>
      <c r="E60" s="7" t="str">
        <f t="shared" si="37"/>
        <v>1</v>
      </c>
      <c r="F60" s="7" t="str">
        <f t="shared" si="38"/>
        <v>0015</v>
      </c>
      <c r="G60" s="7">
        <f t="shared" si="39"/>
        <v>0</v>
      </c>
      <c r="H60" s="7" t="s">
        <v>228</v>
      </c>
      <c r="I60" s="7" t="str">
        <f t="shared" si="42"/>
        <v>100151000</v>
      </c>
      <c r="J60" s="7">
        <v>1</v>
      </c>
      <c r="K60" s="7">
        <v>1.1000000000000001</v>
      </c>
      <c r="L60" s="7" t="s">
        <v>229</v>
      </c>
      <c r="O60" s="7" t="str">
        <f t="shared" si="40"/>
        <v>313001500</v>
      </c>
      <c r="P60" s="7" t="str">
        <f t="shared" si="41"/>
        <v>321001501</v>
      </c>
      <c r="Q60" s="7">
        <v>1001511</v>
      </c>
      <c r="R60" s="7" t="s">
        <v>230</v>
      </c>
      <c r="S60" s="7" t="s">
        <v>56</v>
      </c>
      <c r="T60" s="7" t="s">
        <v>57</v>
      </c>
      <c r="W60" s="7">
        <v>3</v>
      </c>
      <c r="X60" s="7">
        <v>0</v>
      </c>
      <c r="Y60" s="7" t="s">
        <v>231</v>
      </c>
      <c r="Z60" s="7" t="s">
        <v>232</v>
      </c>
    </row>
    <row r="61" spans="1:26">
      <c r="A61" s="7" t="s">
        <v>60</v>
      </c>
      <c r="B61" s="7">
        <v>1001512</v>
      </c>
      <c r="C61" s="7" t="s">
        <v>233</v>
      </c>
      <c r="D61" s="7" t="str">
        <f t="shared" si="36"/>
        <v>00151</v>
      </c>
      <c r="E61" s="7" t="str">
        <f t="shared" si="37"/>
        <v>1</v>
      </c>
      <c r="F61" s="7" t="str">
        <f t="shared" si="38"/>
        <v>0015</v>
      </c>
      <c r="G61" s="7">
        <f t="shared" si="39"/>
        <v>0</v>
      </c>
      <c r="H61" s="7" t="s">
        <v>228</v>
      </c>
      <c r="I61" s="7" t="str">
        <f t="shared" si="42"/>
        <v>100151000</v>
      </c>
      <c r="J61" s="7">
        <v>1</v>
      </c>
      <c r="K61" s="7">
        <v>1.1000000000000001</v>
      </c>
      <c r="L61" s="7" t="s">
        <v>234</v>
      </c>
      <c r="O61" s="7" t="str">
        <f t="shared" si="40"/>
        <v>313001500</v>
      </c>
      <c r="P61" s="7" t="str">
        <f t="shared" si="41"/>
        <v>321001501</v>
      </c>
      <c r="Q61" s="7">
        <v>1001512</v>
      </c>
      <c r="R61" s="7" t="s">
        <v>230</v>
      </c>
      <c r="S61" s="7" t="s">
        <v>56</v>
      </c>
      <c r="T61" s="7" t="s">
        <v>57</v>
      </c>
      <c r="W61" s="7">
        <v>3</v>
      </c>
      <c r="X61" s="7">
        <v>0</v>
      </c>
      <c r="Y61" s="7" t="s">
        <v>231</v>
      </c>
      <c r="Z61" s="7" t="s">
        <v>232</v>
      </c>
    </row>
    <row r="62" spans="1:26">
      <c r="A62" s="7" t="s">
        <v>60</v>
      </c>
      <c r="B62" s="7">
        <v>1001611</v>
      </c>
      <c r="C62" s="7" t="s">
        <v>235</v>
      </c>
      <c r="D62" s="7" t="str">
        <f t="shared" si="36"/>
        <v>00161</v>
      </c>
      <c r="E62" s="7" t="str">
        <f t="shared" si="37"/>
        <v>1</v>
      </c>
      <c r="F62" s="7" t="str">
        <f t="shared" si="38"/>
        <v>0016</v>
      </c>
      <c r="G62" s="7">
        <f t="shared" si="39"/>
        <v>0</v>
      </c>
      <c r="H62" s="7" t="s">
        <v>236</v>
      </c>
      <c r="I62" s="7" t="str">
        <f t="shared" si="42"/>
        <v>100161000</v>
      </c>
      <c r="J62" s="7">
        <v>1</v>
      </c>
      <c r="K62" s="7">
        <v>1.1000000000000001</v>
      </c>
      <c r="L62" s="7" t="s">
        <v>237</v>
      </c>
      <c r="O62" s="7" t="str">
        <f t="shared" si="40"/>
        <v>313001600</v>
      </c>
      <c r="P62" s="7" t="str">
        <f t="shared" si="41"/>
        <v>321001601</v>
      </c>
      <c r="Q62" s="7">
        <v>1001611</v>
      </c>
      <c r="R62" s="7" t="s">
        <v>238</v>
      </c>
      <c r="S62" s="7" t="s">
        <v>56</v>
      </c>
      <c r="T62" s="7" t="s">
        <v>57</v>
      </c>
      <c r="W62" s="7">
        <v>2.5</v>
      </c>
      <c r="X62" s="7">
        <v>-4</v>
      </c>
      <c r="Y62" s="7" t="s">
        <v>239</v>
      </c>
      <c r="Z62" s="7" t="s">
        <v>240</v>
      </c>
    </row>
    <row r="63" spans="1:26">
      <c r="A63" s="7" t="s">
        <v>60</v>
      </c>
      <c r="B63" s="7">
        <v>1001612</v>
      </c>
      <c r="C63" s="7" t="s">
        <v>241</v>
      </c>
      <c r="D63" s="7" t="str">
        <f t="shared" si="36"/>
        <v>00161</v>
      </c>
      <c r="E63" s="7" t="str">
        <f t="shared" si="37"/>
        <v>1</v>
      </c>
      <c r="F63" s="7" t="str">
        <f t="shared" si="38"/>
        <v>0016</v>
      </c>
      <c r="G63" s="7">
        <f t="shared" si="39"/>
        <v>0</v>
      </c>
      <c r="H63" s="7" t="s">
        <v>236</v>
      </c>
      <c r="I63" s="7" t="str">
        <f t="shared" si="42"/>
        <v>100161000</v>
      </c>
      <c r="J63" s="7">
        <v>1</v>
      </c>
      <c r="K63" s="7">
        <v>1.1000000000000001</v>
      </c>
      <c r="L63" s="7" t="s">
        <v>242</v>
      </c>
      <c r="O63" s="7" t="str">
        <f t="shared" si="40"/>
        <v>313001600</v>
      </c>
      <c r="P63" s="7" t="str">
        <f t="shared" si="41"/>
        <v>321001601</v>
      </c>
      <c r="Q63" s="7">
        <v>1001612</v>
      </c>
      <c r="R63" s="7" t="s">
        <v>238</v>
      </c>
      <c r="S63" s="7" t="s">
        <v>56</v>
      </c>
      <c r="T63" s="7" t="s">
        <v>57</v>
      </c>
      <c r="W63" s="7">
        <v>2.5</v>
      </c>
      <c r="X63" s="7">
        <v>-4</v>
      </c>
      <c r="Y63" s="7" t="s">
        <v>239</v>
      </c>
      <c r="Z63" s="7" t="s">
        <v>240</v>
      </c>
    </row>
    <row r="64" spans="1:26">
      <c r="A64" s="7" t="s">
        <v>60</v>
      </c>
      <c r="B64" s="7">
        <v>1001711</v>
      </c>
      <c r="C64" s="7" t="s">
        <v>243</v>
      </c>
      <c r="D64" s="7" t="str">
        <f t="shared" si="36"/>
        <v>00171</v>
      </c>
      <c r="E64" s="7" t="str">
        <f t="shared" si="37"/>
        <v>1</v>
      </c>
      <c r="F64" s="7" t="str">
        <f t="shared" si="38"/>
        <v>0017</v>
      </c>
      <c r="G64" s="7">
        <f t="shared" si="39"/>
        <v>0</v>
      </c>
      <c r="H64" s="7" t="s">
        <v>243</v>
      </c>
      <c r="I64" s="7" t="str">
        <f t="shared" si="42"/>
        <v>100171000</v>
      </c>
      <c r="J64" s="7">
        <v>1</v>
      </c>
      <c r="K64" s="7">
        <v>1.1000000000000001</v>
      </c>
      <c r="L64" s="7" t="s">
        <v>244</v>
      </c>
      <c r="O64" s="7" t="str">
        <f t="shared" si="40"/>
        <v>313001700</v>
      </c>
      <c r="P64" s="7" t="str">
        <f t="shared" si="41"/>
        <v>321001701</v>
      </c>
      <c r="Q64" s="7">
        <v>1001711</v>
      </c>
      <c r="R64" s="7" t="s">
        <v>245</v>
      </c>
      <c r="S64" s="7" t="s">
        <v>56</v>
      </c>
      <c r="T64" s="7" t="s">
        <v>57</v>
      </c>
      <c r="W64" s="7">
        <v>2.5</v>
      </c>
      <c r="X64" s="7">
        <v>0</v>
      </c>
      <c r="Y64" s="7" t="s">
        <v>246</v>
      </c>
      <c r="Z64" s="7" t="s">
        <v>247</v>
      </c>
    </row>
    <row r="65" spans="1:26">
      <c r="A65" s="7" t="s">
        <v>60</v>
      </c>
      <c r="B65" s="7">
        <v>1001712</v>
      </c>
      <c r="C65" s="7" t="s">
        <v>248</v>
      </c>
      <c r="D65" s="7" t="str">
        <f t="shared" si="36"/>
        <v>00171</v>
      </c>
      <c r="E65" s="7" t="str">
        <f t="shared" si="37"/>
        <v>1</v>
      </c>
      <c r="F65" s="7" t="str">
        <f t="shared" si="38"/>
        <v>0017</v>
      </c>
      <c r="G65" s="7">
        <f t="shared" si="39"/>
        <v>0</v>
      </c>
      <c r="H65" s="7" t="s">
        <v>243</v>
      </c>
      <c r="I65" s="7" t="str">
        <f t="shared" si="42"/>
        <v>100171000</v>
      </c>
      <c r="J65" s="7">
        <v>1</v>
      </c>
      <c r="K65" s="7">
        <v>1.1000000000000001</v>
      </c>
      <c r="L65" s="7" t="s">
        <v>249</v>
      </c>
      <c r="O65" s="7" t="str">
        <f t="shared" si="40"/>
        <v>313001700</v>
      </c>
      <c r="P65" s="7" t="str">
        <f t="shared" si="41"/>
        <v>321001701</v>
      </c>
      <c r="Q65" s="7">
        <v>1001712</v>
      </c>
      <c r="R65" s="7" t="s">
        <v>245</v>
      </c>
      <c r="S65" s="7" t="s">
        <v>56</v>
      </c>
      <c r="T65" s="7" t="s">
        <v>57</v>
      </c>
      <c r="W65" s="7">
        <v>2.5</v>
      </c>
      <c r="X65" s="7">
        <v>0</v>
      </c>
      <c r="Y65" s="7" t="s">
        <v>246</v>
      </c>
      <c r="Z65" s="7" t="s">
        <v>247</v>
      </c>
    </row>
    <row r="66" spans="1:26">
      <c r="A66" s="7" t="s">
        <v>60</v>
      </c>
      <c r="B66" s="7">
        <v>1001811</v>
      </c>
      <c r="C66" s="7" t="s">
        <v>250</v>
      </c>
      <c r="D66" s="7" t="str">
        <f t="shared" si="36"/>
        <v>00181</v>
      </c>
      <c r="E66" s="7" t="str">
        <f t="shared" si="37"/>
        <v>1</v>
      </c>
      <c r="F66" s="7" t="str">
        <f t="shared" si="38"/>
        <v>0018</v>
      </c>
      <c r="G66" s="7">
        <f t="shared" si="39"/>
        <v>0</v>
      </c>
      <c r="H66" s="7" t="s">
        <v>250</v>
      </c>
      <c r="I66" s="7" t="str">
        <f t="shared" si="42"/>
        <v>100181000</v>
      </c>
      <c r="J66" s="7">
        <v>0.9</v>
      </c>
      <c r="K66" s="7">
        <v>1.1000000000000001</v>
      </c>
      <c r="L66" s="7" t="s">
        <v>251</v>
      </c>
      <c r="O66" s="7" t="str">
        <f t="shared" si="40"/>
        <v>313001800</v>
      </c>
      <c r="P66" s="7" t="str">
        <f t="shared" si="41"/>
        <v>321001801</v>
      </c>
      <c r="Q66" s="7">
        <v>1001711</v>
      </c>
      <c r="R66" s="7" t="s">
        <v>252</v>
      </c>
      <c r="S66" s="7" t="s">
        <v>56</v>
      </c>
      <c r="T66" s="7" t="s">
        <v>57</v>
      </c>
      <c r="W66" s="7">
        <v>2.5</v>
      </c>
      <c r="X66" s="7">
        <v>0</v>
      </c>
      <c r="Y66" s="7" t="s">
        <v>253</v>
      </c>
      <c r="Z66" s="7" t="s">
        <v>254</v>
      </c>
    </row>
    <row r="67" spans="1:26">
      <c r="A67" s="7" t="s">
        <v>60</v>
      </c>
      <c r="B67" s="7">
        <v>1001812</v>
      </c>
      <c r="C67" s="7" t="s">
        <v>255</v>
      </c>
      <c r="D67" s="7" t="str">
        <f t="shared" si="36"/>
        <v>00181</v>
      </c>
      <c r="E67" s="7" t="str">
        <f t="shared" si="37"/>
        <v>1</v>
      </c>
      <c r="F67" s="7" t="str">
        <f t="shared" si="38"/>
        <v>0018</v>
      </c>
      <c r="G67" s="7">
        <f t="shared" si="39"/>
        <v>0</v>
      </c>
      <c r="H67" s="7" t="s">
        <v>250</v>
      </c>
      <c r="I67" s="7" t="str">
        <f t="shared" si="42"/>
        <v>100181000</v>
      </c>
      <c r="J67" s="7">
        <v>0.9</v>
      </c>
      <c r="K67" s="7">
        <v>1.1000000000000001</v>
      </c>
      <c r="L67" s="7" t="s">
        <v>256</v>
      </c>
      <c r="O67" s="7" t="str">
        <f t="shared" si="40"/>
        <v>313001800</v>
      </c>
      <c r="P67" s="7" t="str">
        <f t="shared" si="41"/>
        <v>321001801</v>
      </c>
      <c r="Q67" s="7">
        <v>1001712</v>
      </c>
      <c r="R67" s="7" t="s">
        <v>252</v>
      </c>
      <c r="S67" s="7" t="s">
        <v>56</v>
      </c>
      <c r="T67" s="7" t="s">
        <v>57</v>
      </c>
      <c r="W67" s="7">
        <v>2.5</v>
      </c>
      <c r="X67" s="7">
        <v>0</v>
      </c>
      <c r="Y67" s="7" t="s">
        <v>253</v>
      </c>
      <c r="Z67" s="7" t="s">
        <v>254</v>
      </c>
    </row>
    <row r="68" spans="1:26">
      <c r="A68" s="7" t="s">
        <v>60</v>
      </c>
      <c r="B68" s="7">
        <v>1001911</v>
      </c>
      <c r="C68" s="7" t="s">
        <v>257</v>
      </c>
      <c r="D68" s="7" t="str">
        <f t="shared" si="36"/>
        <v>00191</v>
      </c>
      <c r="E68" s="7" t="str">
        <f t="shared" si="37"/>
        <v>1</v>
      </c>
      <c r="F68" s="7" t="str">
        <f t="shared" si="38"/>
        <v>0019</v>
      </c>
      <c r="G68" s="7">
        <f t="shared" si="39"/>
        <v>0</v>
      </c>
      <c r="H68" s="7" t="s">
        <v>258</v>
      </c>
      <c r="I68" s="7" t="str">
        <f t="shared" si="42"/>
        <v>100191000</v>
      </c>
      <c r="J68" s="7">
        <v>1</v>
      </c>
      <c r="K68" s="7">
        <v>1.1000000000000001</v>
      </c>
      <c r="L68" s="7" t="s">
        <v>259</v>
      </c>
      <c r="O68" s="7" t="str">
        <f t="shared" si="40"/>
        <v>313001900</v>
      </c>
      <c r="P68" s="7" t="str">
        <f t="shared" si="41"/>
        <v>321001901</v>
      </c>
      <c r="Q68" s="7">
        <v>1001911</v>
      </c>
      <c r="R68" s="7" t="s">
        <v>260</v>
      </c>
      <c r="S68" s="7" t="s">
        <v>56</v>
      </c>
      <c r="T68" s="7" t="s">
        <v>57</v>
      </c>
      <c r="W68" s="7">
        <v>2.5</v>
      </c>
      <c r="X68" s="7">
        <v>0</v>
      </c>
      <c r="Y68" s="7" t="s">
        <v>261</v>
      </c>
      <c r="Z68" s="7" t="s">
        <v>262</v>
      </c>
    </row>
    <row r="69" spans="1:26">
      <c r="A69" s="7" t="s">
        <v>60</v>
      </c>
      <c r="B69" s="7">
        <v>1001912</v>
      </c>
      <c r="C69" s="7" t="s">
        <v>263</v>
      </c>
      <c r="D69" s="7" t="str">
        <f t="shared" si="36"/>
        <v>00191</v>
      </c>
      <c r="E69" s="7" t="str">
        <f t="shared" si="37"/>
        <v>1</v>
      </c>
      <c r="F69" s="7" t="str">
        <f t="shared" si="38"/>
        <v>0019</v>
      </c>
      <c r="G69" s="7">
        <f t="shared" si="39"/>
        <v>0</v>
      </c>
      <c r="H69" s="7" t="s">
        <v>258</v>
      </c>
      <c r="I69" s="7" t="str">
        <f t="shared" si="42"/>
        <v>100191000</v>
      </c>
      <c r="J69" s="7">
        <v>1</v>
      </c>
      <c r="K69" s="7">
        <v>1.1000000000000001</v>
      </c>
      <c r="L69" s="7" t="s">
        <v>264</v>
      </c>
      <c r="O69" s="7" t="str">
        <f t="shared" si="40"/>
        <v>313001900</v>
      </c>
      <c r="P69" s="7" t="str">
        <f t="shared" si="41"/>
        <v>321001901</v>
      </c>
      <c r="Q69" s="7">
        <v>1001912</v>
      </c>
      <c r="R69" s="7" t="s">
        <v>260</v>
      </c>
      <c r="S69" s="7" t="s">
        <v>56</v>
      </c>
      <c r="T69" s="7" t="s">
        <v>57</v>
      </c>
      <c r="W69" s="7">
        <v>2.5</v>
      </c>
      <c r="X69" s="7">
        <v>0</v>
      </c>
      <c r="Y69" s="7" t="s">
        <v>261</v>
      </c>
      <c r="Z69" s="7" t="s">
        <v>262</v>
      </c>
    </row>
    <row r="70" spans="1:26">
      <c r="A70" s="7" t="s">
        <v>60</v>
      </c>
      <c r="B70" s="7">
        <v>1001913</v>
      </c>
      <c r="C70" s="7" t="s">
        <v>265</v>
      </c>
      <c r="D70" s="7" t="str">
        <f t="shared" si="36"/>
        <v>00191</v>
      </c>
      <c r="E70" s="7" t="str">
        <f t="shared" si="37"/>
        <v>1</v>
      </c>
      <c r="F70" s="7" t="str">
        <f t="shared" si="38"/>
        <v>0019</v>
      </c>
      <c r="G70" s="7">
        <f t="shared" si="39"/>
        <v>0</v>
      </c>
      <c r="H70" s="7" t="s">
        <v>258</v>
      </c>
      <c r="I70" s="7" t="str">
        <f t="shared" si="42"/>
        <v>100191000</v>
      </c>
      <c r="J70" s="7">
        <v>1</v>
      </c>
      <c r="K70" s="7">
        <v>1.1000000000000001</v>
      </c>
      <c r="L70" s="7" t="s">
        <v>266</v>
      </c>
      <c r="O70" s="7" t="str">
        <f t="shared" si="40"/>
        <v>313001900</v>
      </c>
      <c r="P70" s="7" t="str">
        <f t="shared" si="41"/>
        <v>321001901</v>
      </c>
      <c r="Q70" s="7">
        <v>1001911</v>
      </c>
      <c r="R70" s="7" t="s">
        <v>260</v>
      </c>
      <c r="S70" s="7" t="s">
        <v>56</v>
      </c>
      <c r="T70" s="7" t="s">
        <v>57</v>
      </c>
      <c r="W70" s="7">
        <v>2.5</v>
      </c>
      <c r="X70" s="7">
        <v>0</v>
      </c>
      <c r="Y70" s="7" t="s">
        <v>261</v>
      </c>
      <c r="Z70" s="7" t="s">
        <v>262</v>
      </c>
    </row>
    <row r="71" spans="1:26">
      <c r="A71" s="7" t="s">
        <v>60</v>
      </c>
      <c r="B71" s="7">
        <v>1002011</v>
      </c>
      <c r="C71" s="7" t="s">
        <v>267</v>
      </c>
      <c r="D71" s="7" t="str">
        <f t="shared" si="36"/>
        <v>00201</v>
      </c>
      <c r="E71" s="7" t="str">
        <f t="shared" si="37"/>
        <v>1</v>
      </c>
      <c r="F71" s="7" t="str">
        <f t="shared" si="38"/>
        <v>0020</v>
      </c>
      <c r="G71" s="7">
        <f t="shared" si="39"/>
        <v>0</v>
      </c>
      <c r="H71" s="7" t="s">
        <v>268</v>
      </c>
      <c r="I71" s="7" t="str">
        <f t="shared" si="42"/>
        <v>100201000</v>
      </c>
      <c r="J71" s="7">
        <v>1</v>
      </c>
      <c r="K71" s="7">
        <v>1.1000000000000001</v>
      </c>
      <c r="L71" s="7" t="s">
        <v>269</v>
      </c>
      <c r="O71" s="7" t="str">
        <f t="shared" si="40"/>
        <v>313002000</v>
      </c>
      <c r="P71" s="7" t="str">
        <f t="shared" si="41"/>
        <v>321002001</v>
      </c>
      <c r="Q71" s="7">
        <v>1001911</v>
      </c>
      <c r="R71" s="7" t="s">
        <v>270</v>
      </c>
      <c r="S71" s="7" t="s">
        <v>56</v>
      </c>
      <c r="T71" s="7" t="s">
        <v>57</v>
      </c>
      <c r="W71" s="7">
        <v>2.5</v>
      </c>
      <c r="X71" s="7">
        <v>10</v>
      </c>
      <c r="Y71" s="7" t="s">
        <v>271</v>
      </c>
      <c r="Z71" s="7" t="s">
        <v>272</v>
      </c>
    </row>
    <row r="72" spans="1:26">
      <c r="A72" s="7" t="s">
        <v>60</v>
      </c>
      <c r="B72" s="7">
        <v>1002012</v>
      </c>
      <c r="C72" s="7" t="s">
        <v>273</v>
      </c>
      <c r="D72" s="7" t="str">
        <f t="shared" si="36"/>
        <v>00201</v>
      </c>
      <c r="E72" s="7" t="str">
        <f t="shared" si="37"/>
        <v>1</v>
      </c>
      <c r="F72" s="7" t="str">
        <f t="shared" si="38"/>
        <v>0020</v>
      </c>
      <c r="G72" s="7">
        <f t="shared" si="39"/>
        <v>0</v>
      </c>
      <c r="H72" s="7" t="s">
        <v>268</v>
      </c>
      <c r="I72" s="7" t="str">
        <f t="shared" si="42"/>
        <v>100201000</v>
      </c>
      <c r="J72" s="7">
        <v>1</v>
      </c>
      <c r="K72" s="7">
        <v>1.1000000000000001</v>
      </c>
      <c r="L72" s="7">
        <v>700201020</v>
      </c>
      <c r="O72" s="7" t="str">
        <f t="shared" si="40"/>
        <v>313002000</v>
      </c>
      <c r="P72" s="7" t="str">
        <f t="shared" si="41"/>
        <v>321002001</v>
      </c>
      <c r="Q72" s="7">
        <v>1001912</v>
      </c>
      <c r="R72" s="7" t="s">
        <v>270</v>
      </c>
      <c r="S72" s="7" t="s">
        <v>56</v>
      </c>
      <c r="T72" s="7" t="s">
        <v>57</v>
      </c>
      <c r="W72" s="7">
        <v>2.5</v>
      </c>
      <c r="X72" s="7">
        <v>10</v>
      </c>
      <c r="Y72" s="7" t="s">
        <v>271</v>
      </c>
      <c r="Z72" s="7" t="s">
        <v>272</v>
      </c>
    </row>
    <row r="73" spans="1:26">
      <c r="A73" s="7" t="s">
        <v>60</v>
      </c>
      <c r="B73" s="7">
        <v>1002111</v>
      </c>
      <c r="C73" s="7" t="s">
        <v>274</v>
      </c>
      <c r="D73" s="7" t="str">
        <f t="shared" si="36"/>
        <v>00211</v>
      </c>
      <c r="E73" s="7" t="str">
        <f t="shared" si="37"/>
        <v>1</v>
      </c>
      <c r="F73" s="7" t="str">
        <f t="shared" si="38"/>
        <v>0021</v>
      </c>
      <c r="G73" s="7">
        <f t="shared" si="39"/>
        <v>0</v>
      </c>
      <c r="H73" s="7" t="s">
        <v>274</v>
      </c>
      <c r="I73" s="7" t="str">
        <f t="shared" si="42"/>
        <v>100211000</v>
      </c>
      <c r="J73" s="7">
        <v>1</v>
      </c>
      <c r="K73" s="7">
        <v>1.1000000000000001</v>
      </c>
      <c r="L73" s="7" t="s">
        <v>275</v>
      </c>
      <c r="O73" s="7" t="str">
        <f t="shared" si="40"/>
        <v>313002100</v>
      </c>
      <c r="P73" s="7" t="str">
        <f t="shared" si="41"/>
        <v>321002101</v>
      </c>
      <c r="Q73" s="7">
        <v>1002111</v>
      </c>
      <c r="R73" s="7" t="s">
        <v>276</v>
      </c>
      <c r="S73" s="7" t="s">
        <v>56</v>
      </c>
      <c r="T73" s="7" t="s">
        <v>57</v>
      </c>
      <c r="W73" s="7">
        <v>2.5</v>
      </c>
      <c r="X73" s="7">
        <v>0</v>
      </c>
      <c r="Y73" s="7" t="s">
        <v>277</v>
      </c>
      <c r="Z73" s="7" t="s">
        <v>278</v>
      </c>
    </row>
    <row r="74" spans="1:26">
      <c r="A74" s="7" t="s">
        <v>60</v>
      </c>
      <c r="B74" s="7">
        <v>1002112</v>
      </c>
      <c r="C74" s="7" t="s">
        <v>279</v>
      </c>
      <c r="D74" s="7" t="str">
        <f t="shared" si="36"/>
        <v>00211</v>
      </c>
      <c r="E74" s="7" t="str">
        <f t="shared" si="37"/>
        <v>1</v>
      </c>
      <c r="F74" s="7" t="str">
        <f t="shared" si="38"/>
        <v>0021</v>
      </c>
      <c r="G74" s="7">
        <f t="shared" si="39"/>
        <v>0</v>
      </c>
      <c r="H74" s="7" t="s">
        <v>274</v>
      </c>
      <c r="I74" s="7" t="str">
        <f t="shared" si="42"/>
        <v>100211000</v>
      </c>
      <c r="J74" s="7">
        <v>1</v>
      </c>
      <c r="K74" s="7">
        <v>1.1000000000000001</v>
      </c>
      <c r="L74" s="7" t="s">
        <v>280</v>
      </c>
      <c r="O74" s="7" t="str">
        <f t="shared" si="40"/>
        <v>313002100</v>
      </c>
      <c r="P74" s="7" t="str">
        <f t="shared" si="41"/>
        <v>321002101</v>
      </c>
      <c r="Q74" s="7">
        <v>1002112</v>
      </c>
      <c r="R74" s="7" t="s">
        <v>276</v>
      </c>
      <c r="S74" s="7" t="s">
        <v>56</v>
      </c>
      <c r="T74" s="7" t="s">
        <v>57</v>
      </c>
      <c r="W74" s="7">
        <v>2.5</v>
      </c>
      <c r="X74" s="7">
        <v>0</v>
      </c>
      <c r="Y74" s="7" t="s">
        <v>277</v>
      </c>
      <c r="Z74" s="7" t="s">
        <v>278</v>
      </c>
    </row>
    <row r="75" spans="1:26">
      <c r="A75" s="7" t="s">
        <v>60</v>
      </c>
      <c r="B75" s="7">
        <v>1002113</v>
      </c>
      <c r="C75" s="7" t="s">
        <v>281</v>
      </c>
      <c r="D75" s="7" t="str">
        <f t="shared" ref="D75:D77" si="43">MID(L75,2,5)</f>
        <v>00213</v>
      </c>
      <c r="E75" s="7" t="str">
        <f t="shared" ref="E75:E77" si="44">MID(I75,6,1)</f>
        <v>3</v>
      </c>
      <c r="F75" s="7" t="str">
        <f t="shared" ref="F75:F77" si="45">MID(I75,2,4)</f>
        <v>0021</v>
      </c>
      <c r="G75" s="7" t="str">
        <f t="shared" ref="G75:G77" si="46">IF(INT(MID(I75,6,1))=1,0,MID(I75,6,1))</f>
        <v>3</v>
      </c>
      <c r="H75" s="7" t="s">
        <v>274</v>
      </c>
      <c r="I75" s="7" t="str">
        <f t="shared" si="42"/>
        <v>100213000</v>
      </c>
      <c r="J75" s="7">
        <v>1</v>
      </c>
      <c r="K75" s="7">
        <v>1.1000000000000001</v>
      </c>
      <c r="L75" s="7" t="s">
        <v>282</v>
      </c>
      <c r="O75" s="7" t="str">
        <f t="shared" ref="O75:O77" si="47">313&amp;F75&amp;0&amp;G75</f>
        <v>313002103</v>
      </c>
      <c r="P75" s="7" t="str">
        <f t="shared" ref="P75:P77" si="48">321&amp;F75&amp;0&amp;E75</f>
        <v>321002103</v>
      </c>
      <c r="Q75" s="7">
        <v>1002112</v>
      </c>
      <c r="R75" s="7" t="s">
        <v>276</v>
      </c>
      <c r="S75" s="7" t="s">
        <v>56</v>
      </c>
      <c r="T75" s="7" t="s">
        <v>57</v>
      </c>
      <c r="W75" s="7">
        <v>2.5</v>
      </c>
      <c r="X75" s="7">
        <v>0</v>
      </c>
      <c r="Y75" s="7" t="s">
        <v>277</v>
      </c>
      <c r="Z75" s="7" t="s">
        <v>278</v>
      </c>
    </row>
    <row r="76" spans="1:26" s="16" customFormat="1">
      <c r="A76" s="16" t="s">
        <v>60</v>
      </c>
      <c r="B76" s="16">
        <v>1002121</v>
      </c>
      <c r="C76" s="16" t="s">
        <v>283</v>
      </c>
      <c r="D76" s="16" t="str">
        <f t="shared" si="43"/>
        <v>00212</v>
      </c>
      <c r="E76" s="16" t="str">
        <f t="shared" si="44"/>
        <v>2</v>
      </c>
      <c r="F76" s="16" t="str">
        <f t="shared" si="45"/>
        <v>0021</v>
      </c>
      <c r="G76" s="16" t="str">
        <f t="shared" si="46"/>
        <v>2</v>
      </c>
      <c r="H76" s="16" t="s">
        <v>274</v>
      </c>
      <c r="I76" s="16" t="str">
        <f t="shared" ref="I76:I77" si="49">"1"&amp;D76&amp;"000"</f>
        <v>100212000</v>
      </c>
      <c r="J76" s="16">
        <v>1</v>
      </c>
      <c r="K76" s="16">
        <v>1.1000000000000001</v>
      </c>
      <c r="L76" s="16">
        <v>700212010</v>
      </c>
      <c r="O76" s="16" t="str">
        <f t="shared" si="47"/>
        <v>313002102</v>
      </c>
      <c r="P76" s="16" t="str">
        <f t="shared" si="48"/>
        <v>321002102</v>
      </c>
      <c r="Q76" s="16">
        <v>1002111</v>
      </c>
      <c r="R76" s="16" t="s">
        <v>968</v>
      </c>
      <c r="S76" s="16" t="s">
        <v>56</v>
      </c>
      <c r="T76" s="16" t="s">
        <v>57</v>
      </c>
      <c r="W76" s="16">
        <v>2.5</v>
      </c>
      <c r="X76" s="16">
        <v>0</v>
      </c>
      <c r="Y76" s="16" t="s">
        <v>277</v>
      </c>
      <c r="Z76" s="16" t="s">
        <v>278</v>
      </c>
    </row>
    <row r="77" spans="1:26" s="16" customFormat="1">
      <c r="A77" s="16" t="s">
        <v>60</v>
      </c>
      <c r="B77" s="16">
        <v>1002122</v>
      </c>
      <c r="C77" s="16" t="s">
        <v>284</v>
      </c>
      <c r="D77" s="16" t="str">
        <f t="shared" si="43"/>
        <v>00212</v>
      </c>
      <c r="E77" s="16" t="str">
        <f t="shared" si="44"/>
        <v>2</v>
      </c>
      <c r="F77" s="16" t="str">
        <f t="shared" si="45"/>
        <v>0021</v>
      </c>
      <c r="G77" s="16" t="str">
        <f t="shared" si="46"/>
        <v>2</v>
      </c>
      <c r="H77" s="16" t="s">
        <v>274</v>
      </c>
      <c r="I77" s="16" t="str">
        <f t="shared" si="49"/>
        <v>100212000</v>
      </c>
      <c r="J77" s="16">
        <v>1</v>
      </c>
      <c r="K77" s="16">
        <v>1.1000000000000001</v>
      </c>
      <c r="L77" s="16">
        <v>700212020</v>
      </c>
      <c r="O77" s="16" t="str">
        <f t="shared" si="47"/>
        <v>313002102</v>
      </c>
      <c r="P77" s="16" t="str">
        <f t="shared" si="48"/>
        <v>321002102</v>
      </c>
      <c r="Q77" s="16">
        <v>1002112</v>
      </c>
      <c r="R77" s="16" t="s">
        <v>968</v>
      </c>
      <c r="S77" s="16" t="s">
        <v>56</v>
      </c>
      <c r="T77" s="16" t="s">
        <v>57</v>
      </c>
      <c r="W77" s="16">
        <v>2.5</v>
      </c>
      <c r="X77" s="16">
        <v>0</v>
      </c>
      <c r="Y77" s="16" t="s">
        <v>277</v>
      </c>
      <c r="Z77" s="16" t="s">
        <v>278</v>
      </c>
    </row>
    <row r="78" spans="1:26">
      <c r="A78" s="7" t="s">
        <v>60</v>
      </c>
      <c r="B78" s="7">
        <v>1002211</v>
      </c>
      <c r="C78" s="7" t="s">
        <v>285</v>
      </c>
      <c r="D78" s="7" t="str">
        <f t="shared" si="36"/>
        <v>00221</v>
      </c>
      <c r="E78" s="7" t="str">
        <f t="shared" si="37"/>
        <v>1</v>
      </c>
      <c r="F78" s="7" t="str">
        <f t="shared" si="38"/>
        <v>0022</v>
      </c>
      <c r="G78" s="7">
        <f t="shared" si="39"/>
        <v>0</v>
      </c>
      <c r="H78" s="7" t="s">
        <v>286</v>
      </c>
      <c r="I78" s="7" t="str">
        <f t="shared" si="42"/>
        <v>100221000</v>
      </c>
      <c r="J78" s="7">
        <v>1</v>
      </c>
      <c r="K78" s="7">
        <v>1.1000000000000001</v>
      </c>
      <c r="L78" s="7" t="s">
        <v>287</v>
      </c>
      <c r="O78" s="7" t="str">
        <f t="shared" si="40"/>
        <v>313002200</v>
      </c>
      <c r="P78" s="7" t="str">
        <f t="shared" si="41"/>
        <v>321002201</v>
      </c>
      <c r="Q78" s="7">
        <v>1002111</v>
      </c>
      <c r="R78" s="7" t="s">
        <v>288</v>
      </c>
      <c r="S78" s="7" t="s">
        <v>56</v>
      </c>
      <c r="T78" s="7" t="s">
        <v>57</v>
      </c>
      <c r="W78" s="7">
        <v>2.5</v>
      </c>
      <c r="X78" s="7">
        <v>0</v>
      </c>
      <c r="Y78" s="7" t="s">
        <v>289</v>
      </c>
      <c r="Z78" s="7" t="s">
        <v>290</v>
      </c>
    </row>
    <row r="79" spans="1:26">
      <c r="A79" s="7" t="s">
        <v>60</v>
      </c>
      <c r="B79" s="7">
        <v>1002212</v>
      </c>
      <c r="C79" s="7" t="s">
        <v>291</v>
      </c>
      <c r="D79" s="7" t="str">
        <f t="shared" si="36"/>
        <v>00221</v>
      </c>
      <c r="E79" s="7" t="str">
        <f t="shared" si="37"/>
        <v>1</v>
      </c>
      <c r="F79" s="7" t="str">
        <f t="shared" si="38"/>
        <v>0022</v>
      </c>
      <c r="G79" s="7">
        <f t="shared" si="39"/>
        <v>0</v>
      </c>
      <c r="H79" s="7" t="s">
        <v>286</v>
      </c>
      <c r="I79" s="7" t="str">
        <f t="shared" si="42"/>
        <v>100221000</v>
      </c>
      <c r="J79" s="7">
        <v>1</v>
      </c>
      <c r="K79" s="7">
        <v>1.1000000000000001</v>
      </c>
      <c r="L79" s="7" t="s">
        <v>292</v>
      </c>
      <c r="O79" s="7" t="str">
        <f t="shared" si="40"/>
        <v>313002200</v>
      </c>
      <c r="P79" s="7" t="str">
        <f t="shared" si="41"/>
        <v>321002201</v>
      </c>
      <c r="Q79" s="7">
        <v>1002112</v>
      </c>
      <c r="R79" s="7" t="s">
        <v>288</v>
      </c>
      <c r="S79" s="7" t="s">
        <v>56</v>
      </c>
      <c r="T79" s="7" t="s">
        <v>57</v>
      </c>
      <c r="W79" s="7">
        <v>2.5</v>
      </c>
      <c r="X79" s="7">
        <v>0</v>
      </c>
      <c r="Y79" s="7" t="s">
        <v>289</v>
      </c>
      <c r="Z79" s="7" t="s">
        <v>290</v>
      </c>
    </row>
    <row r="80" spans="1:26">
      <c r="A80" s="7" t="s">
        <v>60</v>
      </c>
      <c r="B80" s="7">
        <v>1002311</v>
      </c>
      <c r="C80" s="7" t="s">
        <v>293</v>
      </c>
      <c r="D80" s="7" t="str">
        <f t="shared" si="36"/>
        <v>00231</v>
      </c>
      <c r="E80" s="7" t="str">
        <f t="shared" si="37"/>
        <v>1</v>
      </c>
      <c r="F80" s="7" t="str">
        <f t="shared" si="38"/>
        <v>0023</v>
      </c>
      <c r="G80" s="7">
        <f t="shared" si="39"/>
        <v>0</v>
      </c>
      <c r="H80" s="7" t="s">
        <v>293</v>
      </c>
      <c r="I80" s="7" t="str">
        <f t="shared" si="42"/>
        <v>100231000</v>
      </c>
      <c r="J80" s="7">
        <v>1</v>
      </c>
      <c r="K80" s="7">
        <v>1.1000000000000001</v>
      </c>
      <c r="L80" s="7" t="s">
        <v>294</v>
      </c>
      <c r="O80" s="7" t="str">
        <f t="shared" si="40"/>
        <v>313002300</v>
      </c>
      <c r="P80" s="7" t="str">
        <f t="shared" si="41"/>
        <v>321002301</v>
      </c>
      <c r="Q80" s="7">
        <v>1002311</v>
      </c>
      <c r="R80" s="7" t="s">
        <v>295</v>
      </c>
      <c r="S80" s="7" t="s">
        <v>56</v>
      </c>
      <c r="T80" s="7" t="s">
        <v>57</v>
      </c>
      <c r="W80" s="7">
        <v>3</v>
      </c>
      <c r="X80" s="7">
        <v>0</v>
      </c>
      <c r="Y80" s="7" t="s">
        <v>296</v>
      </c>
      <c r="Z80" s="7" t="s">
        <v>297</v>
      </c>
    </row>
    <row r="81" spans="1:26">
      <c r="A81" s="7" t="s">
        <v>60</v>
      </c>
      <c r="B81" s="7">
        <v>1002312</v>
      </c>
      <c r="C81" s="7" t="s">
        <v>298</v>
      </c>
      <c r="D81" s="7" t="str">
        <f t="shared" si="36"/>
        <v>00231</v>
      </c>
      <c r="E81" s="7" t="str">
        <f t="shared" si="37"/>
        <v>1</v>
      </c>
      <c r="F81" s="7" t="str">
        <f t="shared" si="38"/>
        <v>0023</v>
      </c>
      <c r="G81" s="7">
        <f t="shared" si="39"/>
        <v>0</v>
      </c>
      <c r="H81" s="7" t="s">
        <v>293</v>
      </c>
      <c r="I81" s="7" t="str">
        <f t="shared" si="42"/>
        <v>100231000</v>
      </c>
      <c r="J81" s="7">
        <v>1</v>
      </c>
      <c r="K81" s="7">
        <v>1.1000000000000001</v>
      </c>
      <c r="L81" s="7" t="s">
        <v>299</v>
      </c>
      <c r="O81" s="7" t="str">
        <f t="shared" si="40"/>
        <v>313002300</v>
      </c>
      <c r="P81" s="7" t="str">
        <f t="shared" si="41"/>
        <v>321002301</v>
      </c>
      <c r="Q81" s="7">
        <v>1002312</v>
      </c>
      <c r="R81" s="7" t="s">
        <v>295</v>
      </c>
      <c r="S81" s="7" t="s">
        <v>56</v>
      </c>
      <c r="T81" s="7" t="s">
        <v>57</v>
      </c>
      <c r="W81" s="7">
        <v>3</v>
      </c>
      <c r="X81" s="7">
        <v>0</v>
      </c>
      <c r="Y81" s="7" t="s">
        <v>296</v>
      </c>
      <c r="Z81" s="7" t="s">
        <v>297</v>
      </c>
    </row>
    <row r="82" spans="1:26">
      <c r="A82" s="7" t="s">
        <v>60</v>
      </c>
      <c r="B82" s="7">
        <v>1002321</v>
      </c>
      <c r="C82" s="7" t="s">
        <v>300</v>
      </c>
      <c r="D82" s="7" t="str">
        <f t="shared" si="36"/>
        <v>00232</v>
      </c>
      <c r="E82" s="7" t="str">
        <f t="shared" si="37"/>
        <v>1</v>
      </c>
      <c r="F82" s="7" t="str">
        <f t="shared" si="38"/>
        <v>0023</v>
      </c>
      <c r="G82" s="7">
        <f t="shared" si="39"/>
        <v>0</v>
      </c>
      <c r="H82" s="7" t="s">
        <v>293</v>
      </c>
      <c r="I82" s="7" t="s">
        <v>301</v>
      </c>
      <c r="J82" s="7">
        <v>1</v>
      </c>
      <c r="K82" s="7">
        <v>1.1000000000000001</v>
      </c>
      <c r="L82" s="7" t="s">
        <v>302</v>
      </c>
      <c r="O82" s="7" t="str">
        <f t="shared" si="40"/>
        <v>313002300</v>
      </c>
      <c r="P82" s="7" t="str">
        <f t="shared" si="41"/>
        <v>321002301</v>
      </c>
      <c r="Q82" s="7">
        <v>1002311</v>
      </c>
      <c r="R82" s="7" t="s">
        <v>295</v>
      </c>
      <c r="S82" s="7" t="s">
        <v>56</v>
      </c>
      <c r="T82" s="7" t="s">
        <v>57</v>
      </c>
      <c r="W82" s="7">
        <v>3</v>
      </c>
      <c r="X82" s="7">
        <v>0</v>
      </c>
      <c r="Y82" s="7" t="s">
        <v>296</v>
      </c>
      <c r="Z82" s="7" t="s">
        <v>297</v>
      </c>
    </row>
    <row r="83" spans="1:26">
      <c r="A83" s="7" t="s">
        <v>60</v>
      </c>
      <c r="B83" s="7">
        <v>1002411</v>
      </c>
      <c r="C83" s="7" t="s">
        <v>303</v>
      </c>
      <c r="D83" s="7" t="str">
        <f t="shared" ref="D83:D114" si="50">MID(L83,2,5)</f>
        <v>00241</v>
      </c>
      <c r="E83" s="7" t="str">
        <f t="shared" ref="E83:E114" si="51">MID(I83,6,1)</f>
        <v>1</v>
      </c>
      <c r="F83" s="7" t="str">
        <f t="shared" ref="F83:F114" si="52">MID(I83,2,4)</f>
        <v>0024</v>
      </c>
      <c r="G83" s="7">
        <f t="shared" ref="G83:G114" si="53">IF(INT(MID(I83,6,1))=1,0,MID(I83,6,1))</f>
        <v>0</v>
      </c>
      <c r="H83" s="7" t="s">
        <v>303</v>
      </c>
      <c r="I83" s="7" t="str">
        <f t="shared" ref="I83:I143" si="54">"1"&amp;D83&amp;"000"</f>
        <v>100241000</v>
      </c>
      <c r="J83" s="7">
        <v>1</v>
      </c>
      <c r="K83" s="7">
        <v>1.1000000000000001</v>
      </c>
      <c r="L83" s="7" t="s">
        <v>304</v>
      </c>
      <c r="O83" s="7" t="str">
        <f t="shared" ref="O83:O114" si="55">313&amp;F83&amp;0&amp;G83</f>
        <v>313002400</v>
      </c>
      <c r="P83" s="7" t="str">
        <f t="shared" ref="P83:P114" si="56">321&amp;F83&amp;0&amp;E83</f>
        <v>321002401</v>
      </c>
      <c r="Q83" s="7">
        <v>1002411</v>
      </c>
      <c r="R83" s="7" t="s">
        <v>305</v>
      </c>
      <c r="S83" s="7" t="s">
        <v>56</v>
      </c>
      <c r="T83" s="7" t="s">
        <v>57</v>
      </c>
      <c r="W83" s="7">
        <v>3</v>
      </c>
      <c r="X83" s="7">
        <v>4</v>
      </c>
      <c r="Y83" s="7" t="s">
        <v>306</v>
      </c>
      <c r="Z83" s="7" t="s">
        <v>307</v>
      </c>
    </row>
    <row r="84" spans="1:26">
      <c r="A84" s="7" t="s">
        <v>60</v>
      </c>
      <c r="B84" s="7">
        <v>1002412</v>
      </c>
      <c r="C84" s="7" t="s">
        <v>308</v>
      </c>
      <c r="D84" s="7" t="str">
        <f t="shared" si="50"/>
        <v>00241</v>
      </c>
      <c r="E84" s="7" t="str">
        <f t="shared" si="51"/>
        <v>1</v>
      </c>
      <c r="F84" s="7" t="str">
        <f t="shared" si="52"/>
        <v>0024</v>
      </c>
      <c r="G84" s="7">
        <f t="shared" si="53"/>
        <v>0</v>
      </c>
      <c r="H84" s="7" t="s">
        <v>303</v>
      </c>
      <c r="I84" s="7" t="str">
        <f t="shared" si="54"/>
        <v>100241000</v>
      </c>
      <c r="J84" s="7">
        <v>1</v>
      </c>
      <c r="K84" s="7">
        <v>1.1000000000000001</v>
      </c>
      <c r="L84" s="7" t="s">
        <v>309</v>
      </c>
      <c r="O84" s="7" t="str">
        <f t="shared" si="55"/>
        <v>313002400</v>
      </c>
      <c r="P84" s="7" t="str">
        <f t="shared" si="56"/>
        <v>321002401</v>
      </c>
      <c r="Q84" s="7">
        <v>1002412</v>
      </c>
      <c r="R84" s="7" t="s">
        <v>305</v>
      </c>
      <c r="S84" s="7" t="s">
        <v>56</v>
      </c>
      <c r="T84" s="7" t="s">
        <v>57</v>
      </c>
      <c r="W84" s="7">
        <v>3</v>
      </c>
      <c r="X84" s="7">
        <v>4</v>
      </c>
      <c r="Y84" s="7" t="s">
        <v>306</v>
      </c>
      <c r="Z84" s="7" t="s">
        <v>307</v>
      </c>
    </row>
    <row r="85" spans="1:26">
      <c r="A85" s="7" t="s">
        <v>60</v>
      </c>
      <c r="B85" s="7">
        <v>1002511</v>
      </c>
      <c r="C85" s="7" t="s">
        <v>310</v>
      </c>
      <c r="D85" s="7" t="str">
        <f t="shared" si="50"/>
        <v>00251</v>
      </c>
      <c r="E85" s="7" t="str">
        <f t="shared" si="51"/>
        <v>1</v>
      </c>
      <c r="F85" s="7" t="str">
        <f t="shared" si="52"/>
        <v>0025</v>
      </c>
      <c r="G85" s="7">
        <f t="shared" si="53"/>
        <v>0</v>
      </c>
      <c r="H85" s="7" t="s">
        <v>310</v>
      </c>
      <c r="I85" s="7" t="str">
        <f t="shared" si="54"/>
        <v>100251000</v>
      </c>
      <c r="J85" s="7">
        <v>1</v>
      </c>
      <c r="K85" s="7">
        <v>1.1000000000000001</v>
      </c>
      <c r="L85" s="7" t="s">
        <v>311</v>
      </c>
      <c r="O85" s="7" t="str">
        <f t="shared" si="55"/>
        <v>313002500</v>
      </c>
      <c r="P85" s="7" t="str">
        <f t="shared" si="56"/>
        <v>321002501</v>
      </c>
      <c r="Q85" s="7">
        <v>1002411</v>
      </c>
      <c r="R85" s="7" t="s">
        <v>312</v>
      </c>
      <c r="S85" s="7" t="s">
        <v>56</v>
      </c>
      <c r="T85" s="7" t="s">
        <v>57</v>
      </c>
      <c r="W85" s="7">
        <v>3</v>
      </c>
      <c r="X85" s="7">
        <v>0</v>
      </c>
      <c r="Y85" s="7" t="s">
        <v>313</v>
      </c>
      <c r="Z85" s="7" t="s">
        <v>297</v>
      </c>
    </row>
    <row r="86" spans="1:26">
      <c r="A86" s="7" t="s">
        <v>60</v>
      </c>
      <c r="B86" s="7">
        <v>1002512</v>
      </c>
      <c r="C86" s="7" t="s">
        <v>314</v>
      </c>
      <c r="D86" s="7" t="str">
        <f t="shared" si="50"/>
        <v>00251</v>
      </c>
      <c r="E86" s="7" t="str">
        <f t="shared" si="51"/>
        <v>1</v>
      </c>
      <c r="F86" s="7" t="str">
        <f t="shared" si="52"/>
        <v>0025</v>
      </c>
      <c r="G86" s="7">
        <f t="shared" si="53"/>
        <v>0</v>
      </c>
      <c r="H86" s="7" t="s">
        <v>310</v>
      </c>
      <c r="I86" s="7" t="str">
        <f t="shared" si="54"/>
        <v>100251000</v>
      </c>
      <c r="J86" s="7">
        <v>1</v>
      </c>
      <c r="K86" s="7">
        <v>1.1000000000000001</v>
      </c>
      <c r="L86" s="7" t="s">
        <v>315</v>
      </c>
      <c r="O86" s="7" t="str">
        <f t="shared" si="55"/>
        <v>313002500</v>
      </c>
      <c r="P86" s="7" t="str">
        <f t="shared" si="56"/>
        <v>321002501</v>
      </c>
      <c r="Q86" s="7">
        <v>1002412</v>
      </c>
      <c r="R86" s="7" t="s">
        <v>312</v>
      </c>
      <c r="S86" s="7" t="s">
        <v>56</v>
      </c>
      <c r="T86" s="7" t="s">
        <v>57</v>
      </c>
      <c r="W86" s="7">
        <v>3</v>
      </c>
      <c r="X86" s="7">
        <v>0</v>
      </c>
      <c r="Y86" s="7" t="s">
        <v>313</v>
      </c>
      <c r="Z86" s="7" t="s">
        <v>297</v>
      </c>
    </row>
    <row r="87" spans="1:26">
      <c r="A87" s="7" t="s">
        <v>60</v>
      </c>
      <c r="B87" s="7">
        <v>1002611</v>
      </c>
      <c r="C87" s="7" t="s">
        <v>316</v>
      </c>
      <c r="D87" s="7" t="str">
        <f t="shared" si="50"/>
        <v>00261</v>
      </c>
      <c r="E87" s="7" t="str">
        <f t="shared" si="51"/>
        <v>1</v>
      </c>
      <c r="F87" s="7" t="str">
        <f t="shared" si="52"/>
        <v>0026</v>
      </c>
      <c r="G87" s="7">
        <f t="shared" si="53"/>
        <v>0</v>
      </c>
      <c r="H87" s="7" t="s">
        <v>316</v>
      </c>
      <c r="I87" s="7" t="str">
        <f t="shared" si="54"/>
        <v>100261000</v>
      </c>
      <c r="J87" s="7">
        <v>1</v>
      </c>
      <c r="K87" s="7">
        <v>1.1000000000000001</v>
      </c>
      <c r="L87" s="7" t="s">
        <v>317</v>
      </c>
      <c r="O87" s="7" t="str">
        <f t="shared" si="55"/>
        <v>313002600</v>
      </c>
      <c r="P87" s="7" t="str">
        <f t="shared" si="56"/>
        <v>321002601</v>
      </c>
      <c r="Q87" s="7">
        <v>1002411</v>
      </c>
      <c r="R87" s="7" t="s">
        <v>318</v>
      </c>
      <c r="S87" s="7" t="s">
        <v>56</v>
      </c>
      <c r="T87" s="7" t="s">
        <v>57</v>
      </c>
      <c r="W87" s="7">
        <v>3</v>
      </c>
      <c r="X87" s="7">
        <v>-3</v>
      </c>
      <c r="Y87" s="7" t="s">
        <v>319</v>
      </c>
      <c r="Z87" s="7" t="s">
        <v>320</v>
      </c>
    </row>
    <row r="88" spans="1:26">
      <c r="A88" s="7" t="s">
        <v>60</v>
      </c>
      <c r="B88" s="7">
        <v>1002612</v>
      </c>
      <c r="C88" s="7" t="s">
        <v>321</v>
      </c>
      <c r="D88" s="7" t="str">
        <f t="shared" si="50"/>
        <v>00261</v>
      </c>
      <c r="E88" s="7" t="str">
        <f t="shared" si="51"/>
        <v>1</v>
      </c>
      <c r="F88" s="7" t="str">
        <f t="shared" si="52"/>
        <v>0026</v>
      </c>
      <c r="G88" s="7">
        <f t="shared" si="53"/>
        <v>0</v>
      </c>
      <c r="H88" s="7" t="s">
        <v>316</v>
      </c>
      <c r="I88" s="7" t="str">
        <f t="shared" si="54"/>
        <v>100261000</v>
      </c>
      <c r="J88" s="7">
        <v>1</v>
      </c>
      <c r="K88" s="7">
        <v>1.1000000000000001</v>
      </c>
      <c r="L88" s="7" t="s">
        <v>322</v>
      </c>
      <c r="O88" s="7" t="str">
        <f t="shared" si="55"/>
        <v>313002600</v>
      </c>
      <c r="P88" s="7" t="str">
        <f t="shared" si="56"/>
        <v>321002601</v>
      </c>
      <c r="Q88" s="7">
        <v>1002412</v>
      </c>
      <c r="R88" s="7" t="s">
        <v>318</v>
      </c>
      <c r="S88" s="7" t="s">
        <v>56</v>
      </c>
      <c r="T88" s="7" t="s">
        <v>57</v>
      </c>
      <c r="W88" s="7">
        <v>3</v>
      </c>
      <c r="X88" s="7">
        <v>-3</v>
      </c>
      <c r="Y88" s="7" t="s">
        <v>319</v>
      </c>
      <c r="Z88" s="7" t="s">
        <v>320</v>
      </c>
    </row>
    <row r="89" spans="1:26">
      <c r="A89" s="7" t="s">
        <v>60</v>
      </c>
      <c r="B89" s="7">
        <v>1002711</v>
      </c>
      <c r="C89" s="7" t="s">
        <v>323</v>
      </c>
      <c r="D89" s="7" t="str">
        <f t="shared" si="50"/>
        <v>00271</v>
      </c>
      <c r="E89" s="7" t="str">
        <f t="shared" si="51"/>
        <v>1</v>
      </c>
      <c r="F89" s="7" t="str">
        <f t="shared" si="52"/>
        <v>0027</v>
      </c>
      <c r="G89" s="7">
        <f t="shared" si="53"/>
        <v>0</v>
      </c>
      <c r="H89" s="7" t="s">
        <v>323</v>
      </c>
      <c r="I89" s="7" t="str">
        <f t="shared" si="54"/>
        <v>100271000</v>
      </c>
      <c r="J89" s="7">
        <v>1</v>
      </c>
      <c r="K89" s="7">
        <v>1.1000000000000001</v>
      </c>
      <c r="L89" s="7" t="s">
        <v>324</v>
      </c>
      <c r="O89" s="7" t="str">
        <f t="shared" si="55"/>
        <v>313002700</v>
      </c>
      <c r="P89" s="7" t="str">
        <f t="shared" si="56"/>
        <v>321002701</v>
      </c>
      <c r="Q89" s="7">
        <v>1002711</v>
      </c>
      <c r="R89" s="7" t="s">
        <v>325</v>
      </c>
      <c r="S89" s="7" t="s">
        <v>56</v>
      </c>
      <c r="T89" s="7" t="s">
        <v>57</v>
      </c>
      <c r="W89" s="7">
        <v>2</v>
      </c>
      <c r="X89" s="7">
        <v>0</v>
      </c>
      <c r="Y89" s="7" t="s">
        <v>326</v>
      </c>
      <c r="Z89" s="7" t="s">
        <v>327</v>
      </c>
    </row>
    <row r="90" spans="1:26">
      <c r="A90" s="7" t="s">
        <v>60</v>
      </c>
      <c r="B90" s="7">
        <v>1002712</v>
      </c>
      <c r="C90" s="7" t="s">
        <v>328</v>
      </c>
      <c r="D90" s="7" t="str">
        <f t="shared" si="50"/>
        <v>00271</v>
      </c>
      <c r="E90" s="7" t="str">
        <f t="shared" si="51"/>
        <v>1</v>
      </c>
      <c r="F90" s="7" t="str">
        <f t="shared" si="52"/>
        <v>0027</v>
      </c>
      <c r="G90" s="7">
        <f t="shared" si="53"/>
        <v>0</v>
      </c>
      <c r="H90" s="7" t="s">
        <v>323</v>
      </c>
      <c r="I90" s="7" t="str">
        <f t="shared" si="54"/>
        <v>100271000</v>
      </c>
      <c r="J90" s="7">
        <v>1</v>
      </c>
      <c r="K90" s="7">
        <v>1.1000000000000001</v>
      </c>
      <c r="L90" s="7" t="s">
        <v>329</v>
      </c>
      <c r="O90" s="7" t="str">
        <f t="shared" si="55"/>
        <v>313002700</v>
      </c>
      <c r="P90" s="7" t="str">
        <f t="shared" si="56"/>
        <v>321002701</v>
      </c>
      <c r="Q90" s="7">
        <v>1002712</v>
      </c>
      <c r="R90" s="7" t="s">
        <v>325</v>
      </c>
      <c r="S90" s="7" t="s">
        <v>56</v>
      </c>
      <c r="T90" s="7" t="s">
        <v>57</v>
      </c>
      <c r="W90" s="7">
        <v>2</v>
      </c>
      <c r="X90" s="7">
        <v>0</v>
      </c>
      <c r="Y90" s="7" t="s">
        <v>326</v>
      </c>
      <c r="Z90" s="7" t="s">
        <v>327</v>
      </c>
    </row>
    <row r="91" spans="1:26">
      <c r="A91" s="7" t="s">
        <v>60</v>
      </c>
      <c r="B91" s="7">
        <v>1002811</v>
      </c>
      <c r="C91" s="7" t="s">
        <v>330</v>
      </c>
      <c r="D91" s="7" t="str">
        <f t="shared" si="50"/>
        <v>00281</v>
      </c>
      <c r="E91" s="7" t="str">
        <f t="shared" si="51"/>
        <v>1</v>
      </c>
      <c r="F91" s="7" t="str">
        <f t="shared" si="52"/>
        <v>0028</v>
      </c>
      <c r="G91" s="7">
        <f t="shared" si="53"/>
        <v>0</v>
      </c>
      <c r="H91" s="7" t="s">
        <v>331</v>
      </c>
      <c r="I91" s="7" t="str">
        <f t="shared" si="54"/>
        <v>100281000</v>
      </c>
      <c r="J91" s="7">
        <v>1</v>
      </c>
      <c r="K91" s="7">
        <v>1.1000000000000001</v>
      </c>
      <c r="L91" s="7" t="s">
        <v>332</v>
      </c>
      <c r="O91" s="7" t="str">
        <f t="shared" si="55"/>
        <v>313002800</v>
      </c>
      <c r="P91" s="7" t="str">
        <f t="shared" si="56"/>
        <v>321002801</v>
      </c>
      <c r="Q91" s="7">
        <v>1002811</v>
      </c>
      <c r="R91" s="7" t="s">
        <v>333</v>
      </c>
      <c r="S91" s="7" t="s">
        <v>56</v>
      </c>
      <c r="T91" s="7" t="s">
        <v>57</v>
      </c>
      <c r="W91" s="7">
        <v>3</v>
      </c>
      <c r="X91" s="7">
        <v>0</v>
      </c>
      <c r="Y91" s="7" t="s">
        <v>334</v>
      </c>
      <c r="Z91" s="7" t="s">
        <v>335</v>
      </c>
    </row>
    <row r="92" spans="1:26">
      <c r="A92" s="7" t="s">
        <v>60</v>
      </c>
      <c r="B92" s="7">
        <v>1002812</v>
      </c>
      <c r="C92" s="7" t="s">
        <v>336</v>
      </c>
      <c r="D92" s="7" t="str">
        <f t="shared" si="50"/>
        <v>00282</v>
      </c>
      <c r="E92" s="7" t="str">
        <f t="shared" si="51"/>
        <v>2</v>
      </c>
      <c r="F92" s="7" t="str">
        <f t="shared" si="52"/>
        <v>0028</v>
      </c>
      <c r="G92" s="7" t="str">
        <f t="shared" si="53"/>
        <v>2</v>
      </c>
      <c r="H92" s="7" t="s">
        <v>331</v>
      </c>
      <c r="I92" s="7" t="str">
        <f t="shared" si="54"/>
        <v>100282000</v>
      </c>
      <c r="J92" s="7">
        <v>1</v>
      </c>
      <c r="K92" s="7">
        <v>1.1000000000000001</v>
      </c>
      <c r="L92" s="7" t="s">
        <v>337</v>
      </c>
      <c r="O92" s="7" t="str">
        <f t="shared" si="55"/>
        <v>313002802</v>
      </c>
      <c r="P92" s="7" t="str">
        <f t="shared" si="56"/>
        <v>321002802</v>
      </c>
      <c r="Q92" s="7">
        <v>1002812</v>
      </c>
      <c r="R92" s="7" t="s">
        <v>333</v>
      </c>
      <c r="S92" s="7" t="s">
        <v>56</v>
      </c>
      <c r="T92" s="7" t="s">
        <v>57</v>
      </c>
      <c r="W92" s="7">
        <v>3</v>
      </c>
      <c r="X92" s="7">
        <v>0</v>
      </c>
      <c r="Y92" s="7" t="s">
        <v>334</v>
      </c>
      <c r="Z92" s="7" t="s">
        <v>335</v>
      </c>
    </row>
    <row r="93" spans="1:26">
      <c r="A93" s="7" t="s">
        <v>60</v>
      </c>
      <c r="B93" s="7">
        <v>1002813</v>
      </c>
      <c r="C93" s="7" t="s">
        <v>338</v>
      </c>
      <c r="D93" s="7" t="str">
        <f t="shared" si="50"/>
        <v>00281</v>
      </c>
      <c r="E93" s="7" t="str">
        <f t="shared" si="51"/>
        <v>1</v>
      </c>
      <c r="F93" s="7" t="str">
        <f t="shared" si="52"/>
        <v>0028</v>
      </c>
      <c r="G93" s="7">
        <f t="shared" si="53"/>
        <v>0</v>
      </c>
      <c r="H93" s="7" t="s">
        <v>331</v>
      </c>
      <c r="I93" s="7" t="str">
        <f t="shared" si="54"/>
        <v>100281000</v>
      </c>
      <c r="J93" s="7">
        <v>1</v>
      </c>
      <c r="K93" s="7">
        <v>1.1000000000000001</v>
      </c>
      <c r="L93" s="7" t="s">
        <v>339</v>
      </c>
      <c r="O93" s="7" t="str">
        <f t="shared" si="55"/>
        <v>313002800</v>
      </c>
      <c r="P93" s="7" t="str">
        <f t="shared" si="56"/>
        <v>321002801</v>
      </c>
      <c r="Q93" s="7">
        <v>1002811</v>
      </c>
      <c r="R93" s="7" t="s">
        <v>333</v>
      </c>
      <c r="S93" s="7" t="s">
        <v>56</v>
      </c>
      <c r="T93" s="7" t="s">
        <v>57</v>
      </c>
      <c r="W93" s="7">
        <v>3</v>
      </c>
      <c r="X93" s="7">
        <v>0</v>
      </c>
      <c r="Y93" s="7" t="s">
        <v>334</v>
      </c>
      <c r="Z93" s="7" t="s">
        <v>335</v>
      </c>
    </row>
    <row r="94" spans="1:26">
      <c r="A94" s="7" t="s">
        <v>60</v>
      </c>
      <c r="B94" s="7">
        <v>1002821</v>
      </c>
      <c r="C94" s="7" t="s">
        <v>340</v>
      </c>
      <c r="D94" s="7" t="str">
        <f t="shared" si="50"/>
        <v>00282</v>
      </c>
      <c r="E94" s="7" t="str">
        <f t="shared" si="51"/>
        <v>2</v>
      </c>
      <c r="F94" s="7" t="str">
        <f t="shared" si="52"/>
        <v>0028</v>
      </c>
      <c r="G94" s="7" t="str">
        <f t="shared" si="53"/>
        <v>2</v>
      </c>
      <c r="H94" s="7" t="s">
        <v>331</v>
      </c>
      <c r="I94" s="7" t="str">
        <f t="shared" si="54"/>
        <v>100282000</v>
      </c>
      <c r="J94" s="7">
        <v>1</v>
      </c>
      <c r="K94" s="7">
        <v>1.1000000000000001</v>
      </c>
      <c r="L94" s="7" t="s">
        <v>341</v>
      </c>
      <c r="O94" s="7" t="str">
        <f t="shared" si="55"/>
        <v>313002802</v>
      </c>
      <c r="P94" s="7" t="str">
        <f t="shared" si="56"/>
        <v>321002802</v>
      </c>
      <c r="Q94" s="7">
        <v>1002821</v>
      </c>
      <c r="R94" s="7" t="s">
        <v>333</v>
      </c>
      <c r="S94" s="7" t="s">
        <v>56</v>
      </c>
      <c r="T94" s="7" t="s">
        <v>57</v>
      </c>
      <c r="W94" s="7">
        <v>3</v>
      </c>
      <c r="X94" s="7">
        <v>0</v>
      </c>
      <c r="Y94" s="7" t="s">
        <v>334</v>
      </c>
      <c r="Z94" s="7" t="s">
        <v>335</v>
      </c>
    </row>
    <row r="95" spans="1:26">
      <c r="A95" s="7" t="s">
        <v>60</v>
      </c>
      <c r="B95" s="7">
        <v>1002911</v>
      </c>
      <c r="C95" s="7" t="s">
        <v>342</v>
      </c>
      <c r="D95" s="7" t="str">
        <f t="shared" si="50"/>
        <v>00291</v>
      </c>
      <c r="E95" s="7" t="str">
        <f t="shared" si="51"/>
        <v>1</v>
      </c>
      <c r="F95" s="7" t="str">
        <f t="shared" si="52"/>
        <v>0029</v>
      </c>
      <c r="G95" s="7">
        <f t="shared" si="53"/>
        <v>0</v>
      </c>
      <c r="H95" s="7" t="s">
        <v>342</v>
      </c>
      <c r="I95" s="7" t="str">
        <f t="shared" si="54"/>
        <v>100291000</v>
      </c>
      <c r="J95" s="7">
        <v>1</v>
      </c>
      <c r="K95" s="7">
        <v>1.1000000000000001</v>
      </c>
      <c r="L95" s="7" t="s">
        <v>343</v>
      </c>
      <c r="O95" s="7" t="str">
        <f t="shared" si="55"/>
        <v>313002900</v>
      </c>
      <c r="P95" s="7" t="str">
        <f t="shared" si="56"/>
        <v>321002901</v>
      </c>
      <c r="Q95" s="7">
        <v>1002911</v>
      </c>
      <c r="R95" s="7" t="s">
        <v>344</v>
      </c>
      <c r="S95" s="7" t="s">
        <v>56</v>
      </c>
      <c r="T95" s="7" t="s">
        <v>57</v>
      </c>
      <c r="W95" s="7">
        <v>3</v>
      </c>
      <c r="X95" s="7">
        <v>0</v>
      </c>
      <c r="Y95" s="7" t="s">
        <v>345</v>
      </c>
      <c r="Z95" s="7" t="s">
        <v>346</v>
      </c>
    </row>
    <row r="96" spans="1:26">
      <c r="A96" s="7" t="s">
        <v>60</v>
      </c>
      <c r="B96" s="7">
        <v>1002912</v>
      </c>
      <c r="C96" s="7" t="s">
        <v>347</v>
      </c>
      <c r="D96" s="7" t="str">
        <f t="shared" si="50"/>
        <v>00291</v>
      </c>
      <c r="E96" s="7" t="str">
        <f t="shared" si="51"/>
        <v>1</v>
      </c>
      <c r="F96" s="7" t="str">
        <f t="shared" si="52"/>
        <v>0029</v>
      </c>
      <c r="G96" s="7">
        <f t="shared" si="53"/>
        <v>0</v>
      </c>
      <c r="H96" s="7" t="s">
        <v>342</v>
      </c>
      <c r="I96" s="7" t="str">
        <f t="shared" si="54"/>
        <v>100291000</v>
      </c>
      <c r="J96" s="7">
        <v>1</v>
      </c>
      <c r="K96" s="7">
        <v>1.1000000000000001</v>
      </c>
      <c r="L96" s="7" t="s">
        <v>348</v>
      </c>
      <c r="O96" s="7" t="str">
        <f t="shared" si="55"/>
        <v>313002900</v>
      </c>
      <c r="P96" s="7" t="str">
        <f t="shared" si="56"/>
        <v>321002901</v>
      </c>
      <c r="Q96" s="7">
        <v>1002912</v>
      </c>
      <c r="R96" s="7" t="s">
        <v>344</v>
      </c>
      <c r="S96" s="7" t="s">
        <v>56</v>
      </c>
      <c r="T96" s="7" t="s">
        <v>57</v>
      </c>
      <c r="W96" s="7">
        <v>3</v>
      </c>
      <c r="X96" s="7">
        <v>0</v>
      </c>
      <c r="Y96" s="7" t="s">
        <v>345</v>
      </c>
      <c r="Z96" s="7" t="s">
        <v>346</v>
      </c>
    </row>
    <row r="97" spans="1:26">
      <c r="A97" s="7" t="s">
        <v>60</v>
      </c>
      <c r="B97" s="7">
        <v>1003011</v>
      </c>
      <c r="C97" s="7" t="s">
        <v>349</v>
      </c>
      <c r="D97" s="7" t="str">
        <f t="shared" si="50"/>
        <v>00301</v>
      </c>
      <c r="E97" s="7" t="str">
        <f t="shared" si="51"/>
        <v>1</v>
      </c>
      <c r="F97" s="7" t="str">
        <f t="shared" si="52"/>
        <v>0030</v>
      </c>
      <c r="G97" s="7">
        <f t="shared" si="53"/>
        <v>0</v>
      </c>
      <c r="H97" s="7" t="s">
        <v>349</v>
      </c>
      <c r="I97" s="7" t="str">
        <f t="shared" si="54"/>
        <v>100301000</v>
      </c>
      <c r="J97" s="7">
        <v>1</v>
      </c>
      <c r="K97" s="7">
        <v>1.1000000000000001</v>
      </c>
      <c r="L97" s="7" t="s">
        <v>350</v>
      </c>
      <c r="O97" s="7" t="str">
        <f t="shared" si="55"/>
        <v>313003000</v>
      </c>
      <c r="P97" s="7" t="str">
        <f t="shared" si="56"/>
        <v>321003001</v>
      </c>
      <c r="Q97" s="7">
        <v>1003011</v>
      </c>
      <c r="R97" s="7" t="s">
        <v>351</v>
      </c>
      <c r="S97" s="7" t="s">
        <v>56</v>
      </c>
      <c r="T97" s="7" t="s">
        <v>57</v>
      </c>
      <c r="W97" s="7">
        <v>3</v>
      </c>
      <c r="X97" s="7">
        <v>0</v>
      </c>
      <c r="Y97" s="7" t="s">
        <v>352</v>
      </c>
      <c r="Z97" s="7" t="s">
        <v>346</v>
      </c>
    </row>
    <row r="98" spans="1:26">
      <c r="A98" s="7" t="s">
        <v>60</v>
      </c>
      <c r="B98" s="7">
        <v>1003012</v>
      </c>
      <c r="C98" s="7" t="s">
        <v>353</v>
      </c>
      <c r="D98" s="7" t="str">
        <f t="shared" si="50"/>
        <v>00301</v>
      </c>
      <c r="E98" s="7" t="str">
        <f t="shared" si="51"/>
        <v>1</v>
      </c>
      <c r="F98" s="7" t="str">
        <f t="shared" si="52"/>
        <v>0030</v>
      </c>
      <c r="G98" s="7">
        <f t="shared" si="53"/>
        <v>0</v>
      </c>
      <c r="H98" s="7" t="s">
        <v>349</v>
      </c>
      <c r="I98" s="7" t="str">
        <f t="shared" si="54"/>
        <v>100301000</v>
      </c>
      <c r="J98" s="7">
        <v>1</v>
      </c>
      <c r="K98" s="7">
        <v>1.1000000000000001</v>
      </c>
      <c r="L98" s="7" t="s">
        <v>354</v>
      </c>
      <c r="O98" s="7" t="str">
        <f t="shared" si="55"/>
        <v>313003000</v>
      </c>
      <c r="P98" s="7" t="str">
        <f t="shared" si="56"/>
        <v>321003001</v>
      </c>
      <c r="Q98" s="7">
        <v>1003012</v>
      </c>
      <c r="R98" s="7" t="s">
        <v>351</v>
      </c>
      <c r="S98" s="7" t="s">
        <v>56</v>
      </c>
      <c r="T98" s="7" t="s">
        <v>57</v>
      </c>
      <c r="W98" s="7">
        <v>3</v>
      </c>
      <c r="X98" s="7">
        <v>0</v>
      </c>
      <c r="Y98" s="7" t="s">
        <v>352</v>
      </c>
      <c r="Z98" s="7" t="s">
        <v>346</v>
      </c>
    </row>
    <row r="99" spans="1:26">
      <c r="A99" s="7" t="s">
        <v>60</v>
      </c>
      <c r="B99" s="7">
        <v>1003111</v>
      </c>
      <c r="C99" s="7" t="s">
        <v>355</v>
      </c>
      <c r="D99" s="7" t="str">
        <f t="shared" si="50"/>
        <v>00311</v>
      </c>
      <c r="E99" s="7" t="str">
        <f t="shared" si="51"/>
        <v>1</v>
      </c>
      <c r="F99" s="7" t="str">
        <f t="shared" si="52"/>
        <v>0031</v>
      </c>
      <c r="G99" s="7">
        <f t="shared" si="53"/>
        <v>0</v>
      </c>
      <c r="H99" s="7" t="s">
        <v>355</v>
      </c>
      <c r="I99" s="7" t="str">
        <f t="shared" si="54"/>
        <v>100311000</v>
      </c>
      <c r="J99" s="7">
        <v>1</v>
      </c>
      <c r="K99" s="7">
        <v>1.1000000000000001</v>
      </c>
      <c r="L99" s="7" t="s">
        <v>356</v>
      </c>
      <c r="O99" s="7" t="str">
        <f t="shared" si="55"/>
        <v>313003100</v>
      </c>
      <c r="P99" s="7" t="str">
        <f t="shared" si="56"/>
        <v>321003101</v>
      </c>
      <c r="Q99" s="7">
        <v>1003012</v>
      </c>
      <c r="R99" s="7" t="s">
        <v>357</v>
      </c>
      <c r="S99" s="7" t="s">
        <v>56</v>
      </c>
      <c r="T99" s="7" t="s">
        <v>57</v>
      </c>
      <c r="W99" s="7">
        <v>3</v>
      </c>
      <c r="X99" s="7">
        <v>-3</v>
      </c>
      <c r="Y99" s="7" t="s">
        <v>358</v>
      </c>
      <c r="Z99" s="7" t="s">
        <v>297</v>
      </c>
    </row>
    <row r="100" spans="1:26">
      <c r="A100" s="7" t="s">
        <v>60</v>
      </c>
      <c r="B100" s="7">
        <v>1003112</v>
      </c>
      <c r="C100" s="7" t="s">
        <v>359</v>
      </c>
      <c r="D100" s="7" t="str">
        <f t="shared" si="50"/>
        <v>00311</v>
      </c>
      <c r="E100" s="7" t="str">
        <f t="shared" si="51"/>
        <v>1</v>
      </c>
      <c r="F100" s="7" t="str">
        <f t="shared" si="52"/>
        <v>0031</v>
      </c>
      <c r="G100" s="7">
        <f t="shared" si="53"/>
        <v>0</v>
      </c>
      <c r="H100" s="7" t="s">
        <v>355</v>
      </c>
      <c r="I100" s="7" t="str">
        <f t="shared" si="54"/>
        <v>100311000</v>
      </c>
      <c r="J100" s="7">
        <v>1</v>
      </c>
      <c r="K100" s="7">
        <v>1.1000000000000001</v>
      </c>
      <c r="L100" s="7" t="s">
        <v>360</v>
      </c>
      <c r="O100" s="7" t="str">
        <f t="shared" si="55"/>
        <v>313003100</v>
      </c>
      <c r="P100" s="7" t="str">
        <f t="shared" si="56"/>
        <v>321003101</v>
      </c>
      <c r="Q100" s="7">
        <v>1003012</v>
      </c>
      <c r="R100" s="7" t="s">
        <v>357</v>
      </c>
      <c r="S100" s="7" t="s">
        <v>56</v>
      </c>
      <c r="T100" s="7" t="s">
        <v>57</v>
      </c>
      <c r="W100" s="7">
        <v>3</v>
      </c>
      <c r="X100" s="7">
        <v>-3</v>
      </c>
      <c r="Y100" s="7" t="s">
        <v>358</v>
      </c>
      <c r="Z100" s="7" t="s">
        <v>297</v>
      </c>
    </row>
    <row r="101" spans="1:26">
      <c r="A101" s="7" t="s">
        <v>60</v>
      </c>
      <c r="B101" s="7">
        <v>1003211</v>
      </c>
      <c r="C101" s="7" t="s">
        <v>361</v>
      </c>
      <c r="D101" s="7" t="str">
        <f t="shared" si="50"/>
        <v>00321</v>
      </c>
      <c r="E101" s="7" t="str">
        <f t="shared" si="51"/>
        <v>1</v>
      </c>
      <c r="F101" s="7" t="str">
        <f t="shared" si="52"/>
        <v>0032</v>
      </c>
      <c r="G101" s="7">
        <f t="shared" si="53"/>
        <v>0</v>
      </c>
      <c r="H101" s="7" t="s">
        <v>361</v>
      </c>
      <c r="I101" s="7" t="str">
        <f t="shared" si="54"/>
        <v>100321000</v>
      </c>
      <c r="J101" s="7">
        <v>1</v>
      </c>
      <c r="K101" s="7">
        <v>1.1000000000000001</v>
      </c>
      <c r="L101" s="7" t="s">
        <v>362</v>
      </c>
      <c r="O101" s="7" t="str">
        <f t="shared" si="55"/>
        <v>313003200</v>
      </c>
      <c r="P101" s="7" t="str">
        <f t="shared" si="56"/>
        <v>321003201</v>
      </c>
      <c r="Q101" s="7">
        <v>1003211</v>
      </c>
      <c r="R101" s="7" t="s">
        <v>363</v>
      </c>
      <c r="S101" s="7" t="s">
        <v>56</v>
      </c>
      <c r="T101" s="7" t="s">
        <v>57</v>
      </c>
      <c r="W101" s="7">
        <v>2.6</v>
      </c>
      <c r="X101" s="7">
        <v>7</v>
      </c>
      <c r="Y101" s="7" t="s">
        <v>364</v>
      </c>
      <c r="Z101" s="7" t="s">
        <v>365</v>
      </c>
    </row>
    <row r="102" spans="1:26">
      <c r="A102" s="7" t="s">
        <v>60</v>
      </c>
      <c r="B102" s="7">
        <v>1003212</v>
      </c>
      <c r="C102" s="7" t="s">
        <v>366</v>
      </c>
      <c r="D102" s="7" t="str">
        <f t="shared" si="50"/>
        <v>00321</v>
      </c>
      <c r="E102" s="7" t="str">
        <f t="shared" si="51"/>
        <v>1</v>
      </c>
      <c r="F102" s="7" t="str">
        <f t="shared" si="52"/>
        <v>0032</v>
      </c>
      <c r="G102" s="7">
        <f t="shared" si="53"/>
        <v>0</v>
      </c>
      <c r="H102" s="7" t="s">
        <v>361</v>
      </c>
      <c r="I102" s="7" t="str">
        <f t="shared" si="54"/>
        <v>100321000</v>
      </c>
      <c r="J102" s="7">
        <v>1</v>
      </c>
      <c r="K102" s="7">
        <v>1.1000000000000001</v>
      </c>
      <c r="L102" s="7" t="s">
        <v>367</v>
      </c>
      <c r="O102" s="7" t="str">
        <f t="shared" si="55"/>
        <v>313003200</v>
      </c>
      <c r="P102" s="7" t="str">
        <f t="shared" si="56"/>
        <v>321003201</v>
      </c>
      <c r="Q102" s="7">
        <v>1003212</v>
      </c>
      <c r="R102" s="7" t="s">
        <v>363</v>
      </c>
      <c r="S102" s="7" t="s">
        <v>56</v>
      </c>
      <c r="T102" s="7" t="s">
        <v>57</v>
      </c>
      <c r="W102" s="7">
        <v>2.6</v>
      </c>
      <c r="X102" s="7">
        <v>7</v>
      </c>
      <c r="Y102" s="7" t="s">
        <v>364</v>
      </c>
      <c r="Z102" s="7" t="s">
        <v>365</v>
      </c>
    </row>
    <row r="103" spans="1:26">
      <c r="A103" s="7" t="s">
        <v>60</v>
      </c>
      <c r="B103" s="7">
        <v>1003311</v>
      </c>
      <c r="C103" s="7" t="s">
        <v>368</v>
      </c>
      <c r="D103" s="7" t="str">
        <f t="shared" si="50"/>
        <v>00331</v>
      </c>
      <c r="E103" s="7" t="str">
        <f t="shared" si="51"/>
        <v>1</v>
      </c>
      <c r="F103" s="7" t="str">
        <f t="shared" si="52"/>
        <v>0033</v>
      </c>
      <c r="G103" s="7">
        <f t="shared" si="53"/>
        <v>0</v>
      </c>
      <c r="H103" s="7" t="s">
        <v>369</v>
      </c>
      <c r="I103" s="7" t="str">
        <f t="shared" si="54"/>
        <v>100331000</v>
      </c>
      <c r="J103" s="7">
        <v>1</v>
      </c>
      <c r="K103" s="7">
        <v>1.1000000000000001</v>
      </c>
      <c r="L103" s="7" t="s">
        <v>370</v>
      </c>
      <c r="O103" s="7" t="str">
        <f t="shared" si="55"/>
        <v>313003300</v>
      </c>
      <c r="P103" s="7" t="str">
        <f t="shared" si="56"/>
        <v>321003301</v>
      </c>
      <c r="Q103" s="7">
        <v>1003311</v>
      </c>
      <c r="R103" s="7" t="s">
        <v>371</v>
      </c>
      <c r="S103" s="7" t="s">
        <v>56</v>
      </c>
      <c r="T103" s="7" t="s">
        <v>57</v>
      </c>
      <c r="W103" s="7">
        <v>2.6</v>
      </c>
      <c r="X103" s="7">
        <v>5</v>
      </c>
      <c r="Y103" s="7" t="s">
        <v>372</v>
      </c>
      <c r="Z103" s="7" t="s">
        <v>373</v>
      </c>
    </row>
    <row r="104" spans="1:26">
      <c r="A104" s="7" t="s">
        <v>60</v>
      </c>
      <c r="B104" s="7">
        <v>1003312</v>
      </c>
      <c r="C104" s="7" t="s">
        <v>374</v>
      </c>
      <c r="D104" s="7" t="str">
        <f t="shared" si="50"/>
        <v>00331</v>
      </c>
      <c r="E104" s="7" t="str">
        <f t="shared" si="51"/>
        <v>1</v>
      </c>
      <c r="F104" s="7" t="str">
        <f t="shared" si="52"/>
        <v>0033</v>
      </c>
      <c r="G104" s="7">
        <f t="shared" si="53"/>
        <v>0</v>
      </c>
      <c r="H104" s="7" t="s">
        <v>369</v>
      </c>
      <c r="I104" s="7" t="str">
        <f t="shared" si="54"/>
        <v>100331000</v>
      </c>
      <c r="J104" s="7">
        <v>1</v>
      </c>
      <c r="K104" s="7">
        <v>1.1000000000000001</v>
      </c>
      <c r="L104" s="7" t="s">
        <v>375</v>
      </c>
      <c r="O104" s="7" t="str">
        <f t="shared" si="55"/>
        <v>313003300</v>
      </c>
      <c r="P104" s="7" t="str">
        <f t="shared" si="56"/>
        <v>321003301</v>
      </c>
      <c r="Q104" s="7">
        <v>1003312</v>
      </c>
      <c r="R104" s="7" t="s">
        <v>371</v>
      </c>
      <c r="S104" s="7" t="s">
        <v>56</v>
      </c>
      <c r="T104" s="7" t="s">
        <v>57</v>
      </c>
      <c r="W104" s="7">
        <v>2.6</v>
      </c>
      <c r="X104" s="7">
        <v>5</v>
      </c>
      <c r="Y104" s="7" t="s">
        <v>372</v>
      </c>
      <c r="Z104" s="7" t="s">
        <v>373</v>
      </c>
    </row>
    <row r="105" spans="1:26">
      <c r="A105" s="7" t="s">
        <v>60</v>
      </c>
      <c r="B105" s="7">
        <v>1003411</v>
      </c>
      <c r="C105" s="7" t="s">
        <v>376</v>
      </c>
      <c r="D105" s="7" t="str">
        <f t="shared" si="50"/>
        <v>00341</v>
      </c>
      <c r="E105" s="7" t="str">
        <f t="shared" si="51"/>
        <v>1</v>
      </c>
      <c r="F105" s="7" t="str">
        <f t="shared" si="52"/>
        <v>0034</v>
      </c>
      <c r="G105" s="7">
        <f t="shared" si="53"/>
        <v>0</v>
      </c>
      <c r="H105" s="7" t="s">
        <v>376</v>
      </c>
      <c r="I105" s="7" t="str">
        <f t="shared" si="54"/>
        <v>100341000</v>
      </c>
      <c r="J105" s="7">
        <v>1</v>
      </c>
      <c r="K105" s="7">
        <v>1.1000000000000001</v>
      </c>
      <c r="L105" s="7" t="s">
        <v>377</v>
      </c>
      <c r="O105" s="7" t="str">
        <f t="shared" si="55"/>
        <v>313003400</v>
      </c>
      <c r="P105" s="7" t="str">
        <f t="shared" si="56"/>
        <v>321003401</v>
      </c>
      <c r="Q105" s="7">
        <v>1003311</v>
      </c>
      <c r="R105" s="7" t="s">
        <v>378</v>
      </c>
      <c r="S105" s="7" t="s">
        <v>56</v>
      </c>
      <c r="T105" s="7" t="s">
        <v>57</v>
      </c>
      <c r="W105" s="7">
        <v>2.5</v>
      </c>
      <c r="X105" s="7">
        <v>0</v>
      </c>
      <c r="Y105" s="7" t="s">
        <v>379</v>
      </c>
      <c r="Z105" s="7" t="s">
        <v>380</v>
      </c>
    </row>
    <row r="106" spans="1:26">
      <c r="A106" s="7" t="s">
        <v>60</v>
      </c>
      <c r="B106" s="7">
        <v>1003412</v>
      </c>
      <c r="C106" s="7" t="s">
        <v>381</v>
      </c>
      <c r="D106" s="7" t="str">
        <f t="shared" si="50"/>
        <v>00341</v>
      </c>
      <c r="E106" s="7" t="str">
        <f t="shared" si="51"/>
        <v>1</v>
      </c>
      <c r="F106" s="7" t="str">
        <f t="shared" si="52"/>
        <v>0034</v>
      </c>
      <c r="G106" s="7">
        <f t="shared" si="53"/>
        <v>0</v>
      </c>
      <c r="H106" s="7" t="s">
        <v>376</v>
      </c>
      <c r="I106" s="7" t="str">
        <f t="shared" si="54"/>
        <v>100341000</v>
      </c>
      <c r="J106" s="7">
        <v>1</v>
      </c>
      <c r="K106" s="7">
        <v>1.1000000000000001</v>
      </c>
      <c r="L106" s="7" t="s">
        <v>382</v>
      </c>
      <c r="O106" s="7" t="str">
        <f t="shared" si="55"/>
        <v>313003400</v>
      </c>
      <c r="P106" s="7" t="str">
        <f t="shared" si="56"/>
        <v>321003401</v>
      </c>
      <c r="Q106" s="7">
        <v>1003312</v>
      </c>
      <c r="R106" s="7" t="s">
        <v>378</v>
      </c>
      <c r="S106" s="7" t="s">
        <v>56</v>
      </c>
      <c r="T106" s="7" t="s">
        <v>57</v>
      </c>
      <c r="W106" s="7">
        <v>2.5</v>
      </c>
      <c r="X106" s="7">
        <v>0</v>
      </c>
      <c r="Y106" s="7" t="s">
        <v>379</v>
      </c>
      <c r="Z106" s="7" t="s">
        <v>380</v>
      </c>
    </row>
    <row r="107" spans="1:26">
      <c r="A107" s="7" t="s">
        <v>60</v>
      </c>
      <c r="B107" s="7">
        <v>1003511</v>
      </c>
      <c r="C107" s="7" t="s">
        <v>383</v>
      </c>
      <c r="D107" s="7" t="str">
        <f t="shared" si="50"/>
        <v>00351</v>
      </c>
      <c r="E107" s="7" t="str">
        <f t="shared" si="51"/>
        <v>1</v>
      </c>
      <c r="F107" s="7" t="str">
        <f t="shared" si="52"/>
        <v>0035</v>
      </c>
      <c r="G107" s="7">
        <f t="shared" si="53"/>
        <v>0</v>
      </c>
      <c r="H107" s="7" t="s">
        <v>383</v>
      </c>
      <c r="I107" s="7" t="str">
        <f t="shared" si="54"/>
        <v>100351000</v>
      </c>
      <c r="J107" s="7">
        <v>1</v>
      </c>
      <c r="K107" s="7">
        <v>1.1000000000000001</v>
      </c>
      <c r="L107" s="7" t="s">
        <v>384</v>
      </c>
      <c r="O107" s="7" t="str">
        <f t="shared" si="55"/>
        <v>313003500</v>
      </c>
      <c r="P107" s="7" t="str">
        <f t="shared" si="56"/>
        <v>321003501</v>
      </c>
      <c r="Q107" s="7">
        <v>1003511</v>
      </c>
      <c r="R107" s="7" t="s">
        <v>385</v>
      </c>
      <c r="S107" s="7" t="s">
        <v>56</v>
      </c>
      <c r="T107" s="7" t="s">
        <v>57</v>
      </c>
      <c r="W107" s="7">
        <v>3</v>
      </c>
      <c r="X107" s="7">
        <v>0</v>
      </c>
      <c r="Y107" s="7" t="s">
        <v>386</v>
      </c>
      <c r="Z107" s="7" t="s">
        <v>387</v>
      </c>
    </row>
    <row r="108" spans="1:26">
      <c r="A108" s="7" t="s">
        <v>60</v>
      </c>
      <c r="B108" s="7">
        <v>1003512</v>
      </c>
      <c r="C108" s="7" t="s">
        <v>388</v>
      </c>
      <c r="D108" s="7" t="str">
        <f t="shared" si="50"/>
        <v>00351</v>
      </c>
      <c r="E108" s="7" t="str">
        <f t="shared" si="51"/>
        <v>1</v>
      </c>
      <c r="F108" s="7" t="str">
        <f t="shared" si="52"/>
        <v>0035</v>
      </c>
      <c r="G108" s="7">
        <f t="shared" si="53"/>
        <v>0</v>
      </c>
      <c r="H108" s="7" t="s">
        <v>383</v>
      </c>
      <c r="I108" s="7" t="str">
        <f t="shared" si="54"/>
        <v>100351000</v>
      </c>
      <c r="J108" s="7">
        <v>1</v>
      </c>
      <c r="K108" s="7">
        <v>1.1000000000000001</v>
      </c>
      <c r="L108" s="7" t="s">
        <v>389</v>
      </c>
      <c r="O108" s="7" t="str">
        <f t="shared" si="55"/>
        <v>313003500</v>
      </c>
      <c r="P108" s="7" t="str">
        <f t="shared" si="56"/>
        <v>321003501</v>
      </c>
      <c r="Q108" s="7">
        <v>1003512</v>
      </c>
      <c r="R108" s="7" t="s">
        <v>385</v>
      </c>
      <c r="S108" s="7" t="s">
        <v>56</v>
      </c>
      <c r="T108" s="7" t="s">
        <v>57</v>
      </c>
      <c r="W108" s="7">
        <v>3</v>
      </c>
      <c r="X108" s="7">
        <v>0</v>
      </c>
      <c r="Y108" s="7" t="s">
        <v>386</v>
      </c>
      <c r="Z108" s="7" t="s">
        <v>387</v>
      </c>
    </row>
    <row r="109" spans="1:26">
      <c r="A109" s="7" t="s">
        <v>60</v>
      </c>
      <c r="B109" s="7">
        <v>1003611</v>
      </c>
      <c r="C109" s="7" t="s">
        <v>390</v>
      </c>
      <c r="D109" s="7" t="str">
        <f t="shared" si="50"/>
        <v>00361</v>
      </c>
      <c r="E109" s="7" t="str">
        <f t="shared" si="51"/>
        <v>1</v>
      </c>
      <c r="F109" s="7" t="str">
        <f t="shared" si="52"/>
        <v>0036</v>
      </c>
      <c r="G109" s="7">
        <f t="shared" si="53"/>
        <v>0</v>
      </c>
      <c r="H109" s="7" t="s">
        <v>390</v>
      </c>
      <c r="I109" s="7" t="str">
        <f t="shared" si="54"/>
        <v>100361000</v>
      </c>
      <c r="J109" s="7">
        <v>1</v>
      </c>
      <c r="K109" s="7">
        <v>1.1000000000000001</v>
      </c>
      <c r="L109" s="7" t="s">
        <v>391</v>
      </c>
      <c r="O109" s="7" t="str">
        <f t="shared" si="55"/>
        <v>313003600</v>
      </c>
      <c r="P109" s="7" t="str">
        <f t="shared" si="56"/>
        <v>321003601</v>
      </c>
      <c r="Q109" s="7">
        <v>1003511</v>
      </c>
      <c r="R109" s="7" t="s">
        <v>392</v>
      </c>
      <c r="S109" s="7" t="s">
        <v>56</v>
      </c>
      <c r="T109" s="7" t="s">
        <v>57</v>
      </c>
      <c r="W109" s="7" t="s">
        <v>393</v>
      </c>
      <c r="X109" s="7">
        <v>0</v>
      </c>
      <c r="Y109" s="7" t="s">
        <v>394</v>
      </c>
      <c r="Z109" s="7" t="s">
        <v>387</v>
      </c>
    </row>
    <row r="110" spans="1:26">
      <c r="A110" s="7" t="s">
        <v>60</v>
      </c>
      <c r="B110" s="7">
        <v>1003612</v>
      </c>
      <c r="C110" s="7" t="s">
        <v>395</v>
      </c>
      <c r="D110" s="7" t="str">
        <f t="shared" si="50"/>
        <v>00361</v>
      </c>
      <c r="E110" s="7" t="str">
        <f t="shared" si="51"/>
        <v>1</v>
      </c>
      <c r="F110" s="7" t="str">
        <f t="shared" si="52"/>
        <v>0036</v>
      </c>
      <c r="G110" s="7">
        <f t="shared" si="53"/>
        <v>0</v>
      </c>
      <c r="H110" s="7" t="s">
        <v>390</v>
      </c>
      <c r="I110" s="7" t="str">
        <f t="shared" si="54"/>
        <v>100361000</v>
      </c>
      <c r="J110" s="7">
        <v>1</v>
      </c>
      <c r="K110" s="7">
        <v>1.1000000000000001</v>
      </c>
      <c r="L110" s="7" t="s">
        <v>396</v>
      </c>
      <c r="O110" s="7" t="str">
        <f t="shared" si="55"/>
        <v>313003600</v>
      </c>
      <c r="P110" s="7" t="str">
        <f t="shared" si="56"/>
        <v>321003601</v>
      </c>
      <c r="Q110" s="7">
        <v>1003512</v>
      </c>
      <c r="R110" s="7" t="s">
        <v>392</v>
      </c>
      <c r="S110" s="7" t="s">
        <v>56</v>
      </c>
      <c r="T110" s="7" t="s">
        <v>57</v>
      </c>
      <c r="W110" s="7" t="s">
        <v>393</v>
      </c>
      <c r="X110" s="7">
        <v>0</v>
      </c>
      <c r="Y110" s="7" t="s">
        <v>394</v>
      </c>
      <c r="Z110" s="7" t="s">
        <v>387</v>
      </c>
    </row>
    <row r="111" spans="1:26">
      <c r="A111" s="7" t="s">
        <v>60</v>
      </c>
      <c r="B111" s="7">
        <v>1003711</v>
      </c>
      <c r="C111" s="7" t="s">
        <v>397</v>
      </c>
      <c r="D111" s="7" t="str">
        <f t="shared" si="50"/>
        <v>00371</v>
      </c>
      <c r="E111" s="7" t="str">
        <f t="shared" si="51"/>
        <v>1</v>
      </c>
      <c r="F111" s="7" t="str">
        <f t="shared" si="52"/>
        <v>0037</v>
      </c>
      <c r="G111" s="7">
        <f t="shared" si="53"/>
        <v>0</v>
      </c>
      <c r="H111" s="7" t="s">
        <v>398</v>
      </c>
      <c r="I111" s="7" t="str">
        <f t="shared" si="54"/>
        <v>100371000</v>
      </c>
      <c r="J111" s="7">
        <v>1</v>
      </c>
      <c r="K111" s="7">
        <v>1.1000000000000001</v>
      </c>
      <c r="L111" s="7" t="s">
        <v>399</v>
      </c>
      <c r="O111" s="7" t="str">
        <f t="shared" si="55"/>
        <v>313003700</v>
      </c>
      <c r="P111" s="7" t="str">
        <f t="shared" si="56"/>
        <v>321003701</v>
      </c>
      <c r="Q111" s="7">
        <v>1003711</v>
      </c>
      <c r="R111" s="7" t="s">
        <v>400</v>
      </c>
      <c r="S111" s="7" t="s">
        <v>56</v>
      </c>
      <c r="T111" s="7" t="s">
        <v>57</v>
      </c>
      <c r="W111" s="7">
        <v>2.5</v>
      </c>
      <c r="X111" s="7">
        <v>0</v>
      </c>
      <c r="Y111" s="7" t="s">
        <v>401</v>
      </c>
      <c r="Z111" s="7" t="s">
        <v>387</v>
      </c>
    </row>
    <row r="112" spans="1:26">
      <c r="A112" s="7" t="s">
        <v>60</v>
      </c>
      <c r="B112" s="7">
        <v>1003712</v>
      </c>
      <c r="C112" s="7" t="s">
        <v>402</v>
      </c>
      <c r="D112" s="7" t="str">
        <f t="shared" si="50"/>
        <v>00371</v>
      </c>
      <c r="E112" s="7" t="str">
        <f t="shared" si="51"/>
        <v>1</v>
      </c>
      <c r="F112" s="7" t="str">
        <f t="shared" si="52"/>
        <v>0037</v>
      </c>
      <c r="G112" s="7">
        <f t="shared" si="53"/>
        <v>0</v>
      </c>
      <c r="H112" s="7" t="s">
        <v>398</v>
      </c>
      <c r="I112" s="7" t="str">
        <f t="shared" si="54"/>
        <v>100371000</v>
      </c>
      <c r="J112" s="7">
        <v>1</v>
      </c>
      <c r="K112" s="7">
        <v>1.1000000000000001</v>
      </c>
      <c r="L112" s="7" t="s">
        <v>403</v>
      </c>
      <c r="O112" s="7" t="str">
        <f t="shared" si="55"/>
        <v>313003700</v>
      </c>
      <c r="P112" s="7" t="str">
        <f t="shared" si="56"/>
        <v>321003701</v>
      </c>
      <c r="Q112" s="7">
        <v>1003712</v>
      </c>
      <c r="R112" s="7" t="s">
        <v>400</v>
      </c>
      <c r="S112" s="7" t="s">
        <v>56</v>
      </c>
      <c r="T112" s="7" t="s">
        <v>57</v>
      </c>
      <c r="W112" s="7">
        <v>2.5</v>
      </c>
      <c r="X112" s="7">
        <v>0</v>
      </c>
      <c r="Y112" s="7" t="s">
        <v>401</v>
      </c>
      <c r="Z112" s="7" t="s">
        <v>387</v>
      </c>
    </row>
    <row r="113" spans="1:26">
      <c r="A113" s="7" t="s">
        <v>60</v>
      </c>
      <c r="B113" s="7">
        <v>1003811</v>
      </c>
      <c r="C113" s="7" t="s">
        <v>404</v>
      </c>
      <c r="D113" s="7" t="str">
        <f t="shared" si="50"/>
        <v>00381</v>
      </c>
      <c r="E113" s="7" t="str">
        <f t="shared" si="51"/>
        <v>1</v>
      </c>
      <c r="F113" s="7" t="str">
        <f t="shared" si="52"/>
        <v>0038</v>
      </c>
      <c r="G113" s="7">
        <f t="shared" si="53"/>
        <v>0</v>
      </c>
      <c r="H113" s="7" t="s">
        <v>404</v>
      </c>
      <c r="I113" s="7" t="str">
        <f t="shared" si="54"/>
        <v>100381000</v>
      </c>
      <c r="J113" s="7">
        <v>1</v>
      </c>
      <c r="K113" s="7">
        <v>1.1000000000000001</v>
      </c>
      <c r="L113" s="7" t="s">
        <v>405</v>
      </c>
      <c r="O113" s="7" t="str">
        <f t="shared" si="55"/>
        <v>313003800</v>
      </c>
      <c r="P113" s="7" t="str">
        <f t="shared" si="56"/>
        <v>321003801</v>
      </c>
      <c r="Q113" s="7">
        <v>1003711</v>
      </c>
      <c r="R113" s="7" t="s">
        <v>406</v>
      </c>
      <c r="S113" s="7" t="s">
        <v>56</v>
      </c>
      <c r="T113" s="7" t="s">
        <v>57</v>
      </c>
      <c r="W113" s="7">
        <v>3</v>
      </c>
      <c r="X113" s="7">
        <v>0</v>
      </c>
      <c r="Y113" s="7" t="s">
        <v>407</v>
      </c>
      <c r="Z113" s="7" t="s">
        <v>297</v>
      </c>
    </row>
    <row r="114" spans="1:26">
      <c r="A114" s="7" t="s">
        <v>60</v>
      </c>
      <c r="B114" s="7">
        <v>1003812</v>
      </c>
      <c r="C114" s="7" t="s">
        <v>408</v>
      </c>
      <c r="D114" s="7" t="str">
        <f t="shared" si="50"/>
        <v>00381</v>
      </c>
      <c r="E114" s="7" t="str">
        <f t="shared" si="51"/>
        <v>1</v>
      </c>
      <c r="F114" s="7" t="str">
        <f t="shared" si="52"/>
        <v>0038</v>
      </c>
      <c r="G114" s="7">
        <f t="shared" si="53"/>
        <v>0</v>
      </c>
      <c r="H114" s="7" t="s">
        <v>404</v>
      </c>
      <c r="I114" s="7" t="str">
        <f t="shared" si="54"/>
        <v>100381000</v>
      </c>
      <c r="J114" s="7">
        <v>1</v>
      </c>
      <c r="K114" s="7">
        <v>1.1000000000000001</v>
      </c>
      <c r="L114" s="7" t="s">
        <v>409</v>
      </c>
      <c r="O114" s="7" t="str">
        <f t="shared" si="55"/>
        <v>313003800</v>
      </c>
      <c r="P114" s="7" t="str">
        <f t="shared" si="56"/>
        <v>321003801</v>
      </c>
      <c r="Q114" s="7">
        <v>1003712</v>
      </c>
      <c r="R114" s="7" t="s">
        <v>406</v>
      </c>
      <c r="S114" s="7" t="s">
        <v>56</v>
      </c>
      <c r="T114" s="7" t="s">
        <v>57</v>
      </c>
      <c r="W114" s="7">
        <v>3</v>
      </c>
      <c r="X114" s="7">
        <v>0</v>
      </c>
      <c r="Y114" s="7" t="s">
        <v>407</v>
      </c>
      <c r="Z114" s="7" t="s">
        <v>297</v>
      </c>
    </row>
    <row r="115" spans="1:26">
      <c r="A115" s="7" t="s">
        <v>60</v>
      </c>
      <c r="B115" s="7">
        <v>1003911</v>
      </c>
      <c r="C115" s="7" t="s">
        <v>410</v>
      </c>
      <c r="D115" s="7" t="str">
        <f t="shared" ref="D115:D186" si="57">MID(L115,2,5)</f>
        <v>00391</v>
      </c>
      <c r="E115" s="7" t="str">
        <f t="shared" ref="E115:E186" si="58">MID(I115,6,1)</f>
        <v>1</v>
      </c>
      <c r="F115" s="7" t="str">
        <f t="shared" ref="F115:F186" si="59">MID(I115,2,4)</f>
        <v>0039</v>
      </c>
      <c r="G115" s="7">
        <f t="shared" ref="G115:G171" si="60">IF(INT(MID(I115,6,1))=1,0,MID(I115,6,1))</f>
        <v>0</v>
      </c>
      <c r="H115" s="7" t="s">
        <v>411</v>
      </c>
      <c r="I115" s="7" t="str">
        <f t="shared" si="54"/>
        <v>100391000</v>
      </c>
      <c r="J115" s="7">
        <v>1</v>
      </c>
      <c r="K115" s="7">
        <v>1.1000000000000001</v>
      </c>
      <c r="L115" s="7" t="s">
        <v>412</v>
      </c>
      <c r="O115" s="7" t="str">
        <f t="shared" ref="O115:O186" si="61">313&amp;F115&amp;0&amp;G115</f>
        <v>313003900</v>
      </c>
      <c r="P115" s="7" t="str">
        <f t="shared" ref="P115:P186" si="62">321&amp;F115&amp;0&amp;E115</f>
        <v>321003901</v>
      </c>
      <c r="Q115" s="7">
        <v>1003911</v>
      </c>
      <c r="R115" s="7" t="s">
        <v>413</v>
      </c>
      <c r="S115" s="7" t="s">
        <v>56</v>
      </c>
      <c r="T115" s="7" t="s">
        <v>57</v>
      </c>
      <c r="W115" s="7">
        <v>3</v>
      </c>
      <c r="X115" s="7">
        <v>0</v>
      </c>
      <c r="Y115" s="7" t="s">
        <v>414</v>
      </c>
      <c r="Z115" s="7" t="s">
        <v>297</v>
      </c>
    </row>
    <row r="116" spans="1:26">
      <c r="A116" s="7" t="s">
        <v>60</v>
      </c>
      <c r="B116" s="7">
        <v>1003912</v>
      </c>
      <c r="C116" s="7" t="s">
        <v>415</v>
      </c>
      <c r="D116" s="7" t="str">
        <f t="shared" si="57"/>
        <v>00391</v>
      </c>
      <c r="E116" s="7" t="str">
        <f t="shared" si="58"/>
        <v>1</v>
      </c>
      <c r="F116" s="7" t="str">
        <f t="shared" si="59"/>
        <v>0039</v>
      </c>
      <c r="G116" s="7">
        <f t="shared" si="60"/>
        <v>0</v>
      </c>
      <c r="H116" s="7" t="s">
        <v>411</v>
      </c>
      <c r="I116" s="7" t="str">
        <f t="shared" si="54"/>
        <v>100391000</v>
      </c>
      <c r="J116" s="7">
        <v>1</v>
      </c>
      <c r="K116" s="7">
        <v>1.1000000000000001</v>
      </c>
      <c r="L116" s="7" t="s">
        <v>416</v>
      </c>
      <c r="O116" s="7" t="str">
        <f t="shared" si="61"/>
        <v>313003900</v>
      </c>
      <c r="P116" s="7" t="str">
        <f t="shared" si="62"/>
        <v>321003901</v>
      </c>
      <c r="Q116" s="7">
        <v>1003912</v>
      </c>
      <c r="R116" s="7" t="s">
        <v>413</v>
      </c>
      <c r="S116" s="7" t="s">
        <v>56</v>
      </c>
      <c r="T116" s="7" t="s">
        <v>57</v>
      </c>
      <c r="W116" s="7">
        <v>3</v>
      </c>
      <c r="X116" s="7">
        <v>0</v>
      </c>
      <c r="Y116" s="7" t="s">
        <v>414</v>
      </c>
      <c r="Z116" s="7" t="s">
        <v>297</v>
      </c>
    </row>
    <row r="117" spans="1:26">
      <c r="A117" s="7" t="s">
        <v>60</v>
      </c>
      <c r="B117" s="7">
        <v>1003913</v>
      </c>
      <c r="C117" s="7" t="s">
        <v>417</v>
      </c>
      <c r="D117" s="7" t="str">
        <f t="shared" si="57"/>
        <v>00391</v>
      </c>
      <c r="E117" s="7" t="str">
        <f t="shared" si="58"/>
        <v>1</v>
      </c>
      <c r="F117" s="7" t="str">
        <f t="shared" si="59"/>
        <v>0039</v>
      </c>
      <c r="G117" s="7">
        <f t="shared" si="60"/>
        <v>0</v>
      </c>
      <c r="H117" s="7" t="s">
        <v>411</v>
      </c>
      <c r="I117" s="7" t="str">
        <f t="shared" si="54"/>
        <v>100391000</v>
      </c>
      <c r="J117" s="7">
        <v>1</v>
      </c>
      <c r="K117" s="7">
        <v>1.1000000000000001</v>
      </c>
      <c r="L117" s="7" t="s">
        <v>412</v>
      </c>
      <c r="O117" s="7" t="str">
        <f t="shared" si="61"/>
        <v>313003900</v>
      </c>
      <c r="P117" s="7" t="str">
        <f t="shared" si="62"/>
        <v>321003901</v>
      </c>
      <c r="Q117" s="7">
        <v>1003911</v>
      </c>
      <c r="R117" s="7" t="s">
        <v>413</v>
      </c>
      <c r="S117" s="7" t="s">
        <v>56</v>
      </c>
      <c r="T117" s="7" t="s">
        <v>418</v>
      </c>
      <c r="U117" s="7" t="s">
        <v>419</v>
      </c>
      <c r="V117" s="7" t="s">
        <v>420</v>
      </c>
      <c r="W117" s="7">
        <v>3</v>
      </c>
      <c r="X117" s="7">
        <v>0</v>
      </c>
      <c r="Y117" s="7" t="s">
        <v>414</v>
      </c>
      <c r="Z117" s="7" t="s">
        <v>297</v>
      </c>
    </row>
    <row r="118" spans="1:26">
      <c r="A118" s="7" t="s">
        <v>60</v>
      </c>
      <c r="B118" s="7">
        <v>1003914</v>
      </c>
      <c r="C118" s="7" t="s">
        <v>421</v>
      </c>
      <c r="D118" s="7" t="str">
        <f t="shared" si="57"/>
        <v>00391</v>
      </c>
      <c r="E118" s="7" t="str">
        <f t="shared" si="58"/>
        <v>1</v>
      </c>
      <c r="F118" s="7" t="str">
        <f t="shared" si="59"/>
        <v>0039</v>
      </c>
      <c r="G118" s="7">
        <f t="shared" si="60"/>
        <v>0</v>
      </c>
      <c r="H118" s="7" t="s">
        <v>411</v>
      </c>
      <c r="I118" s="7" t="str">
        <f t="shared" si="54"/>
        <v>100391000</v>
      </c>
      <c r="J118" s="7">
        <v>1</v>
      </c>
      <c r="K118" s="7">
        <v>1.1000000000000001</v>
      </c>
      <c r="L118" s="7" t="s">
        <v>412</v>
      </c>
      <c r="O118" s="7" t="str">
        <f t="shared" si="61"/>
        <v>313003900</v>
      </c>
      <c r="P118" s="7" t="str">
        <f t="shared" si="62"/>
        <v>321003901</v>
      </c>
      <c r="Q118" s="7">
        <v>1003911</v>
      </c>
      <c r="R118" s="7" t="s">
        <v>413</v>
      </c>
      <c r="S118" s="7" t="s">
        <v>56</v>
      </c>
      <c r="T118" s="7" t="s">
        <v>422</v>
      </c>
      <c r="U118" s="7" t="s">
        <v>419</v>
      </c>
      <c r="V118" s="7" t="s">
        <v>420</v>
      </c>
      <c r="W118" s="7">
        <v>3</v>
      </c>
      <c r="X118" s="7">
        <v>0</v>
      </c>
      <c r="Y118" s="7" t="s">
        <v>414</v>
      </c>
      <c r="Z118" s="7" t="s">
        <v>297</v>
      </c>
    </row>
    <row r="119" spans="1:26">
      <c r="A119" s="7" t="s">
        <v>60</v>
      </c>
      <c r="B119" s="7">
        <v>1003915</v>
      </c>
      <c r="C119" s="7" t="s">
        <v>423</v>
      </c>
      <c r="D119" s="7" t="str">
        <f t="shared" si="57"/>
        <v>00391</v>
      </c>
      <c r="E119" s="7" t="str">
        <f t="shared" si="58"/>
        <v>1</v>
      </c>
      <c r="F119" s="7" t="str">
        <f t="shared" si="59"/>
        <v>0039</v>
      </c>
      <c r="G119" s="7">
        <f t="shared" si="60"/>
        <v>0</v>
      </c>
      <c r="H119" s="7" t="s">
        <v>411</v>
      </c>
      <c r="I119" s="7" t="str">
        <f t="shared" si="54"/>
        <v>100391000</v>
      </c>
      <c r="J119" s="7">
        <v>1</v>
      </c>
      <c r="K119" s="7">
        <v>1.1000000000000001</v>
      </c>
      <c r="L119" s="7" t="s">
        <v>412</v>
      </c>
      <c r="O119" s="7" t="str">
        <f t="shared" si="61"/>
        <v>313003900</v>
      </c>
      <c r="P119" s="7" t="str">
        <f t="shared" si="62"/>
        <v>321003901</v>
      </c>
      <c r="Q119" s="7">
        <v>1003911</v>
      </c>
      <c r="R119" s="7" t="s">
        <v>413</v>
      </c>
      <c r="S119" s="7" t="s">
        <v>56</v>
      </c>
      <c r="T119" s="7" t="s">
        <v>424</v>
      </c>
      <c r="U119" s="7" t="s">
        <v>419</v>
      </c>
      <c r="V119" s="7" t="s">
        <v>420</v>
      </c>
      <c r="W119" s="7">
        <v>3</v>
      </c>
      <c r="X119" s="7">
        <v>0</v>
      </c>
      <c r="Y119" s="7" t="s">
        <v>414</v>
      </c>
      <c r="Z119" s="7" t="s">
        <v>297</v>
      </c>
    </row>
    <row r="120" spans="1:26">
      <c r="A120" s="7" t="s">
        <v>60</v>
      </c>
      <c r="B120" s="7">
        <v>1003916</v>
      </c>
      <c r="C120" s="7" t="s">
        <v>425</v>
      </c>
      <c r="D120" s="7" t="str">
        <f t="shared" si="57"/>
        <v>00391</v>
      </c>
      <c r="E120" s="7" t="str">
        <f t="shared" si="58"/>
        <v>1</v>
      </c>
      <c r="F120" s="7" t="str">
        <f t="shared" si="59"/>
        <v>0039</v>
      </c>
      <c r="G120" s="7">
        <f t="shared" si="60"/>
        <v>0</v>
      </c>
      <c r="H120" s="7" t="s">
        <v>411</v>
      </c>
      <c r="I120" s="7" t="str">
        <f t="shared" si="54"/>
        <v>100391000</v>
      </c>
      <c r="J120" s="7">
        <v>1</v>
      </c>
      <c r="K120" s="7">
        <v>1.1000000000000001</v>
      </c>
      <c r="L120" s="7" t="s">
        <v>412</v>
      </c>
      <c r="O120" s="7" t="str">
        <f t="shared" si="61"/>
        <v>313003900</v>
      </c>
      <c r="P120" s="7" t="str">
        <f t="shared" si="62"/>
        <v>321003901</v>
      </c>
      <c r="Q120" s="7">
        <v>1003911</v>
      </c>
      <c r="R120" s="7" t="s">
        <v>413</v>
      </c>
      <c r="S120" s="7" t="s">
        <v>56</v>
      </c>
      <c r="T120" s="7" t="s">
        <v>426</v>
      </c>
      <c r="U120" s="7" t="s">
        <v>419</v>
      </c>
      <c r="V120" s="7" t="s">
        <v>420</v>
      </c>
      <c r="W120" s="7">
        <v>3</v>
      </c>
      <c r="X120" s="7">
        <v>0</v>
      </c>
      <c r="Y120" s="7" t="s">
        <v>414</v>
      </c>
      <c r="Z120" s="7" t="s">
        <v>297</v>
      </c>
    </row>
    <row r="121" spans="1:26">
      <c r="A121" s="7" t="s">
        <v>60</v>
      </c>
      <c r="B121" s="7">
        <v>1003917</v>
      </c>
      <c r="C121" s="7" t="s">
        <v>427</v>
      </c>
      <c r="D121" s="7" t="str">
        <f t="shared" ref="D121" si="63">MID(L121,2,5)</f>
        <v>00392</v>
      </c>
      <c r="E121" s="7" t="str">
        <f t="shared" ref="E121" si="64">MID(I121,6,1)</f>
        <v>2</v>
      </c>
      <c r="F121" s="7" t="str">
        <f t="shared" ref="F121" si="65">MID(I121,2,4)</f>
        <v>0039</v>
      </c>
      <c r="G121" s="7" t="str">
        <f t="shared" ref="G121" si="66">IF(INT(MID(I121,6,1))=1,0,MID(I121,6,1))</f>
        <v>2</v>
      </c>
      <c r="H121" s="7" t="s">
        <v>411</v>
      </c>
      <c r="I121" s="7">
        <v>100392000</v>
      </c>
      <c r="J121" s="7">
        <v>1</v>
      </c>
      <c r="K121" s="7">
        <v>1.1000000000000001</v>
      </c>
      <c r="L121" s="7">
        <v>700392010</v>
      </c>
      <c r="O121" s="7" t="str">
        <f t="shared" ref="O121" si="67">313&amp;F121&amp;0&amp;G121</f>
        <v>313003902</v>
      </c>
      <c r="P121" s="7" t="str">
        <f t="shared" ref="P121" si="68">321&amp;F121&amp;0&amp;E121</f>
        <v>321003902</v>
      </c>
      <c r="Q121" s="7">
        <v>1003911</v>
      </c>
      <c r="R121" s="7" t="s">
        <v>413</v>
      </c>
      <c r="S121" s="7" t="s">
        <v>56</v>
      </c>
      <c r="T121" s="7" t="s">
        <v>57</v>
      </c>
      <c r="W121" s="7">
        <v>3</v>
      </c>
      <c r="X121" s="7">
        <v>0</v>
      </c>
      <c r="Y121" s="7" t="s">
        <v>414</v>
      </c>
      <c r="Z121" s="7" t="s">
        <v>297</v>
      </c>
    </row>
    <row r="122" spans="1:26" ht="16.149999999999999" customHeight="1">
      <c r="A122" s="7" t="s">
        <v>60</v>
      </c>
      <c r="B122" s="7">
        <v>1004011</v>
      </c>
      <c r="C122" s="7" t="s">
        <v>428</v>
      </c>
      <c r="D122" s="7" t="str">
        <f t="shared" si="57"/>
        <v>00401</v>
      </c>
      <c r="E122" s="7" t="str">
        <f t="shared" si="58"/>
        <v>1</v>
      </c>
      <c r="F122" s="7" t="str">
        <f t="shared" si="59"/>
        <v>0040</v>
      </c>
      <c r="G122" s="7">
        <f t="shared" si="60"/>
        <v>0</v>
      </c>
      <c r="H122" s="7" t="s">
        <v>428</v>
      </c>
      <c r="I122" s="7" t="str">
        <f t="shared" si="54"/>
        <v>100401000</v>
      </c>
      <c r="J122" s="7">
        <v>1</v>
      </c>
      <c r="K122" s="7">
        <v>1.1000000000000001</v>
      </c>
      <c r="L122" s="7" t="s">
        <v>429</v>
      </c>
      <c r="O122" s="7" t="str">
        <f t="shared" si="61"/>
        <v>313004000</v>
      </c>
      <c r="P122" s="7" t="str">
        <f t="shared" si="62"/>
        <v>321004001</v>
      </c>
      <c r="Q122" s="7">
        <v>1004011</v>
      </c>
      <c r="R122" s="7" t="s">
        <v>430</v>
      </c>
      <c r="S122" s="7" t="s">
        <v>56</v>
      </c>
      <c r="T122" s="7" t="s">
        <v>57</v>
      </c>
      <c r="W122" s="7">
        <v>2.5</v>
      </c>
      <c r="X122" s="7">
        <v>0</v>
      </c>
      <c r="Y122" s="7" t="s">
        <v>431</v>
      </c>
      <c r="Z122" s="7" t="s">
        <v>432</v>
      </c>
    </row>
    <row r="123" spans="1:26">
      <c r="A123" s="7" t="s">
        <v>60</v>
      </c>
      <c r="B123" s="7">
        <v>1004012</v>
      </c>
      <c r="C123" s="7" t="s">
        <v>433</v>
      </c>
      <c r="D123" s="7" t="str">
        <f t="shared" si="57"/>
        <v>00401</v>
      </c>
      <c r="E123" s="7" t="str">
        <f t="shared" si="58"/>
        <v>1</v>
      </c>
      <c r="F123" s="7" t="str">
        <f t="shared" si="59"/>
        <v>0040</v>
      </c>
      <c r="G123" s="7">
        <f t="shared" si="60"/>
        <v>0</v>
      </c>
      <c r="H123" s="7" t="s">
        <v>428</v>
      </c>
      <c r="I123" s="7" t="str">
        <f t="shared" si="54"/>
        <v>100401000</v>
      </c>
      <c r="J123" s="7">
        <v>1</v>
      </c>
      <c r="K123" s="7">
        <v>1.1000000000000001</v>
      </c>
      <c r="L123" s="7" t="s">
        <v>434</v>
      </c>
      <c r="O123" s="7" t="str">
        <f t="shared" si="61"/>
        <v>313004000</v>
      </c>
      <c r="P123" s="7" t="str">
        <f t="shared" si="62"/>
        <v>321004001</v>
      </c>
      <c r="Q123" s="7">
        <v>1004012</v>
      </c>
      <c r="R123" s="7" t="s">
        <v>430</v>
      </c>
      <c r="S123" s="7" t="s">
        <v>56</v>
      </c>
      <c r="T123" s="7" t="s">
        <v>57</v>
      </c>
      <c r="W123" s="7">
        <v>2.5</v>
      </c>
      <c r="X123" s="7">
        <v>0</v>
      </c>
      <c r="Y123" s="7" t="s">
        <v>431</v>
      </c>
      <c r="Z123" s="7" t="s">
        <v>432</v>
      </c>
    </row>
    <row r="124" spans="1:26" ht="16.149999999999999" customHeight="1">
      <c r="A124" s="7" t="s">
        <v>60</v>
      </c>
      <c r="B124" s="7">
        <v>1004111</v>
      </c>
      <c r="C124" s="7" t="s">
        <v>435</v>
      </c>
      <c r="D124" s="7" t="str">
        <f t="shared" si="57"/>
        <v>00411</v>
      </c>
      <c r="E124" s="7" t="str">
        <f t="shared" si="58"/>
        <v>1</v>
      </c>
      <c r="F124" s="7" t="str">
        <f t="shared" si="59"/>
        <v>0041</v>
      </c>
      <c r="G124" s="7">
        <f t="shared" si="60"/>
        <v>0</v>
      </c>
      <c r="H124" s="7" t="s">
        <v>436</v>
      </c>
      <c r="I124" s="7" t="str">
        <f t="shared" si="54"/>
        <v>100411000</v>
      </c>
      <c r="J124" s="7">
        <v>1</v>
      </c>
      <c r="K124" s="7">
        <v>1.1000000000000001</v>
      </c>
      <c r="L124" s="7" t="s">
        <v>437</v>
      </c>
      <c r="O124" s="7" t="str">
        <f t="shared" si="61"/>
        <v>313004100</v>
      </c>
      <c r="P124" s="7" t="str">
        <f t="shared" si="62"/>
        <v>321004101</v>
      </c>
      <c r="Q124" s="7">
        <v>1004111</v>
      </c>
      <c r="R124" s="7" t="s">
        <v>438</v>
      </c>
      <c r="S124" s="7" t="s">
        <v>56</v>
      </c>
      <c r="T124" s="7" t="s">
        <v>57</v>
      </c>
      <c r="W124" s="7">
        <v>2.5</v>
      </c>
      <c r="X124" s="7">
        <v>12</v>
      </c>
      <c r="Y124" s="7" t="s">
        <v>439</v>
      </c>
      <c r="Z124" s="7" t="s">
        <v>297</v>
      </c>
    </row>
    <row r="125" spans="1:26">
      <c r="A125" s="7" t="s">
        <v>60</v>
      </c>
      <c r="B125" s="7">
        <v>1004112</v>
      </c>
      <c r="C125" s="7" t="s">
        <v>440</v>
      </c>
      <c r="D125" s="7" t="str">
        <f t="shared" si="57"/>
        <v>00411</v>
      </c>
      <c r="E125" s="7" t="str">
        <f t="shared" si="58"/>
        <v>1</v>
      </c>
      <c r="F125" s="7" t="str">
        <f t="shared" si="59"/>
        <v>0041</v>
      </c>
      <c r="G125" s="7">
        <f t="shared" si="60"/>
        <v>0</v>
      </c>
      <c r="H125" s="7" t="s">
        <v>436</v>
      </c>
      <c r="I125" s="7" t="str">
        <f t="shared" si="54"/>
        <v>100411000</v>
      </c>
      <c r="J125" s="7">
        <v>1</v>
      </c>
      <c r="K125" s="7">
        <v>1.1000000000000001</v>
      </c>
      <c r="L125" s="7" t="s">
        <v>441</v>
      </c>
      <c r="O125" s="7" t="str">
        <f t="shared" si="61"/>
        <v>313004100</v>
      </c>
      <c r="P125" s="7" t="str">
        <f t="shared" si="62"/>
        <v>321004101</v>
      </c>
      <c r="Q125" s="7">
        <v>1004112</v>
      </c>
      <c r="R125" s="7" t="s">
        <v>438</v>
      </c>
      <c r="S125" s="7" t="s">
        <v>56</v>
      </c>
      <c r="T125" s="7" t="s">
        <v>57</v>
      </c>
      <c r="W125" s="7">
        <v>2.5</v>
      </c>
      <c r="X125" s="7">
        <v>12</v>
      </c>
      <c r="Y125" s="7" t="s">
        <v>439</v>
      </c>
      <c r="Z125" s="7" t="s">
        <v>297</v>
      </c>
    </row>
    <row r="126" spans="1:26">
      <c r="A126" s="7" t="s">
        <v>60</v>
      </c>
      <c r="B126" s="7">
        <v>1004211</v>
      </c>
      <c r="C126" s="7" t="s">
        <v>442</v>
      </c>
      <c r="D126" s="7" t="str">
        <f t="shared" ref="D126" si="69">MID(L126,2,5)</f>
        <v>00421</v>
      </c>
      <c r="E126" s="7" t="str">
        <f t="shared" ref="E126" si="70">MID(I126,6,1)</f>
        <v>1</v>
      </c>
      <c r="F126" s="7" t="str">
        <f t="shared" ref="F126" si="71">MID(I126,2,4)</f>
        <v>0042</v>
      </c>
      <c r="G126" s="7">
        <f t="shared" ref="G126" si="72">IF(INT(MID(I126,6,1))=1,0,MID(I126,6,1))</f>
        <v>0</v>
      </c>
      <c r="H126" s="7" t="s">
        <v>442</v>
      </c>
      <c r="I126" s="7" t="str">
        <f t="shared" si="54"/>
        <v>100421000</v>
      </c>
      <c r="J126" s="7">
        <v>1</v>
      </c>
      <c r="K126" s="7">
        <v>1.1000000000000001</v>
      </c>
      <c r="L126" s="7">
        <v>700421010</v>
      </c>
      <c r="O126" s="7" t="str">
        <f t="shared" ref="O126" si="73">313&amp;F126&amp;0&amp;G126</f>
        <v>313004200</v>
      </c>
      <c r="P126" s="7" t="str">
        <f t="shared" ref="P126" si="74">321&amp;F126&amp;0&amp;E126</f>
        <v>321004201</v>
      </c>
      <c r="Q126" s="7">
        <v>1004211</v>
      </c>
      <c r="R126" s="7" t="s">
        <v>443</v>
      </c>
      <c r="S126" s="7" t="s">
        <v>56</v>
      </c>
      <c r="T126" s="7" t="s">
        <v>57</v>
      </c>
      <c r="W126" s="7">
        <v>2.5</v>
      </c>
      <c r="X126" s="7">
        <v>12</v>
      </c>
      <c r="Y126" s="7" t="s">
        <v>439</v>
      </c>
      <c r="Z126" s="7" t="s">
        <v>297</v>
      </c>
    </row>
    <row r="127" spans="1:26">
      <c r="A127" s="7" t="s">
        <v>60</v>
      </c>
      <c r="B127" s="7">
        <v>1004212</v>
      </c>
      <c r="C127" s="7" t="s">
        <v>444</v>
      </c>
      <c r="D127" s="7" t="str">
        <f t="shared" ref="D127:D136" si="75">MID(L127,2,5)</f>
        <v>00421</v>
      </c>
      <c r="E127" s="7" t="str">
        <f t="shared" ref="E127:E136" si="76">MID(I127,6,1)</f>
        <v>1</v>
      </c>
      <c r="F127" s="7" t="str">
        <f t="shared" ref="F127:F136" si="77">MID(I127,2,4)</f>
        <v>0042</v>
      </c>
      <c r="G127" s="7">
        <f t="shared" ref="G127:G136" si="78">IF(INT(MID(I127,6,1))=1,0,MID(I127,6,1))</f>
        <v>0</v>
      </c>
      <c r="H127" s="7" t="s">
        <v>442</v>
      </c>
      <c r="I127" s="7" t="str">
        <f t="shared" ref="I127:I136" si="79">"1"&amp;D127&amp;"000"</f>
        <v>100421000</v>
      </c>
      <c r="J127" s="7">
        <v>1</v>
      </c>
      <c r="K127" s="7">
        <v>1.1000000000000001</v>
      </c>
      <c r="L127" s="7">
        <v>700421020</v>
      </c>
      <c r="O127" s="7" t="str">
        <f t="shared" ref="O127:O136" si="80">313&amp;F127&amp;0&amp;G127</f>
        <v>313004200</v>
      </c>
      <c r="P127" s="7" t="str">
        <f t="shared" ref="P127:P136" si="81">321&amp;F127&amp;0&amp;E127</f>
        <v>321004201</v>
      </c>
      <c r="Q127" s="7">
        <v>1004212</v>
      </c>
      <c r="R127" s="7" t="s">
        <v>443</v>
      </c>
      <c r="S127" s="7" t="s">
        <v>56</v>
      </c>
      <c r="T127" s="7" t="s">
        <v>57</v>
      </c>
      <c r="W127" s="7">
        <v>2.5</v>
      </c>
      <c r="X127" s="7">
        <v>12</v>
      </c>
      <c r="Y127" s="7" t="s">
        <v>439</v>
      </c>
      <c r="Z127" s="7" t="s">
        <v>297</v>
      </c>
    </row>
    <row r="128" spans="1:26">
      <c r="A128" s="7" t="s">
        <v>60</v>
      </c>
      <c r="B128" s="7">
        <v>1004311</v>
      </c>
      <c r="C128" s="7" t="s">
        <v>445</v>
      </c>
      <c r="D128" s="7" t="str">
        <f t="shared" si="75"/>
        <v>00431</v>
      </c>
      <c r="E128" s="7" t="str">
        <f t="shared" si="76"/>
        <v>1</v>
      </c>
      <c r="F128" s="7" t="str">
        <f t="shared" si="77"/>
        <v>0043</v>
      </c>
      <c r="G128" s="7">
        <f t="shared" si="78"/>
        <v>0</v>
      </c>
      <c r="H128" s="7" t="s">
        <v>445</v>
      </c>
      <c r="I128" s="7" t="str">
        <f t="shared" si="79"/>
        <v>100431000</v>
      </c>
      <c r="J128" s="7">
        <v>1</v>
      </c>
      <c r="K128" s="7">
        <v>1.1000000000000001</v>
      </c>
      <c r="L128" s="7">
        <v>700431010</v>
      </c>
      <c r="O128" s="7" t="str">
        <f t="shared" si="80"/>
        <v>313004300</v>
      </c>
      <c r="P128" s="7" t="str">
        <f t="shared" si="81"/>
        <v>321004301</v>
      </c>
      <c r="Q128" s="7">
        <v>1004311</v>
      </c>
      <c r="R128" s="7" t="s">
        <v>446</v>
      </c>
      <c r="S128" s="7" t="s">
        <v>56</v>
      </c>
      <c r="T128" s="7" t="s">
        <v>57</v>
      </c>
      <c r="W128" s="7">
        <v>2.5</v>
      </c>
      <c r="X128" s="7">
        <v>12</v>
      </c>
      <c r="Y128" s="7" t="s">
        <v>439</v>
      </c>
      <c r="Z128" s="7" t="s">
        <v>297</v>
      </c>
    </row>
    <row r="129" spans="1:26">
      <c r="A129" s="7" t="s">
        <v>60</v>
      </c>
      <c r="B129" s="7">
        <v>1004312</v>
      </c>
      <c r="C129" s="7" t="s">
        <v>447</v>
      </c>
      <c r="D129" s="7" t="str">
        <f t="shared" ref="D129" si="82">MID(L129,2,5)</f>
        <v>00431</v>
      </c>
      <c r="E129" s="7" t="str">
        <f t="shared" ref="E129" si="83">MID(I129,6,1)</f>
        <v>2</v>
      </c>
      <c r="F129" s="7" t="str">
        <f t="shared" ref="F129" si="84">MID(I129,2,4)</f>
        <v>0043</v>
      </c>
      <c r="G129" s="7" t="str">
        <f t="shared" ref="G129" si="85">IF(INT(MID(I129,6,1))=1,0,MID(I129,6,1))</f>
        <v>2</v>
      </c>
      <c r="H129" s="7" t="s">
        <v>445</v>
      </c>
      <c r="I129" s="7">
        <v>100432000</v>
      </c>
      <c r="J129" s="7">
        <v>1</v>
      </c>
      <c r="K129" s="7">
        <v>1.1000000000000001</v>
      </c>
      <c r="L129" s="7">
        <v>700431020</v>
      </c>
      <c r="O129" s="7" t="str">
        <f t="shared" ref="O129" si="86">313&amp;F129&amp;0&amp;G129</f>
        <v>313004302</v>
      </c>
      <c r="P129" s="7" t="str">
        <f t="shared" ref="P129" si="87">321&amp;F129&amp;0&amp;E129</f>
        <v>321004302</v>
      </c>
      <c r="Q129" s="7">
        <v>1004312</v>
      </c>
      <c r="R129" s="7" t="s">
        <v>446</v>
      </c>
      <c r="S129" s="7" t="s">
        <v>56</v>
      </c>
      <c r="T129" s="7" t="s">
        <v>57</v>
      </c>
      <c r="W129" s="7">
        <v>2.5</v>
      </c>
      <c r="X129" s="7">
        <v>12</v>
      </c>
      <c r="Y129" s="7" t="s">
        <v>439</v>
      </c>
      <c r="Z129" s="7" t="s">
        <v>297</v>
      </c>
    </row>
    <row r="130" spans="1:26" ht="16.149999999999999" customHeight="1">
      <c r="A130" s="7" t="s">
        <v>60</v>
      </c>
      <c r="B130" s="7">
        <v>1004511</v>
      </c>
      <c r="C130" s="7" t="s">
        <v>448</v>
      </c>
      <c r="D130" s="7" t="str">
        <f t="shared" si="75"/>
        <v>00451</v>
      </c>
      <c r="E130" s="7" t="str">
        <f t="shared" si="76"/>
        <v>1</v>
      </c>
      <c r="F130" s="7" t="str">
        <f t="shared" si="77"/>
        <v>0045</v>
      </c>
      <c r="G130" s="7">
        <f t="shared" si="78"/>
        <v>0</v>
      </c>
      <c r="H130" s="7" t="s">
        <v>448</v>
      </c>
      <c r="I130" s="7" t="str">
        <f t="shared" si="79"/>
        <v>100451000</v>
      </c>
      <c r="J130" s="7">
        <v>1</v>
      </c>
      <c r="K130" s="7">
        <v>1.1000000000000001</v>
      </c>
      <c r="L130" s="7">
        <v>700451010</v>
      </c>
      <c r="O130" s="7" t="str">
        <f t="shared" si="80"/>
        <v>313004500</v>
      </c>
      <c r="P130" s="7" t="str">
        <f t="shared" si="81"/>
        <v>321004501</v>
      </c>
      <c r="Q130" s="7">
        <v>10045111</v>
      </c>
      <c r="R130" s="7" t="s">
        <v>449</v>
      </c>
      <c r="S130" s="7" t="s">
        <v>56</v>
      </c>
      <c r="T130" s="7" t="s">
        <v>57</v>
      </c>
      <c r="W130" s="7">
        <v>2.5</v>
      </c>
      <c r="X130" s="7">
        <v>12</v>
      </c>
      <c r="Y130" s="7" t="s">
        <v>439</v>
      </c>
      <c r="Z130" s="7" t="s">
        <v>297</v>
      </c>
    </row>
    <row r="131" spans="1:26">
      <c r="A131" s="7" t="s">
        <v>60</v>
      </c>
      <c r="B131" s="7">
        <v>1004512</v>
      </c>
      <c r="C131" s="7" t="s">
        <v>450</v>
      </c>
      <c r="D131" s="7" t="str">
        <f t="shared" si="75"/>
        <v>00451</v>
      </c>
      <c r="E131" s="7" t="str">
        <f t="shared" si="76"/>
        <v>1</v>
      </c>
      <c r="F131" s="7" t="str">
        <f t="shared" si="77"/>
        <v>0045</v>
      </c>
      <c r="G131" s="7">
        <f t="shared" si="78"/>
        <v>0</v>
      </c>
      <c r="H131" s="7" t="s">
        <v>448</v>
      </c>
      <c r="I131" s="7" t="str">
        <f t="shared" si="79"/>
        <v>100451000</v>
      </c>
      <c r="J131" s="7">
        <v>1</v>
      </c>
      <c r="K131" s="7">
        <v>1.1000000000000001</v>
      </c>
      <c r="L131" s="7">
        <v>700451020</v>
      </c>
      <c r="O131" s="7" t="str">
        <f t="shared" si="80"/>
        <v>313004500</v>
      </c>
      <c r="P131" s="7" t="str">
        <f t="shared" si="81"/>
        <v>321004501</v>
      </c>
      <c r="Q131" s="7">
        <v>1004512</v>
      </c>
      <c r="R131" s="7" t="s">
        <v>449</v>
      </c>
      <c r="S131" s="7" t="s">
        <v>56</v>
      </c>
      <c r="T131" s="7" t="s">
        <v>57</v>
      </c>
      <c r="W131" s="7">
        <v>2.5</v>
      </c>
      <c r="X131" s="7">
        <v>12</v>
      </c>
      <c r="Y131" s="7" t="s">
        <v>439</v>
      </c>
      <c r="Z131" s="7" t="s">
        <v>297</v>
      </c>
    </row>
    <row r="132" spans="1:26">
      <c r="A132" s="7" t="s">
        <v>60</v>
      </c>
      <c r="B132" s="7">
        <v>1004611</v>
      </c>
      <c r="C132" s="7" t="s">
        <v>451</v>
      </c>
      <c r="D132" s="7" t="str">
        <f t="shared" si="75"/>
        <v>00461</v>
      </c>
      <c r="E132" s="7" t="str">
        <f t="shared" si="76"/>
        <v>1</v>
      </c>
      <c r="F132" s="7" t="str">
        <f t="shared" si="77"/>
        <v>0046</v>
      </c>
      <c r="G132" s="7">
        <f t="shared" si="78"/>
        <v>0</v>
      </c>
      <c r="H132" s="7" t="s">
        <v>451</v>
      </c>
      <c r="I132" s="7" t="str">
        <f t="shared" si="79"/>
        <v>100461000</v>
      </c>
      <c r="J132" s="7">
        <v>1</v>
      </c>
      <c r="K132" s="7">
        <v>1.1000000000000001</v>
      </c>
      <c r="L132" s="7">
        <v>700461010</v>
      </c>
      <c r="O132" s="7" t="str">
        <f t="shared" si="80"/>
        <v>313004600</v>
      </c>
      <c r="P132" s="7" t="str">
        <f t="shared" si="81"/>
        <v>321004601</v>
      </c>
      <c r="Q132" s="7">
        <v>1004611</v>
      </c>
      <c r="R132" s="7" t="s">
        <v>452</v>
      </c>
      <c r="S132" s="7" t="s">
        <v>56</v>
      </c>
      <c r="T132" s="7" t="s">
        <v>57</v>
      </c>
      <c r="W132" s="7">
        <v>2.5</v>
      </c>
      <c r="X132" s="7">
        <v>12</v>
      </c>
      <c r="Y132" s="7" t="s">
        <v>439</v>
      </c>
      <c r="Z132" s="7" t="s">
        <v>297</v>
      </c>
    </row>
    <row r="133" spans="1:26">
      <c r="A133" s="7" t="s">
        <v>60</v>
      </c>
      <c r="B133" s="7">
        <v>1004612</v>
      </c>
      <c r="C133" s="7" t="s">
        <v>453</v>
      </c>
      <c r="D133" s="7" t="str">
        <f t="shared" si="75"/>
        <v>00461</v>
      </c>
      <c r="E133" s="7" t="str">
        <f t="shared" si="76"/>
        <v>1</v>
      </c>
      <c r="F133" s="7" t="str">
        <f t="shared" si="77"/>
        <v>0046</v>
      </c>
      <c r="G133" s="7">
        <f t="shared" si="78"/>
        <v>0</v>
      </c>
      <c r="H133" s="7" t="s">
        <v>451</v>
      </c>
      <c r="I133" s="7" t="str">
        <f t="shared" si="79"/>
        <v>100461000</v>
      </c>
      <c r="J133" s="7">
        <v>1</v>
      </c>
      <c r="K133" s="7">
        <v>1.1000000000000001</v>
      </c>
      <c r="L133" s="7">
        <v>700461020</v>
      </c>
      <c r="O133" s="7" t="str">
        <f t="shared" si="80"/>
        <v>313004600</v>
      </c>
      <c r="P133" s="7" t="str">
        <f t="shared" si="81"/>
        <v>321004601</v>
      </c>
      <c r="Q133" s="7">
        <v>1004612</v>
      </c>
      <c r="R133" s="7" t="s">
        <v>452</v>
      </c>
      <c r="S133" s="7" t="s">
        <v>56</v>
      </c>
      <c r="T133" s="7" t="s">
        <v>57</v>
      </c>
      <c r="W133" s="7">
        <v>2.5</v>
      </c>
      <c r="X133" s="7">
        <v>12</v>
      </c>
      <c r="Y133" s="7" t="s">
        <v>439</v>
      </c>
      <c r="Z133" s="7" t="s">
        <v>297</v>
      </c>
    </row>
    <row r="134" spans="1:26">
      <c r="A134" s="7" t="s">
        <v>60</v>
      </c>
      <c r="B134" s="7">
        <v>1004711</v>
      </c>
      <c r="C134" s="7" t="s">
        <v>454</v>
      </c>
      <c r="D134" s="7" t="str">
        <f t="shared" ref="D134:D135" si="88">MID(L134,2,5)</f>
        <v>00471</v>
      </c>
      <c r="E134" s="7" t="str">
        <f t="shared" ref="E134:E135" si="89">MID(I134,6,1)</f>
        <v>1</v>
      </c>
      <c r="F134" s="7" t="str">
        <f t="shared" ref="F134:F135" si="90">MID(I134,2,4)</f>
        <v>0047</v>
      </c>
      <c r="G134" s="7">
        <f t="shared" ref="G134:G135" si="91">IF(INT(MID(I134,6,1))=1,0,MID(I134,6,1))</f>
        <v>0</v>
      </c>
      <c r="H134" s="7" t="s">
        <v>454</v>
      </c>
      <c r="I134" s="7" t="str">
        <f t="shared" ref="I134:I135" si="92">"1"&amp;D134&amp;"000"</f>
        <v>100471000</v>
      </c>
      <c r="J134" s="7">
        <v>1</v>
      </c>
      <c r="K134" s="7">
        <v>1.1000000000000001</v>
      </c>
      <c r="L134" s="7">
        <v>700471010</v>
      </c>
      <c r="O134" s="7" t="str">
        <f t="shared" ref="O134:O135" si="93">313&amp;F134&amp;0&amp;G134</f>
        <v>313004700</v>
      </c>
      <c r="P134" s="7" t="str">
        <f t="shared" ref="P134:P135" si="94">321&amp;F134&amp;0&amp;E134</f>
        <v>321004701</v>
      </c>
      <c r="Q134" s="7">
        <v>1004711</v>
      </c>
      <c r="R134" s="7" t="s">
        <v>455</v>
      </c>
      <c r="S134" s="7" t="s">
        <v>56</v>
      </c>
      <c r="T134" s="7" t="s">
        <v>57</v>
      </c>
      <c r="W134" s="7">
        <v>2.5</v>
      </c>
      <c r="X134" s="7">
        <v>12</v>
      </c>
      <c r="Y134" s="7" t="s">
        <v>439</v>
      </c>
      <c r="Z134" s="7" t="s">
        <v>297</v>
      </c>
    </row>
    <row r="135" spans="1:26">
      <c r="A135" s="7" t="s">
        <v>60</v>
      </c>
      <c r="B135" s="7">
        <v>1004712</v>
      </c>
      <c r="C135" s="7" t="s">
        <v>456</v>
      </c>
      <c r="D135" s="7" t="str">
        <f t="shared" si="88"/>
        <v>00471</v>
      </c>
      <c r="E135" s="7" t="str">
        <f t="shared" si="89"/>
        <v>1</v>
      </c>
      <c r="F135" s="7" t="str">
        <f t="shared" si="90"/>
        <v>0047</v>
      </c>
      <c r="G135" s="7">
        <f t="shared" si="91"/>
        <v>0</v>
      </c>
      <c r="H135" s="7" t="s">
        <v>454</v>
      </c>
      <c r="I135" s="7" t="str">
        <f t="shared" si="92"/>
        <v>100471000</v>
      </c>
      <c r="J135" s="7">
        <v>0.9</v>
      </c>
      <c r="K135" s="7">
        <v>1.1000000000000001</v>
      </c>
      <c r="L135" s="7">
        <v>700471020</v>
      </c>
      <c r="O135" s="7" t="str">
        <f t="shared" si="93"/>
        <v>313004700</v>
      </c>
      <c r="P135" s="7" t="str">
        <f t="shared" si="94"/>
        <v>321004701</v>
      </c>
      <c r="Q135" s="7">
        <v>1004712</v>
      </c>
      <c r="R135" s="7" t="s">
        <v>455</v>
      </c>
      <c r="S135" s="7" t="s">
        <v>56</v>
      </c>
      <c r="T135" s="7" t="s">
        <v>57</v>
      </c>
      <c r="W135" s="7">
        <v>2.5</v>
      </c>
      <c r="X135" s="7">
        <v>12</v>
      </c>
      <c r="Y135" s="7" t="s">
        <v>439</v>
      </c>
      <c r="Z135" s="7" t="s">
        <v>297</v>
      </c>
    </row>
    <row r="136" spans="1:26">
      <c r="A136" s="7" t="s">
        <v>60</v>
      </c>
      <c r="B136" s="7">
        <v>1004811</v>
      </c>
      <c r="C136" s="7" t="s">
        <v>457</v>
      </c>
      <c r="D136" s="7" t="str">
        <f t="shared" si="75"/>
        <v>00481</v>
      </c>
      <c r="E136" s="7" t="str">
        <f t="shared" si="76"/>
        <v>1</v>
      </c>
      <c r="F136" s="7" t="str">
        <f t="shared" si="77"/>
        <v>0048</v>
      </c>
      <c r="G136" s="7">
        <f t="shared" si="78"/>
        <v>0</v>
      </c>
      <c r="H136" s="7" t="s">
        <v>457</v>
      </c>
      <c r="I136" s="7" t="str">
        <f t="shared" si="79"/>
        <v>100481000</v>
      </c>
      <c r="J136" s="7">
        <v>1</v>
      </c>
      <c r="K136" s="7">
        <v>1.1000000000000001</v>
      </c>
      <c r="L136" s="7">
        <v>700481010</v>
      </c>
      <c r="O136" s="7" t="str">
        <f t="shared" si="80"/>
        <v>313004800</v>
      </c>
      <c r="P136" s="7" t="str">
        <f t="shared" si="81"/>
        <v>321004801</v>
      </c>
      <c r="Q136" s="7">
        <v>1004811</v>
      </c>
      <c r="R136" s="7" t="s">
        <v>458</v>
      </c>
      <c r="S136" s="7" t="s">
        <v>56</v>
      </c>
      <c r="T136" s="7" t="s">
        <v>57</v>
      </c>
      <c r="W136" s="7">
        <v>2.5</v>
      </c>
      <c r="X136" s="7">
        <v>12</v>
      </c>
      <c r="Y136" s="7" t="s">
        <v>439</v>
      </c>
      <c r="Z136" s="7" t="s">
        <v>297</v>
      </c>
    </row>
    <row r="137" spans="1:26">
      <c r="A137" s="7" t="s">
        <v>60</v>
      </c>
      <c r="B137" s="7">
        <v>1004812</v>
      </c>
      <c r="C137" s="7" t="s">
        <v>459</v>
      </c>
      <c r="D137" s="7" t="str">
        <f t="shared" ref="D137:D138" si="95">MID(L137,2,5)</f>
        <v>00481</v>
      </c>
      <c r="E137" s="7" t="str">
        <f t="shared" ref="E137:E138" si="96">MID(I137,6,1)</f>
        <v>1</v>
      </c>
      <c r="F137" s="7" t="str">
        <f t="shared" ref="F137:F138" si="97">MID(I137,2,4)</f>
        <v>0048</v>
      </c>
      <c r="G137" s="7">
        <f t="shared" ref="G137:G138" si="98">IF(INT(MID(I137,6,1))=1,0,MID(I137,6,1))</f>
        <v>0</v>
      </c>
      <c r="H137" s="7" t="s">
        <v>457</v>
      </c>
      <c r="I137" s="7" t="str">
        <f t="shared" ref="I137:I138" si="99">"1"&amp;D137&amp;"000"</f>
        <v>100481000</v>
      </c>
      <c r="J137" s="7">
        <v>1</v>
      </c>
      <c r="K137" s="7">
        <v>1.1000000000000001</v>
      </c>
      <c r="L137" s="7">
        <v>700481020</v>
      </c>
      <c r="O137" s="7" t="str">
        <f t="shared" ref="O137:O138" si="100">313&amp;F137&amp;0&amp;G137</f>
        <v>313004800</v>
      </c>
      <c r="P137" s="7" t="str">
        <f t="shared" ref="P137:P138" si="101">321&amp;F137&amp;0&amp;E137</f>
        <v>321004801</v>
      </c>
      <c r="Q137" s="7">
        <v>1004812</v>
      </c>
      <c r="R137" s="7" t="s">
        <v>458</v>
      </c>
      <c r="S137" s="7" t="s">
        <v>56</v>
      </c>
      <c r="T137" s="7" t="s">
        <v>57</v>
      </c>
      <c r="W137" s="7">
        <v>2.5</v>
      </c>
      <c r="X137" s="7">
        <v>12</v>
      </c>
      <c r="Y137" s="7" t="s">
        <v>439</v>
      </c>
      <c r="Z137" s="7" t="s">
        <v>297</v>
      </c>
    </row>
    <row r="138" spans="1:26">
      <c r="A138" s="7" t="s">
        <v>60</v>
      </c>
      <c r="B138" s="7">
        <v>1004911</v>
      </c>
      <c r="C138" s="7" t="s">
        <v>460</v>
      </c>
      <c r="D138" s="7" t="str">
        <f t="shared" si="95"/>
        <v>00491</v>
      </c>
      <c r="E138" s="7" t="str">
        <f t="shared" si="96"/>
        <v>1</v>
      </c>
      <c r="F138" s="7" t="str">
        <f t="shared" si="97"/>
        <v>0049</v>
      </c>
      <c r="G138" s="7">
        <f t="shared" si="98"/>
        <v>0</v>
      </c>
      <c r="H138" s="7" t="s">
        <v>460</v>
      </c>
      <c r="I138" s="7" t="str">
        <f t="shared" si="99"/>
        <v>100491000</v>
      </c>
      <c r="J138" s="7">
        <v>1</v>
      </c>
      <c r="K138" s="7">
        <v>1.1000000000000001</v>
      </c>
      <c r="L138" s="7">
        <v>700491010</v>
      </c>
      <c r="O138" s="7" t="str">
        <f t="shared" si="100"/>
        <v>313004900</v>
      </c>
      <c r="P138" s="7" t="str">
        <f t="shared" si="101"/>
        <v>321004901</v>
      </c>
      <c r="Q138" s="7">
        <v>1004911</v>
      </c>
      <c r="R138" s="7" t="s">
        <v>461</v>
      </c>
      <c r="S138" s="7" t="s">
        <v>56</v>
      </c>
      <c r="T138" s="7" t="s">
        <v>57</v>
      </c>
      <c r="W138" s="7">
        <v>2.5</v>
      </c>
      <c r="X138" s="7">
        <v>12</v>
      </c>
      <c r="Y138" s="7" t="s">
        <v>439</v>
      </c>
      <c r="Z138" s="7" t="s">
        <v>297</v>
      </c>
    </row>
    <row r="139" spans="1:26">
      <c r="A139" s="7" t="s">
        <v>60</v>
      </c>
      <c r="B139" s="7">
        <v>1004912</v>
      </c>
      <c r="C139" s="7" t="s">
        <v>462</v>
      </c>
      <c r="D139" s="7" t="str">
        <f t="shared" ref="D139" si="102">MID(L139,2,5)</f>
        <v>00491</v>
      </c>
      <c r="E139" s="7" t="str">
        <f t="shared" ref="E139" si="103">MID(I139,6,1)</f>
        <v>1</v>
      </c>
      <c r="F139" s="7" t="str">
        <f t="shared" ref="F139" si="104">MID(I139,2,4)</f>
        <v>0049</v>
      </c>
      <c r="G139" s="7">
        <f t="shared" ref="G139" si="105">IF(INT(MID(I139,6,1))=1,0,MID(I139,6,1))</f>
        <v>0</v>
      </c>
      <c r="H139" s="7" t="s">
        <v>460</v>
      </c>
      <c r="I139" s="7" t="str">
        <f t="shared" ref="I139" si="106">"1"&amp;D139&amp;"000"</f>
        <v>100491000</v>
      </c>
      <c r="J139" s="7">
        <v>1</v>
      </c>
      <c r="K139" s="7">
        <v>1.1000000000000001</v>
      </c>
      <c r="L139" s="7">
        <v>700491020</v>
      </c>
      <c r="O139" s="7" t="str">
        <f t="shared" ref="O139" si="107">313&amp;F139&amp;0&amp;G139</f>
        <v>313004900</v>
      </c>
      <c r="P139" s="7" t="str">
        <f t="shared" ref="P139" si="108">321&amp;F139&amp;0&amp;E139</f>
        <v>321004901</v>
      </c>
      <c r="Q139" s="7">
        <v>1004912</v>
      </c>
      <c r="R139" s="7" t="s">
        <v>461</v>
      </c>
      <c r="S139" s="7" t="s">
        <v>56</v>
      </c>
      <c r="T139" s="7" t="s">
        <v>57</v>
      </c>
      <c r="W139" s="7">
        <v>2.5</v>
      </c>
      <c r="X139" s="7">
        <v>12</v>
      </c>
      <c r="Y139" s="7" t="s">
        <v>439</v>
      </c>
      <c r="Z139" s="7" t="s">
        <v>297</v>
      </c>
    </row>
    <row r="140" spans="1:26">
      <c r="A140" s="7" t="s">
        <v>60</v>
      </c>
      <c r="B140" s="7">
        <v>1005011</v>
      </c>
      <c r="C140" s="7" t="s">
        <v>463</v>
      </c>
      <c r="D140" s="7" t="str">
        <f t="shared" si="57"/>
        <v>00501</v>
      </c>
      <c r="E140" s="7" t="str">
        <f t="shared" si="58"/>
        <v>1</v>
      </c>
      <c r="F140" s="7" t="str">
        <f t="shared" si="59"/>
        <v>0050</v>
      </c>
      <c r="G140" s="7">
        <f t="shared" si="60"/>
        <v>0</v>
      </c>
      <c r="H140" s="7" t="s">
        <v>109</v>
      </c>
      <c r="I140" s="7" t="str">
        <f t="shared" si="54"/>
        <v>100501000</v>
      </c>
      <c r="J140" s="7">
        <v>1</v>
      </c>
      <c r="K140" s="7">
        <v>1.1000000000000001</v>
      </c>
      <c r="L140" s="7" t="s">
        <v>464</v>
      </c>
      <c r="O140" s="7" t="str">
        <f t="shared" si="61"/>
        <v>313005000</v>
      </c>
      <c r="P140" s="7" t="str">
        <f t="shared" si="62"/>
        <v>321005001</v>
      </c>
      <c r="Q140" s="7">
        <v>1005011</v>
      </c>
      <c r="R140" s="7" t="s">
        <v>465</v>
      </c>
      <c r="S140" s="7" t="s">
        <v>56</v>
      </c>
      <c r="T140" s="7" t="s">
        <v>57</v>
      </c>
      <c r="W140" s="7">
        <v>2.5</v>
      </c>
      <c r="X140" s="7">
        <v>6</v>
      </c>
      <c r="Y140" s="7" t="s">
        <v>466</v>
      </c>
      <c r="Z140" s="7" t="s">
        <v>467</v>
      </c>
    </row>
    <row r="141" spans="1:26">
      <c r="A141" s="7" t="s">
        <v>60</v>
      </c>
      <c r="B141" s="7">
        <v>1005012</v>
      </c>
      <c r="C141" s="7" t="s">
        <v>468</v>
      </c>
      <c r="D141" s="7" t="str">
        <f t="shared" si="57"/>
        <v>00501</v>
      </c>
      <c r="E141" s="7" t="str">
        <f t="shared" si="58"/>
        <v>1</v>
      </c>
      <c r="F141" s="7" t="str">
        <f t="shared" si="59"/>
        <v>0050</v>
      </c>
      <c r="G141" s="7">
        <f t="shared" si="60"/>
        <v>0</v>
      </c>
      <c r="H141" s="7" t="s">
        <v>109</v>
      </c>
      <c r="I141" s="7" t="str">
        <f t="shared" si="54"/>
        <v>100501000</v>
      </c>
      <c r="J141" s="7">
        <v>1</v>
      </c>
      <c r="K141" s="7">
        <v>1.1000000000000001</v>
      </c>
      <c r="L141" s="7" t="s">
        <v>469</v>
      </c>
      <c r="O141" s="7" t="str">
        <f t="shared" si="61"/>
        <v>313005000</v>
      </c>
      <c r="P141" s="7" t="str">
        <f t="shared" si="62"/>
        <v>321005001</v>
      </c>
      <c r="Q141" s="7">
        <v>1005012</v>
      </c>
      <c r="R141" s="7" t="s">
        <v>465</v>
      </c>
      <c r="S141" s="7" t="s">
        <v>56</v>
      </c>
      <c r="T141" s="7" t="s">
        <v>57</v>
      </c>
      <c r="W141" s="7">
        <v>2.5</v>
      </c>
      <c r="X141" s="7">
        <v>6</v>
      </c>
      <c r="Y141" s="7" t="s">
        <v>466</v>
      </c>
      <c r="Z141" s="7" t="s">
        <v>470</v>
      </c>
    </row>
    <row r="142" spans="1:26">
      <c r="A142" s="7" t="s">
        <v>60</v>
      </c>
      <c r="B142" s="7">
        <v>1005013</v>
      </c>
      <c r="C142" s="7" t="s">
        <v>471</v>
      </c>
      <c r="D142" s="7" t="str">
        <f t="shared" si="57"/>
        <v>00501</v>
      </c>
      <c r="E142" s="7" t="str">
        <f t="shared" si="58"/>
        <v>1</v>
      </c>
      <c r="F142" s="7" t="str">
        <f t="shared" si="59"/>
        <v>0050</v>
      </c>
      <c r="G142" s="7">
        <f t="shared" si="60"/>
        <v>0</v>
      </c>
      <c r="H142" s="7" t="s">
        <v>109</v>
      </c>
      <c r="I142" s="7" t="str">
        <f t="shared" si="54"/>
        <v>100501000</v>
      </c>
      <c r="J142" s="7">
        <v>1</v>
      </c>
      <c r="K142" s="7">
        <v>1.1000000000000001</v>
      </c>
      <c r="L142" s="7" t="s">
        <v>472</v>
      </c>
      <c r="O142" s="7" t="str">
        <f t="shared" si="61"/>
        <v>313005000</v>
      </c>
      <c r="P142" s="7" t="str">
        <f t="shared" si="62"/>
        <v>321005001</v>
      </c>
      <c r="Q142" s="7">
        <v>1005012</v>
      </c>
      <c r="R142" s="7" t="s">
        <v>465</v>
      </c>
      <c r="S142" s="7" t="s">
        <v>56</v>
      </c>
      <c r="T142" s="7" t="s">
        <v>57</v>
      </c>
      <c r="W142" s="7">
        <v>2.5</v>
      </c>
      <c r="X142" s="7">
        <v>6</v>
      </c>
      <c r="Y142" s="7" t="s">
        <v>466</v>
      </c>
      <c r="Z142" s="7" t="s">
        <v>473</v>
      </c>
    </row>
    <row r="143" spans="1:26">
      <c r="A143" s="7" t="s">
        <v>60</v>
      </c>
      <c r="B143" s="7">
        <v>1005015</v>
      </c>
      <c r="C143" s="7" t="s">
        <v>474</v>
      </c>
      <c r="D143" s="7" t="str">
        <f t="shared" si="57"/>
        <v>00501</v>
      </c>
      <c r="E143" s="7" t="str">
        <f t="shared" si="58"/>
        <v>1</v>
      </c>
      <c r="F143" s="7" t="str">
        <f t="shared" si="59"/>
        <v>0050</v>
      </c>
      <c r="G143" s="7">
        <f t="shared" si="60"/>
        <v>0</v>
      </c>
      <c r="H143" s="7" t="s">
        <v>109</v>
      </c>
      <c r="I143" s="7" t="str">
        <f t="shared" si="54"/>
        <v>100501000</v>
      </c>
      <c r="J143" s="7">
        <v>1</v>
      </c>
      <c r="K143" s="7">
        <v>1.1000000000000001</v>
      </c>
      <c r="L143" s="7" t="s">
        <v>475</v>
      </c>
      <c r="O143" s="7" t="str">
        <f t="shared" si="61"/>
        <v>313005000</v>
      </c>
      <c r="P143" s="7" t="str">
        <f t="shared" si="62"/>
        <v>321005001</v>
      </c>
      <c r="Q143" s="7">
        <v>1005012</v>
      </c>
      <c r="R143" s="7" t="s">
        <v>465</v>
      </c>
      <c r="S143" s="7" t="s">
        <v>56</v>
      </c>
      <c r="T143" s="7" t="s">
        <v>57</v>
      </c>
      <c r="W143" s="7">
        <v>2.5</v>
      </c>
      <c r="X143" s="7">
        <v>6</v>
      </c>
      <c r="Y143" s="7" t="s">
        <v>466</v>
      </c>
      <c r="Z143" s="7" t="s">
        <v>476</v>
      </c>
    </row>
    <row r="144" spans="1:26" s="16" customFormat="1">
      <c r="A144" s="16" t="s">
        <v>60</v>
      </c>
      <c r="B144" s="16">
        <v>1005021</v>
      </c>
      <c r="C144" s="16" t="s">
        <v>477</v>
      </c>
      <c r="D144" s="16" t="str">
        <f t="shared" ref="D144:D145" si="109">MID(L144,2,5)</f>
        <v>00501</v>
      </c>
      <c r="E144" s="16" t="str">
        <f t="shared" ref="E144:E145" si="110">MID(I144,6,1)</f>
        <v>2</v>
      </c>
      <c r="F144" s="16" t="str">
        <f t="shared" ref="F144:F145" si="111">MID(I144,2,4)</f>
        <v>0050</v>
      </c>
      <c r="G144" s="16" t="str">
        <f t="shared" ref="G144:G145" si="112">IF(INT(MID(I144,6,1))=1,0,MID(I144,6,1))</f>
        <v>2</v>
      </c>
      <c r="H144" s="16" t="s">
        <v>109</v>
      </c>
      <c r="I144" s="16">
        <v>100502000</v>
      </c>
      <c r="J144" s="16">
        <v>1</v>
      </c>
      <c r="K144" s="16">
        <v>1.1000000000000001</v>
      </c>
      <c r="L144" s="16" t="s">
        <v>464</v>
      </c>
      <c r="O144" s="16" t="s">
        <v>478</v>
      </c>
      <c r="P144" s="16" t="s">
        <v>479</v>
      </c>
      <c r="Q144" s="16">
        <v>1005012</v>
      </c>
      <c r="R144" s="16" t="s">
        <v>967</v>
      </c>
      <c r="S144" s="16" t="s">
        <v>56</v>
      </c>
      <c r="T144" s="16" t="s">
        <v>57</v>
      </c>
      <c r="W144" s="16">
        <v>2.5</v>
      </c>
      <c r="X144" s="16">
        <v>6</v>
      </c>
      <c r="Y144" s="16" t="s">
        <v>466</v>
      </c>
      <c r="Z144" s="16" t="s">
        <v>467</v>
      </c>
    </row>
    <row r="145" spans="1:26" s="16" customFormat="1">
      <c r="A145" s="16" t="s">
        <v>60</v>
      </c>
      <c r="B145" s="16">
        <v>1005022</v>
      </c>
      <c r="C145" s="16" t="s">
        <v>480</v>
      </c>
      <c r="D145" s="16" t="str">
        <f t="shared" si="109"/>
        <v>00501</v>
      </c>
      <c r="E145" s="16" t="str">
        <f t="shared" si="110"/>
        <v>2</v>
      </c>
      <c r="F145" s="16" t="str">
        <f t="shared" si="111"/>
        <v>0050</v>
      </c>
      <c r="G145" s="16" t="str">
        <f t="shared" si="112"/>
        <v>2</v>
      </c>
      <c r="H145" s="16" t="s">
        <v>109</v>
      </c>
      <c r="I145" s="16">
        <v>100502000</v>
      </c>
      <c r="J145" s="16">
        <v>1</v>
      </c>
      <c r="K145" s="16">
        <v>1.1000000000000001</v>
      </c>
      <c r="L145" s="16" t="s">
        <v>469</v>
      </c>
      <c r="O145" s="16" t="s">
        <v>478</v>
      </c>
      <c r="P145" s="16" t="s">
        <v>479</v>
      </c>
      <c r="Q145" s="16">
        <v>1005012</v>
      </c>
      <c r="R145" s="16" t="s">
        <v>967</v>
      </c>
      <c r="S145" s="16" t="s">
        <v>56</v>
      </c>
      <c r="T145" s="16" t="s">
        <v>57</v>
      </c>
      <c r="W145" s="16">
        <v>2.5</v>
      </c>
      <c r="X145" s="16">
        <v>6</v>
      </c>
      <c r="Y145" s="16" t="s">
        <v>466</v>
      </c>
      <c r="Z145" s="16" t="s">
        <v>470</v>
      </c>
    </row>
    <row r="146" spans="1:26">
      <c r="A146" s="7" t="s">
        <v>60</v>
      </c>
      <c r="B146" s="7">
        <v>1005111</v>
      </c>
      <c r="C146" s="7" t="s">
        <v>481</v>
      </c>
      <c r="D146" s="7" t="str">
        <f t="shared" si="57"/>
        <v>00511</v>
      </c>
      <c r="E146" s="7" t="str">
        <f t="shared" si="58"/>
        <v>1</v>
      </c>
      <c r="F146" s="7" t="str">
        <f t="shared" si="59"/>
        <v>1022</v>
      </c>
      <c r="G146" s="7">
        <f t="shared" si="60"/>
        <v>0</v>
      </c>
      <c r="H146" s="7" t="s">
        <v>482</v>
      </c>
      <c r="I146" s="7">
        <v>110221000</v>
      </c>
      <c r="J146" s="7">
        <v>1</v>
      </c>
      <c r="K146" s="7">
        <v>1.1000000000000001</v>
      </c>
      <c r="L146" s="7">
        <v>700511010</v>
      </c>
      <c r="O146" s="7" t="str">
        <f t="shared" si="61"/>
        <v>313102200</v>
      </c>
      <c r="P146" s="7" t="str">
        <f t="shared" si="62"/>
        <v>321102201</v>
      </c>
      <c r="Q146" s="7">
        <v>1005012</v>
      </c>
      <c r="R146" s="7" t="s">
        <v>483</v>
      </c>
      <c r="S146" s="7" t="s">
        <v>56</v>
      </c>
      <c r="T146" s="7" t="s">
        <v>57</v>
      </c>
      <c r="W146" s="7">
        <v>2.5</v>
      </c>
      <c r="X146" s="7">
        <v>0</v>
      </c>
      <c r="Y146" s="7" t="s">
        <v>401</v>
      </c>
      <c r="Z146" s="7" t="s">
        <v>387</v>
      </c>
    </row>
    <row r="147" spans="1:26">
      <c r="A147" s="7" t="s">
        <v>60</v>
      </c>
      <c r="B147" s="7">
        <v>1005112</v>
      </c>
      <c r="C147" s="7" t="s">
        <v>484</v>
      </c>
      <c r="D147" s="7" t="str">
        <f t="shared" si="57"/>
        <v>00511</v>
      </c>
      <c r="E147" s="7" t="str">
        <f t="shared" si="58"/>
        <v>1</v>
      </c>
      <c r="F147" s="7" t="str">
        <f t="shared" si="59"/>
        <v>1022</v>
      </c>
      <c r="G147" s="7">
        <f t="shared" si="60"/>
        <v>0</v>
      </c>
      <c r="H147" s="7" t="s">
        <v>482</v>
      </c>
      <c r="I147" s="7">
        <v>110221000</v>
      </c>
      <c r="J147" s="7">
        <v>1</v>
      </c>
      <c r="K147" s="7">
        <v>1.1000000000000001</v>
      </c>
      <c r="L147" s="7">
        <v>700511020</v>
      </c>
      <c r="O147" s="7" t="str">
        <f t="shared" si="61"/>
        <v>313102200</v>
      </c>
      <c r="P147" s="7" t="str">
        <f t="shared" si="62"/>
        <v>321102201</v>
      </c>
      <c r="Q147" s="7">
        <v>1005012</v>
      </c>
      <c r="R147" s="7" t="s">
        <v>483</v>
      </c>
      <c r="S147" s="7" t="s">
        <v>56</v>
      </c>
      <c r="T147" s="7" t="s">
        <v>57</v>
      </c>
      <c r="W147" s="7">
        <v>2.5</v>
      </c>
      <c r="X147" s="7">
        <v>0</v>
      </c>
      <c r="Y147" s="7" t="s">
        <v>401</v>
      </c>
      <c r="Z147" s="7" t="s">
        <v>387</v>
      </c>
    </row>
    <row r="148" spans="1:26">
      <c r="A148" s="7" t="s">
        <v>60</v>
      </c>
      <c r="B148" s="7">
        <v>1005211</v>
      </c>
      <c r="C148" s="7" t="s">
        <v>485</v>
      </c>
      <c r="D148" s="7" t="str">
        <f t="shared" si="57"/>
        <v>00521</v>
      </c>
      <c r="E148" s="7" t="str">
        <f t="shared" si="58"/>
        <v>1</v>
      </c>
      <c r="F148" s="7" t="str">
        <f t="shared" si="59"/>
        <v>1043</v>
      </c>
      <c r="G148" s="7">
        <f t="shared" si="60"/>
        <v>0</v>
      </c>
      <c r="H148" s="7" t="s">
        <v>486</v>
      </c>
      <c r="I148" s="7" t="s">
        <v>487</v>
      </c>
      <c r="J148" s="7">
        <v>1</v>
      </c>
      <c r="K148" s="7">
        <v>1.1000000000000001</v>
      </c>
      <c r="L148" s="7">
        <v>700521010</v>
      </c>
      <c r="O148" s="7" t="str">
        <f t="shared" si="61"/>
        <v>313104300</v>
      </c>
      <c r="P148" s="7" t="str">
        <f t="shared" si="62"/>
        <v>321104301</v>
      </c>
      <c r="Q148" s="7">
        <v>1005012</v>
      </c>
      <c r="R148" s="7" t="s">
        <v>488</v>
      </c>
      <c r="S148" s="7" t="s">
        <v>56</v>
      </c>
      <c r="T148" s="7" t="s">
        <v>57</v>
      </c>
      <c r="W148" s="7">
        <v>2.5</v>
      </c>
      <c r="X148" s="7">
        <v>0</v>
      </c>
      <c r="Y148" s="7" t="s">
        <v>401</v>
      </c>
      <c r="Z148" s="7" t="s">
        <v>387</v>
      </c>
    </row>
    <row r="149" spans="1:26">
      <c r="A149" s="7" t="s">
        <v>60</v>
      </c>
      <c r="B149" s="7">
        <v>1005212</v>
      </c>
      <c r="C149" s="7" t="s">
        <v>489</v>
      </c>
      <c r="D149" s="7" t="str">
        <f t="shared" si="57"/>
        <v>00521</v>
      </c>
      <c r="E149" s="7" t="str">
        <f t="shared" si="58"/>
        <v>1</v>
      </c>
      <c r="F149" s="7" t="str">
        <f t="shared" si="59"/>
        <v>1043</v>
      </c>
      <c r="G149" s="7">
        <f t="shared" si="60"/>
        <v>0</v>
      </c>
      <c r="H149" s="7" t="s">
        <v>486</v>
      </c>
      <c r="I149" s="7" t="s">
        <v>487</v>
      </c>
      <c r="J149" s="7">
        <v>1</v>
      </c>
      <c r="K149" s="7">
        <v>1.1000000000000001</v>
      </c>
      <c r="L149" s="7">
        <v>700521020</v>
      </c>
      <c r="O149" s="7" t="str">
        <f t="shared" si="61"/>
        <v>313104300</v>
      </c>
      <c r="P149" s="7" t="str">
        <f t="shared" si="62"/>
        <v>321104301</v>
      </c>
      <c r="Q149" s="7">
        <v>1005012</v>
      </c>
      <c r="R149" s="7" t="s">
        <v>488</v>
      </c>
      <c r="S149" s="7" t="s">
        <v>56</v>
      </c>
      <c r="T149" s="7" t="s">
        <v>57</v>
      </c>
      <c r="W149" s="7">
        <v>2.5</v>
      </c>
      <c r="X149" s="7">
        <v>0</v>
      </c>
      <c r="Y149" s="7" t="s">
        <v>401</v>
      </c>
      <c r="Z149" s="7" t="s">
        <v>387</v>
      </c>
    </row>
    <row r="150" spans="1:26">
      <c r="A150" s="7" t="s">
        <v>60</v>
      </c>
      <c r="B150" s="7">
        <v>1006011</v>
      </c>
      <c r="C150" s="7" t="s">
        <v>490</v>
      </c>
      <c r="D150" s="7" t="str">
        <f t="shared" ref="D150" si="113">MID(L150,2,5)</f>
        <v>00601</v>
      </c>
      <c r="E150" s="7" t="str">
        <f t="shared" ref="E150" si="114">MID(I150,6,1)</f>
        <v>1</v>
      </c>
      <c r="F150" s="7" t="str">
        <f t="shared" ref="F150" si="115">MID(I150,2,4)</f>
        <v>0060</v>
      </c>
      <c r="G150" s="7">
        <f t="shared" ref="G150" si="116">IF(INT(MID(I150,6,1))=1,0,MID(I150,6,1))</f>
        <v>0</v>
      </c>
      <c r="H150" s="7" t="s">
        <v>491</v>
      </c>
      <c r="I150" s="7">
        <v>100601000</v>
      </c>
      <c r="J150" s="7">
        <v>0.8</v>
      </c>
      <c r="K150" s="7">
        <v>1.1000000000000001</v>
      </c>
      <c r="L150" s="7">
        <v>700601010</v>
      </c>
      <c r="O150" s="7" t="s">
        <v>492</v>
      </c>
      <c r="P150" s="7" t="s">
        <v>493</v>
      </c>
      <c r="Q150" s="7">
        <v>1005012</v>
      </c>
      <c r="R150" s="7" t="s">
        <v>494</v>
      </c>
      <c r="S150" s="7" t="s">
        <v>56</v>
      </c>
      <c r="T150" s="7" t="s">
        <v>57</v>
      </c>
      <c r="W150" s="7">
        <v>2.5</v>
      </c>
      <c r="X150" s="7">
        <v>0</v>
      </c>
      <c r="Y150" s="7" t="s">
        <v>495</v>
      </c>
      <c r="Z150" s="7" t="s">
        <v>496</v>
      </c>
    </row>
    <row r="151" spans="1:26">
      <c r="A151" s="7" t="s">
        <v>60</v>
      </c>
      <c r="B151" s="7">
        <v>1006012</v>
      </c>
      <c r="C151" s="7" t="s">
        <v>497</v>
      </c>
      <c r="D151" s="7" t="str">
        <f t="shared" ref="D151" si="117">MID(L151,2,5)</f>
        <v>00601</v>
      </c>
      <c r="E151" s="7" t="str">
        <f t="shared" ref="E151" si="118">MID(I151,6,1)</f>
        <v>1</v>
      </c>
      <c r="F151" s="7" t="str">
        <f t="shared" ref="F151" si="119">MID(I151,2,4)</f>
        <v>0060</v>
      </c>
      <c r="G151" s="7">
        <f t="shared" ref="G151" si="120">IF(INT(MID(I151,6,1))=1,0,MID(I151,6,1))</f>
        <v>0</v>
      </c>
      <c r="H151" s="7" t="s">
        <v>491</v>
      </c>
      <c r="I151" s="7">
        <v>100601000</v>
      </c>
      <c r="J151" s="7">
        <v>0.8</v>
      </c>
      <c r="K151" s="7">
        <v>1.1000000000000001</v>
      </c>
      <c r="L151" s="7">
        <v>700601020</v>
      </c>
      <c r="O151" s="7" t="s">
        <v>492</v>
      </c>
      <c r="P151" s="7" t="s">
        <v>493</v>
      </c>
      <c r="Q151" s="7">
        <v>1005012</v>
      </c>
      <c r="R151" s="7" t="s">
        <v>494</v>
      </c>
      <c r="S151" s="7" t="s">
        <v>56</v>
      </c>
      <c r="T151" s="7" t="s">
        <v>57</v>
      </c>
      <c r="W151" s="7">
        <v>2.5</v>
      </c>
      <c r="X151" s="7">
        <v>0</v>
      </c>
      <c r="Y151" s="7" t="s">
        <v>495</v>
      </c>
      <c r="Z151" s="7" t="s">
        <v>496</v>
      </c>
    </row>
    <row r="152" spans="1:26">
      <c r="A152" s="7" t="s">
        <v>60</v>
      </c>
      <c r="B152" s="7">
        <v>1006111</v>
      </c>
      <c r="C152" s="7" t="s">
        <v>498</v>
      </c>
      <c r="D152" s="7" t="str">
        <f t="shared" ref="D152:D153" si="121">MID(L152,2,5)</f>
        <v>00611</v>
      </c>
      <c r="E152" s="7" t="str">
        <f t="shared" ref="E152:E153" si="122">MID(I152,6,1)</f>
        <v>1</v>
      </c>
      <c r="F152" s="7" t="str">
        <f t="shared" ref="F152:F153" si="123">MID(I152,2,4)</f>
        <v>0061</v>
      </c>
      <c r="G152" s="7">
        <f t="shared" ref="G152:G153" si="124">IF(INT(MID(I152,6,1))=1,0,MID(I152,6,1))</f>
        <v>0</v>
      </c>
      <c r="H152" s="7" t="s">
        <v>491</v>
      </c>
      <c r="I152" s="7">
        <v>100611000</v>
      </c>
      <c r="J152" s="7">
        <v>0.8</v>
      </c>
      <c r="K152" s="7">
        <v>1.1000000000000001</v>
      </c>
      <c r="L152" s="7">
        <v>700611010</v>
      </c>
      <c r="O152" s="7" t="s">
        <v>499</v>
      </c>
      <c r="P152" s="7" t="s">
        <v>500</v>
      </c>
      <c r="Q152" s="7">
        <v>1005012</v>
      </c>
      <c r="R152" s="7" t="s">
        <v>501</v>
      </c>
      <c r="S152" s="7" t="s">
        <v>56</v>
      </c>
      <c r="T152" s="7" t="s">
        <v>57</v>
      </c>
      <c r="W152" s="7">
        <v>2.5</v>
      </c>
      <c r="X152" s="7">
        <v>0</v>
      </c>
      <c r="Y152" s="7" t="s">
        <v>495</v>
      </c>
      <c r="Z152" s="7" t="s">
        <v>496</v>
      </c>
    </row>
    <row r="153" spans="1:26">
      <c r="A153" s="7" t="s">
        <v>60</v>
      </c>
      <c r="B153" s="7">
        <v>1006211</v>
      </c>
      <c r="C153" s="7" t="s">
        <v>502</v>
      </c>
      <c r="D153" s="7" t="str">
        <f t="shared" si="121"/>
        <v>00621</v>
      </c>
      <c r="E153" s="7" t="str">
        <f t="shared" si="122"/>
        <v>1</v>
      </c>
      <c r="F153" s="7" t="str">
        <f t="shared" si="123"/>
        <v>0062</v>
      </c>
      <c r="G153" s="7">
        <f t="shared" si="124"/>
        <v>0</v>
      </c>
      <c r="H153" s="7" t="s">
        <v>503</v>
      </c>
      <c r="I153" s="7">
        <v>100621000</v>
      </c>
      <c r="J153" s="7">
        <v>0.8</v>
      </c>
      <c r="K153" s="7">
        <v>1.1000000000000001</v>
      </c>
      <c r="L153" s="7">
        <v>700621010</v>
      </c>
      <c r="O153" s="7">
        <v>313006200</v>
      </c>
      <c r="P153" s="7">
        <v>321006201</v>
      </c>
      <c r="Q153" s="7">
        <v>1005012</v>
      </c>
      <c r="R153" s="7" t="s">
        <v>504</v>
      </c>
      <c r="S153" s="7" t="s">
        <v>56</v>
      </c>
      <c r="T153" s="7" t="s">
        <v>57</v>
      </c>
      <c r="W153" s="7">
        <v>2.5</v>
      </c>
      <c r="X153" s="7">
        <v>0</v>
      </c>
      <c r="Y153" s="7" t="s">
        <v>495</v>
      </c>
      <c r="Z153" s="7" t="s">
        <v>496</v>
      </c>
    </row>
    <row r="154" spans="1:26">
      <c r="A154" s="7" t="s">
        <v>60</v>
      </c>
      <c r="B154" s="7">
        <v>1006212</v>
      </c>
      <c r="C154" s="7" t="s">
        <v>505</v>
      </c>
      <c r="D154" s="7" t="str">
        <f t="shared" ref="D154" si="125">MID(L154,2,5)</f>
        <v>00621</v>
      </c>
      <c r="E154" s="7" t="str">
        <f t="shared" ref="E154" si="126">MID(I154,6,1)</f>
        <v>1</v>
      </c>
      <c r="F154" s="7" t="str">
        <f t="shared" ref="F154" si="127">MID(I154,2,4)</f>
        <v>0062</v>
      </c>
      <c r="G154" s="7">
        <f t="shared" ref="G154" si="128">IF(INT(MID(I154,6,1))=1,0,MID(I154,6,1))</f>
        <v>0</v>
      </c>
      <c r="H154" s="7" t="s">
        <v>503</v>
      </c>
      <c r="I154" s="7">
        <v>100621000</v>
      </c>
      <c r="J154" s="7">
        <v>0.7</v>
      </c>
      <c r="K154" s="7">
        <v>1.1000000000000001</v>
      </c>
      <c r="L154" s="7">
        <v>700621020</v>
      </c>
      <c r="O154" s="7">
        <v>313006200</v>
      </c>
      <c r="P154" s="7">
        <v>321006201</v>
      </c>
      <c r="Q154" s="7">
        <v>1005012</v>
      </c>
      <c r="R154" s="7" t="s">
        <v>504</v>
      </c>
      <c r="S154" s="7" t="s">
        <v>56</v>
      </c>
      <c r="T154" s="7" t="s">
        <v>57</v>
      </c>
      <c r="W154" s="7">
        <v>2.5</v>
      </c>
      <c r="X154" s="7">
        <v>0</v>
      </c>
      <c r="Y154" s="7" t="s">
        <v>495</v>
      </c>
      <c r="Z154" s="7" t="s">
        <v>496</v>
      </c>
    </row>
    <row r="155" spans="1:26">
      <c r="A155" s="7" t="s">
        <v>60</v>
      </c>
      <c r="B155" s="7">
        <v>1006311</v>
      </c>
      <c r="C155" s="7" t="s">
        <v>506</v>
      </c>
      <c r="D155" s="7" t="str">
        <f t="shared" ref="D155:D156" si="129">MID(L155,2,5)</f>
        <v>00631</v>
      </c>
      <c r="E155" s="7" t="str">
        <f t="shared" ref="E155:E156" si="130">MID(I155,6,1)</f>
        <v>1</v>
      </c>
      <c r="F155" s="7" t="str">
        <f t="shared" ref="F155:F156" si="131">MID(I155,2,4)</f>
        <v>0063</v>
      </c>
      <c r="G155" s="7">
        <f t="shared" ref="G155:G156" si="132">IF(INT(MID(I155,6,1))=1,0,MID(I155,6,1))</f>
        <v>0</v>
      </c>
      <c r="H155" s="7" t="s">
        <v>503</v>
      </c>
      <c r="I155" s="7">
        <v>100631000</v>
      </c>
      <c r="J155" s="7">
        <v>0.8</v>
      </c>
      <c r="K155" s="7">
        <v>1.1000000000000001</v>
      </c>
      <c r="L155" s="7">
        <v>700631010</v>
      </c>
      <c r="O155" s="7" t="s">
        <v>507</v>
      </c>
      <c r="P155" s="7" t="s">
        <v>508</v>
      </c>
      <c r="Q155" s="7">
        <v>1005012</v>
      </c>
      <c r="R155" s="7" t="s">
        <v>984</v>
      </c>
      <c r="S155" s="7" t="s">
        <v>56</v>
      </c>
      <c r="T155" s="7" t="s">
        <v>57</v>
      </c>
      <c r="W155" s="7">
        <v>2.5</v>
      </c>
      <c r="X155" s="7">
        <v>0</v>
      </c>
      <c r="Y155" s="7" t="s">
        <v>495</v>
      </c>
      <c r="Z155" s="7" t="s">
        <v>496</v>
      </c>
    </row>
    <row r="156" spans="1:26">
      <c r="A156" s="7" t="s">
        <v>60</v>
      </c>
      <c r="B156" s="7">
        <v>1006411</v>
      </c>
      <c r="C156" s="7" t="s">
        <v>509</v>
      </c>
      <c r="D156" s="7" t="str">
        <f t="shared" si="129"/>
        <v>00641</v>
      </c>
      <c r="E156" s="7" t="str">
        <f t="shared" si="130"/>
        <v>1</v>
      </c>
      <c r="F156" s="7" t="str">
        <f t="shared" si="131"/>
        <v>0064</v>
      </c>
      <c r="G156" s="7">
        <f t="shared" si="132"/>
        <v>0</v>
      </c>
      <c r="H156" s="7" t="s">
        <v>510</v>
      </c>
      <c r="I156" s="7">
        <v>100641000</v>
      </c>
      <c r="J156" s="7">
        <v>0.8</v>
      </c>
      <c r="K156" s="7">
        <v>1.1000000000000001</v>
      </c>
      <c r="L156" s="7">
        <v>700641010</v>
      </c>
      <c r="O156" s="7">
        <v>313006400</v>
      </c>
      <c r="P156" s="7">
        <v>321006401</v>
      </c>
      <c r="Q156" s="7">
        <v>1005012</v>
      </c>
      <c r="R156" s="7" t="s">
        <v>511</v>
      </c>
      <c r="S156" s="7" t="s">
        <v>56</v>
      </c>
      <c r="T156" s="7" t="s">
        <v>57</v>
      </c>
      <c r="W156" s="7">
        <v>2.5</v>
      </c>
      <c r="X156" s="7">
        <v>0</v>
      </c>
      <c r="Y156" s="7" t="s">
        <v>495</v>
      </c>
      <c r="Z156" s="7" t="s">
        <v>496</v>
      </c>
    </row>
    <row r="157" spans="1:26">
      <c r="A157" s="7" t="s">
        <v>60</v>
      </c>
      <c r="B157" s="7">
        <v>1006412</v>
      </c>
      <c r="C157" s="7" t="s">
        <v>512</v>
      </c>
      <c r="D157" s="7" t="str">
        <f t="shared" ref="D157" si="133">MID(L157,2,5)</f>
        <v>00641</v>
      </c>
      <c r="E157" s="7" t="str">
        <f t="shared" ref="E157" si="134">MID(I157,6,1)</f>
        <v>1</v>
      </c>
      <c r="F157" s="7" t="str">
        <f t="shared" ref="F157" si="135">MID(I157,2,4)</f>
        <v>0064</v>
      </c>
      <c r="G157" s="7">
        <f t="shared" ref="G157" si="136">IF(INT(MID(I157,6,1))=1,0,MID(I157,6,1))</f>
        <v>0</v>
      </c>
      <c r="H157" s="7" t="s">
        <v>510</v>
      </c>
      <c r="I157" s="7">
        <v>100641000</v>
      </c>
      <c r="J157" s="7">
        <v>0.7</v>
      </c>
      <c r="K157" s="7">
        <v>1.1000000000000001</v>
      </c>
      <c r="L157" s="7">
        <v>700641020</v>
      </c>
      <c r="O157" s="7">
        <v>313006400</v>
      </c>
      <c r="P157" s="7">
        <v>321006401</v>
      </c>
      <c r="Q157" s="7">
        <v>1005012</v>
      </c>
      <c r="R157" s="7" t="s">
        <v>511</v>
      </c>
      <c r="S157" s="7" t="s">
        <v>56</v>
      </c>
      <c r="T157" s="7" t="s">
        <v>57</v>
      </c>
      <c r="W157" s="7">
        <v>2.5</v>
      </c>
      <c r="X157" s="7">
        <v>0</v>
      </c>
      <c r="Y157" s="7" t="s">
        <v>495</v>
      </c>
      <c r="Z157" s="7" t="s">
        <v>496</v>
      </c>
    </row>
    <row r="158" spans="1:26">
      <c r="A158" s="7" t="s">
        <v>60</v>
      </c>
      <c r="B158" s="7">
        <v>1006511</v>
      </c>
      <c r="C158" s="7" t="s">
        <v>513</v>
      </c>
      <c r="D158" s="7" t="str">
        <f t="shared" ref="D158" si="137">MID(L158,2,5)</f>
        <v>00651</v>
      </c>
      <c r="E158" s="7" t="str">
        <f t="shared" ref="E158" si="138">MID(I158,6,1)</f>
        <v>1</v>
      </c>
      <c r="F158" s="7" t="str">
        <f t="shared" ref="F158" si="139">MID(I158,2,4)</f>
        <v>0065</v>
      </c>
      <c r="G158" s="7">
        <f t="shared" ref="G158" si="140">IF(INT(MID(I158,6,1))=1,0,MID(I158,6,1))</f>
        <v>0</v>
      </c>
      <c r="H158" s="7" t="s">
        <v>514</v>
      </c>
      <c r="I158" s="7">
        <v>100651000</v>
      </c>
      <c r="J158" s="7">
        <v>0.8</v>
      </c>
      <c r="K158" s="7">
        <v>1.1000000000000001</v>
      </c>
      <c r="L158" s="7">
        <v>700651010</v>
      </c>
      <c r="O158" s="7">
        <v>313006500</v>
      </c>
      <c r="P158" s="7">
        <v>321006501</v>
      </c>
      <c r="Q158" s="7">
        <v>1005012</v>
      </c>
      <c r="R158" s="7" t="s">
        <v>515</v>
      </c>
      <c r="S158" s="7" t="s">
        <v>56</v>
      </c>
      <c r="T158" s="7" t="s">
        <v>57</v>
      </c>
      <c r="W158" s="7">
        <v>2.5</v>
      </c>
      <c r="X158" s="7">
        <v>0</v>
      </c>
      <c r="Y158" s="7" t="s">
        <v>495</v>
      </c>
      <c r="Z158" s="7" t="s">
        <v>496</v>
      </c>
    </row>
    <row r="159" spans="1:26">
      <c r="A159" s="7" t="s">
        <v>60</v>
      </c>
      <c r="B159" s="7">
        <v>1006512</v>
      </c>
      <c r="C159" s="7" t="s">
        <v>516</v>
      </c>
      <c r="D159" s="7" t="str">
        <f t="shared" ref="D159:D161" si="141">MID(L159,2,5)</f>
        <v>00651</v>
      </c>
      <c r="E159" s="7" t="str">
        <f t="shared" ref="E159:E161" si="142">MID(I159,6,1)</f>
        <v>1</v>
      </c>
      <c r="F159" s="7" t="str">
        <f t="shared" ref="F159:F161" si="143">MID(I159,2,4)</f>
        <v>0065</v>
      </c>
      <c r="G159" s="7">
        <f t="shared" ref="G159:G161" si="144">IF(INT(MID(I159,6,1))=1,0,MID(I159,6,1))</f>
        <v>0</v>
      </c>
      <c r="H159" s="7" t="s">
        <v>514</v>
      </c>
      <c r="I159" s="7">
        <v>100651000</v>
      </c>
      <c r="J159" s="7">
        <v>0.7</v>
      </c>
      <c r="K159" s="7">
        <v>1.1000000000000001</v>
      </c>
      <c r="L159" s="7">
        <v>700651020</v>
      </c>
      <c r="O159" s="7">
        <v>313006500</v>
      </c>
      <c r="P159" s="7">
        <v>321006501</v>
      </c>
      <c r="Q159" s="7">
        <v>1005012</v>
      </c>
      <c r="R159" s="7" t="s">
        <v>515</v>
      </c>
      <c r="S159" s="7" t="s">
        <v>56</v>
      </c>
      <c r="T159" s="7" t="s">
        <v>57</v>
      </c>
      <c r="W159" s="7">
        <v>2.5</v>
      </c>
      <c r="X159" s="7">
        <v>0</v>
      </c>
      <c r="Y159" s="7" t="s">
        <v>495</v>
      </c>
      <c r="Z159" s="7" t="s">
        <v>496</v>
      </c>
    </row>
    <row r="160" spans="1:26">
      <c r="A160" s="7" t="s">
        <v>60</v>
      </c>
      <c r="B160" s="7">
        <v>1006911</v>
      </c>
      <c r="C160" s="7" t="s">
        <v>981</v>
      </c>
      <c r="D160" s="7" t="str">
        <f t="shared" si="141"/>
        <v>10121</v>
      </c>
      <c r="E160" s="7" t="str">
        <f t="shared" si="142"/>
        <v>1</v>
      </c>
      <c r="F160" s="7" t="str">
        <f t="shared" si="143"/>
        <v>0069</v>
      </c>
      <c r="G160" s="7">
        <f t="shared" si="144"/>
        <v>0</v>
      </c>
      <c r="H160" s="7" t="s">
        <v>629</v>
      </c>
      <c r="I160" s="7">
        <v>100691000</v>
      </c>
      <c r="J160" s="7">
        <v>1</v>
      </c>
      <c r="K160" s="7">
        <v>1.3</v>
      </c>
      <c r="L160" s="7" t="s">
        <v>630</v>
      </c>
      <c r="O160" s="7" t="str">
        <f t="shared" ref="O160:O161" si="145">313&amp;F160&amp;0&amp;G160</f>
        <v>313006900</v>
      </c>
      <c r="P160" s="7" t="str">
        <f t="shared" ref="P160:P161" si="146">321&amp;F160&amp;0&amp;E160</f>
        <v>321006901</v>
      </c>
      <c r="Q160" s="7">
        <v>1005012</v>
      </c>
      <c r="R160" s="7" t="s">
        <v>980</v>
      </c>
      <c r="S160" s="7" t="s">
        <v>56</v>
      </c>
      <c r="T160" s="7" t="s">
        <v>57</v>
      </c>
      <c r="W160" s="7">
        <v>2.5</v>
      </c>
      <c r="X160" s="7">
        <v>3</v>
      </c>
      <c r="Y160" s="7" t="s">
        <v>631</v>
      </c>
      <c r="Z160" s="7" t="s">
        <v>496</v>
      </c>
    </row>
    <row r="161" spans="1:26">
      <c r="A161" s="7" t="s">
        <v>60</v>
      </c>
      <c r="B161" s="7">
        <v>1006912</v>
      </c>
      <c r="C161" s="7" t="s">
        <v>982</v>
      </c>
      <c r="D161" s="7" t="str">
        <f t="shared" si="141"/>
        <v>10121</v>
      </c>
      <c r="E161" s="7" t="str">
        <f t="shared" si="142"/>
        <v>1</v>
      </c>
      <c r="F161" s="7" t="str">
        <f t="shared" si="143"/>
        <v>0069</v>
      </c>
      <c r="G161" s="7">
        <f t="shared" si="144"/>
        <v>0</v>
      </c>
      <c r="H161" s="7" t="s">
        <v>629</v>
      </c>
      <c r="I161" s="7">
        <v>100691000</v>
      </c>
      <c r="J161" s="7">
        <v>0.8</v>
      </c>
      <c r="K161" s="7">
        <v>1.1000000000000001</v>
      </c>
      <c r="L161" s="7">
        <v>710121020</v>
      </c>
      <c r="O161" s="7" t="str">
        <f t="shared" si="145"/>
        <v>313006900</v>
      </c>
      <c r="P161" s="7" t="str">
        <f t="shared" si="146"/>
        <v>321006901</v>
      </c>
      <c r="Q161" s="7">
        <v>1005012</v>
      </c>
      <c r="R161" s="7" t="s">
        <v>980</v>
      </c>
      <c r="S161" s="7" t="s">
        <v>56</v>
      </c>
      <c r="T161" s="7" t="s">
        <v>57</v>
      </c>
      <c r="W161" s="7">
        <v>2.5</v>
      </c>
      <c r="X161" s="7">
        <v>3</v>
      </c>
      <c r="Y161" s="7" t="s">
        <v>631</v>
      </c>
      <c r="Z161" s="7" t="s">
        <v>496</v>
      </c>
    </row>
    <row r="162" spans="1:26">
      <c r="A162" s="7" t="s">
        <v>60</v>
      </c>
      <c r="B162" s="7">
        <v>1007011</v>
      </c>
      <c r="C162" s="7" t="s">
        <v>985</v>
      </c>
      <c r="D162" s="7" t="str">
        <f t="shared" ref="D162:D168" si="147">MID(L162,2,5)</f>
        <v>10381</v>
      </c>
      <c r="E162" s="7" t="str">
        <f t="shared" ref="E162:E168" si="148">MID(I162,6,1)</f>
        <v>1</v>
      </c>
      <c r="F162" s="7" t="str">
        <f t="shared" ref="F162:F168" si="149">MID(I162,2,4)</f>
        <v>0070</v>
      </c>
      <c r="G162" s="7">
        <f t="shared" ref="G162:G168" si="150">IF(INT(MID(I162,6,1))=1,0,MID(I162,6,1))</f>
        <v>0</v>
      </c>
      <c r="H162" s="7" t="s">
        <v>629</v>
      </c>
      <c r="I162" s="7">
        <v>100701000</v>
      </c>
      <c r="J162" s="7">
        <v>1</v>
      </c>
      <c r="K162" s="7">
        <v>1.3</v>
      </c>
      <c r="L162" s="7">
        <v>710381010</v>
      </c>
      <c r="O162" s="7" t="str">
        <f t="shared" ref="O162:O164" si="151">313&amp;F162&amp;0&amp;G162</f>
        <v>313007000</v>
      </c>
      <c r="P162" s="7" t="str">
        <f t="shared" ref="P162:P164" si="152">321&amp;F162&amp;0&amp;E162</f>
        <v>321007001</v>
      </c>
      <c r="Q162" s="7">
        <v>1005012</v>
      </c>
      <c r="R162" s="7" t="s">
        <v>983</v>
      </c>
      <c r="S162" s="7" t="s">
        <v>56</v>
      </c>
      <c r="T162" s="7" t="s">
        <v>57</v>
      </c>
      <c r="W162" s="7">
        <v>2.5</v>
      </c>
      <c r="X162" s="7">
        <v>3</v>
      </c>
      <c r="Y162" s="7" t="s">
        <v>631</v>
      </c>
      <c r="Z162" s="7" t="s">
        <v>496</v>
      </c>
    </row>
    <row r="163" spans="1:26">
      <c r="A163" s="7" t="s">
        <v>60</v>
      </c>
      <c r="B163" s="7">
        <v>1007111</v>
      </c>
      <c r="C163" s="7" t="s">
        <v>986</v>
      </c>
      <c r="D163" s="7" t="str">
        <f t="shared" si="147"/>
        <v>00711</v>
      </c>
      <c r="E163" s="7" t="str">
        <f t="shared" si="148"/>
        <v>1</v>
      </c>
      <c r="F163" s="7" t="str">
        <f t="shared" si="149"/>
        <v>0071</v>
      </c>
      <c r="G163" s="7">
        <f t="shared" si="150"/>
        <v>0</v>
      </c>
      <c r="H163" s="7" t="s">
        <v>518</v>
      </c>
      <c r="I163" s="7">
        <v>100711000</v>
      </c>
      <c r="J163" s="7">
        <v>1</v>
      </c>
      <c r="K163" s="7">
        <v>1.1000000000000001</v>
      </c>
      <c r="L163" s="7" t="s">
        <v>989</v>
      </c>
      <c r="O163" s="7" t="str">
        <f t="shared" si="151"/>
        <v>313007100</v>
      </c>
      <c r="P163" s="7" t="str">
        <f t="shared" si="152"/>
        <v>321007101</v>
      </c>
      <c r="Q163" s="7">
        <v>1005012</v>
      </c>
      <c r="R163" s="7" t="s">
        <v>995</v>
      </c>
      <c r="S163" s="7" t="s">
        <v>56</v>
      </c>
      <c r="T163" s="7" t="s">
        <v>57</v>
      </c>
      <c r="W163" s="7">
        <v>2.5</v>
      </c>
      <c r="X163" s="7">
        <v>3</v>
      </c>
      <c r="Y163" s="7" t="s">
        <v>106</v>
      </c>
      <c r="Z163" s="7" t="s">
        <v>496</v>
      </c>
    </row>
    <row r="164" spans="1:26">
      <c r="A164" s="7" t="s">
        <v>60</v>
      </c>
      <c r="B164" s="7">
        <v>1007112</v>
      </c>
      <c r="C164" s="7" t="s">
        <v>987</v>
      </c>
      <c r="D164" s="7" t="str">
        <f t="shared" si="147"/>
        <v>00711</v>
      </c>
      <c r="E164" s="7" t="str">
        <f t="shared" si="148"/>
        <v>1</v>
      </c>
      <c r="F164" s="7" t="str">
        <f t="shared" si="149"/>
        <v>0071</v>
      </c>
      <c r="G164" s="7">
        <f t="shared" si="150"/>
        <v>0</v>
      </c>
      <c r="H164" s="7" t="s">
        <v>518</v>
      </c>
      <c r="I164" s="7">
        <v>100711000</v>
      </c>
      <c r="J164" s="7">
        <v>1</v>
      </c>
      <c r="K164" s="7">
        <v>1.1000000000000001</v>
      </c>
      <c r="L164" s="7" t="s">
        <v>990</v>
      </c>
      <c r="O164" s="7" t="str">
        <f t="shared" si="151"/>
        <v>313007100</v>
      </c>
      <c r="P164" s="7" t="str">
        <f t="shared" si="152"/>
        <v>321007101</v>
      </c>
      <c r="Q164" s="7">
        <v>1005012</v>
      </c>
      <c r="R164" s="7" t="s">
        <v>995</v>
      </c>
      <c r="S164" s="7" t="s">
        <v>56</v>
      </c>
      <c r="T164" s="7" t="s">
        <v>57</v>
      </c>
      <c r="W164" s="7">
        <v>2.5</v>
      </c>
      <c r="X164" s="7">
        <v>3</v>
      </c>
      <c r="Y164" s="7" t="s">
        <v>106</v>
      </c>
      <c r="Z164" s="7" t="s">
        <v>496</v>
      </c>
    </row>
    <row r="165" spans="1:26">
      <c r="A165" s="7" t="s">
        <v>60</v>
      </c>
      <c r="B165" s="7">
        <v>1007211</v>
      </c>
      <c r="C165" s="7" t="s">
        <v>988</v>
      </c>
      <c r="D165" s="7" t="str">
        <f t="shared" si="147"/>
        <v>10311</v>
      </c>
      <c r="E165" s="7" t="str">
        <f t="shared" si="148"/>
        <v>1</v>
      </c>
      <c r="F165" s="7" t="str">
        <f t="shared" si="149"/>
        <v>0072</v>
      </c>
      <c r="G165" s="7">
        <f t="shared" si="150"/>
        <v>0</v>
      </c>
      <c r="H165" s="7" t="s">
        <v>518</v>
      </c>
      <c r="I165" s="7">
        <v>100721000</v>
      </c>
      <c r="J165" s="7">
        <v>0.8</v>
      </c>
      <c r="K165" s="7">
        <v>1.1000000000000001</v>
      </c>
      <c r="L165" s="7">
        <v>710311010</v>
      </c>
      <c r="O165" s="7" t="s">
        <v>999</v>
      </c>
      <c r="P165" s="7" t="s">
        <v>1000</v>
      </c>
      <c r="Q165" s="7">
        <v>1005012</v>
      </c>
      <c r="R165" s="7" t="s">
        <v>996</v>
      </c>
      <c r="S165" s="7" t="s">
        <v>56</v>
      </c>
      <c r="T165" s="7" t="s">
        <v>57</v>
      </c>
      <c r="W165" s="7">
        <v>2.5</v>
      </c>
      <c r="X165" s="7">
        <v>3</v>
      </c>
      <c r="Y165" s="7" t="s">
        <v>106</v>
      </c>
      <c r="Z165" s="7" t="s">
        <v>496</v>
      </c>
    </row>
    <row r="166" spans="1:26">
      <c r="A166" s="7" t="s">
        <v>60</v>
      </c>
      <c r="B166" s="7">
        <v>1007311</v>
      </c>
      <c r="C166" s="7" t="s">
        <v>992</v>
      </c>
      <c r="D166" s="7" t="str">
        <f t="shared" si="147"/>
        <v>00731</v>
      </c>
      <c r="E166" s="7" t="str">
        <f t="shared" si="148"/>
        <v>1</v>
      </c>
      <c r="F166" s="7" t="str">
        <f t="shared" si="149"/>
        <v>0073</v>
      </c>
      <c r="G166" s="7">
        <f t="shared" si="150"/>
        <v>0</v>
      </c>
      <c r="H166" s="7" t="s">
        <v>991</v>
      </c>
      <c r="I166" s="7">
        <v>100731000</v>
      </c>
      <c r="J166" s="7">
        <v>1</v>
      </c>
      <c r="K166" s="7">
        <v>1.1000000000000001</v>
      </c>
      <c r="L166" s="7">
        <v>700731010</v>
      </c>
      <c r="O166" s="7">
        <v>313007200</v>
      </c>
      <c r="P166" s="7">
        <v>321007201</v>
      </c>
      <c r="Q166" s="7">
        <v>1005012</v>
      </c>
      <c r="R166" s="7" t="s">
        <v>997</v>
      </c>
      <c r="S166" s="7" t="s">
        <v>56</v>
      </c>
      <c r="T166" s="7" t="s">
        <v>57</v>
      </c>
      <c r="W166" s="7">
        <v>2.5</v>
      </c>
      <c r="X166" s="7">
        <v>3</v>
      </c>
      <c r="Y166" s="7" t="s">
        <v>106</v>
      </c>
      <c r="Z166" s="7" t="s">
        <v>496</v>
      </c>
    </row>
    <row r="167" spans="1:26">
      <c r="A167" s="7" t="s">
        <v>60</v>
      </c>
      <c r="B167" s="7">
        <v>1007312</v>
      </c>
      <c r="C167" s="7" t="s">
        <v>993</v>
      </c>
      <c r="D167" s="7" t="str">
        <f t="shared" si="147"/>
        <v>00731</v>
      </c>
      <c r="E167" s="7" t="str">
        <f t="shared" si="148"/>
        <v>1</v>
      </c>
      <c r="F167" s="7" t="str">
        <f t="shared" si="149"/>
        <v>0073</v>
      </c>
      <c r="G167" s="7">
        <f t="shared" si="150"/>
        <v>0</v>
      </c>
      <c r="H167" s="7" t="s">
        <v>991</v>
      </c>
      <c r="I167" s="7">
        <v>100731000</v>
      </c>
      <c r="J167" s="7">
        <v>1</v>
      </c>
      <c r="K167" s="7">
        <v>1.1000000000000001</v>
      </c>
      <c r="L167" s="7">
        <v>700731020</v>
      </c>
      <c r="O167" s="7">
        <v>313007200</v>
      </c>
      <c r="P167" s="7">
        <v>321007201</v>
      </c>
      <c r="Q167" s="7">
        <v>1005012</v>
      </c>
      <c r="R167" s="7" t="s">
        <v>997</v>
      </c>
      <c r="S167" s="7" t="s">
        <v>56</v>
      </c>
      <c r="T167" s="7" t="s">
        <v>57</v>
      </c>
      <c r="W167" s="7">
        <v>2.5</v>
      </c>
      <c r="X167" s="7">
        <v>3</v>
      </c>
      <c r="Y167" s="7" t="s">
        <v>106</v>
      </c>
      <c r="Z167" s="7" t="s">
        <v>496</v>
      </c>
    </row>
    <row r="168" spans="1:26">
      <c r="A168" s="7" t="s">
        <v>60</v>
      </c>
      <c r="B168" s="7">
        <v>1007411</v>
      </c>
      <c r="C168" s="7" t="s">
        <v>994</v>
      </c>
      <c r="D168" s="7" t="str">
        <f t="shared" si="147"/>
        <v>00741</v>
      </c>
      <c r="E168" s="7" t="str">
        <f t="shared" si="148"/>
        <v>1</v>
      </c>
      <c r="F168" s="7" t="str">
        <f t="shared" si="149"/>
        <v>0074</v>
      </c>
      <c r="G168" s="7">
        <f t="shared" si="150"/>
        <v>0</v>
      </c>
      <c r="H168" s="7" t="s">
        <v>991</v>
      </c>
      <c r="I168" s="7">
        <v>100741000</v>
      </c>
      <c r="J168" s="7">
        <v>0.8</v>
      </c>
      <c r="K168" s="7">
        <v>1.1000000000000001</v>
      </c>
      <c r="L168" s="7">
        <v>700741010</v>
      </c>
      <c r="O168" s="7">
        <v>313007200</v>
      </c>
      <c r="P168" s="7">
        <v>321007201</v>
      </c>
      <c r="Q168" s="7">
        <v>1005012</v>
      </c>
      <c r="R168" s="7" t="s">
        <v>998</v>
      </c>
      <c r="S168" s="7" t="s">
        <v>56</v>
      </c>
      <c r="T168" s="7" t="s">
        <v>57</v>
      </c>
      <c r="W168" s="7">
        <v>2.5</v>
      </c>
      <c r="X168" s="7">
        <v>3</v>
      </c>
      <c r="Y168" s="7" t="s">
        <v>106</v>
      </c>
      <c r="Z168" s="7" t="s">
        <v>496</v>
      </c>
    </row>
    <row r="169" spans="1:26">
      <c r="A169" s="8"/>
      <c r="B169" s="8">
        <v>1</v>
      </c>
      <c r="C169" s="8" t="s">
        <v>105</v>
      </c>
      <c r="D169" s="8" t="str">
        <f t="shared" ref="D169" si="153">MID(L169,2,5)</f>
        <v/>
      </c>
      <c r="E169" s="8" t="str">
        <f t="shared" ref="E169" si="154">MID(I169,6,1)</f>
        <v/>
      </c>
      <c r="F169" s="8" t="str">
        <f t="shared" ref="F169" si="155">MID(I169,2,4)</f>
        <v/>
      </c>
      <c r="G169" s="8">
        <v>1</v>
      </c>
      <c r="H169" s="8" t="s">
        <v>105</v>
      </c>
      <c r="I169" s="8">
        <v>1</v>
      </c>
      <c r="J169" s="8">
        <v>1</v>
      </c>
      <c r="K169" s="8">
        <v>1</v>
      </c>
      <c r="L169" s="8">
        <v>1</v>
      </c>
      <c r="M169" s="8">
        <v>1</v>
      </c>
      <c r="N169" s="8">
        <v>1</v>
      </c>
      <c r="O169" s="8" t="str">
        <f t="shared" ref="O169" si="156">313&amp;F169&amp;0&amp;G169</f>
        <v>31301</v>
      </c>
      <c r="P169" s="8" t="str">
        <f t="shared" ref="P169" si="157">321&amp;F169&amp;0&amp;E169</f>
        <v>3210</v>
      </c>
      <c r="Q169" s="8">
        <v>1</v>
      </c>
      <c r="R169" s="8">
        <v>1</v>
      </c>
      <c r="S169" s="8">
        <v>1</v>
      </c>
      <c r="T169" s="8">
        <v>1</v>
      </c>
      <c r="U169" s="8"/>
      <c r="V169" s="8"/>
      <c r="W169" s="8">
        <v>1</v>
      </c>
      <c r="X169" s="8">
        <v>1</v>
      </c>
      <c r="Y169" s="8">
        <v>1</v>
      </c>
      <c r="Z169" s="8">
        <v>1</v>
      </c>
    </row>
    <row r="170" spans="1:26">
      <c r="A170" s="14" t="s">
        <v>60</v>
      </c>
      <c r="B170" s="14">
        <v>1110112</v>
      </c>
      <c r="C170" s="14" t="s">
        <v>517</v>
      </c>
      <c r="D170" s="14" t="str">
        <f t="shared" si="57"/>
        <v>10011</v>
      </c>
      <c r="E170" s="14" t="str">
        <f t="shared" si="58"/>
        <v>1</v>
      </c>
      <c r="F170" s="14" t="str">
        <f t="shared" si="59"/>
        <v>1001</v>
      </c>
      <c r="G170" s="14">
        <f t="shared" si="60"/>
        <v>0</v>
      </c>
      <c r="H170" s="14" t="s">
        <v>518</v>
      </c>
      <c r="I170" s="7" t="str">
        <f>"1"&amp;D170&amp;"000"</f>
        <v>110011000</v>
      </c>
      <c r="J170" s="7">
        <v>1</v>
      </c>
      <c r="K170" s="7">
        <v>1.1000000000000001</v>
      </c>
      <c r="L170" s="7" t="s">
        <v>519</v>
      </c>
      <c r="O170" s="7" t="str">
        <f t="shared" si="61"/>
        <v>313100100</v>
      </c>
      <c r="P170" s="7" t="str">
        <f t="shared" si="62"/>
        <v>321100101</v>
      </c>
      <c r="S170" s="7" t="s">
        <v>56</v>
      </c>
      <c r="T170" s="7" t="s">
        <v>57</v>
      </c>
      <c r="W170" s="7">
        <v>0</v>
      </c>
      <c r="X170" s="7">
        <v>0</v>
      </c>
      <c r="Y170" s="7" t="s">
        <v>106</v>
      </c>
      <c r="Z170" s="7" t="s">
        <v>107</v>
      </c>
    </row>
    <row r="171" spans="1:26">
      <c r="A171" s="7" t="s">
        <v>60</v>
      </c>
      <c r="B171" s="7">
        <v>1110113</v>
      </c>
      <c r="C171" s="7" t="s">
        <v>520</v>
      </c>
      <c r="D171" s="7" t="str">
        <f t="shared" si="57"/>
        <v>10011</v>
      </c>
      <c r="E171" s="7" t="str">
        <f t="shared" si="58"/>
        <v>1</v>
      </c>
      <c r="F171" s="7" t="str">
        <f t="shared" si="59"/>
        <v>1001</v>
      </c>
      <c r="G171" s="7">
        <f t="shared" si="60"/>
        <v>0</v>
      </c>
      <c r="H171" s="7" t="s">
        <v>518</v>
      </c>
      <c r="I171" s="7" t="str">
        <f>"1"&amp;D171&amp;"000"</f>
        <v>110011000</v>
      </c>
      <c r="J171" s="7">
        <v>1.7</v>
      </c>
      <c r="K171" s="7">
        <v>3.5</v>
      </c>
      <c r="L171" s="7" t="s">
        <v>519</v>
      </c>
      <c r="O171" s="7" t="str">
        <f t="shared" si="61"/>
        <v>313100100</v>
      </c>
      <c r="P171" s="7" t="str">
        <f t="shared" si="62"/>
        <v>321100101</v>
      </c>
      <c r="S171" s="7" t="s">
        <v>56</v>
      </c>
      <c r="T171" s="7" t="s">
        <v>57</v>
      </c>
      <c r="W171" s="7">
        <v>0</v>
      </c>
      <c r="X171" s="7">
        <v>0</v>
      </c>
      <c r="Y171" s="7" t="s">
        <v>106</v>
      </c>
      <c r="Z171" s="7" t="s">
        <v>107</v>
      </c>
    </row>
    <row r="172" spans="1:26">
      <c r="B172" s="7">
        <v>1100312</v>
      </c>
      <c r="C172" s="7" t="s">
        <v>521</v>
      </c>
      <c r="D172" s="7" t="str">
        <f t="shared" si="57"/>
        <v/>
      </c>
      <c r="E172" s="7" t="str">
        <f t="shared" si="58"/>
        <v/>
      </c>
      <c r="F172" s="7" t="str">
        <f t="shared" si="59"/>
        <v>000</v>
      </c>
      <c r="G172" s="7">
        <v>1</v>
      </c>
      <c r="H172" s="7" t="s">
        <v>522</v>
      </c>
      <c r="I172" s="7" t="str">
        <f>"1"&amp;D172&amp;"000"</f>
        <v>1000</v>
      </c>
      <c r="J172" s="7">
        <v>1</v>
      </c>
      <c r="K172" s="7">
        <v>1.1000000000000001</v>
      </c>
      <c r="O172" s="7" t="str">
        <f t="shared" si="61"/>
        <v>31300001</v>
      </c>
      <c r="P172" s="7" t="str">
        <f t="shared" si="62"/>
        <v>3210000</v>
      </c>
      <c r="S172" s="7" t="s">
        <v>523</v>
      </c>
      <c r="T172" s="7" t="s">
        <v>57</v>
      </c>
      <c r="W172" s="7">
        <v>0</v>
      </c>
      <c r="X172" s="7">
        <v>0</v>
      </c>
      <c r="Y172" s="7" t="s">
        <v>106</v>
      </c>
      <c r="Z172" s="7" t="s">
        <v>107</v>
      </c>
    </row>
    <row r="173" spans="1:26">
      <c r="A173" s="7" t="s">
        <v>60</v>
      </c>
      <c r="B173" s="7">
        <v>1101211</v>
      </c>
      <c r="C173" s="7" t="s">
        <v>628</v>
      </c>
      <c r="D173" s="7" t="str">
        <f t="shared" si="57"/>
        <v>10121</v>
      </c>
      <c r="E173" s="7" t="str">
        <f t="shared" si="58"/>
        <v>1</v>
      </c>
      <c r="F173" s="7" t="str">
        <f t="shared" si="59"/>
        <v>1012</v>
      </c>
      <c r="G173" s="7">
        <f t="shared" ref="G173" si="158">IF(INT(MID(I173,6,1))=1,0,MID(I173,6,1))</f>
        <v>0</v>
      </c>
      <c r="H173" s="7" t="s">
        <v>629</v>
      </c>
      <c r="I173" s="7" t="str">
        <f t="shared" ref="I173" si="159">"1"&amp;D173&amp;"000"</f>
        <v>110121000</v>
      </c>
      <c r="J173" s="7">
        <v>1</v>
      </c>
      <c r="K173" s="7">
        <v>1.3</v>
      </c>
      <c r="L173" s="7" t="s">
        <v>630</v>
      </c>
      <c r="O173" s="7" t="str">
        <f t="shared" si="61"/>
        <v>313101200</v>
      </c>
      <c r="P173" s="7" t="str">
        <f t="shared" si="62"/>
        <v>321101201</v>
      </c>
      <c r="Q173" s="7">
        <v>1005012</v>
      </c>
      <c r="S173" s="7" t="s">
        <v>56</v>
      </c>
      <c r="T173" s="7" t="s">
        <v>57</v>
      </c>
      <c r="W173" s="7">
        <v>2.5</v>
      </c>
      <c r="X173" s="7">
        <v>3</v>
      </c>
      <c r="Y173" s="7" t="s">
        <v>631</v>
      </c>
      <c r="Z173" s="7" t="s">
        <v>107</v>
      </c>
    </row>
    <row r="174" spans="1:26">
      <c r="A174" s="7" t="s">
        <v>60</v>
      </c>
      <c r="B174" s="7">
        <v>1200111</v>
      </c>
      <c r="C174" s="7" t="s">
        <v>524</v>
      </c>
      <c r="D174" s="7" t="str">
        <f t="shared" si="57"/>
        <v>20011</v>
      </c>
      <c r="E174" s="7" t="str">
        <f t="shared" si="58"/>
        <v>1</v>
      </c>
      <c r="F174" s="7" t="str">
        <f t="shared" si="59"/>
        <v>2001</v>
      </c>
      <c r="G174" s="7">
        <f>IF(INT(MID(I174,6,1))=1,0,MID(I174,6,1))</f>
        <v>0</v>
      </c>
      <c r="H174" s="7" t="s">
        <v>525</v>
      </c>
      <c r="I174" s="7" t="s">
        <v>526</v>
      </c>
      <c r="J174" s="7">
        <v>1</v>
      </c>
      <c r="K174" s="7">
        <v>1.1000000000000001</v>
      </c>
      <c r="L174" s="7" t="s">
        <v>527</v>
      </c>
      <c r="O174" s="7" t="str">
        <f t="shared" si="61"/>
        <v>313200100</v>
      </c>
      <c r="P174" s="7" t="str">
        <f t="shared" si="62"/>
        <v>321200101</v>
      </c>
      <c r="Q174" s="7">
        <v>1004112</v>
      </c>
      <c r="S174" s="7" t="s">
        <v>56</v>
      </c>
      <c r="T174" s="7" t="s">
        <v>57</v>
      </c>
      <c r="W174" s="7">
        <v>0</v>
      </c>
      <c r="X174" s="7">
        <v>0</v>
      </c>
      <c r="Y174" s="7" t="s">
        <v>106</v>
      </c>
      <c r="Z174" s="7" t="s">
        <v>107</v>
      </c>
    </row>
    <row r="175" spans="1:26">
      <c r="A175" s="7" t="s">
        <v>60</v>
      </c>
      <c r="B175" s="7">
        <v>1200211</v>
      </c>
      <c r="C175" s="7" t="s">
        <v>528</v>
      </c>
      <c r="D175" s="7" t="str">
        <f t="shared" si="57"/>
        <v>20021</v>
      </c>
      <c r="E175" s="7" t="str">
        <f t="shared" si="58"/>
        <v>1</v>
      </c>
      <c r="F175" s="7" t="str">
        <f t="shared" si="59"/>
        <v>2002</v>
      </c>
      <c r="G175" s="7">
        <f>IF(INT(MID(I175,6,1))=1,0,MID(I175,6,1))</f>
        <v>0</v>
      </c>
      <c r="H175" s="7" t="s">
        <v>529</v>
      </c>
      <c r="I175" s="7" t="s">
        <v>530</v>
      </c>
      <c r="J175" s="7">
        <v>1</v>
      </c>
      <c r="K175" s="7">
        <v>1.1000000000000001</v>
      </c>
      <c r="L175" s="7" t="s">
        <v>531</v>
      </c>
      <c r="O175" s="7" t="str">
        <f t="shared" si="61"/>
        <v>313200200</v>
      </c>
      <c r="P175" s="7" t="str">
        <f t="shared" si="62"/>
        <v>321200201</v>
      </c>
      <c r="Q175" s="7">
        <v>1004112</v>
      </c>
      <c r="S175" s="7" t="s">
        <v>56</v>
      </c>
      <c r="T175" s="7" t="s">
        <v>57</v>
      </c>
      <c r="W175" s="7">
        <v>0</v>
      </c>
      <c r="X175" s="7">
        <v>0</v>
      </c>
      <c r="Y175" s="7" t="s">
        <v>106</v>
      </c>
      <c r="Z175" s="7" t="s">
        <v>107</v>
      </c>
    </row>
    <row r="176" spans="1:26">
      <c r="A176" s="7" t="s">
        <v>60</v>
      </c>
      <c r="B176" s="7">
        <v>1200512</v>
      </c>
      <c r="C176" s="7" t="s">
        <v>532</v>
      </c>
      <c r="D176" s="7" t="str">
        <f t="shared" si="57"/>
        <v>20051</v>
      </c>
      <c r="E176" s="7" t="str">
        <f t="shared" si="58"/>
        <v>1</v>
      </c>
      <c r="F176" s="7" t="str">
        <f t="shared" si="59"/>
        <v>2005</v>
      </c>
      <c r="G176" s="7">
        <f>IF(INT(MID(I176,6,1))=1,0,MID(I176,6,1))</f>
        <v>0</v>
      </c>
      <c r="H176" s="7" t="s">
        <v>532</v>
      </c>
      <c r="I176" s="7" t="str">
        <f>"1"&amp;D176&amp;"000"</f>
        <v>120051000</v>
      </c>
      <c r="J176" s="7">
        <v>1</v>
      </c>
      <c r="K176" s="7">
        <v>1.1000000000000001</v>
      </c>
      <c r="L176" s="7" t="s">
        <v>533</v>
      </c>
      <c r="O176" s="7" t="str">
        <f t="shared" si="61"/>
        <v>313200500</v>
      </c>
      <c r="P176" s="7" t="str">
        <f t="shared" si="62"/>
        <v>321200501</v>
      </c>
      <c r="S176" s="7" t="s">
        <v>523</v>
      </c>
      <c r="T176" s="7" t="s">
        <v>57</v>
      </c>
      <c r="W176" s="7">
        <v>0</v>
      </c>
      <c r="X176" s="7">
        <v>0</v>
      </c>
      <c r="Y176" s="7" t="s">
        <v>106</v>
      </c>
      <c r="Z176" s="7" t="s">
        <v>107</v>
      </c>
    </row>
    <row r="177" spans="1:26">
      <c r="A177" s="7" t="s">
        <v>60</v>
      </c>
      <c r="B177" s="7">
        <v>1200612</v>
      </c>
      <c r="C177" s="7" t="s">
        <v>534</v>
      </c>
      <c r="D177" s="7" t="str">
        <f t="shared" si="57"/>
        <v>20061</v>
      </c>
      <c r="E177" s="7" t="str">
        <f t="shared" si="58"/>
        <v>1</v>
      </c>
      <c r="F177" s="7" t="str">
        <f t="shared" si="59"/>
        <v>2006</v>
      </c>
      <c r="G177" s="7">
        <f>IF(INT(MID(I177,6,1))=1,0,MID(I177,6,1))</f>
        <v>0</v>
      </c>
      <c r="H177" s="7" t="s">
        <v>535</v>
      </c>
      <c r="I177" s="7" t="s">
        <v>536</v>
      </c>
      <c r="J177" s="7">
        <v>1</v>
      </c>
      <c r="K177" s="7">
        <v>1.1000000000000001</v>
      </c>
      <c r="L177" s="7" t="s">
        <v>537</v>
      </c>
      <c r="O177" s="7" t="str">
        <f t="shared" si="61"/>
        <v>313200600</v>
      </c>
      <c r="P177" s="7" t="str">
        <f t="shared" si="62"/>
        <v>321200601</v>
      </c>
      <c r="S177" s="7" t="s">
        <v>523</v>
      </c>
      <c r="T177" s="7" t="s">
        <v>57</v>
      </c>
      <c r="W177" s="7">
        <v>0</v>
      </c>
      <c r="X177" s="7">
        <v>0</v>
      </c>
      <c r="Y177" s="7" t="s">
        <v>106</v>
      </c>
      <c r="Z177" s="7" t="s">
        <v>107</v>
      </c>
    </row>
    <row r="178" spans="1:26">
      <c r="A178" s="7" t="s">
        <v>60</v>
      </c>
      <c r="B178" s="7">
        <v>1200712</v>
      </c>
      <c r="C178" s="7" t="s">
        <v>538</v>
      </c>
      <c r="D178" s="7" t="str">
        <f t="shared" si="57"/>
        <v>10311</v>
      </c>
      <c r="E178" s="7" t="str">
        <f t="shared" si="58"/>
        <v>1</v>
      </c>
      <c r="F178" s="7" t="str">
        <f t="shared" si="59"/>
        <v>1031</v>
      </c>
      <c r="G178" s="7">
        <f>IF(INT(MID(I178,6,1))=1,0,MID(I178,6,1))</f>
        <v>0</v>
      </c>
      <c r="H178" s="7" t="s">
        <v>522</v>
      </c>
      <c r="I178" s="7" t="str">
        <f>"1"&amp;D178&amp;"000"</f>
        <v>110311000</v>
      </c>
      <c r="J178" s="7">
        <v>1</v>
      </c>
      <c r="K178" s="7">
        <v>1.1000000000000001</v>
      </c>
      <c r="L178" s="7" t="s">
        <v>539</v>
      </c>
      <c r="O178" s="7" t="str">
        <f t="shared" si="61"/>
        <v>313103100</v>
      </c>
      <c r="P178" s="7" t="str">
        <f t="shared" si="62"/>
        <v>321103101</v>
      </c>
      <c r="S178" s="7" t="s">
        <v>56</v>
      </c>
      <c r="T178" s="7" t="s">
        <v>57</v>
      </c>
      <c r="W178" s="7">
        <v>0</v>
      </c>
      <c r="X178" s="7">
        <v>0</v>
      </c>
      <c r="Y178" s="7" t="s">
        <v>106</v>
      </c>
      <c r="Z178" s="7" t="s">
        <v>107</v>
      </c>
    </row>
    <row r="179" spans="1:26">
      <c r="A179" s="8"/>
      <c r="B179" s="8">
        <v>1</v>
      </c>
      <c r="C179" s="8" t="s">
        <v>105</v>
      </c>
      <c r="D179" s="8" t="str">
        <f t="shared" si="57"/>
        <v/>
      </c>
      <c r="E179" s="8" t="str">
        <f t="shared" si="58"/>
        <v/>
      </c>
      <c r="F179" s="8" t="str">
        <f t="shared" si="59"/>
        <v/>
      </c>
      <c r="G179" s="8">
        <v>1</v>
      </c>
      <c r="H179" s="8" t="s">
        <v>105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  <c r="N179" s="8">
        <v>1</v>
      </c>
      <c r="O179" s="8" t="str">
        <f t="shared" si="61"/>
        <v>31301</v>
      </c>
      <c r="P179" s="8" t="str">
        <f t="shared" si="62"/>
        <v>3210</v>
      </c>
      <c r="Q179" s="8">
        <v>1</v>
      </c>
      <c r="R179" s="8">
        <v>1</v>
      </c>
      <c r="S179" s="8">
        <v>1</v>
      </c>
      <c r="T179" s="8">
        <v>1</v>
      </c>
      <c r="U179" s="8"/>
      <c r="V179" s="8"/>
      <c r="W179" s="8">
        <v>1</v>
      </c>
      <c r="X179" s="8">
        <v>1</v>
      </c>
      <c r="Y179" s="8">
        <v>1</v>
      </c>
      <c r="Z179" s="8">
        <v>1</v>
      </c>
    </row>
    <row r="180" spans="1:26">
      <c r="A180" s="7" t="s">
        <v>60</v>
      </c>
      <c r="B180" s="7">
        <v>110011</v>
      </c>
      <c r="C180" s="7" t="s">
        <v>540</v>
      </c>
      <c r="D180" s="7" t="str">
        <f t="shared" si="57"/>
        <v>10011</v>
      </c>
      <c r="E180" s="7" t="str">
        <f t="shared" si="58"/>
        <v>1</v>
      </c>
      <c r="F180" s="7" t="str">
        <f t="shared" si="59"/>
        <v>1001</v>
      </c>
      <c r="G180" s="7">
        <f t="shared" ref="G180:G207" si="160">IF(INT(MID(I180,6,1))=1,0,MID(I180,6,1))</f>
        <v>0</v>
      </c>
      <c r="H180" s="7" t="s">
        <v>518</v>
      </c>
      <c r="I180" s="7" t="str">
        <f t="shared" ref="I180:I195" si="161">"1"&amp;D180&amp;"000"</f>
        <v>110011000</v>
      </c>
      <c r="J180" s="7">
        <v>1</v>
      </c>
      <c r="K180" s="7">
        <v>1.1000000000000001</v>
      </c>
      <c r="L180" s="7" t="s">
        <v>541</v>
      </c>
      <c r="O180" s="7" t="str">
        <f t="shared" si="61"/>
        <v>313100100</v>
      </c>
      <c r="P180" s="7" t="str">
        <f t="shared" si="62"/>
        <v>321100101</v>
      </c>
      <c r="Q180" s="7">
        <v>1005012</v>
      </c>
      <c r="S180" s="7" t="s">
        <v>56</v>
      </c>
      <c r="T180" s="7" t="s">
        <v>57</v>
      </c>
      <c r="Z180" s="7" t="s">
        <v>107</v>
      </c>
    </row>
    <row r="181" spans="1:26">
      <c r="A181" s="7" t="s">
        <v>60</v>
      </c>
      <c r="B181" s="7">
        <v>110012</v>
      </c>
      <c r="C181" s="7" t="s">
        <v>542</v>
      </c>
      <c r="D181" s="7" t="str">
        <f t="shared" si="57"/>
        <v>10011</v>
      </c>
      <c r="E181" s="7" t="str">
        <f t="shared" si="58"/>
        <v>1</v>
      </c>
      <c r="F181" s="7" t="str">
        <f t="shared" si="59"/>
        <v>1001</v>
      </c>
      <c r="G181" s="7">
        <f t="shared" si="160"/>
        <v>0</v>
      </c>
      <c r="H181" s="7" t="s">
        <v>518</v>
      </c>
      <c r="I181" s="7" t="str">
        <f t="shared" si="161"/>
        <v>110011000</v>
      </c>
      <c r="J181" s="7">
        <v>1.3</v>
      </c>
      <c r="K181" s="7">
        <v>1.1000000000000001</v>
      </c>
      <c r="L181" s="7">
        <v>710011010</v>
      </c>
      <c r="O181" s="7" t="str">
        <f t="shared" si="61"/>
        <v>313100100</v>
      </c>
      <c r="P181" s="7" t="str">
        <f t="shared" si="62"/>
        <v>321100101</v>
      </c>
      <c r="Q181" s="7">
        <v>1005012</v>
      </c>
      <c r="S181" s="7" t="s">
        <v>56</v>
      </c>
      <c r="T181" s="7" t="s">
        <v>57</v>
      </c>
      <c r="Z181" s="7" t="s">
        <v>107</v>
      </c>
    </row>
    <row r="182" spans="1:26">
      <c r="A182" s="11" t="s">
        <v>60</v>
      </c>
      <c r="B182" s="11">
        <v>110013</v>
      </c>
      <c r="C182" s="11" t="s">
        <v>543</v>
      </c>
      <c r="D182" s="7" t="str">
        <f t="shared" ref="D182" si="162">MID(L182,2,5)</f>
        <v>10011</v>
      </c>
      <c r="E182" s="7" t="str">
        <f t="shared" ref="E182" si="163">MID(I182,6,1)</f>
        <v>1</v>
      </c>
      <c r="F182" s="7" t="str">
        <f t="shared" ref="F182" si="164">MID(I182,2,4)</f>
        <v>1001</v>
      </c>
      <c r="G182" s="7">
        <f t="shared" ref="G182" si="165">IF(INT(MID(I182,6,1))=1,0,MID(I182,6,1))</f>
        <v>0</v>
      </c>
      <c r="H182" s="7" t="s">
        <v>518</v>
      </c>
      <c r="I182" s="7" t="str">
        <f t="shared" ref="I182" si="166">"1"&amp;D182&amp;"000"</f>
        <v>110011000</v>
      </c>
      <c r="J182" s="7">
        <v>1.3</v>
      </c>
      <c r="K182" s="7">
        <v>1.2</v>
      </c>
      <c r="L182" s="7" t="s">
        <v>541</v>
      </c>
      <c r="O182" s="7" t="str">
        <f t="shared" ref="O182" si="167">313&amp;F182&amp;0&amp;G182</f>
        <v>313100100</v>
      </c>
      <c r="P182" s="7" t="str">
        <f t="shared" ref="P182" si="168">321&amp;F182&amp;0&amp;E182</f>
        <v>321100101</v>
      </c>
      <c r="Q182" s="7">
        <v>1005012</v>
      </c>
      <c r="S182" s="7" t="s">
        <v>56</v>
      </c>
      <c r="T182" s="7" t="s">
        <v>57</v>
      </c>
      <c r="Z182" s="7" t="s">
        <v>107</v>
      </c>
    </row>
    <row r="183" spans="1:26">
      <c r="A183" s="7" t="s">
        <v>60</v>
      </c>
      <c r="B183" s="7">
        <v>110021</v>
      </c>
      <c r="C183" s="7" t="s">
        <v>544</v>
      </c>
      <c r="D183" s="7" t="str">
        <f t="shared" si="57"/>
        <v>10021</v>
      </c>
      <c r="E183" s="7" t="str">
        <f t="shared" si="58"/>
        <v>1</v>
      </c>
      <c r="F183" s="7" t="str">
        <f t="shared" si="59"/>
        <v>1002</v>
      </c>
      <c r="G183" s="7">
        <f t="shared" si="160"/>
        <v>0</v>
      </c>
      <c r="H183" s="7" t="s">
        <v>544</v>
      </c>
      <c r="I183" s="7" t="str">
        <f t="shared" si="161"/>
        <v>110021000</v>
      </c>
      <c r="J183" s="7">
        <v>1</v>
      </c>
      <c r="K183" s="7">
        <v>1.2</v>
      </c>
      <c r="L183" s="7">
        <v>710021010</v>
      </c>
      <c r="O183" s="7" t="str">
        <f t="shared" si="61"/>
        <v>313100200</v>
      </c>
      <c r="P183" s="7" t="str">
        <f t="shared" si="62"/>
        <v>321100201</v>
      </c>
      <c r="Q183" s="7">
        <v>1005012</v>
      </c>
      <c r="S183" s="7" t="s">
        <v>56</v>
      </c>
      <c r="T183" s="7" t="s">
        <v>57</v>
      </c>
      <c r="Z183" s="7" t="s">
        <v>107</v>
      </c>
    </row>
    <row r="184" spans="1:26">
      <c r="A184" s="11" t="s">
        <v>60</v>
      </c>
      <c r="B184" s="11">
        <v>110022</v>
      </c>
      <c r="C184" s="11" t="s">
        <v>545</v>
      </c>
      <c r="D184" s="7" t="str">
        <f t="shared" ref="D184" si="169">MID(L184,2,5)</f>
        <v>10021</v>
      </c>
      <c r="E184" s="7" t="str">
        <f t="shared" ref="E184" si="170">MID(I184,6,1)</f>
        <v>1</v>
      </c>
      <c r="F184" s="7" t="str">
        <f t="shared" ref="F184" si="171">MID(I184,2,4)</f>
        <v>1002</v>
      </c>
      <c r="G184" s="7">
        <f t="shared" ref="G184" si="172">IF(INT(MID(I184,6,1))=1,0,MID(I184,6,1))</f>
        <v>0</v>
      </c>
      <c r="H184" s="7" t="s">
        <v>544</v>
      </c>
      <c r="I184" s="7" t="str">
        <f t="shared" ref="I184" si="173">"1"&amp;D184&amp;"000"</f>
        <v>110021000</v>
      </c>
      <c r="J184" s="7">
        <v>1.3</v>
      </c>
      <c r="K184" s="7">
        <v>1.2</v>
      </c>
      <c r="L184" s="7">
        <v>710021010</v>
      </c>
      <c r="O184" s="7" t="str">
        <f t="shared" ref="O184" si="174">313&amp;F184&amp;0&amp;G184</f>
        <v>313100200</v>
      </c>
      <c r="P184" s="7" t="str">
        <f t="shared" ref="P184" si="175">321&amp;F184&amp;0&amp;E184</f>
        <v>321100201</v>
      </c>
      <c r="Q184" s="7">
        <v>1005012</v>
      </c>
      <c r="S184" s="7" t="s">
        <v>56</v>
      </c>
      <c r="T184" s="7" t="s">
        <v>57</v>
      </c>
      <c r="Z184" s="7" t="s">
        <v>107</v>
      </c>
    </row>
    <row r="185" spans="1:26">
      <c r="A185" s="7" t="s">
        <v>60</v>
      </c>
      <c r="B185" s="7">
        <v>110031</v>
      </c>
      <c r="C185" s="7" t="s">
        <v>546</v>
      </c>
      <c r="D185" s="7" t="str">
        <f t="shared" si="57"/>
        <v>10031</v>
      </c>
      <c r="E185" s="7" t="str">
        <f t="shared" si="58"/>
        <v>1</v>
      </c>
      <c r="F185" s="7" t="str">
        <f t="shared" si="59"/>
        <v>1003</v>
      </c>
      <c r="G185" s="7">
        <f t="shared" si="160"/>
        <v>0</v>
      </c>
      <c r="H185" s="7" t="s">
        <v>547</v>
      </c>
      <c r="I185" s="7" t="str">
        <f t="shared" si="161"/>
        <v>110031000</v>
      </c>
      <c r="J185" s="7">
        <v>1</v>
      </c>
      <c r="K185" s="7">
        <v>1.1000000000000001</v>
      </c>
      <c r="L185" s="7" t="s">
        <v>548</v>
      </c>
      <c r="O185" s="7" t="str">
        <f t="shared" si="61"/>
        <v>313100300</v>
      </c>
      <c r="P185" s="7" t="str">
        <f t="shared" si="62"/>
        <v>321100301</v>
      </c>
      <c r="Q185" s="7">
        <v>1005012</v>
      </c>
      <c r="S185" s="7" t="s">
        <v>549</v>
      </c>
      <c r="T185" s="7" t="s">
        <v>57</v>
      </c>
      <c r="Z185" s="7" t="s">
        <v>107</v>
      </c>
    </row>
    <row r="186" spans="1:26">
      <c r="A186" s="7" t="s">
        <v>60</v>
      </c>
      <c r="B186" s="7">
        <v>110041</v>
      </c>
      <c r="C186" s="7" t="s">
        <v>550</v>
      </c>
      <c r="D186" s="7" t="str">
        <f t="shared" si="57"/>
        <v>10041</v>
      </c>
      <c r="E186" s="7" t="str">
        <f t="shared" si="58"/>
        <v>1</v>
      </c>
      <c r="F186" s="7" t="str">
        <f t="shared" si="59"/>
        <v>1004</v>
      </c>
      <c r="G186" s="7">
        <f t="shared" si="160"/>
        <v>0</v>
      </c>
      <c r="H186" s="7" t="s">
        <v>551</v>
      </c>
      <c r="I186" s="7" t="str">
        <f t="shared" si="161"/>
        <v>110041000</v>
      </c>
      <c r="J186" s="7">
        <v>2</v>
      </c>
      <c r="K186" s="7">
        <v>1.7</v>
      </c>
      <c r="L186" s="7" t="s">
        <v>552</v>
      </c>
      <c r="O186" s="7" t="str">
        <f t="shared" si="61"/>
        <v>313100400</v>
      </c>
      <c r="P186" s="7" t="str">
        <f t="shared" si="62"/>
        <v>321100401</v>
      </c>
      <c r="Q186" s="7">
        <v>1005012</v>
      </c>
      <c r="S186" s="7" t="s">
        <v>56</v>
      </c>
      <c r="T186" s="7" t="s">
        <v>57</v>
      </c>
      <c r="W186" s="7">
        <v>0</v>
      </c>
      <c r="X186" s="7">
        <v>0</v>
      </c>
      <c r="Y186" s="7" t="s">
        <v>106</v>
      </c>
      <c r="Z186" s="7" t="s">
        <v>107</v>
      </c>
    </row>
    <row r="187" spans="1:26">
      <c r="A187" s="7" t="s">
        <v>60</v>
      </c>
      <c r="B187" s="7">
        <v>110042</v>
      </c>
      <c r="C187" s="7" t="s">
        <v>553</v>
      </c>
      <c r="D187" s="7" t="str">
        <f t="shared" ref="D187:D207" si="176">MID(L187,2,5)</f>
        <v>10041</v>
      </c>
      <c r="E187" s="7" t="str">
        <f t="shared" ref="E187:E207" si="177">MID(I187,6,1)</f>
        <v>1</v>
      </c>
      <c r="F187" s="7" t="str">
        <f t="shared" ref="F187:F207" si="178">MID(I187,2,4)</f>
        <v>1004</v>
      </c>
      <c r="G187" s="7">
        <f t="shared" si="160"/>
        <v>0</v>
      </c>
      <c r="H187" s="7" t="s">
        <v>551</v>
      </c>
      <c r="I187" s="7" t="str">
        <f t="shared" si="161"/>
        <v>110041000</v>
      </c>
      <c r="J187" s="7">
        <v>1</v>
      </c>
      <c r="K187" s="7">
        <v>1</v>
      </c>
      <c r="L187" s="7" t="s">
        <v>552</v>
      </c>
      <c r="O187" s="7" t="str">
        <f t="shared" ref="O187:O207" si="179">313&amp;F187&amp;0&amp;G187</f>
        <v>313100400</v>
      </c>
      <c r="P187" s="7" t="str">
        <f t="shared" ref="P187:P207" si="180">321&amp;F187&amp;0&amp;E187</f>
        <v>321100401</v>
      </c>
      <c r="Q187" s="7">
        <v>1005012</v>
      </c>
      <c r="S187" s="7" t="s">
        <v>56</v>
      </c>
      <c r="T187" s="7" t="s">
        <v>57</v>
      </c>
      <c r="W187" s="7">
        <v>0</v>
      </c>
      <c r="X187" s="7">
        <v>0</v>
      </c>
      <c r="Y187" s="7" t="s">
        <v>106</v>
      </c>
      <c r="Z187" s="7" t="s">
        <v>107</v>
      </c>
    </row>
    <row r="188" spans="1:26">
      <c r="A188" s="11" t="s">
        <v>60</v>
      </c>
      <c r="B188" s="11">
        <v>110043</v>
      </c>
      <c r="C188" s="12" t="s">
        <v>554</v>
      </c>
      <c r="D188" s="7" t="str">
        <f t="shared" si="176"/>
        <v>10041</v>
      </c>
      <c r="E188" s="7" t="str">
        <f t="shared" si="177"/>
        <v>1</v>
      </c>
      <c r="F188" s="7" t="str">
        <f t="shared" si="178"/>
        <v>1004</v>
      </c>
      <c r="G188" s="7">
        <f t="shared" ref="G188" si="181">IF(INT(MID(I188,6,1))=1,0,MID(I188,6,1))</f>
        <v>0</v>
      </c>
      <c r="H188" s="7" t="s">
        <v>551</v>
      </c>
      <c r="I188" s="7" t="str">
        <f t="shared" ref="I188" si="182">"1"&amp;D188&amp;"000"</f>
        <v>110041000</v>
      </c>
      <c r="J188" s="7">
        <v>2</v>
      </c>
      <c r="K188" s="7">
        <v>1.7</v>
      </c>
      <c r="L188" s="7" t="s">
        <v>552</v>
      </c>
      <c r="O188" s="7" t="str">
        <f t="shared" si="179"/>
        <v>313100400</v>
      </c>
      <c r="P188" s="7" t="str">
        <f t="shared" si="180"/>
        <v>321100401</v>
      </c>
      <c r="Q188" s="7">
        <v>1005012</v>
      </c>
      <c r="S188" s="7" t="s">
        <v>56</v>
      </c>
      <c r="T188" s="7" t="s">
        <v>57</v>
      </c>
      <c r="W188" s="7">
        <v>0</v>
      </c>
      <c r="X188" s="7">
        <v>0</v>
      </c>
      <c r="Y188" s="7" t="s">
        <v>106</v>
      </c>
      <c r="Z188" s="7" t="s">
        <v>107</v>
      </c>
    </row>
    <row r="189" spans="1:26">
      <c r="A189" s="7" t="s">
        <v>60</v>
      </c>
      <c r="B189" s="7">
        <v>110051</v>
      </c>
      <c r="C189" s="7" t="s">
        <v>555</v>
      </c>
      <c r="D189" s="7" t="str">
        <f t="shared" si="176"/>
        <v>10051</v>
      </c>
      <c r="E189" s="7" t="str">
        <f t="shared" si="177"/>
        <v>1</v>
      </c>
      <c r="F189" s="7" t="str">
        <f t="shared" si="178"/>
        <v>1005</v>
      </c>
      <c r="G189" s="7">
        <f t="shared" si="160"/>
        <v>0</v>
      </c>
      <c r="H189" s="7" t="s">
        <v>556</v>
      </c>
      <c r="I189" s="7" t="str">
        <f t="shared" si="161"/>
        <v>110051000</v>
      </c>
      <c r="J189" s="7">
        <v>1</v>
      </c>
      <c r="K189" s="7">
        <v>1.1000000000000001</v>
      </c>
      <c r="L189" s="7" t="s">
        <v>557</v>
      </c>
      <c r="O189" s="7" t="str">
        <f t="shared" si="179"/>
        <v>313100500</v>
      </c>
      <c r="P189" s="7" t="str">
        <f t="shared" si="180"/>
        <v>321100501</v>
      </c>
      <c r="Q189" s="7">
        <v>1005012</v>
      </c>
      <c r="S189" s="7" t="s">
        <v>558</v>
      </c>
      <c r="T189" s="7" t="s">
        <v>57</v>
      </c>
      <c r="Z189" s="7" t="s">
        <v>107</v>
      </c>
    </row>
    <row r="190" spans="1:26">
      <c r="A190" s="11" t="s">
        <v>60</v>
      </c>
      <c r="B190" s="11">
        <v>110052</v>
      </c>
      <c r="C190" s="11" t="s">
        <v>559</v>
      </c>
      <c r="D190" s="7" t="str">
        <f t="shared" ref="D190" si="183">MID(L190,2,5)</f>
        <v>10051</v>
      </c>
      <c r="E190" s="7" t="str">
        <f t="shared" ref="E190" si="184">MID(I190,6,1)</f>
        <v>1</v>
      </c>
      <c r="F190" s="7" t="str">
        <f t="shared" ref="F190" si="185">MID(I190,2,4)</f>
        <v>1005</v>
      </c>
      <c r="G190" s="7">
        <f t="shared" ref="G190" si="186">IF(INT(MID(I190,6,1))=1,0,MID(I190,6,1))</f>
        <v>0</v>
      </c>
      <c r="H190" s="7" t="s">
        <v>556</v>
      </c>
      <c r="I190" s="7" t="str">
        <f t="shared" ref="I190" si="187">"1"&amp;D190&amp;"000"</f>
        <v>110051000</v>
      </c>
      <c r="J190" s="7">
        <v>1.3</v>
      </c>
      <c r="K190" s="7">
        <v>1.1000000000000001</v>
      </c>
      <c r="L190" s="7" t="s">
        <v>557</v>
      </c>
      <c r="O190" s="7" t="str">
        <f t="shared" ref="O190" si="188">313&amp;F190&amp;0&amp;G190</f>
        <v>313100500</v>
      </c>
      <c r="P190" s="7" t="str">
        <f t="shared" ref="P190" si="189">321&amp;F190&amp;0&amp;E190</f>
        <v>321100501</v>
      </c>
      <c r="Q190" s="7">
        <v>1005012</v>
      </c>
      <c r="S190" s="7" t="s">
        <v>558</v>
      </c>
      <c r="T190" s="7" t="s">
        <v>57</v>
      </c>
      <c r="Z190" s="7" t="s">
        <v>107</v>
      </c>
    </row>
    <row r="191" spans="1:26">
      <c r="A191" s="7" t="s">
        <v>60</v>
      </c>
      <c r="B191" s="7">
        <v>110061</v>
      </c>
      <c r="C191" s="7" t="s">
        <v>560</v>
      </c>
      <c r="D191" s="7" t="str">
        <f t="shared" si="176"/>
        <v>10061</v>
      </c>
      <c r="E191" s="7" t="str">
        <f t="shared" si="177"/>
        <v>1</v>
      </c>
      <c r="F191" s="7" t="str">
        <f t="shared" si="178"/>
        <v>1006</v>
      </c>
      <c r="G191" s="7">
        <f t="shared" si="160"/>
        <v>0</v>
      </c>
      <c r="H191" s="7" t="s">
        <v>561</v>
      </c>
      <c r="I191" s="7" t="str">
        <f t="shared" si="161"/>
        <v>110061000</v>
      </c>
      <c r="J191" s="7">
        <v>1</v>
      </c>
      <c r="K191" s="7">
        <v>1.1000000000000001</v>
      </c>
      <c r="L191" s="7" t="s">
        <v>562</v>
      </c>
      <c r="O191" s="7" t="str">
        <f t="shared" si="179"/>
        <v>313100600</v>
      </c>
      <c r="P191" s="7" t="str">
        <f t="shared" si="180"/>
        <v>321100601</v>
      </c>
      <c r="Q191" s="7">
        <v>1005012</v>
      </c>
      <c r="S191" s="7" t="s">
        <v>56</v>
      </c>
      <c r="T191" s="7" t="s">
        <v>57</v>
      </c>
      <c r="Z191" s="7" t="s">
        <v>107</v>
      </c>
    </row>
    <row r="192" spans="1:26">
      <c r="A192" s="7" t="s">
        <v>60</v>
      </c>
      <c r="B192" s="7">
        <v>110062</v>
      </c>
      <c r="C192" s="7" t="s">
        <v>563</v>
      </c>
      <c r="D192" s="7" t="str">
        <f t="shared" si="176"/>
        <v>10061</v>
      </c>
      <c r="E192" s="7" t="str">
        <f t="shared" si="177"/>
        <v>1</v>
      </c>
      <c r="F192" s="7" t="str">
        <f t="shared" si="178"/>
        <v>1006</v>
      </c>
      <c r="G192" s="7">
        <f t="shared" si="160"/>
        <v>0</v>
      </c>
      <c r="H192" s="7" t="s">
        <v>563</v>
      </c>
      <c r="I192" s="7" t="str">
        <f t="shared" si="161"/>
        <v>110061000</v>
      </c>
      <c r="J192" s="7">
        <v>1.5</v>
      </c>
      <c r="K192" s="7">
        <v>1.3</v>
      </c>
      <c r="L192" s="7" t="s">
        <v>562</v>
      </c>
      <c r="O192" s="7" t="str">
        <f t="shared" si="179"/>
        <v>313100600</v>
      </c>
      <c r="P192" s="7" t="str">
        <f t="shared" si="180"/>
        <v>321100601</v>
      </c>
      <c r="Q192" s="7">
        <v>1005012</v>
      </c>
      <c r="S192" s="7" t="s">
        <v>56</v>
      </c>
      <c r="T192" s="7" t="s">
        <v>57</v>
      </c>
      <c r="Z192" s="7" t="s">
        <v>107</v>
      </c>
    </row>
    <row r="193" spans="1:27">
      <c r="A193" s="13" t="s">
        <v>60</v>
      </c>
      <c r="B193" s="13">
        <v>110063</v>
      </c>
      <c r="C193" s="13" t="s">
        <v>564</v>
      </c>
      <c r="D193" s="13" t="str">
        <f t="shared" si="176"/>
        <v>10061</v>
      </c>
      <c r="E193" s="13" t="str">
        <f t="shared" si="177"/>
        <v>1</v>
      </c>
      <c r="F193" s="13" t="str">
        <f t="shared" si="178"/>
        <v>1006</v>
      </c>
      <c r="G193" s="13">
        <f t="shared" si="160"/>
        <v>0</v>
      </c>
      <c r="H193" s="13" t="s">
        <v>563</v>
      </c>
      <c r="I193" s="13" t="str">
        <f t="shared" si="161"/>
        <v>110061000</v>
      </c>
      <c r="J193" s="13">
        <v>2</v>
      </c>
      <c r="K193" s="13">
        <v>1.7</v>
      </c>
      <c r="L193" s="13" t="s">
        <v>562</v>
      </c>
      <c r="O193" s="7" t="str">
        <f t="shared" si="179"/>
        <v>313100600</v>
      </c>
      <c r="P193" s="7" t="str">
        <f t="shared" si="180"/>
        <v>321100601</v>
      </c>
      <c r="Q193" s="7">
        <v>1005012</v>
      </c>
      <c r="S193" s="7" t="s">
        <v>56</v>
      </c>
      <c r="T193" s="7" t="s">
        <v>57</v>
      </c>
      <c r="Z193" s="7" t="s">
        <v>107</v>
      </c>
    </row>
    <row r="194" spans="1:27">
      <c r="A194" s="13" t="s">
        <v>60</v>
      </c>
      <c r="B194" s="13">
        <v>110064</v>
      </c>
      <c r="C194" s="13" t="s">
        <v>565</v>
      </c>
      <c r="D194" s="13" t="str">
        <f t="shared" si="176"/>
        <v>10061</v>
      </c>
      <c r="E194" s="13" t="str">
        <f t="shared" si="177"/>
        <v>1</v>
      </c>
      <c r="F194" s="13" t="str">
        <f t="shared" si="178"/>
        <v>1006</v>
      </c>
      <c r="G194" s="13">
        <f t="shared" si="160"/>
        <v>0</v>
      </c>
      <c r="H194" s="13" t="s">
        <v>563</v>
      </c>
      <c r="I194" s="13" t="str">
        <f t="shared" si="161"/>
        <v>110061000</v>
      </c>
      <c r="J194" s="13">
        <v>4</v>
      </c>
      <c r="K194" s="13">
        <v>4</v>
      </c>
      <c r="L194" s="13" t="s">
        <v>562</v>
      </c>
      <c r="O194" s="7" t="str">
        <f t="shared" si="179"/>
        <v>313100600</v>
      </c>
      <c r="P194" s="7" t="str">
        <f t="shared" si="180"/>
        <v>321100601</v>
      </c>
      <c r="Q194" s="7">
        <v>1005012</v>
      </c>
      <c r="S194" s="7" t="s">
        <v>56</v>
      </c>
      <c r="T194" s="7" t="s">
        <v>57</v>
      </c>
      <c r="Z194" s="7" t="s">
        <v>107</v>
      </c>
    </row>
    <row r="195" spans="1:27">
      <c r="A195" s="7" t="s">
        <v>60</v>
      </c>
      <c r="B195" s="7">
        <v>110071</v>
      </c>
      <c r="C195" s="7" t="s">
        <v>566</v>
      </c>
      <c r="D195" s="7" t="str">
        <f t="shared" si="176"/>
        <v>10071</v>
      </c>
      <c r="E195" s="7" t="str">
        <f t="shared" si="177"/>
        <v>1</v>
      </c>
      <c r="F195" s="7" t="str">
        <f t="shared" si="178"/>
        <v>1007</v>
      </c>
      <c r="G195" s="7">
        <f t="shared" si="160"/>
        <v>0</v>
      </c>
      <c r="H195" s="7" t="s">
        <v>567</v>
      </c>
      <c r="I195" s="7" t="str">
        <f t="shared" si="161"/>
        <v>110071000</v>
      </c>
      <c r="J195" s="7">
        <v>1</v>
      </c>
      <c r="K195" s="7">
        <v>1.1000000000000001</v>
      </c>
      <c r="L195" s="7" t="s">
        <v>568</v>
      </c>
      <c r="O195" s="7" t="str">
        <f t="shared" si="179"/>
        <v>313100700</v>
      </c>
      <c r="P195" s="7" t="str">
        <f t="shared" si="180"/>
        <v>321100701</v>
      </c>
      <c r="Q195" s="7">
        <v>1005012</v>
      </c>
      <c r="S195" s="7" t="s">
        <v>56</v>
      </c>
      <c r="T195" s="7" t="s">
        <v>57</v>
      </c>
      <c r="Z195" s="7" t="s">
        <v>107</v>
      </c>
    </row>
    <row r="196" spans="1:27">
      <c r="A196" s="7" t="s">
        <v>60</v>
      </c>
      <c r="B196" s="7">
        <v>110072</v>
      </c>
      <c r="C196" s="7" t="s">
        <v>569</v>
      </c>
      <c r="D196" s="7" t="str">
        <f t="shared" si="176"/>
        <v>10072</v>
      </c>
      <c r="E196" s="7" t="str">
        <f t="shared" si="177"/>
        <v>1</v>
      </c>
      <c r="F196" s="7" t="str">
        <f t="shared" si="178"/>
        <v>1007</v>
      </c>
      <c r="G196" s="7">
        <f t="shared" si="160"/>
        <v>0</v>
      </c>
      <c r="H196" s="7" t="s">
        <v>567</v>
      </c>
      <c r="I196" s="7">
        <v>110071000</v>
      </c>
      <c r="J196" s="7">
        <v>1</v>
      </c>
      <c r="K196" s="7">
        <v>1.1000000000000001</v>
      </c>
      <c r="L196" s="7" t="s">
        <v>570</v>
      </c>
      <c r="O196" s="7" t="str">
        <f t="shared" si="179"/>
        <v>313100700</v>
      </c>
      <c r="P196" s="7" t="str">
        <f t="shared" si="180"/>
        <v>321100701</v>
      </c>
      <c r="Q196" s="7">
        <v>1005012</v>
      </c>
      <c r="S196" s="7" t="s">
        <v>56</v>
      </c>
      <c r="T196" s="7" t="s">
        <v>57</v>
      </c>
      <c r="V196" s="7" t="s">
        <v>571</v>
      </c>
      <c r="Z196" s="7" t="s">
        <v>107</v>
      </c>
    </row>
    <row r="197" spans="1:27">
      <c r="A197" s="13" t="s">
        <v>60</v>
      </c>
      <c r="B197" s="13">
        <v>110073</v>
      </c>
      <c r="C197" s="13" t="s">
        <v>572</v>
      </c>
      <c r="D197" s="13" t="str">
        <f t="shared" si="176"/>
        <v>10071</v>
      </c>
      <c r="E197" s="13" t="str">
        <f t="shared" si="177"/>
        <v>1</v>
      </c>
      <c r="F197" s="13" t="str">
        <f t="shared" si="178"/>
        <v>1007</v>
      </c>
      <c r="G197" s="13">
        <f t="shared" si="160"/>
        <v>0</v>
      </c>
      <c r="H197" s="13" t="s">
        <v>572</v>
      </c>
      <c r="I197" s="13" t="str">
        <f>"1"&amp;D197&amp;"000"</f>
        <v>110071000</v>
      </c>
      <c r="J197" s="13">
        <v>2</v>
      </c>
      <c r="K197" s="13">
        <v>1.7</v>
      </c>
      <c r="L197" s="13" t="s">
        <v>568</v>
      </c>
      <c r="O197" s="7" t="str">
        <f t="shared" si="179"/>
        <v>313100700</v>
      </c>
      <c r="P197" s="7" t="str">
        <f t="shared" si="180"/>
        <v>321100701</v>
      </c>
      <c r="Q197" s="7">
        <v>1005012</v>
      </c>
      <c r="S197" s="7" t="s">
        <v>56</v>
      </c>
      <c r="T197" s="7" t="s">
        <v>57</v>
      </c>
      <c r="Z197" s="7" t="s">
        <v>107</v>
      </c>
    </row>
    <row r="198" spans="1:27">
      <c r="A198" s="7" t="s">
        <v>60</v>
      </c>
      <c r="B198" s="7">
        <v>110081</v>
      </c>
      <c r="C198" s="7" t="s">
        <v>573</v>
      </c>
      <c r="D198" s="7" t="str">
        <f t="shared" si="176"/>
        <v>10081</v>
      </c>
      <c r="E198" s="7" t="str">
        <f t="shared" si="177"/>
        <v>1</v>
      </c>
      <c r="F198" s="7" t="str">
        <f t="shared" si="178"/>
        <v>1008</v>
      </c>
      <c r="G198" s="7">
        <f t="shared" si="160"/>
        <v>0</v>
      </c>
      <c r="H198" s="7" t="s">
        <v>510</v>
      </c>
      <c r="I198" s="7" t="str">
        <f>"1"&amp;D198&amp;"000"</f>
        <v>110081000</v>
      </c>
      <c r="J198" s="7">
        <v>1</v>
      </c>
      <c r="K198" s="7">
        <v>1.7</v>
      </c>
      <c r="L198" s="7">
        <v>710081010</v>
      </c>
      <c r="O198" s="7" t="str">
        <f t="shared" si="179"/>
        <v>313100800</v>
      </c>
      <c r="P198" s="7" t="str">
        <f t="shared" si="180"/>
        <v>321100801</v>
      </c>
      <c r="Q198" s="7">
        <v>1005012</v>
      </c>
      <c r="S198" s="7" t="s">
        <v>56</v>
      </c>
      <c r="T198" s="7" t="s">
        <v>57</v>
      </c>
      <c r="W198" s="7">
        <v>0</v>
      </c>
      <c r="X198" s="7">
        <v>0</v>
      </c>
      <c r="Y198" s="7" t="s">
        <v>106</v>
      </c>
      <c r="Z198" s="7" t="s">
        <v>107</v>
      </c>
    </row>
    <row r="199" spans="1:27">
      <c r="A199" s="7" t="s">
        <v>60</v>
      </c>
      <c r="B199" s="7">
        <v>110082</v>
      </c>
      <c r="C199" s="7" t="s">
        <v>574</v>
      </c>
      <c r="D199" s="7" t="str">
        <f t="shared" si="176"/>
        <v>10082</v>
      </c>
      <c r="E199" s="7" t="str">
        <f t="shared" si="177"/>
        <v>1</v>
      </c>
      <c r="F199" s="7" t="str">
        <f t="shared" si="178"/>
        <v>1008</v>
      </c>
      <c r="G199" s="7">
        <f t="shared" si="160"/>
        <v>0</v>
      </c>
      <c r="H199" s="7" t="s">
        <v>510</v>
      </c>
      <c r="I199" s="7">
        <v>110081000</v>
      </c>
      <c r="J199" s="7">
        <v>1</v>
      </c>
      <c r="K199" s="7">
        <v>1.7</v>
      </c>
      <c r="L199" s="7">
        <v>710082010</v>
      </c>
      <c r="O199" s="7" t="str">
        <f t="shared" si="179"/>
        <v>313100800</v>
      </c>
      <c r="P199" s="7" t="str">
        <f t="shared" si="180"/>
        <v>321100801</v>
      </c>
      <c r="Q199" s="7">
        <v>1005012</v>
      </c>
      <c r="S199" s="7" t="s">
        <v>56</v>
      </c>
      <c r="T199" s="7" t="s">
        <v>57</v>
      </c>
      <c r="W199" s="7">
        <v>0</v>
      </c>
      <c r="X199" s="7">
        <v>0</v>
      </c>
      <c r="Y199" s="7" t="s">
        <v>106</v>
      </c>
      <c r="Z199" s="7" t="s">
        <v>107</v>
      </c>
    </row>
    <row r="200" spans="1:27">
      <c r="A200" s="11" t="s">
        <v>60</v>
      </c>
      <c r="B200" s="11">
        <v>110083</v>
      </c>
      <c r="C200" s="11" t="s">
        <v>575</v>
      </c>
      <c r="D200" s="7" t="str">
        <f t="shared" ref="D200" si="190">MID(L200,2,5)</f>
        <v>10081</v>
      </c>
      <c r="E200" s="7" t="str">
        <f t="shared" ref="E200" si="191">MID(I200,6,1)</f>
        <v>1</v>
      </c>
      <c r="F200" s="7" t="str">
        <f t="shared" ref="F200" si="192">MID(I200,2,4)</f>
        <v>1008</v>
      </c>
      <c r="G200" s="7">
        <f t="shared" ref="G200" si="193">IF(INT(MID(I200,6,1))=1,0,MID(I200,6,1))</f>
        <v>0</v>
      </c>
      <c r="H200" s="7" t="s">
        <v>510</v>
      </c>
      <c r="I200" s="7" t="str">
        <f t="shared" ref="I200:I207" si="194">"1"&amp;D200&amp;"000"</f>
        <v>110081000</v>
      </c>
      <c r="J200" s="7">
        <v>1.3</v>
      </c>
      <c r="K200" s="7">
        <v>1.7</v>
      </c>
      <c r="L200" s="7">
        <v>710081010</v>
      </c>
      <c r="O200" s="7" t="str">
        <f t="shared" ref="O200" si="195">313&amp;F200&amp;0&amp;G200</f>
        <v>313100800</v>
      </c>
      <c r="P200" s="7" t="str">
        <f t="shared" ref="P200" si="196">321&amp;F200&amp;0&amp;E200</f>
        <v>321100801</v>
      </c>
      <c r="Q200" s="7">
        <v>1005012</v>
      </c>
      <c r="S200" s="7" t="s">
        <v>56</v>
      </c>
      <c r="T200" s="7" t="s">
        <v>57</v>
      </c>
      <c r="W200" s="7">
        <v>0</v>
      </c>
      <c r="X200" s="7">
        <v>0</v>
      </c>
      <c r="Y200" s="7" t="s">
        <v>106</v>
      </c>
      <c r="Z200" s="7" t="s">
        <v>107</v>
      </c>
    </row>
    <row r="201" spans="1:27">
      <c r="A201" s="7" t="s">
        <v>60</v>
      </c>
      <c r="B201" s="7">
        <v>110091</v>
      </c>
      <c r="C201" s="7" t="s">
        <v>576</v>
      </c>
      <c r="D201" s="7" t="str">
        <f t="shared" si="176"/>
        <v>10091</v>
      </c>
      <c r="E201" s="7" t="str">
        <f t="shared" si="177"/>
        <v>1</v>
      </c>
      <c r="F201" s="7" t="str">
        <f t="shared" si="178"/>
        <v>1009</v>
      </c>
      <c r="G201" s="7">
        <f t="shared" si="160"/>
        <v>0</v>
      </c>
      <c r="H201" s="7" t="s">
        <v>514</v>
      </c>
      <c r="I201" s="7" t="str">
        <f t="shared" si="194"/>
        <v>110091000</v>
      </c>
      <c r="J201" s="7">
        <v>1</v>
      </c>
      <c r="K201" s="7">
        <v>1.7</v>
      </c>
      <c r="L201" s="7" t="s">
        <v>577</v>
      </c>
      <c r="O201" s="7" t="str">
        <f t="shared" si="179"/>
        <v>313100900</v>
      </c>
      <c r="P201" s="7" t="str">
        <f t="shared" si="180"/>
        <v>321100901</v>
      </c>
      <c r="Q201" s="7">
        <v>1005012</v>
      </c>
      <c r="S201" s="7" t="s">
        <v>56</v>
      </c>
      <c r="T201" s="7" t="s">
        <v>57</v>
      </c>
      <c r="W201" s="7">
        <v>0</v>
      </c>
      <c r="X201" s="7">
        <v>0</v>
      </c>
      <c r="Y201" s="7" t="s">
        <v>106</v>
      </c>
      <c r="Z201" s="7" t="s">
        <v>107</v>
      </c>
    </row>
    <row r="202" spans="1:27">
      <c r="A202" s="11" t="s">
        <v>60</v>
      </c>
      <c r="B202" s="11">
        <v>110092</v>
      </c>
      <c r="C202" s="11" t="s">
        <v>578</v>
      </c>
      <c r="D202" s="7" t="str">
        <f t="shared" ref="D202" si="197">MID(L202,2,5)</f>
        <v>10091</v>
      </c>
      <c r="E202" s="7" t="str">
        <f t="shared" ref="E202" si="198">MID(I202,6,1)</f>
        <v>1</v>
      </c>
      <c r="F202" s="7" t="str">
        <f t="shared" ref="F202" si="199">MID(I202,2,4)</f>
        <v>1009</v>
      </c>
      <c r="G202" s="7">
        <f t="shared" ref="G202" si="200">IF(INT(MID(I202,6,1))=1,0,MID(I202,6,1))</f>
        <v>0</v>
      </c>
      <c r="H202" s="7" t="s">
        <v>514</v>
      </c>
      <c r="I202" s="7" t="str">
        <f t="shared" si="194"/>
        <v>110091000</v>
      </c>
      <c r="J202" s="7">
        <v>1.3</v>
      </c>
      <c r="K202" s="7">
        <v>1.7</v>
      </c>
      <c r="L202" s="7" t="s">
        <v>577</v>
      </c>
      <c r="O202" s="7" t="str">
        <f t="shared" ref="O202" si="201">313&amp;F202&amp;0&amp;G202</f>
        <v>313100900</v>
      </c>
      <c r="P202" s="7" t="str">
        <f t="shared" ref="P202" si="202">321&amp;F202&amp;0&amp;E202</f>
        <v>321100901</v>
      </c>
      <c r="Q202" s="7">
        <v>1005012</v>
      </c>
      <c r="S202" s="7" t="s">
        <v>56</v>
      </c>
      <c r="T202" s="7" t="s">
        <v>57</v>
      </c>
      <c r="W202" s="7">
        <v>0</v>
      </c>
      <c r="X202" s="7">
        <v>0</v>
      </c>
      <c r="Y202" s="7" t="s">
        <v>106</v>
      </c>
      <c r="Z202" s="7" t="s">
        <v>107</v>
      </c>
    </row>
    <row r="203" spans="1:27">
      <c r="A203" s="7" t="s">
        <v>60</v>
      </c>
      <c r="B203" s="7">
        <v>110101</v>
      </c>
      <c r="C203" s="7" t="s">
        <v>579</v>
      </c>
      <c r="D203" s="7" t="str">
        <f t="shared" si="176"/>
        <v>10101</v>
      </c>
      <c r="E203" s="7" t="str">
        <f t="shared" si="177"/>
        <v>1</v>
      </c>
      <c r="F203" s="7" t="str">
        <f t="shared" si="178"/>
        <v>1010</v>
      </c>
      <c r="G203" s="7">
        <f t="shared" si="160"/>
        <v>0</v>
      </c>
      <c r="H203" s="7" t="s">
        <v>503</v>
      </c>
      <c r="I203" s="7" t="str">
        <f t="shared" si="194"/>
        <v>110101000</v>
      </c>
      <c r="J203" s="7">
        <v>1</v>
      </c>
      <c r="K203" s="7">
        <v>1.7</v>
      </c>
      <c r="L203" s="7" t="s">
        <v>580</v>
      </c>
      <c r="O203" s="7" t="str">
        <f t="shared" si="179"/>
        <v>313101000</v>
      </c>
      <c r="P203" s="7" t="str">
        <f t="shared" si="180"/>
        <v>321101001</v>
      </c>
      <c r="Q203" s="7">
        <v>1005012</v>
      </c>
      <c r="S203" s="7" t="s">
        <v>56</v>
      </c>
      <c r="T203" s="7" t="s">
        <v>57</v>
      </c>
      <c r="W203" s="7">
        <v>0</v>
      </c>
      <c r="X203" s="7">
        <v>0</v>
      </c>
      <c r="Y203" s="7" t="s">
        <v>106</v>
      </c>
      <c r="Z203" s="7" t="s">
        <v>107</v>
      </c>
    </row>
    <row r="204" spans="1:27">
      <c r="A204" s="11" t="s">
        <v>60</v>
      </c>
      <c r="B204" s="11">
        <v>110102</v>
      </c>
      <c r="C204" s="11" t="s">
        <v>581</v>
      </c>
      <c r="D204" s="7" t="str">
        <f t="shared" ref="D204" si="203">MID(L204,2,5)</f>
        <v>10101</v>
      </c>
      <c r="E204" s="7" t="str">
        <f t="shared" ref="E204" si="204">MID(I204,6,1)</f>
        <v>1</v>
      </c>
      <c r="F204" s="7" t="str">
        <f t="shared" ref="F204" si="205">MID(I204,2,4)</f>
        <v>1010</v>
      </c>
      <c r="G204" s="7">
        <f t="shared" ref="G204" si="206">IF(INT(MID(I204,6,1))=1,0,MID(I204,6,1))</f>
        <v>0</v>
      </c>
      <c r="H204" s="7" t="s">
        <v>503</v>
      </c>
      <c r="I204" s="7" t="str">
        <f t="shared" si="194"/>
        <v>110101000</v>
      </c>
      <c r="J204" s="7">
        <v>1.3</v>
      </c>
      <c r="K204" s="7">
        <v>1.7</v>
      </c>
      <c r="L204" s="7" t="s">
        <v>580</v>
      </c>
      <c r="O204" s="7" t="str">
        <f t="shared" ref="O204" si="207">313&amp;F204&amp;0&amp;G204</f>
        <v>313101000</v>
      </c>
      <c r="P204" s="7" t="str">
        <f t="shared" ref="P204" si="208">321&amp;F204&amp;0&amp;E204</f>
        <v>321101001</v>
      </c>
      <c r="Q204" s="7">
        <v>1005012</v>
      </c>
      <c r="S204" s="7" t="s">
        <v>56</v>
      </c>
      <c r="T204" s="7" t="s">
        <v>57</v>
      </c>
      <c r="W204" s="7">
        <v>0</v>
      </c>
      <c r="X204" s="7">
        <v>0</v>
      </c>
      <c r="Y204" s="7" t="s">
        <v>106</v>
      </c>
      <c r="Z204" s="7" t="s">
        <v>107</v>
      </c>
    </row>
    <row r="205" spans="1:27">
      <c r="A205" s="7" t="s">
        <v>60</v>
      </c>
      <c r="B205" s="7">
        <v>110111</v>
      </c>
      <c r="C205" s="7" t="s">
        <v>582</v>
      </c>
      <c r="D205" s="7" t="str">
        <f t="shared" si="176"/>
        <v>10111</v>
      </c>
      <c r="E205" s="7" t="str">
        <f t="shared" si="177"/>
        <v>1</v>
      </c>
      <c r="F205" s="7" t="str">
        <f t="shared" si="178"/>
        <v>1011</v>
      </c>
      <c r="G205" s="7">
        <f t="shared" si="160"/>
        <v>0</v>
      </c>
      <c r="H205" s="7" t="s">
        <v>582</v>
      </c>
      <c r="I205" s="7" t="str">
        <f t="shared" si="194"/>
        <v>110111000</v>
      </c>
      <c r="J205" s="7">
        <v>1</v>
      </c>
      <c r="K205" s="7">
        <v>1.1000000000000001</v>
      </c>
      <c r="L205" s="7" t="s">
        <v>583</v>
      </c>
      <c r="O205" s="7" t="str">
        <f t="shared" si="179"/>
        <v>313101100</v>
      </c>
      <c r="P205" s="7" t="str">
        <f t="shared" si="180"/>
        <v>321101101</v>
      </c>
      <c r="Q205" s="7">
        <v>1005012</v>
      </c>
      <c r="S205" s="7" t="s">
        <v>56</v>
      </c>
      <c r="T205" s="7" t="s">
        <v>57</v>
      </c>
      <c r="W205" s="7">
        <v>0</v>
      </c>
      <c r="X205" s="7">
        <v>0</v>
      </c>
      <c r="Y205" s="7" t="s">
        <v>106</v>
      </c>
      <c r="Z205" s="7" t="s">
        <v>107</v>
      </c>
    </row>
    <row r="206" spans="1:27">
      <c r="A206" s="11" t="s">
        <v>60</v>
      </c>
      <c r="B206" s="11">
        <v>110112</v>
      </c>
      <c r="C206" s="11" t="s">
        <v>584</v>
      </c>
      <c r="D206" s="7" t="str">
        <f t="shared" ref="D206" si="209">MID(L206,2,5)</f>
        <v>10111</v>
      </c>
      <c r="E206" s="7" t="str">
        <f t="shared" ref="E206" si="210">MID(I206,6,1)</f>
        <v>1</v>
      </c>
      <c r="F206" s="7" t="str">
        <f t="shared" ref="F206" si="211">MID(I206,2,4)</f>
        <v>1011</v>
      </c>
      <c r="G206" s="7">
        <f t="shared" ref="G206" si="212">IF(INT(MID(I206,6,1))=1,0,MID(I206,6,1))</f>
        <v>0</v>
      </c>
      <c r="H206" s="7" t="s">
        <v>582</v>
      </c>
      <c r="I206" s="7" t="str">
        <f t="shared" si="194"/>
        <v>110111000</v>
      </c>
      <c r="J206" s="7">
        <v>1.3</v>
      </c>
      <c r="K206" s="7">
        <v>1.7</v>
      </c>
      <c r="L206" s="7" t="s">
        <v>583</v>
      </c>
      <c r="O206" s="7" t="str">
        <f t="shared" ref="O206" si="213">313&amp;F206&amp;0&amp;G206</f>
        <v>313101100</v>
      </c>
      <c r="P206" s="7" t="str">
        <f t="shared" ref="P206" si="214">321&amp;F206&amp;0&amp;E206</f>
        <v>321101101</v>
      </c>
      <c r="Q206" s="7">
        <v>1005012</v>
      </c>
      <c r="S206" s="7" t="s">
        <v>56</v>
      </c>
      <c r="T206" s="7" t="s">
        <v>57</v>
      </c>
      <c r="W206" s="7">
        <v>0</v>
      </c>
      <c r="X206" s="7">
        <v>0</v>
      </c>
      <c r="Y206" s="7" t="s">
        <v>106</v>
      </c>
      <c r="Z206" s="7" t="s">
        <v>107</v>
      </c>
    </row>
    <row r="207" spans="1:27">
      <c r="A207" s="7" t="s">
        <v>60</v>
      </c>
      <c r="B207" s="7">
        <v>110131</v>
      </c>
      <c r="C207" s="7" t="s">
        <v>585</v>
      </c>
      <c r="D207" s="7" t="str">
        <f t="shared" si="176"/>
        <v>10131</v>
      </c>
      <c r="E207" s="7" t="str">
        <f t="shared" si="177"/>
        <v>1</v>
      </c>
      <c r="F207" s="7" t="str">
        <f t="shared" si="178"/>
        <v>1013</v>
      </c>
      <c r="G207" s="7">
        <f t="shared" si="160"/>
        <v>0</v>
      </c>
      <c r="H207" s="7" t="s">
        <v>585</v>
      </c>
      <c r="I207" s="7" t="str">
        <f t="shared" si="194"/>
        <v>110131000</v>
      </c>
      <c r="J207" s="7">
        <v>3.7</v>
      </c>
      <c r="K207" s="7">
        <v>2.5</v>
      </c>
      <c r="L207" s="7" t="s">
        <v>586</v>
      </c>
      <c r="O207" s="7" t="str">
        <f t="shared" si="179"/>
        <v>313101300</v>
      </c>
      <c r="P207" s="7" t="str">
        <f t="shared" si="180"/>
        <v>321101301</v>
      </c>
      <c r="Q207" s="7">
        <v>1005012</v>
      </c>
      <c r="S207" s="7" t="s">
        <v>56</v>
      </c>
      <c r="T207" s="7" t="s">
        <v>57</v>
      </c>
      <c r="W207" s="7">
        <v>0</v>
      </c>
      <c r="X207" s="7">
        <v>0</v>
      </c>
      <c r="Y207" s="7" t="s">
        <v>106</v>
      </c>
      <c r="Z207" s="7" t="s">
        <v>107</v>
      </c>
      <c r="AA207" s="7">
        <v>1</v>
      </c>
    </row>
    <row r="208" spans="1:27">
      <c r="A208" s="7" t="s">
        <v>60</v>
      </c>
      <c r="B208" s="7">
        <v>110132</v>
      </c>
      <c r="C208" s="7" t="s">
        <v>587</v>
      </c>
      <c r="D208" s="7" t="s">
        <v>588</v>
      </c>
      <c r="E208" s="7" t="s">
        <v>132</v>
      </c>
      <c r="F208" s="7" t="s">
        <v>589</v>
      </c>
      <c r="G208" s="7">
        <v>0</v>
      </c>
      <c r="H208" s="7" t="s">
        <v>590</v>
      </c>
      <c r="I208" s="7" t="s">
        <v>591</v>
      </c>
      <c r="J208" s="7">
        <v>1</v>
      </c>
      <c r="K208" s="7">
        <v>0.1</v>
      </c>
      <c r="L208" s="7" t="s">
        <v>586</v>
      </c>
      <c r="O208" s="7" t="s">
        <v>592</v>
      </c>
      <c r="P208" s="7" t="s">
        <v>593</v>
      </c>
      <c r="Q208" s="7">
        <v>1005012</v>
      </c>
      <c r="S208" s="7" t="s">
        <v>56</v>
      </c>
      <c r="T208" s="7" t="s">
        <v>57</v>
      </c>
      <c r="W208" s="7">
        <v>0</v>
      </c>
      <c r="X208" s="7">
        <v>0</v>
      </c>
      <c r="Y208" s="7" t="s">
        <v>106</v>
      </c>
      <c r="Z208" s="7" t="s">
        <v>107</v>
      </c>
    </row>
    <row r="209" spans="1:26">
      <c r="A209" s="7" t="s">
        <v>60</v>
      </c>
      <c r="B209" s="7">
        <v>110141</v>
      </c>
      <c r="C209" s="7" t="s">
        <v>594</v>
      </c>
      <c r="D209" s="7" t="str">
        <f t="shared" ref="D209:D252" si="215">MID(L209,2,5)</f>
        <v>10141</v>
      </c>
      <c r="E209" s="7" t="str">
        <f t="shared" ref="E209:E290" si="216">MID(I209,6,1)</f>
        <v>1</v>
      </c>
      <c r="F209" s="7" t="str">
        <f t="shared" ref="F209:F290" si="217">MID(I209,2,4)</f>
        <v>1014</v>
      </c>
      <c r="G209" s="7">
        <f t="shared" ref="G209:G252" si="218">IF(INT(MID(I209,6,1))=1,0,MID(I209,6,1))</f>
        <v>0</v>
      </c>
      <c r="H209" s="7" t="s">
        <v>595</v>
      </c>
      <c r="I209" s="7" t="str">
        <f t="shared" ref="I209:I234" si="219">"1"&amp;D209&amp;"000"</f>
        <v>110141000</v>
      </c>
      <c r="J209" s="7">
        <v>1.5</v>
      </c>
      <c r="K209" s="7">
        <v>1.7</v>
      </c>
      <c r="L209" s="7" t="s">
        <v>596</v>
      </c>
      <c r="O209" s="7" t="str">
        <f t="shared" ref="O209:O232" si="220">313&amp;F209&amp;0&amp;G209</f>
        <v>313101400</v>
      </c>
      <c r="P209" s="7" t="str">
        <f t="shared" ref="P209:P232" si="221">321&amp;F209&amp;0&amp;E209</f>
        <v>321101401</v>
      </c>
      <c r="Q209" s="7">
        <v>1005012</v>
      </c>
      <c r="S209" s="7" t="s">
        <v>56</v>
      </c>
      <c r="T209" s="7" t="s">
        <v>57</v>
      </c>
      <c r="W209" s="7">
        <v>2.7</v>
      </c>
      <c r="X209" s="7">
        <v>2</v>
      </c>
      <c r="Y209" s="7" t="s">
        <v>597</v>
      </c>
      <c r="Z209" s="7" t="s">
        <v>107</v>
      </c>
    </row>
    <row r="210" spans="1:26">
      <c r="A210" s="11" t="s">
        <v>60</v>
      </c>
      <c r="B210" s="11">
        <v>110142</v>
      </c>
      <c r="C210" s="11" t="s">
        <v>598</v>
      </c>
      <c r="D210" s="7" t="str">
        <f t="shared" ref="D210" si="222">MID(L210,2,5)</f>
        <v>10141</v>
      </c>
      <c r="E210" s="7" t="str">
        <f t="shared" ref="E210" si="223">MID(I210,6,1)</f>
        <v>1</v>
      </c>
      <c r="F210" s="7" t="str">
        <f t="shared" ref="F210" si="224">MID(I210,2,4)</f>
        <v>1014</v>
      </c>
      <c r="G210" s="7">
        <f t="shared" ref="G210" si="225">IF(INT(MID(I210,6,1))=1,0,MID(I210,6,1))</f>
        <v>0</v>
      </c>
      <c r="H210" s="7" t="s">
        <v>595</v>
      </c>
      <c r="I210" s="7" t="str">
        <f t="shared" ref="I210" si="226">"1"&amp;D210&amp;"000"</f>
        <v>110141000</v>
      </c>
      <c r="J210" s="7">
        <v>1.8</v>
      </c>
      <c r="K210" s="7">
        <v>1.7</v>
      </c>
      <c r="L210" s="7" t="s">
        <v>596</v>
      </c>
      <c r="O210" s="7" t="str">
        <f t="shared" ref="O210" si="227">313&amp;F210&amp;0&amp;G210</f>
        <v>313101400</v>
      </c>
      <c r="P210" s="7" t="str">
        <f t="shared" ref="P210" si="228">321&amp;F210&amp;0&amp;E210</f>
        <v>321101401</v>
      </c>
      <c r="Q210" s="7">
        <v>1005012</v>
      </c>
      <c r="S210" s="7" t="s">
        <v>56</v>
      </c>
      <c r="T210" s="7" t="s">
        <v>57</v>
      </c>
      <c r="W210" s="7">
        <v>2.7</v>
      </c>
      <c r="X210" s="7">
        <v>2</v>
      </c>
      <c r="Y210" s="7" t="s">
        <v>597</v>
      </c>
      <c r="Z210" s="7" t="s">
        <v>107</v>
      </c>
    </row>
    <row r="211" spans="1:26">
      <c r="A211" s="7" t="s">
        <v>60</v>
      </c>
      <c r="B211" s="7">
        <v>110151</v>
      </c>
      <c r="C211" s="7" t="s">
        <v>599</v>
      </c>
      <c r="D211" s="7" t="str">
        <f t="shared" si="215"/>
        <v>10151</v>
      </c>
      <c r="E211" s="7" t="str">
        <f t="shared" si="216"/>
        <v>1</v>
      </c>
      <c r="F211" s="7" t="str">
        <f t="shared" si="217"/>
        <v>1015</v>
      </c>
      <c r="G211" s="7">
        <f t="shared" si="218"/>
        <v>0</v>
      </c>
      <c r="H211" s="7" t="s">
        <v>599</v>
      </c>
      <c r="I211" s="7" t="str">
        <f t="shared" si="219"/>
        <v>110151000</v>
      </c>
      <c r="J211" s="7">
        <v>1.5</v>
      </c>
      <c r="K211" s="7">
        <v>1.7</v>
      </c>
      <c r="L211" s="7" t="s">
        <v>600</v>
      </c>
      <c r="O211" s="7" t="str">
        <f t="shared" si="220"/>
        <v>313101500</v>
      </c>
      <c r="P211" s="7" t="str">
        <f t="shared" si="221"/>
        <v>321101501</v>
      </c>
      <c r="Q211" s="7">
        <v>1005012</v>
      </c>
      <c r="S211" s="7" t="s">
        <v>56</v>
      </c>
      <c r="T211" s="7" t="s">
        <v>57</v>
      </c>
      <c r="W211" s="7">
        <v>2.7</v>
      </c>
      <c r="X211" s="7">
        <v>2</v>
      </c>
      <c r="Y211" s="7" t="s">
        <v>597</v>
      </c>
      <c r="Z211" s="7" t="s">
        <v>107</v>
      </c>
    </row>
    <row r="212" spans="1:26">
      <c r="A212" s="7" t="s">
        <v>60</v>
      </c>
      <c r="B212" s="7">
        <v>110152</v>
      </c>
      <c r="C212" s="7" t="s">
        <v>601</v>
      </c>
      <c r="D212" s="7" t="str">
        <f t="shared" si="215"/>
        <v>10151</v>
      </c>
      <c r="E212" s="7" t="str">
        <f t="shared" si="216"/>
        <v>1</v>
      </c>
      <c r="F212" s="7" t="str">
        <f t="shared" si="217"/>
        <v>1015</v>
      </c>
      <c r="G212" s="7">
        <f t="shared" si="218"/>
        <v>0</v>
      </c>
      <c r="H212" s="7" t="s">
        <v>599</v>
      </c>
      <c r="I212" s="7" t="str">
        <f t="shared" si="219"/>
        <v>110151000</v>
      </c>
      <c r="J212" s="7">
        <v>1.25</v>
      </c>
      <c r="K212" s="7">
        <v>1.7</v>
      </c>
      <c r="L212" s="7" t="s">
        <v>600</v>
      </c>
      <c r="O212" s="7" t="str">
        <f t="shared" si="220"/>
        <v>313101500</v>
      </c>
      <c r="P212" s="7" t="str">
        <f t="shared" si="221"/>
        <v>321101501</v>
      </c>
      <c r="Q212" s="7">
        <v>1005012</v>
      </c>
      <c r="S212" s="7" t="s">
        <v>56</v>
      </c>
      <c r="T212" s="7" t="s">
        <v>57</v>
      </c>
      <c r="W212" s="7">
        <v>2.7</v>
      </c>
      <c r="X212" s="7">
        <v>2</v>
      </c>
      <c r="Y212" s="7" t="s">
        <v>597</v>
      </c>
      <c r="Z212" s="7" t="s">
        <v>107</v>
      </c>
    </row>
    <row r="213" spans="1:26">
      <c r="A213" s="11" t="s">
        <v>60</v>
      </c>
      <c r="B213" s="11">
        <v>110153</v>
      </c>
      <c r="C213" s="11" t="s">
        <v>602</v>
      </c>
      <c r="D213" s="7" t="str">
        <f t="shared" ref="D213" si="229">MID(L213,2,5)</f>
        <v>10151</v>
      </c>
      <c r="E213" s="7" t="str">
        <f t="shared" ref="E213" si="230">MID(I213,6,1)</f>
        <v>1</v>
      </c>
      <c r="F213" s="7" t="str">
        <f t="shared" ref="F213" si="231">MID(I213,2,4)</f>
        <v>1015</v>
      </c>
      <c r="G213" s="7">
        <f t="shared" ref="G213" si="232">IF(INT(MID(I213,6,1))=1,0,MID(I213,6,1))</f>
        <v>0</v>
      </c>
      <c r="H213" s="7" t="s">
        <v>599</v>
      </c>
      <c r="I213" s="7" t="str">
        <f t="shared" ref="I213" si="233">"1"&amp;D213&amp;"000"</f>
        <v>110151000</v>
      </c>
      <c r="J213" s="7">
        <v>1.8</v>
      </c>
      <c r="K213" s="7">
        <v>1.7</v>
      </c>
      <c r="L213" s="7" t="s">
        <v>600</v>
      </c>
      <c r="O213" s="7" t="str">
        <f t="shared" ref="O213" si="234">313&amp;F213&amp;0&amp;G213</f>
        <v>313101500</v>
      </c>
      <c r="P213" s="7" t="str">
        <f t="shared" ref="P213" si="235">321&amp;F213&amp;0&amp;E213</f>
        <v>321101501</v>
      </c>
      <c r="Q213" s="7">
        <v>1005012</v>
      </c>
      <c r="S213" s="7" t="s">
        <v>56</v>
      </c>
      <c r="T213" s="7" t="s">
        <v>57</v>
      </c>
      <c r="W213" s="7">
        <v>2.7</v>
      </c>
      <c r="X213" s="7">
        <v>2</v>
      </c>
      <c r="Y213" s="7" t="s">
        <v>597</v>
      </c>
      <c r="Z213" s="7" t="s">
        <v>107</v>
      </c>
    </row>
    <row r="214" spans="1:26">
      <c r="A214" s="7" t="s">
        <v>60</v>
      </c>
      <c r="B214" s="7">
        <v>110161</v>
      </c>
      <c r="C214" s="7" t="s">
        <v>603</v>
      </c>
      <c r="D214" s="7" t="str">
        <f t="shared" si="215"/>
        <v>10161</v>
      </c>
      <c r="E214" s="7" t="str">
        <f t="shared" si="216"/>
        <v>1</v>
      </c>
      <c r="F214" s="7" t="str">
        <f t="shared" si="217"/>
        <v>1016</v>
      </c>
      <c r="G214" s="7">
        <f t="shared" si="218"/>
        <v>0</v>
      </c>
      <c r="H214" s="7" t="s">
        <v>604</v>
      </c>
      <c r="I214" s="7" t="str">
        <f t="shared" si="219"/>
        <v>110161000</v>
      </c>
      <c r="J214" s="7">
        <v>1</v>
      </c>
      <c r="K214" s="7">
        <v>1.7</v>
      </c>
      <c r="L214" s="7" t="s">
        <v>605</v>
      </c>
      <c r="O214" s="7" t="str">
        <f t="shared" si="220"/>
        <v>313101600</v>
      </c>
      <c r="P214" s="7" t="str">
        <f t="shared" si="221"/>
        <v>321101601</v>
      </c>
      <c r="Q214" s="7">
        <v>1005012</v>
      </c>
      <c r="S214" s="7" t="s">
        <v>56</v>
      </c>
      <c r="T214" s="7" t="s">
        <v>57</v>
      </c>
      <c r="W214" s="7">
        <v>2.7</v>
      </c>
      <c r="X214" s="7">
        <v>2</v>
      </c>
      <c r="Y214" s="7" t="s">
        <v>597</v>
      </c>
      <c r="Z214" s="7" t="s">
        <v>107</v>
      </c>
    </row>
    <row r="215" spans="1:26">
      <c r="A215" s="11" t="s">
        <v>60</v>
      </c>
      <c r="B215" s="11">
        <v>110162</v>
      </c>
      <c r="C215" s="11" t="s">
        <v>606</v>
      </c>
      <c r="D215" s="7" t="str">
        <f t="shared" ref="D215" si="236">MID(L215,2,5)</f>
        <v>10161</v>
      </c>
      <c r="E215" s="7" t="str">
        <f t="shared" ref="E215" si="237">MID(I215,6,1)</f>
        <v>1</v>
      </c>
      <c r="F215" s="7" t="str">
        <f t="shared" ref="F215" si="238">MID(I215,2,4)</f>
        <v>1016</v>
      </c>
      <c r="G215" s="7">
        <f t="shared" ref="G215" si="239">IF(INT(MID(I215,6,1))=1,0,MID(I215,6,1))</f>
        <v>0</v>
      </c>
      <c r="H215" s="7" t="s">
        <v>604</v>
      </c>
      <c r="I215" s="7" t="str">
        <f t="shared" ref="I215" si="240">"1"&amp;D215&amp;"000"</f>
        <v>110161000</v>
      </c>
      <c r="J215" s="7">
        <v>1.3</v>
      </c>
      <c r="K215" s="7">
        <v>1.7</v>
      </c>
      <c r="L215" s="7" t="s">
        <v>605</v>
      </c>
      <c r="O215" s="7" t="str">
        <f t="shared" ref="O215" si="241">313&amp;F215&amp;0&amp;G215</f>
        <v>313101600</v>
      </c>
      <c r="P215" s="7" t="str">
        <f t="shared" ref="P215" si="242">321&amp;F215&amp;0&amp;E215</f>
        <v>321101601</v>
      </c>
      <c r="Q215" s="7">
        <v>1005012</v>
      </c>
      <c r="S215" s="7" t="s">
        <v>56</v>
      </c>
      <c r="T215" s="7" t="s">
        <v>57</v>
      </c>
      <c r="W215" s="7">
        <v>2.7</v>
      </c>
      <c r="X215" s="7">
        <v>2</v>
      </c>
      <c r="Y215" s="7" t="s">
        <v>597</v>
      </c>
      <c r="Z215" s="7" t="s">
        <v>107</v>
      </c>
    </row>
    <row r="216" spans="1:26">
      <c r="A216" s="7" t="s">
        <v>60</v>
      </c>
      <c r="B216" s="7">
        <v>110171</v>
      </c>
      <c r="C216" s="7" t="s">
        <v>607</v>
      </c>
      <c r="D216" s="7" t="str">
        <f t="shared" si="215"/>
        <v>10171</v>
      </c>
      <c r="E216" s="7" t="str">
        <f t="shared" si="216"/>
        <v>1</v>
      </c>
      <c r="F216" s="7" t="str">
        <f t="shared" si="217"/>
        <v>1017</v>
      </c>
      <c r="G216" s="7">
        <f t="shared" si="218"/>
        <v>0</v>
      </c>
      <c r="H216" s="7" t="s">
        <v>607</v>
      </c>
      <c r="I216" s="7" t="str">
        <f t="shared" si="219"/>
        <v>110171000</v>
      </c>
      <c r="J216" s="7">
        <v>1</v>
      </c>
      <c r="K216" s="7">
        <v>1.7</v>
      </c>
      <c r="L216" s="7" t="s">
        <v>608</v>
      </c>
      <c r="O216" s="7" t="str">
        <f t="shared" si="220"/>
        <v>313101700</v>
      </c>
      <c r="P216" s="7" t="str">
        <f t="shared" si="221"/>
        <v>321101701</v>
      </c>
      <c r="Q216" s="7">
        <v>1005012</v>
      </c>
      <c r="S216" s="7" t="s">
        <v>56</v>
      </c>
      <c r="T216" s="7" t="s">
        <v>57</v>
      </c>
      <c r="W216" s="7">
        <v>2.7</v>
      </c>
      <c r="X216" s="7">
        <v>2</v>
      </c>
      <c r="Y216" s="7" t="s">
        <v>597</v>
      </c>
      <c r="Z216" s="7" t="s">
        <v>107</v>
      </c>
    </row>
    <row r="217" spans="1:26">
      <c r="A217" s="11" t="s">
        <v>60</v>
      </c>
      <c r="B217" s="11">
        <v>110172</v>
      </c>
      <c r="C217" s="11" t="s">
        <v>609</v>
      </c>
      <c r="D217" s="7" t="str">
        <f t="shared" ref="D217" si="243">MID(L217,2,5)</f>
        <v>10171</v>
      </c>
      <c r="E217" s="7" t="str">
        <f t="shared" ref="E217" si="244">MID(I217,6,1)</f>
        <v>1</v>
      </c>
      <c r="F217" s="7" t="str">
        <f t="shared" ref="F217" si="245">MID(I217,2,4)</f>
        <v>1017</v>
      </c>
      <c r="G217" s="7">
        <f t="shared" ref="G217" si="246">IF(INT(MID(I217,6,1))=1,0,MID(I217,6,1))</f>
        <v>0</v>
      </c>
      <c r="H217" s="7" t="s">
        <v>607</v>
      </c>
      <c r="I217" s="7" t="str">
        <f t="shared" ref="I217" si="247">"1"&amp;D217&amp;"000"</f>
        <v>110171000</v>
      </c>
      <c r="J217" s="7">
        <v>1.3</v>
      </c>
      <c r="K217" s="7">
        <v>1.7</v>
      </c>
      <c r="L217" s="7" t="s">
        <v>608</v>
      </c>
      <c r="O217" s="7" t="str">
        <f t="shared" ref="O217" si="248">313&amp;F217&amp;0&amp;G217</f>
        <v>313101700</v>
      </c>
      <c r="P217" s="7" t="str">
        <f t="shared" ref="P217" si="249">321&amp;F217&amp;0&amp;E217</f>
        <v>321101701</v>
      </c>
      <c r="Q217" s="7">
        <v>1005012</v>
      </c>
      <c r="S217" s="7" t="s">
        <v>56</v>
      </c>
      <c r="T217" s="7" t="s">
        <v>57</v>
      </c>
      <c r="W217" s="7">
        <v>2.7</v>
      </c>
      <c r="X217" s="7">
        <v>2</v>
      </c>
      <c r="Y217" s="7" t="s">
        <v>597</v>
      </c>
      <c r="Z217" s="7" t="s">
        <v>107</v>
      </c>
    </row>
    <row r="218" spans="1:26">
      <c r="A218" s="7" t="s">
        <v>60</v>
      </c>
      <c r="B218" s="7">
        <v>110181</v>
      </c>
      <c r="C218" s="7" t="s">
        <v>610</v>
      </c>
      <c r="D218" s="7" t="str">
        <f t="shared" si="215"/>
        <v>10181</v>
      </c>
      <c r="E218" s="7" t="str">
        <f t="shared" si="216"/>
        <v>1</v>
      </c>
      <c r="F218" s="7" t="str">
        <f t="shared" si="217"/>
        <v>1018</v>
      </c>
      <c r="G218" s="7">
        <f t="shared" si="218"/>
        <v>0</v>
      </c>
      <c r="H218" s="7" t="s">
        <v>610</v>
      </c>
      <c r="I218" s="7" t="str">
        <f t="shared" si="219"/>
        <v>110181000</v>
      </c>
      <c r="J218" s="7">
        <v>1.4</v>
      </c>
      <c r="K218" s="7">
        <v>1.7</v>
      </c>
      <c r="L218" s="7" t="s">
        <v>611</v>
      </c>
      <c r="O218" s="7" t="str">
        <f t="shared" si="220"/>
        <v>313101800</v>
      </c>
      <c r="P218" s="7" t="str">
        <f t="shared" si="221"/>
        <v>321101801</v>
      </c>
      <c r="Q218" s="7">
        <v>1005012</v>
      </c>
      <c r="S218" s="7" t="s">
        <v>56</v>
      </c>
      <c r="T218" s="7" t="s">
        <v>57</v>
      </c>
      <c r="W218" s="7">
        <v>2.7</v>
      </c>
      <c r="X218" s="7">
        <v>2</v>
      </c>
      <c r="Y218" s="7" t="s">
        <v>597</v>
      </c>
      <c r="Z218" s="7" t="s">
        <v>107</v>
      </c>
    </row>
    <row r="219" spans="1:26">
      <c r="A219" s="7" t="s">
        <v>60</v>
      </c>
      <c r="B219" s="7">
        <v>110191</v>
      </c>
      <c r="C219" s="7" t="s">
        <v>612</v>
      </c>
      <c r="D219" s="7" t="str">
        <f t="shared" si="215"/>
        <v>10191</v>
      </c>
      <c r="E219" s="7" t="str">
        <f t="shared" si="216"/>
        <v>1</v>
      </c>
      <c r="F219" s="7" t="str">
        <f t="shared" si="217"/>
        <v>1019</v>
      </c>
      <c r="G219" s="7">
        <f t="shared" si="218"/>
        <v>0</v>
      </c>
      <c r="H219" s="7" t="s">
        <v>613</v>
      </c>
      <c r="I219" s="7" t="str">
        <f t="shared" si="219"/>
        <v>110191000</v>
      </c>
      <c r="J219" s="7">
        <v>1</v>
      </c>
      <c r="K219" s="7">
        <v>1.1000000000000001</v>
      </c>
      <c r="L219" s="7" t="s">
        <v>614</v>
      </c>
      <c r="O219" s="7" t="str">
        <f t="shared" si="220"/>
        <v>313101900</v>
      </c>
      <c r="P219" s="7" t="str">
        <f t="shared" si="221"/>
        <v>321101901</v>
      </c>
      <c r="Q219" s="7">
        <v>1005012</v>
      </c>
      <c r="S219" s="7" t="s">
        <v>56</v>
      </c>
      <c r="T219" s="7" t="s">
        <v>57</v>
      </c>
      <c r="Z219" s="7" t="s">
        <v>107</v>
      </c>
    </row>
    <row r="220" spans="1:26">
      <c r="A220" s="7" t="s">
        <v>60</v>
      </c>
      <c r="B220" s="7">
        <v>110192</v>
      </c>
      <c r="C220" s="7" t="s">
        <v>615</v>
      </c>
      <c r="D220" s="7" t="str">
        <f t="shared" si="215"/>
        <v>10191</v>
      </c>
      <c r="E220" s="7" t="str">
        <f t="shared" si="216"/>
        <v>1</v>
      </c>
      <c r="F220" s="7" t="str">
        <f t="shared" si="217"/>
        <v>1019</v>
      </c>
      <c r="G220" s="7">
        <f t="shared" si="218"/>
        <v>0</v>
      </c>
      <c r="H220" s="7" t="s">
        <v>616</v>
      </c>
      <c r="I220" s="7" t="str">
        <f t="shared" si="219"/>
        <v>110191000</v>
      </c>
      <c r="J220" s="7">
        <v>1.7</v>
      </c>
      <c r="K220" s="7">
        <v>1.5</v>
      </c>
      <c r="L220" s="7" t="s">
        <v>614</v>
      </c>
      <c r="O220" s="7" t="str">
        <f t="shared" si="220"/>
        <v>313101900</v>
      </c>
      <c r="P220" s="7" t="str">
        <f t="shared" si="221"/>
        <v>321101901</v>
      </c>
      <c r="Q220" s="7">
        <v>1005012</v>
      </c>
      <c r="S220" s="7" t="s">
        <v>56</v>
      </c>
      <c r="T220" s="7" t="s">
        <v>57</v>
      </c>
      <c r="Z220" s="7" t="s">
        <v>107</v>
      </c>
    </row>
    <row r="221" spans="1:26">
      <c r="A221" s="14" t="s">
        <v>60</v>
      </c>
      <c r="B221" s="14">
        <v>110193</v>
      </c>
      <c r="C221" s="14" t="s">
        <v>617</v>
      </c>
      <c r="D221" s="14" t="str">
        <f t="shared" si="215"/>
        <v>10191</v>
      </c>
      <c r="E221" s="14" t="str">
        <f t="shared" si="216"/>
        <v>1</v>
      </c>
      <c r="F221" s="14" t="str">
        <f t="shared" si="217"/>
        <v>1019</v>
      </c>
      <c r="G221" s="14">
        <f t="shared" si="218"/>
        <v>0</v>
      </c>
      <c r="H221" s="14" t="s">
        <v>616</v>
      </c>
      <c r="I221" s="14" t="str">
        <f t="shared" si="219"/>
        <v>110191000</v>
      </c>
      <c r="J221" s="14">
        <v>2</v>
      </c>
      <c r="K221" s="14">
        <v>1.7</v>
      </c>
      <c r="L221" s="14" t="s">
        <v>614</v>
      </c>
      <c r="O221" s="7" t="str">
        <f t="shared" si="220"/>
        <v>313101900</v>
      </c>
      <c r="P221" s="7" t="str">
        <f t="shared" si="221"/>
        <v>321101901</v>
      </c>
      <c r="Q221" s="7">
        <v>1005012</v>
      </c>
      <c r="S221" s="7" t="s">
        <v>56</v>
      </c>
      <c r="T221" s="7" t="s">
        <v>57</v>
      </c>
      <c r="Z221" s="7" t="s">
        <v>107</v>
      </c>
    </row>
    <row r="222" spans="1:26">
      <c r="A222" s="7" t="s">
        <v>60</v>
      </c>
      <c r="B222" s="7">
        <v>110201</v>
      </c>
      <c r="C222" s="7" t="s">
        <v>618</v>
      </c>
      <c r="D222" s="7" t="str">
        <f t="shared" si="215"/>
        <v>10201</v>
      </c>
      <c r="E222" s="7" t="str">
        <f t="shared" si="216"/>
        <v>1</v>
      </c>
      <c r="F222" s="7" t="str">
        <f t="shared" si="217"/>
        <v>1020</v>
      </c>
      <c r="G222" s="7">
        <f t="shared" si="218"/>
        <v>0</v>
      </c>
      <c r="H222" s="7" t="s">
        <v>619</v>
      </c>
      <c r="I222" s="7" t="str">
        <f t="shared" si="219"/>
        <v>110201000</v>
      </c>
      <c r="J222" s="7">
        <v>1</v>
      </c>
      <c r="K222" s="7">
        <v>1.1000000000000001</v>
      </c>
      <c r="L222" s="7" t="s">
        <v>620</v>
      </c>
      <c r="O222" s="7" t="str">
        <f t="shared" si="220"/>
        <v>313102000</v>
      </c>
      <c r="P222" s="7" t="str">
        <f t="shared" si="221"/>
        <v>321102001</v>
      </c>
      <c r="Q222" s="7">
        <v>1005012</v>
      </c>
      <c r="S222" s="7" t="s">
        <v>56</v>
      </c>
      <c r="T222" s="7" t="s">
        <v>57</v>
      </c>
      <c r="Z222" s="7" t="s">
        <v>107</v>
      </c>
    </row>
    <row r="223" spans="1:26">
      <c r="A223" s="7" t="s">
        <v>60</v>
      </c>
      <c r="B223" s="7">
        <v>110202</v>
      </c>
      <c r="C223" s="7" t="s">
        <v>621</v>
      </c>
      <c r="D223" s="7" t="str">
        <f t="shared" si="215"/>
        <v>10201</v>
      </c>
      <c r="E223" s="7" t="str">
        <f t="shared" si="216"/>
        <v>1</v>
      </c>
      <c r="F223" s="7" t="str">
        <f t="shared" si="217"/>
        <v>1020</v>
      </c>
      <c r="G223" s="7">
        <f t="shared" si="218"/>
        <v>0</v>
      </c>
      <c r="H223" s="7" t="s">
        <v>621</v>
      </c>
      <c r="I223" s="7" t="str">
        <f t="shared" si="219"/>
        <v>110201000</v>
      </c>
      <c r="J223" s="7">
        <v>1.7</v>
      </c>
      <c r="K223" s="7">
        <v>1.5</v>
      </c>
      <c r="L223" s="7" t="s">
        <v>620</v>
      </c>
      <c r="O223" s="7" t="str">
        <f t="shared" si="220"/>
        <v>313102000</v>
      </c>
      <c r="P223" s="7" t="str">
        <f t="shared" si="221"/>
        <v>321102001</v>
      </c>
      <c r="Q223" s="7">
        <v>1005012</v>
      </c>
      <c r="S223" s="7" t="s">
        <v>56</v>
      </c>
      <c r="T223" s="7" t="s">
        <v>57</v>
      </c>
      <c r="Z223" s="7" t="s">
        <v>107</v>
      </c>
    </row>
    <row r="224" spans="1:26">
      <c r="A224" s="14" t="s">
        <v>60</v>
      </c>
      <c r="B224" s="14">
        <v>110203</v>
      </c>
      <c r="C224" s="14" t="s">
        <v>622</v>
      </c>
      <c r="D224" s="14" t="str">
        <f t="shared" si="215"/>
        <v>10201</v>
      </c>
      <c r="E224" s="14" t="str">
        <f t="shared" si="216"/>
        <v>1</v>
      </c>
      <c r="F224" s="14" t="str">
        <f t="shared" si="217"/>
        <v>1020</v>
      </c>
      <c r="G224" s="14">
        <f t="shared" si="218"/>
        <v>0</v>
      </c>
      <c r="H224" s="14" t="s">
        <v>621</v>
      </c>
      <c r="I224" s="14" t="str">
        <f t="shared" si="219"/>
        <v>110201000</v>
      </c>
      <c r="J224" s="14">
        <v>2</v>
      </c>
      <c r="K224" s="14">
        <v>1.7</v>
      </c>
      <c r="L224" s="14" t="s">
        <v>620</v>
      </c>
      <c r="O224" s="7" t="str">
        <f t="shared" si="220"/>
        <v>313102000</v>
      </c>
      <c r="P224" s="7" t="str">
        <f t="shared" si="221"/>
        <v>321102001</v>
      </c>
      <c r="Q224" s="7">
        <v>1005012</v>
      </c>
      <c r="S224" s="7" t="s">
        <v>56</v>
      </c>
      <c r="T224" s="7" t="s">
        <v>57</v>
      </c>
      <c r="Z224" s="7" t="s">
        <v>107</v>
      </c>
    </row>
    <row r="225" spans="1:26">
      <c r="A225" s="7" t="s">
        <v>60</v>
      </c>
      <c r="B225" s="7">
        <v>110211</v>
      </c>
      <c r="C225" s="7" t="s">
        <v>623</v>
      </c>
      <c r="D225" s="7" t="str">
        <f t="shared" si="215"/>
        <v>10211</v>
      </c>
      <c r="E225" s="7" t="str">
        <f t="shared" si="216"/>
        <v>1</v>
      </c>
      <c r="F225" s="7" t="str">
        <f t="shared" si="217"/>
        <v>1021</v>
      </c>
      <c r="G225" s="7">
        <f t="shared" si="218"/>
        <v>0</v>
      </c>
      <c r="H225" s="7" t="s">
        <v>624</v>
      </c>
      <c r="I225" s="7" t="str">
        <f t="shared" si="219"/>
        <v>110211000</v>
      </c>
      <c r="J225" s="7">
        <v>1</v>
      </c>
      <c r="K225" s="7">
        <v>1.1000000000000001</v>
      </c>
      <c r="L225" s="7" t="s">
        <v>625</v>
      </c>
      <c r="O225" s="7" t="str">
        <f t="shared" si="220"/>
        <v>313102100</v>
      </c>
      <c r="P225" s="7" t="str">
        <f t="shared" si="221"/>
        <v>321102101</v>
      </c>
      <c r="Q225" s="7">
        <v>1005012</v>
      </c>
      <c r="S225" s="7" t="s">
        <v>56</v>
      </c>
      <c r="T225" s="7" t="s">
        <v>57</v>
      </c>
      <c r="U225" s="7" t="s">
        <v>626</v>
      </c>
      <c r="W225" s="7">
        <v>0</v>
      </c>
      <c r="X225" s="7">
        <v>0</v>
      </c>
      <c r="Y225" s="7" t="s">
        <v>106</v>
      </c>
      <c r="Z225" s="7" t="s">
        <v>107</v>
      </c>
    </row>
    <row r="226" spans="1:26">
      <c r="A226" s="14" t="s">
        <v>60</v>
      </c>
      <c r="B226" s="14">
        <v>110212</v>
      </c>
      <c r="C226" s="14" t="s">
        <v>627</v>
      </c>
      <c r="D226" s="14" t="str">
        <f t="shared" si="215"/>
        <v>10211</v>
      </c>
      <c r="E226" s="14" t="str">
        <f t="shared" si="216"/>
        <v>1</v>
      </c>
      <c r="F226" s="14" t="str">
        <f t="shared" si="217"/>
        <v>1021</v>
      </c>
      <c r="G226" s="14">
        <f t="shared" si="218"/>
        <v>0</v>
      </c>
      <c r="H226" s="14" t="s">
        <v>624</v>
      </c>
      <c r="I226" s="14" t="str">
        <f t="shared" si="219"/>
        <v>110211000</v>
      </c>
      <c r="J226" s="14">
        <v>4</v>
      </c>
      <c r="K226" s="14">
        <v>4</v>
      </c>
      <c r="L226" s="14" t="s">
        <v>625</v>
      </c>
      <c r="O226" s="7" t="str">
        <f t="shared" si="220"/>
        <v>313102100</v>
      </c>
      <c r="P226" s="7" t="str">
        <f t="shared" si="221"/>
        <v>321102101</v>
      </c>
      <c r="Q226" s="7">
        <v>1005012</v>
      </c>
      <c r="S226" s="7" t="s">
        <v>56</v>
      </c>
      <c r="T226" s="7" t="s">
        <v>57</v>
      </c>
      <c r="U226" s="7" t="s">
        <v>626</v>
      </c>
      <c r="W226" s="7">
        <v>0</v>
      </c>
      <c r="X226" s="7">
        <v>0</v>
      </c>
      <c r="Y226" s="7" t="s">
        <v>106</v>
      </c>
      <c r="Z226" s="7" t="s">
        <v>107</v>
      </c>
    </row>
    <row r="227" spans="1:26">
      <c r="A227" s="7" t="s">
        <v>60</v>
      </c>
      <c r="B227" s="7">
        <v>110121</v>
      </c>
      <c r="C227" s="7" t="s">
        <v>628</v>
      </c>
      <c r="D227" s="7" t="str">
        <f t="shared" si="215"/>
        <v>10121</v>
      </c>
      <c r="E227" s="7" t="str">
        <f t="shared" si="216"/>
        <v>1</v>
      </c>
      <c r="F227" s="7" t="str">
        <f t="shared" si="217"/>
        <v>1012</v>
      </c>
      <c r="G227" s="7">
        <f t="shared" si="218"/>
        <v>0</v>
      </c>
      <c r="H227" s="7" t="s">
        <v>629</v>
      </c>
      <c r="I227" s="7" t="str">
        <f t="shared" si="219"/>
        <v>110121000</v>
      </c>
      <c r="J227" s="7">
        <v>1</v>
      </c>
      <c r="K227" s="7">
        <v>1.3</v>
      </c>
      <c r="L227" s="7" t="s">
        <v>630</v>
      </c>
      <c r="O227" s="7" t="str">
        <f t="shared" si="220"/>
        <v>313101200</v>
      </c>
      <c r="P227" s="7" t="str">
        <f t="shared" si="221"/>
        <v>321101201</v>
      </c>
      <c r="Q227" s="7">
        <v>1005012</v>
      </c>
      <c r="S227" s="7" t="s">
        <v>56</v>
      </c>
      <c r="T227" s="7" t="s">
        <v>57</v>
      </c>
      <c r="W227" s="7">
        <v>2.5</v>
      </c>
      <c r="X227" s="7">
        <v>3</v>
      </c>
      <c r="Y227" s="7" t="s">
        <v>631</v>
      </c>
      <c r="Z227" s="7" t="s">
        <v>107</v>
      </c>
    </row>
    <row r="228" spans="1:26">
      <c r="A228" s="7" t="s">
        <v>60</v>
      </c>
      <c r="B228" s="7">
        <v>110122</v>
      </c>
      <c r="C228" s="7" t="s">
        <v>632</v>
      </c>
      <c r="D228" s="7" t="str">
        <f t="shared" si="215"/>
        <v>10121</v>
      </c>
      <c r="E228" s="7" t="str">
        <f t="shared" si="216"/>
        <v>1</v>
      </c>
      <c r="F228" s="7" t="str">
        <f t="shared" si="217"/>
        <v>1012</v>
      </c>
      <c r="G228" s="7">
        <f t="shared" si="218"/>
        <v>0</v>
      </c>
      <c r="H228" s="7" t="s">
        <v>629</v>
      </c>
      <c r="I228" s="7" t="str">
        <f t="shared" si="219"/>
        <v>110121000</v>
      </c>
      <c r="J228" s="7">
        <v>1</v>
      </c>
      <c r="K228" s="7">
        <v>1.3</v>
      </c>
      <c r="L228" s="7" t="s">
        <v>630</v>
      </c>
      <c r="O228" s="7" t="str">
        <f t="shared" si="220"/>
        <v>313101200</v>
      </c>
      <c r="P228" s="7" t="str">
        <f t="shared" si="221"/>
        <v>321101201</v>
      </c>
      <c r="Q228" s="7">
        <v>1005012</v>
      </c>
      <c r="S228" s="7" t="s">
        <v>56</v>
      </c>
      <c r="T228" s="7" t="s">
        <v>57</v>
      </c>
      <c r="W228" s="7">
        <v>2.5</v>
      </c>
      <c r="X228" s="7">
        <v>3</v>
      </c>
      <c r="Y228" s="7" t="s">
        <v>631</v>
      </c>
      <c r="Z228" s="7" t="s">
        <v>107</v>
      </c>
    </row>
    <row r="229" spans="1:26">
      <c r="A229" s="7" t="s">
        <v>60</v>
      </c>
      <c r="B229" s="7">
        <v>110221</v>
      </c>
      <c r="C229" s="7" t="s">
        <v>633</v>
      </c>
      <c r="D229" s="7" t="str">
        <f t="shared" si="215"/>
        <v>00401</v>
      </c>
      <c r="E229" s="7" t="str">
        <f t="shared" si="216"/>
        <v>1</v>
      </c>
      <c r="F229" s="7" t="str">
        <f t="shared" si="217"/>
        <v>0040</v>
      </c>
      <c r="G229" s="7">
        <f t="shared" si="218"/>
        <v>0</v>
      </c>
      <c r="H229" s="7" t="s">
        <v>428</v>
      </c>
      <c r="I229" s="7" t="str">
        <f t="shared" si="219"/>
        <v>100401000</v>
      </c>
      <c r="J229" s="7">
        <v>1</v>
      </c>
      <c r="K229" s="7">
        <v>1.1000000000000001</v>
      </c>
      <c r="L229" s="7">
        <v>700401010</v>
      </c>
      <c r="O229" s="7" t="str">
        <f t="shared" si="220"/>
        <v>313004000</v>
      </c>
      <c r="P229" s="7" t="str">
        <f t="shared" si="221"/>
        <v>321004001</v>
      </c>
      <c r="Q229" s="7">
        <v>1005012</v>
      </c>
      <c r="S229" s="7" t="s">
        <v>56</v>
      </c>
      <c r="T229" s="7" t="s">
        <v>57</v>
      </c>
      <c r="W229" s="7">
        <v>0</v>
      </c>
      <c r="X229" s="7">
        <v>0</v>
      </c>
      <c r="Y229" s="7" t="s">
        <v>106</v>
      </c>
      <c r="Z229" s="7" t="s">
        <v>107</v>
      </c>
    </row>
    <row r="230" spans="1:26">
      <c r="A230" s="7" t="s">
        <v>60</v>
      </c>
      <c r="B230" s="7">
        <v>110231</v>
      </c>
      <c r="C230" s="7" t="s">
        <v>634</v>
      </c>
      <c r="D230" s="7" t="str">
        <f t="shared" si="215"/>
        <v>10231</v>
      </c>
      <c r="E230" s="7" t="str">
        <f t="shared" si="216"/>
        <v>1</v>
      </c>
      <c r="F230" s="7" t="str">
        <f t="shared" si="217"/>
        <v>1023</v>
      </c>
      <c r="G230" s="7">
        <f t="shared" si="218"/>
        <v>0</v>
      </c>
      <c r="H230" s="7" t="s">
        <v>635</v>
      </c>
      <c r="I230" s="7" t="str">
        <f t="shared" si="219"/>
        <v>110231000</v>
      </c>
      <c r="J230" s="7">
        <v>1</v>
      </c>
      <c r="K230" s="7">
        <v>1.1000000000000001</v>
      </c>
      <c r="L230" s="7" t="s">
        <v>636</v>
      </c>
      <c r="O230" s="7" t="str">
        <f t="shared" si="220"/>
        <v>313102300</v>
      </c>
      <c r="P230" s="7" t="str">
        <f t="shared" si="221"/>
        <v>321102301</v>
      </c>
      <c r="Q230" s="7">
        <v>1005012</v>
      </c>
      <c r="S230" s="7" t="s">
        <v>56</v>
      </c>
      <c r="T230" s="7" t="s">
        <v>57</v>
      </c>
      <c r="W230" s="7">
        <v>0</v>
      </c>
      <c r="X230" s="7">
        <v>0</v>
      </c>
      <c r="Y230" s="7" t="s">
        <v>106</v>
      </c>
      <c r="Z230" s="7" t="s">
        <v>107</v>
      </c>
    </row>
    <row r="231" spans="1:26">
      <c r="A231" s="7" t="s">
        <v>60</v>
      </c>
      <c r="B231" s="7">
        <v>110241</v>
      </c>
      <c r="C231" s="7" t="s">
        <v>637</v>
      </c>
      <c r="D231" s="7" t="str">
        <f t="shared" si="215"/>
        <v>10241</v>
      </c>
      <c r="E231" s="7" t="str">
        <f t="shared" si="216"/>
        <v>1</v>
      </c>
      <c r="F231" s="7" t="str">
        <f t="shared" si="217"/>
        <v>1024</v>
      </c>
      <c r="G231" s="7">
        <f t="shared" si="218"/>
        <v>0</v>
      </c>
      <c r="H231" s="7" t="s">
        <v>635</v>
      </c>
      <c r="I231" s="7" t="str">
        <f t="shared" si="219"/>
        <v>110241000</v>
      </c>
      <c r="J231" s="7">
        <v>1</v>
      </c>
      <c r="K231" s="7">
        <v>1.1000000000000001</v>
      </c>
      <c r="L231" s="7" t="s">
        <v>638</v>
      </c>
      <c r="O231" s="7" t="str">
        <f t="shared" si="220"/>
        <v>313102400</v>
      </c>
      <c r="P231" s="7" t="str">
        <f t="shared" si="221"/>
        <v>321102401</v>
      </c>
      <c r="Q231" s="7">
        <v>1005012</v>
      </c>
      <c r="S231" s="7" t="s">
        <v>56</v>
      </c>
      <c r="T231" s="7" t="s">
        <v>57</v>
      </c>
      <c r="Z231" s="7" t="s">
        <v>107</v>
      </c>
    </row>
    <row r="232" spans="1:26">
      <c r="A232" s="7" t="s">
        <v>60</v>
      </c>
      <c r="B232" s="7">
        <v>110251</v>
      </c>
      <c r="C232" s="7" t="s">
        <v>639</v>
      </c>
      <c r="D232" s="7" t="str">
        <f t="shared" si="215"/>
        <v>10251</v>
      </c>
      <c r="E232" s="7" t="str">
        <f t="shared" si="216"/>
        <v>1</v>
      </c>
      <c r="F232" s="7" t="str">
        <f t="shared" si="217"/>
        <v>1025</v>
      </c>
      <c r="G232" s="7">
        <f t="shared" si="218"/>
        <v>0</v>
      </c>
      <c r="H232" s="7" t="s">
        <v>640</v>
      </c>
      <c r="I232" s="7" t="str">
        <f t="shared" si="219"/>
        <v>110251000</v>
      </c>
      <c r="J232" s="7">
        <v>1.5</v>
      </c>
      <c r="K232" s="7">
        <v>1.7</v>
      </c>
      <c r="L232" s="7" t="s">
        <v>641</v>
      </c>
      <c r="O232" s="7" t="str">
        <f t="shared" si="220"/>
        <v>313102500</v>
      </c>
      <c r="P232" s="7" t="str">
        <f t="shared" si="221"/>
        <v>321102501</v>
      </c>
      <c r="Q232" s="7">
        <v>1005012</v>
      </c>
      <c r="S232" s="7" t="s">
        <v>56</v>
      </c>
      <c r="T232" s="7" t="s">
        <v>57</v>
      </c>
      <c r="Z232" s="7" t="s">
        <v>107</v>
      </c>
    </row>
    <row r="233" spans="1:26">
      <c r="A233" s="7" t="s">
        <v>60</v>
      </c>
      <c r="B233" s="7">
        <v>110252</v>
      </c>
      <c r="C233" s="7" t="s">
        <v>642</v>
      </c>
      <c r="D233" s="7" t="str">
        <f t="shared" si="215"/>
        <v>10252</v>
      </c>
      <c r="E233" s="7" t="str">
        <f t="shared" si="216"/>
        <v>2</v>
      </c>
      <c r="F233" s="7" t="str">
        <f t="shared" si="217"/>
        <v>1025</v>
      </c>
      <c r="G233" s="7" t="str">
        <f t="shared" si="218"/>
        <v>2</v>
      </c>
      <c r="H233" s="7" t="s">
        <v>640</v>
      </c>
      <c r="I233" s="7" t="str">
        <f t="shared" si="219"/>
        <v>110252000</v>
      </c>
      <c r="J233" s="7">
        <v>1.5</v>
      </c>
      <c r="K233" s="7">
        <v>1.7</v>
      </c>
      <c r="L233" s="7" t="s">
        <v>643</v>
      </c>
      <c r="O233" s="7" t="s">
        <v>644</v>
      </c>
      <c r="P233" s="7" t="s">
        <v>645</v>
      </c>
      <c r="Q233" s="7">
        <v>1005012</v>
      </c>
      <c r="S233" s="7" t="s">
        <v>56</v>
      </c>
      <c r="T233" s="7" t="s">
        <v>57</v>
      </c>
      <c r="Z233" s="7" t="s">
        <v>107</v>
      </c>
    </row>
    <row r="234" spans="1:26">
      <c r="B234" s="7">
        <v>110253</v>
      </c>
      <c r="C234" s="7" t="s">
        <v>646</v>
      </c>
      <c r="D234" s="7" t="str">
        <f t="shared" ref="D234" si="250">MID(L234,2,5)</f>
        <v>10253</v>
      </c>
      <c r="E234" s="7" t="str">
        <f t="shared" ref="E234" si="251">MID(I234,6,1)</f>
        <v>3</v>
      </c>
      <c r="F234" s="7" t="str">
        <f t="shared" ref="F234" si="252">MID(I234,2,4)</f>
        <v>1025</v>
      </c>
      <c r="G234" s="7" t="str">
        <f t="shared" ref="G234" si="253">IF(INT(MID(I234,6,1))=1,0,MID(I234,6,1))</f>
        <v>3</v>
      </c>
      <c r="H234" s="7" t="s">
        <v>640</v>
      </c>
      <c r="I234" s="7" t="str">
        <f t="shared" si="219"/>
        <v>110253000</v>
      </c>
      <c r="J234" s="7">
        <v>1.5</v>
      </c>
      <c r="K234" s="7">
        <v>1.7</v>
      </c>
      <c r="L234" s="7">
        <v>710253010</v>
      </c>
      <c r="O234" s="7" t="s">
        <v>644</v>
      </c>
      <c r="P234" s="7" t="s">
        <v>645</v>
      </c>
      <c r="Q234" s="7">
        <v>1005012</v>
      </c>
      <c r="S234" s="7" t="s">
        <v>56</v>
      </c>
      <c r="T234" s="7" t="s">
        <v>57</v>
      </c>
      <c r="Z234" s="7" t="s">
        <v>107</v>
      </c>
    </row>
    <row r="235" spans="1:26">
      <c r="A235" s="7" t="s">
        <v>60</v>
      </c>
      <c r="B235" s="7">
        <v>110261</v>
      </c>
      <c r="C235" s="7" t="s">
        <v>647</v>
      </c>
      <c r="D235" s="7" t="str">
        <f t="shared" si="215"/>
        <v>10261</v>
      </c>
      <c r="E235" s="7" t="str">
        <f t="shared" si="216"/>
        <v>1</v>
      </c>
      <c r="F235" s="7" t="str">
        <f t="shared" si="217"/>
        <v>1026</v>
      </c>
      <c r="G235" s="7">
        <f t="shared" si="218"/>
        <v>0</v>
      </c>
      <c r="H235" s="7" t="s">
        <v>648</v>
      </c>
      <c r="I235" s="7" t="str">
        <f t="shared" ref="I235:I247" si="254">"1"&amp;D235&amp;"000"</f>
        <v>110261000</v>
      </c>
      <c r="J235" s="7">
        <v>1</v>
      </c>
      <c r="K235" s="7">
        <v>1.1000000000000001</v>
      </c>
      <c r="L235" s="7" t="s">
        <v>649</v>
      </c>
      <c r="O235" s="7" t="str">
        <f t="shared" ref="O235:O250" si="255">313&amp;F235&amp;0&amp;G235</f>
        <v>313102600</v>
      </c>
      <c r="P235" s="7" t="str">
        <f t="shared" ref="P235:P250" si="256">321&amp;F235&amp;0&amp;E235</f>
        <v>321102601</v>
      </c>
      <c r="Q235" s="7">
        <v>1005012</v>
      </c>
      <c r="S235" s="7" t="s">
        <v>56</v>
      </c>
      <c r="T235" s="7" t="s">
        <v>57</v>
      </c>
      <c r="Z235" s="7" t="s">
        <v>107</v>
      </c>
    </row>
    <row r="236" spans="1:26">
      <c r="A236" s="7" t="s">
        <v>60</v>
      </c>
      <c r="B236" s="7">
        <v>110271</v>
      </c>
      <c r="C236" s="7" t="s">
        <v>650</v>
      </c>
      <c r="D236" s="7" t="str">
        <f t="shared" si="215"/>
        <v>10271</v>
      </c>
      <c r="E236" s="7" t="str">
        <f t="shared" si="216"/>
        <v>1</v>
      </c>
      <c r="F236" s="7" t="str">
        <f t="shared" si="217"/>
        <v>1027</v>
      </c>
      <c r="G236" s="7">
        <f t="shared" si="218"/>
        <v>0</v>
      </c>
      <c r="H236" s="7" t="s">
        <v>648</v>
      </c>
      <c r="I236" s="7" t="str">
        <f t="shared" si="254"/>
        <v>110271000</v>
      </c>
      <c r="J236" s="7">
        <v>1</v>
      </c>
      <c r="K236" s="7">
        <v>1.1000000000000001</v>
      </c>
      <c r="L236" s="7" t="s">
        <v>651</v>
      </c>
      <c r="O236" s="7" t="str">
        <f t="shared" si="255"/>
        <v>313102700</v>
      </c>
      <c r="P236" s="7" t="str">
        <f t="shared" si="256"/>
        <v>321102701</v>
      </c>
      <c r="Q236" s="7">
        <v>1005012</v>
      </c>
      <c r="S236" s="7" t="s">
        <v>56</v>
      </c>
      <c r="T236" s="7" t="s">
        <v>57</v>
      </c>
      <c r="Z236" s="7" t="s">
        <v>107</v>
      </c>
    </row>
    <row r="237" spans="1:26">
      <c r="A237" s="7" t="s">
        <v>60</v>
      </c>
      <c r="B237" s="7">
        <v>110311</v>
      </c>
      <c r="C237" s="7" t="s">
        <v>652</v>
      </c>
      <c r="D237" s="7" t="str">
        <f t="shared" si="215"/>
        <v>10311</v>
      </c>
      <c r="E237" s="7" t="str">
        <f t="shared" si="216"/>
        <v>1</v>
      </c>
      <c r="F237" s="7" t="str">
        <f t="shared" si="217"/>
        <v>1031</v>
      </c>
      <c r="G237" s="7">
        <f t="shared" si="218"/>
        <v>0</v>
      </c>
      <c r="H237" s="7" t="s">
        <v>518</v>
      </c>
      <c r="I237" s="7" t="str">
        <f t="shared" si="254"/>
        <v>110311000</v>
      </c>
      <c r="J237" s="7">
        <v>1</v>
      </c>
      <c r="K237" s="7">
        <v>1.1000000000000001</v>
      </c>
      <c r="L237" s="7" t="s">
        <v>653</v>
      </c>
      <c r="O237" s="7" t="str">
        <f t="shared" si="255"/>
        <v>313103100</v>
      </c>
      <c r="P237" s="7" t="str">
        <f t="shared" si="256"/>
        <v>321103101</v>
      </c>
      <c r="Q237" s="7">
        <v>1005012</v>
      </c>
      <c r="S237" s="7" t="s">
        <v>56</v>
      </c>
      <c r="T237" s="7" t="s">
        <v>57</v>
      </c>
      <c r="Z237" s="7" t="s">
        <v>107</v>
      </c>
    </row>
    <row r="238" spans="1:26">
      <c r="A238" s="7" t="s">
        <v>60</v>
      </c>
      <c r="B238" s="7">
        <v>110321</v>
      </c>
      <c r="C238" s="7" t="s">
        <v>654</v>
      </c>
      <c r="D238" s="7" t="str">
        <f t="shared" si="215"/>
        <v>10321</v>
      </c>
      <c r="E238" s="7" t="str">
        <f t="shared" si="216"/>
        <v>1</v>
      </c>
      <c r="F238" s="7" t="str">
        <f t="shared" si="217"/>
        <v>1032</v>
      </c>
      <c r="G238" s="7">
        <f t="shared" si="218"/>
        <v>0</v>
      </c>
      <c r="H238" s="7" t="s">
        <v>655</v>
      </c>
      <c r="I238" s="7" t="str">
        <f t="shared" si="254"/>
        <v>110321000</v>
      </c>
      <c r="J238" s="7">
        <v>1</v>
      </c>
      <c r="K238" s="7">
        <v>1.1000000000000001</v>
      </c>
      <c r="L238" s="7" t="s">
        <v>656</v>
      </c>
      <c r="O238" s="7" t="str">
        <f t="shared" si="255"/>
        <v>313103200</v>
      </c>
      <c r="P238" s="7" t="str">
        <f t="shared" si="256"/>
        <v>321103201</v>
      </c>
      <c r="Q238" s="7">
        <v>1005012</v>
      </c>
      <c r="S238" s="7" t="s">
        <v>56</v>
      </c>
      <c r="T238" s="7" t="s">
        <v>57</v>
      </c>
      <c r="Z238" s="7" t="s">
        <v>107</v>
      </c>
    </row>
    <row r="239" spans="1:26">
      <c r="A239" s="7" t="s">
        <v>60</v>
      </c>
      <c r="B239" s="7">
        <v>110331</v>
      </c>
      <c r="C239" s="7" t="s">
        <v>657</v>
      </c>
      <c r="D239" s="7" t="str">
        <f t="shared" si="215"/>
        <v>10331</v>
      </c>
      <c r="E239" s="7" t="str">
        <f t="shared" si="216"/>
        <v>1</v>
      </c>
      <c r="F239" s="7" t="str">
        <f t="shared" si="217"/>
        <v>1033</v>
      </c>
      <c r="G239" s="7">
        <f t="shared" si="218"/>
        <v>0</v>
      </c>
      <c r="H239" s="7" t="s">
        <v>551</v>
      </c>
      <c r="I239" s="7" t="str">
        <f t="shared" si="254"/>
        <v>110331000</v>
      </c>
      <c r="J239" s="7">
        <v>1</v>
      </c>
      <c r="K239" s="7">
        <v>1.8</v>
      </c>
      <c r="L239" s="7" t="s">
        <v>658</v>
      </c>
      <c r="O239" s="7" t="str">
        <f t="shared" si="255"/>
        <v>313103300</v>
      </c>
      <c r="P239" s="7" t="str">
        <f t="shared" si="256"/>
        <v>321103301</v>
      </c>
      <c r="Q239" s="7">
        <v>1005012</v>
      </c>
      <c r="S239" s="7" t="s">
        <v>56</v>
      </c>
      <c r="T239" s="7" t="s">
        <v>57</v>
      </c>
      <c r="Z239" s="7" t="s">
        <v>107</v>
      </c>
    </row>
    <row r="240" spans="1:26">
      <c r="A240" s="7" t="s">
        <v>60</v>
      </c>
      <c r="B240" s="7">
        <v>110332</v>
      </c>
      <c r="C240" s="7" t="s">
        <v>659</v>
      </c>
      <c r="D240" s="7" t="str">
        <f t="shared" ref="D240" si="257">MID(L240,2,5)</f>
        <v>10331</v>
      </c>
      <c r="E240" s="7" t="str">
        <f t="shared" ref="E240" si="258">MID(I240,6,1)</f>
        <v>1</v>
      </c>
      <c r="F240" s="7" t="str">
        <f t="shared" ref="F240" si="259">MID(I240,2,4)</f>
        <v>1033</v>
      </c>
      <c r="G240" s="7">
        <f t="shared" ref="G240" si="260">IF(INT(MID(I240,6,1))=1,0,MID(I240,6,1))</f>
        <v>0</v>
      </c>
      <c r="H240" s="7" t="s">
        <v>551</v>
      </c>
      <c r="I240" s="7" t="str">
        <f t="shared" ref="I240" si="261">"1"&amp;D240&amp;"000"</f>
        <v>110331000</v>
      </c>
      <c r="J240" s="7">
        <v>2</v>
      </c>
      <c r="K240" s="7">
        <v>2.5</v>
      </c>
      <c r="L240" s="7" t="s">
        <v>658</v>
      </c>
      <c r="O240" s="7" t="str">
        <f t="shared" ref="O240" si="262">313&amp;F240&amp;0&amp;G240</f>
        <v>313103300</v>
      </c>
      <c r="P240" s="7" t="str">
        <f t="shared" ref="P240" si="263">321&amp;F240&amp;0&amp;E240</f>
        <v>321103301</v>
      </c>
      <c r="Q240" s="7">
        <v>1005012</v>
      </c>
      <c r="S240" s="7" t="s">
        <v>56</v>
      </c>
      <c r="T240" s="7" t="s">
        <v>57</v>
      </c>
      <c r="Z240" s="7" t="s">
        <v>107</v>
      </c>
    </row>
    <row r="241" spans="1:26">
      <c r="A241" s="7" t="s">
        <v>60</v>
      </c>
      <c r="B241" s="7">
        <v>110361</v>
      </c>
      <c r="C241" s="7" t="s">
        <v>660</v>
      </c>
      <c r="D241" s="7" t="str">
        <f t="shared" si="215"/>
        <v>10361</v>
      </c>
      <c r="E241" s="7" t="str">
        <f t="shared" si="216"/>
        <v>1</v>
      </c>
      <c r="F241" s="7" t="str">
        <f t="shared" si="217"/>
        <v>1036</v>
      </c>
      <c r="G241" s="7">
        <f t="shared" si="218"/>
        <v>0</v>
      </c>
      <c r="H241" s="7" t="s">
        <v>503</v>
      </c>
      <c r="I241" s="7" t="str">
        <f t="shared" si="254"/>
        <v>110361000</v>
      </c>
      <c r="J241" s="7">
        <v>1</v>
      </c>
      <c r="K241" s="7">
        <v>1.1000000000000001</v>
      </c>
      <c r="L241" s="7" t="s">
        <v>661</v>
      </c>
      <c r="O241" s="7" t="str">
        <f t="shared" si="255"/>
        <v>313103600</v>
      </c>
      <c r="P241" s="7" t="str">
        <f t="shared" si="256"/>
        <v>321103601</v>
      </c>
      <c r="Q241" s="7">
        <v>1005012</v>
      </c>
      <c r="S241" s="7" t="s">
        <v>56</v>
      </c>
      <c r="T241" s="7" t="s">
        <v>57</v>
      </c>
      <c r="W241" s="7">
        <v>0</v>
      </c>
      <c r="X241" s="7">
        <v>0</v>
      </c>
      <c r="Y241" s="7" t="s">
        <v>106</v>
      </c>
      <c r="Z241" s="7" t="s">
        <v>107</v>
      </c>
    </row>
    <row r="242" spans="1:26">
      <c r="A242" s="11" t="s">
        <v>60</v>
      </c>
      <c r="B242" s="11">
        <v>110362</v>
      </c>
      <c r="C242" s="11" t="s">
        <v>662</v>
      </c>
      <c r="D242" s="7" t="str">
        <f t="shared" ref="D242:D245" si="264">MID(L242,2,5)</f>
        <v>10361</v>
      </c>
      <c r="E242" s="7" t="str">
        <f t="shared" ref="E242:E245" si="265">MID(I242,6,1)</f>
        <v>1</v>
      </c>
      <c r="F242" s="7" t="str">
        <f t="shared" ref="F242:F245" si="266">MID(I242,2,4)</f>
        <v>1036</v>
      </c>
      <c r="G242" s="7">
        <f t="shared" ref="G242:G245" si="267">IF(INT(MID(I242,6,1))=1,0,MID(I242,6,1))</f>
        <v>0</v>
      </c>
      <c r="H242" s="7" t="s">
        <v>503</v>
      </c>
      <c r="I242" s="7" t="str">
        <f t="shared" ref="I242:I245" si="268">"1"&amp;D242&amp;"000"</f>
        <v>110361000</v>
      </c>
      <c r="J242" s="7">
        <v>1.3</v>
      </c>
      <c r="K242" s="7">
        <v>1.1000000000000001</v>
      </c>
      <c r="L242" s="7" t="s">
        <v>661</v>
      </c>
      <c r="O242" s="7" t="str">
        <f t="shared" ref="O242" si="269">313&amp;F242&amp;0&amp;G242</f>
        <v>313103600</v>
      </c>
      <c r="P242" s="7" t="str">
        <f t="shared" ref="P242" si="270">321&amp;F242&amp;0&amp;E242</f>
        <v>321103601</v>
      </c>
      <c r="Q242" s="7">
        <v>1005012</v>
      </c>
      <c r="S242" s="7" t="s">
        <v>56</v>
      </c>
      <c r="T242" s="7" t="s">
        <v>57</v>
      </c>
      <c r="W242" s="7">
        <v>0</v>
      </c>
      <c r="X242" s="7">
        <v>0</v>
      </c>
      <c r="Y242" s="7" t="s">
        <v>106</v>
      </c>
      <c r="Z242" s="7" t="s">
        <v>107</v>
      </c>
    </row>
    <row r="243" spans="1:26">
      <c r="A243" s="7" t="s">
        <v>60</v>
      </c>
      <c r="B243" s="7">
        <v>110381</v>
      </c>
      <c r="C243" s="7" t="s">
        <v>663</v>
      </c>
      <c r="D243" s="7" t="str">
        <f t="shared" si="264"/>
        <v>10381</v>
      </c>
      <c r="E243" s="7" t="str">
        <f t="shared" si="265"/>
        <v>1</v>
      </c>
      <c r="F243" s="7" t="str">
        <f t="shared" si="266"/>
        <v>1038</v>
      </c>
      <c r="G243" s="7">
        <f t="shared" si="267"/>
        <v>0</v>
      </c>
      <c r="H243" s="7" t="s">
        <v>629</v>
      </c>
      <c r="I243" s="7" t="str">
        <f t="shared" si="268"/>
        <v>110381000</v>
      </c>
      <c r="J243" s="7">
        <v>1</v>
      </c>
      <c r="K243" s="7">
        <v>1.1000000000000001</v>
      </c>
      <c r="L243" s="7">
        <v>710381010</v>
      </c>
      <c r="O243" s="7" t="s">
        <v>664</v>
      </c>
      <c r="P243" s="7" t="s">
        <v>665</v>
      </c>
      <c r="Q243" s="7">
        <v>1005012</v>
      </c>
      <c r="S243" s="7" t="s">
        <v>56</v>
      </c>
      <c r="T243" s="7" t="s">
        <v>57</v>
      </c>
      <c r="Z243" s="7" t="s">
        <v>107</v>
      </c>
    </row>
    <row r="244" spans="1:26">
      <c r="A244" s="7" t="s">
        <v>60</v>
      </c>
      <c r="B244" s="7">
        <v>110391</v>
      </c>
      <c r="C244" s="7" t="s">
        <v>975</v>
      </c>
      <c r="D244" s="7" t="str">
        <f t="shared" ref="D244" si="271">MID(L244,2,5)</f>
        <v>10391</v>
      </c>
      <c r="E244" s="7" t="str">
        <f t="shared" ref="E244" si="272">MID(I244,6,1)</f>
        <v>1</v>
      </c>
      <c r="F244" s="7" t="str">
        <f t="shared" ref="F244" si="273">MID(I244,2,4)</f>
        <v>1039</v>
      </c>
      <c r="G244" s="7">
        <f t="shared" ref="G244" si="274">IF(INT(MID(I244,6,1))=1,0,MID(I244,6,1))</f>
        <v>0</v>
      </c>
      <c r="H244" s="7" t="s">
        <v>604</v>
      </c>
      <c r="I244" s="7" t="str">
        <f t="shared" ref="I244" si="275">"1"&amp;D244&amp;"000"</f>
        <v>110391000</v>
      </c>
      <c r="J244" s="7">
        <v>1</v>
      </c>
      <c r="K244" s="7">
        <v>1.1000000000000001</v>
      </c>
      <c r="L244" s="7">
        <v>710391010</v>
      </c>
      <c r="O244" s="7" t="s">
        <v>664</v>
      </c>
      <c r="P244" s="7" t="s">
        <v>665</v>
      </c>
      <c r="Q244" s="7">
        <v>1005012</v>
      </c>
      <c r="S244" s="7" t="s">
        <v>56</v>
      </c>
      <c r="T244" s="7" t="s">
        <v>57</v>
      </c>
      <c r="Z244" s="7" t="s">
        <v>107</v>
      </c>
    </row>
    <row r="245" spans="1:26">
      <c r="A245" s="7" t="s">
        <v>60</v>
      </c>
      <c r="B245" s="7">
        <v>110401</v>
      </c>
      <c r="C245" s="7" t="s">
        <v>965</v>
      </c>
      <c r="D245" s="7" t="str">
        <f t="shared" si="264"/>
        <v>10401</v>
      </c>
      <c r="E245" s="7" t="str">
        <f t="shared" si="265"/>
        <v>1</v>
      </c>
      <c r="F245" s="7" t="str">
        <f t="shared" si="266"/>
        <v>1040</v>
      </c>
      <c r="G245" s="7">
        <f t="shared" si="267"/>
        <v>0</v>
      </c>
      <c r="H245" s="7" t="s">
        <v>610</v>
      </c>
      <c r="I245" s="7" t="str">
        <f t="shared" si="268"/>
        <v>110401000</v>
      </c>
      <c r="J245" s="7">
        <v>1.4</v>
      </c>
      <c r="K245" s="7">
        <v>1.7</v>
      </c>
      <c r="L245" s="7">
        <v>710401010</v>
      </c>
      <c r="O245" s="7" t="str">
        <f t="shared" ref="O245" si="276">313&amp;F245&amp;0&amp;G245</f>
        <v>313104000</v>
      </c>
      <c r="P245" s="7" t="str">
        <f t="shared" ref="P245" si="277">321&amp;F245&amp;0&amp;E245</f>
        <v>321104001</v>
      </c>
      <c r="Q245" s="7">
        <v>1005012</v>
      </c>
      <c r="S245" s="7" t="s">
        <v>56</v>
      </c>
      <c r="T245" s="7" t="s">
        <v>57</v>
      </c>
      <c r="W245" s="7">
        <v>2.7</v>
      </c>
      <c r="X245" s="7">
        <v>2</v>
      </c>
      <c r="Y245" s="7" t="s">
        <v>597</v>
      </c>
      <c r="Z245" s="7" t="s">
        <v>107</v>
      </c>
    </row>
    <row r="246" spans="1:26">
      <c r="A246" s="7" t="s">
        <v>60</v>
      </c>
      <c r="B246" s="7">
        <v>110411</v>
      </c>
      <c r="C246" s="7" t="s">
        <v>974</v>
      </c>
      <c r="D246" s="7" t="str">
        <f t="shared" ref="D246" si="278">MID(L246,2,5)</f>
        <v>10411</v>
      </c>
      <c r="E246" s="7" t="str">
        <f t="shared" ref="E246" si="279">MID(I246,6,1)</f>
        <v>1</v>
      </c>
      <c r="F246" s="7" t="str">
        <f t="shared" ref="F246" si="280">MID(I246,2,4)</f>
        <v>1041</v>
      </c>
      <c r="G246" s="7">
        <f t="shared" ref="G246" si="281">IF(INT(MID(I246,6,1))=1,0,MID(I246,6,1))</f>
        <v>0</v>
      </c>
      <c r="H246" s="7" t="s">
        <v>610</v>
      </c>
      <c r="I246" s="7" t="str">
        <f t="shared" ref="I246" si="282">"1"&amp;D246&amp;"000"</f>
        <v>110411000</v>
      </c>
      <c r="J246" s="7">
        <v>1.4</v>
      </c>
      <c r="K246" s="7">
        <v>1.7</v>
      </c>
      <c r="L246" s="7">
        <v>710411010</v>
      </c>
      <c r="O246" s="7" t="str">
        <f t="shared" ref="O246" si="283">313&amp;F246&amp;0&amp;G246</f>
        <v>313104100</v>
      </c>
      <c r="P246" s="7" t="str">
        <f t="shared" ref="P246" si="284">321&amp;F246&amp;0&amp;E246</f>
        <v>321104101</v>
      </c>
      <c r="Q246" s="7">
        <v>1005012</v>
      </c>
      <c r="S246" s="7" t="s">
        <v>56</v>
      </c>
      <c r="T246" s="7" t="s">
        <v>57</v>
      </c>
      <c r="W246" s="7">
        <v>2.7</v>
      </c>
      <c r="X246" s="7">
        <v>2</v>
      </c>
      <c r="Y246" s="7" t="s">
        <v>597</v>
      </c>
      <c r="Z246" s="7" t="s">
        <v>107</v>
      </c>
    </row>
    <row r="247" spans="1:26">
      <c r="A247" s="7" t="s">
        <v>60</v>
      </c>
      <c r="B247" s="7">
        <v>110431</v>
      </c>
      <c r="C247" s="7" t="s">
        <v>666</v>
      </c>
      <c r="D247" s="7" t="str">
        <f t="shared" si="215"/>
        <v>10221</v>
      </c>
      <c r="E247" s="7" t="str">
        <f t="shared" si="216"/>
        <v>1</v>
      </c>
      <c r="F247" s="7" t="str">
        <f t="shared" si="217"/>
        <v>1022</v>
      </c>
      <c r="G247" s="7">
        <f t="shared" si="218"/>
        <v>0</v>
      </c>
      <c r="H247" s="7" t="s">
        <v>667</v>
      </c>
      <c r="I247" s="7" t="str">
        <f t="shared" si="254"/>
        <v>110221000</v>
      </c>
      <c r="J247" s="7">
        <v>1</v>
      </c>
      <c r="K247" s="7">
        <v>1.1000000000000001</v>
      </c>
      <c r="L247" s="7" t="s">
        <v>668</v>
      </c>
      <c r="O247" s="7" t="str">
        <f t="shared" si="255"/>
        <v>313102200</v>
      </c>
      <c r="P247" s="7" t="str">
        <f t="shared" si="256"/>
        <v>321102201</v>
      </c>
      <c r="Q247" s="7">
        <v>1005012</v>
      </c>
      <c r="S247" s="7" t="s">
        <v>56</v>
      </c>
      <c r="T247" s="7" t="s">
        <v>57</v>
      </c>
      <c r="W247" s="7">
        <v>0</v>
      </c>
      <c r="X247" s="7">
        <v>0</v>
      </c>
      <c r="Y247" s="7" t="s">
        <v>106</v>
      </c>
      <c r="Z247" s="7" t="s">
        <v>107</v>
      </c>
    </row>
    <row r="248" spans="1:26">
      <c r="A248" s="7" t="s">
        <v>60</v>
      </c>
      <c r="B248" s="7">
        <v>110421</v>
      </c>
      <c r="C248" s="7" t="s">
        <v>669</v>
      </c>
      <c r="D248" s="7" t="str">
        <f t="shared" si="215"/>
        <v>10421</v>
      </c>
      <c r="E248" s="7" t="str">
        <f t="shared" si="216"/>
        <v>1</v>
      </c>
      <c r="F248" s="7" t="str">
        <f t="shared" si="217"/>
        <v>1021</v>
      </c>
      <c r="G248" s="7">
        <f t="shared" si="218"/>
        <v>0</v>
      </c>
      <c r="H248" s="7" t="s">
        <v>624</v>
      </c>
      <c r="I248" s="7" t="s">
        <v>670</v>
      </c>
      <c r="J248" s="7">
        <v>1</v>
      </c>
      <c r="K248" s="7">
        <v>1.1000000000000001</v>
      </c>
      <c r="L248" s="7" t="s">
        <v>671</v>
      </c>
      <c r="O248" s="7" t="str">
        <f t="shared" si="255"/>
        <v>313102100</v>
      </c>
      <c r="P248" s="7" t="str">
        <f t="shared" si="256"/>
        <v>321102101</v>
      </c>
      <c r="Q248" s="7">
        <v>1005012</v>
      </c>
      <c r="S248" s="7" t="s">
        <v>56</v>
      </c>
      <c r="T248" s="7" t="s">
        <v>57</v>
      </c>
      <c r="U248" s="7" t="s">
        <v>626</v>
      </c>
      <c r="W248" s="7">
        <v>0</v>
      </c>
      <c r="X248" s="7">
        <v>0</v>
      </c>
      <c r="Y248" s="7" t="s">
        <v>106</v>
      </c>
      <c r="Z248" s="7" t="s">
        <v>107</v>
      </c>
    </row>
    <row r="249" spans="1:26">
      <c r="A249" s="7" t="s">
        <v>60</v>
      </c>
      <c r="B249" s="7">
        <v>110432</v>
      </c>
      <c r="C249" s="7" t="s">
        <v>672</v>
      </c>
      <c r="D249" s="7" t="str">
        <f t="shared" si="215"/>
        <v>10431</v>
      </c>
      <c r="E249" s="7" t="str">
        <f t="shared" si="216"/>
        <v>1</v>
      </c>
      <c r="F249" s="7" t="str">
        <f t="shared" si="217"/>
        <v>1043</v>
      </c>
      <c r="G249" s="7">
        <f t="shared" si="218"/>
        <v>0</v>
      </c>
      <c r="H249" s="7" t="s">
        <v>667</v>
      </c>
      <c r="I249" s="7" t="str">
        <f>"1"&amp;D249&amp;"000"</f>
        <v>110431000</v>
      </c>
      <c r="J249" s="7">
        <v>1</v>
      </c>
      <c r="K249" s="7">
        <v>1.1000000000000001</v>
      </c>
      <c r="L249" s="7" t="s">
        <v>673</v>
      </c>
      <c r="O249" s="7" t="str">
        <f t="shared" si="255"/>
        <v>313104300</v>
      </c>
      <c r="P249" s="7" t="str">
        <f t="shared" si="256"/>
        <v>321104301</v>
      </c>
      <c r="Q249" s="7">
        <v>1005012</v>
      </c>
      <c r="S249" s="7" t="s">
        <v>56</v>
      </c>
      <c r="T249" s="7" t="s">
        <v>57</v>
      </c>
      <c r="W249" s="7">
        <v>0</v>
      </c>
      <c r="X249" s="7">
        <v>0</v>
      </c>
      <c r="Y249" s="7" t="s">
        <v>106</v>
      </c>
      <c r="Z249" s="7" t="s">
        <v>107</v>
      </c>
    </row>
    <row r="250" spans="1:26">
      <c r="A250" s="7" t="s">
        <v>60</v>
      </c>
      <c r="B250" s="7">
        <v>110341</v>
      </c>
      <c r="C250" s="7" t="s">
        <v>674</v>
      </c>
      <c r="D250" s="7" t="str">
        <f t="shared" si="215"/>
        <v>10341</v>
      </c>
      <c r="E250" s="7" t="str">
        <f t="shared" si="216"/>
        <v>1</v>
      </c>
      <c r="F250" s="7" t="str">
        <f t="shared" si="217"/>
        <v>1034</v>
      </c>
      <c r="G250" s="7">
        <f t="shared" si="218"/>
        <v>0</v>
      </c>
      <c r="H250" s="7" t="s">
        <v>556</v>
      </c>
      <c r="I250" s="7" t="str">
        <f>"1"&amp;D250&amp;"000"</f>
        <v>110341000</v>
      </c>
      <c r="J250" s="7">
        <v>1</v>
      </c>
      <c r="K250" s="7">
        <v>1.1000000000000001</v>
      </c>
      <c r="L250" s="7" t="s">
        <v>675</v>
      </c>
      <c r="O250" s="7" t="str">
        <f t="shared" si="255"/>
        <v>313103400</v>
      </c>
      <c r="P250" s="7" t="str">
        <f t="shared" si="256"/>
        <v>321103401</v>
      </c>
      <c r="Q250" s="7">
        <v>1005012</v>
      </c>
      <c r="S250" s="7" t="s">
        <v>558</v>
      </c>
      <c r="T250" s="7" t="s">
        <v>57</v>
      </c>
      <c r="Z250" s="7" t="s">
        <v>107</v>
      </c>
    </row>
    <row r="251" spans="1:26">
      <c r="A251" s="11" t="s">
        <v>60</v>
      </c>
      <c r="B251" s="11">
        <v>110342</v>
      </c>
      <c r="C251" s="11" t="s">
        <v>676</v>
      </c>
      <c r="D251" s="7" t="str">
        <f t="shared" ref="D251" si="285">MID(L251,2,5)</f>
        <v>10341</v>
      </c>
      <c r="E251" s="7" t="str">
        <f t="shared" ref="E251" si="286">MID(I251,6,1)</f>
        <v>1</v>
      </c>
      <c r="F251" s="7" t="str">
        <f t="shared" ref="F251" si="287">MID(I251,2,4)</f>
        <v>1034</v>
      </c>
      <c r="G251" s="7">
        <f t="shared" ref="G251" si="288">IF(INT(MID(I251,6,1))=1,0,MID(I251,6,1))</f>
        <v>0</v>
      </c>
      <c r="H251" s="7" t="s">
        <v>556</v>
      </c>
      <c r="I251" s="7" t="str">
        <f>"1"&amp;D251&amp;"000"</f>
        <v>110341000</v>
      </c>
      <c r="J251" s="7">
        <v>1.3</v>
      </c>
      <c r="K251" s="7">
        <v>1.1000000000000001</v>
      </c>
      <c r="L251" s="7" t="s">
        <v>675</v>
      </c>
      <c r="O251" s="7" t="str">
        <f t="shared" ref="O251" si="289">313&amp;F251&amp;0&amp;G251</f>
        <v>313103400</v>
      </c>
      <c r="P251" s="7" t="str">
        <f t="shared" ref="P251" si="290">321&amp;F251&amp;0&amp;E251</f>
        <v>321103401</v>
      </c>
      <c r="Q251" s="7">
        <v>1005012</v>
      </c>
      <c r="S251" s="7" t="s">
        <v>558</v>
      </c>
      <c r="T251" s="7" t="s">
        <v>57</v>
      </c>
      <c r="Z251" s="7" t="s">
        <v>107</v>
      </c>
    </row>
    <row r="252" spans="1:26">
      <c r="A252" s="7" t="s">
        <v>60</v>
      </c>
      <c r="B252" s="7">
        <v>110461</v>
      </c>
      <c r="C252" s="7" t="s">
        <v>677</v>
      </c>
      <c r="D252" s="7" t="str">
        <f t="shared" si="215"/>
        <v>20051</v>
      </c>
      <c r="E252" s="7" t="str">
        <f t="shared" si="216"/>
        <v>1</v>
      </c>
      <c r="F252" s="7" t="str">
        <f t="shared" si="217"/>
        <v>2005</v>
      </c>
      <c r="G252" s="7">
        <f t="shared" si="218"/>
        <v>0</v>
      </c>
      <c r="H252" s="7" t="s">
        <v>532</v>
      </c>
      <c r="I252" s="7" t="s">
        <v>678</v>
      </c>
      <c r="J252" s="7">
        <v>1</v>
      </c>
      <c r="K252" s="7">
        <v>1.1000000000000001</v>
      </c>
      <c r="L252" s="7" t="s">
        <v>679</v>
      </c>
      <c r="O252" s="7" t="s">
        <v>680</v>
      </c>
      <c r="P252" s="7" t="s">
        <v>681</v>
      </c>
      <c r="Q252" s="7">
        <v>1005012</v>
      </c>
      <c r="S252" s="7" t="s">
        <v>56</v>
      </c>
      <c r="T252" s="7" t="s">
        <v>57</v>
      </c>
      <c r="W252" s="7">
        <v>0</v>
      </c>
      <c r="X252" s="7">
        <v>0</v>
      </c>
      <c r="Y252" s="7" t="s">
        <v>106</v>
      </c>
      <c r="Z252" s="7" t="s">
        <v>107</v>
      </c>
    </row>
    <row r="253" spans="1:26">
      <c r="A253" s="7" t="s">
        <v>60</v>
      </c>
      <c r="B253" s="7">
        <v>110471</v>
      </c>
      <c r="C253" s="7" t="s">
        <v>590</v>
      </c>
      <c r="D253" s="7" t="str">
        <f t="shared" ref="D253" si="291">MID(L253,2,5)</f>
        <v>10471</v>
      </c>
      <c r="E253" s="7" t="str">
        <f t="shared" ref="E253" si="292">MID(I253,6,1)</f>
        <v>1</v>
      </c>
      <c r="F253" s="7" t="str">
        <f t="shared" ref="F253" si="293">MID(I253,2,4)</f>
        <v>1047</v>
      </c>
      <c r="G253" s="7">
        <f t="shared" ref="G253" si="294">IF(INT(MID(I253,6,1))=1,0,MID(I253,6,1))</f>
        <v>0</v>
      </c>
      <c r="H253" s="7" t="s">
        <v>590</v>
      </c>
      <c r="I253" s="7" t="str">
        <f>"1"&amp;D253&amp;"000"</f>
        <v>110471000</v>
      </c>
      <c r="J253" s="7">
        <v>1</v>
      </c>
      <c r="K253" s="7">
        <v>1.1000000000000001</v>
      </c>
      <c r="L253" s="7">
        <v>710471010</v>
      </c>
      <c r="O253" s="7" t="s">
        <v>592</v>
      </c>
      <c r="P253" s="7" t="s">
        <v>593</v>
      </c>
      <c r="Q253" s="7">
        <v>1005012</v>
      </c>
      <c r="S253" s="7" t="s">
        <v>56</v>
      </c>
      <c r="T253" s="7" t="s">
        <v>57</v>
      </c>
      <c r="W253" s="7">
        <v>0</v>
      </c>
      <c r="X253" s="7">
        <v>0</v>
      </c>
      <c r="Y253" s="7" t="s">
        <v>106</v>
      </c>
      <c r="Z253" s="7" t="s">
        <v>107</v>
      </c>
    </row>
    <row r="254" spans="1:26">
      <c r="A254" s="8"/>
      <c r="B254" s="8">
        <v>1</v>
      </c>
      <c r="C254" s="8" t="s">
        <v>682</v>
      </c>
      <c r="D254" s="8" t="str">
        <f t="shared" ref="D254:D280" si="295">MID(L254,2,5)</f>
        <v/>
      </c>
      <c r="E254" s="8" t="str">
        <f t="shared" si="216"/>
        <v/>
      </c>
      <c r="F254" s="8" t="str">
        <f t="shared" si="217"/>
        <v/>
      </c>
      <c r="G254" s="8">
        <v>1</v>
      </c>
      <c r="H254" s="8" t="s">
        <v>105</v>
      </c>
      <c r="I254" s="8">
        <v>1</v>
      </c>
      <c r="J254" s="8">
        <v>1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1</v>
      </c>
      <c r="Q254" s="8">
        <v>1</v>
      </c>
      <c r="R254" s="8">
        <v>1</v>
      </c>
      <c r="S254" s="8" t="s">
        <v>56</v>
      </c>
      <c r="T254" s="8" t="s">
        <v>57</v>
      </c>
      <c r="Z254" s="7" t="s">
        <v>107</v>
      </c>
    </row>
    <row r="255" spans="1:26">
      <c r="A255" s="7" t="s">
        <v>60</v>
      </c>
      <c r="B255" s="7">
        <v>190011</v>
      </c>
      <c r="C255" s="7" t="s">
        <v>683</v>
      </c>
      <c r="D255" s="7" t="str">
        <f t="shared" si="295"/>
        <v>90011</v>
      </c>
      <c r="E255" s="7" t="str">
        <f t="shared" si="216"/>
        <v>1</v>
      </c>
      <c r="F255" s="7" t="str">
        <f t="shared" si="217"/>
        <v>9001</v>
      </c>
      <c r="G255" s="7">
        <f t="shared" ref="G255:G260" si="296">IF(INT(MID(I255,6,1))=1,0,MID(I255,6,1))</f>
        <v>0</v>
      </c>
      <c r="H255" s="7" t="s">
        <v>683</v>
      </c>
      <c r="I255" s="7" t="str">
        <f>"1"&amp;D255&amp;"000"</f>
        <v>190011000</v>
      </c>
      <c r="J255" s="7">
        <v>1</v>
      </c>
      <c r="K255" s="7">
        <v>1.1000000000000001</v>
      </c>
      <c r="L255" s="7" t="s">
        <v>684</v>
      </c>
      <c r="O255" s="7" t="s">
        <v>680</v>
      </c>
      <c r="P255" s="7" t="s">
        <v>681</v>
      </c>
      <c r="Q255" s="7">
        <v>1005012</v>
      </c>
      <c r="S255" s="7" t="s">
        <v>56</v>
      </c>
      <c r="T255" s="7" t="s">
        <v>57</v>
      </c>
      <c r="W255" s="7">
        <v>0</v>
      </c>
      <c r="X255" s="7">
        <v>0</v>
      </c>
      <c r="Y255" s="7" t="s">
        <v>106</v>
      </c>
      <c r="Z255" s="7" t="s">
        <v>107</v>
      </c>
    </row>
    <row r="256" spans="1:26">
      <c r="A256" s="7" t="s">
        <v>60</v>
      </c>
      <c r="B256" s="7">
        <v>190041</v>
      </c>
      <c r="C256" s="7" t="s">
        <v>685</v>
      </c>
      <c r="D256" s="7" t="str">
        <f t="shared" si="295"/>
        <v>90041</v>
      </c>
      <c r="E256" s="7" t="str">
        <f t="shared" si="216"/>
        <v>1</v>
      </c>
      <c r="F256" s="7" t="str">
        <f t="shared" si="217"/>
        <v>9004</v>
      </c>
      <c r="G256" s="7">
        <f t="shared" si="296"/>
        <v>0</v>
      </c>
      <c r="H256" s="7" t="s">
        <v>685</v>
      </c>
      <c r="I256" s="7" t="str">
        <f>"1"&amp;D256&amp;"000"</f>
        <v>190041000</v>
      </c>
      <c r="J256" s="7">
        <v>1</v>
      </c>
      <c r="K256" s="7">
        <v>1.1000000000000001</v>
      </c>
      <c r="L256" s="7" t="s">
        <v>686</v>
      </c>
      <c r="O256" s="7" t="s">
        <v>680</v>
      </c>
      <c r="P256" s="7" t="s">
        <v>681</v>
      </c>
      <c r="Q256" s="7">
        <v>1005012</v>
      </c>
      <c r="S256" s="7" t="s">
        <v>687</v>
      </c>
      <c r="T256" s="7" t="s">
        <v>57</v>
      </c>
      <c r="W256" s="7">
        <v>0</v>
      </c>
      <c r="X256" s="7">
        <v>0</v>
      </c>
      <c r="Y256" s="7" t="s">
        <v>106</v>
      </c>
      <c r="Z256" s="7" t="s">
        <v>107</v>
      </c>
    </row>
    <row r="257" spans="1:26">
      <c r="A257" s="7" t="s">
        <v>60</v>
      </c>
      <c r="B257" s="7">
        <v>190061</v>
      </c>
      <c r="C257" s="7" t="s">
        <v>688</v>
      </c>
      <c r="D257" s="7" t="str">
        <f t="shared" si="295"/>
        <v>90061</v>
      </c>
      <c r="E257" s="7" t="str">
        <f t="shared" si="216"/>
        <v>1</v>
      </c>
      <c r="F257" s="7" t="str">
        <f t="shared" si="217"/>
        <v>9006</v>
      </c>
      <c r="G257" s="7">
        <f t="shared" si="296"/>
        <v>0</v>
      </c>
      <c r="H257" s="7" t="s">
        <v>688</v>
      </c>
      <c r="I257" s="7" t="str">
        <f>"1"&amp;D257&amp;"000"</f>
        <v>190061000</v>
      </c>
      <c r="J257" s="7">
        <v>1</v>
      </c>
      <c r="K257" s="7">
        <v>1.1000000000000001</v>
      </c>
      <c r="L257" s="7" t="s">
        <v>689</v>
      </c>
      <c r="O257" s="7" t="s">
        <v>680</v>
      </c>
      <c r="P257" s="7" t="s">
        <v>681</v>
      </c>
      <c r="Q257" s="7">
        <v>1005012</v>
      </c>
      <c r="S257" s="7" t="s">
        <v>690</v>
      </c>
      <c r="T257" s="7" t="s">
        <v>57</v>
      </c>
      <c r="W257" s="7">
        <v>0</v>
      </c>
      <c r="X257" s="7">
        <v>0</v>
      </c>
      <c r="Y257" s="7" t="s">
        <v>106</v>
      </c>
      <c r="Z257" s="7" t="s">
        <v>107</v>
      </c>
    </row>
    <row r="258" spans="1:26">
      <c r="A258" s="7" t="s">
        <v>60</v>
      </c>
      <c r="B258" s="7">
        <v>190071</v>
      </c>
      <c r="C258" s="7" t="s">
        <v>691</v>
      </c>
      <c r="D258" s="7" t="str">
        <f t="shared" si="295"/>
        <v/>
      </c>
      <c r="E258" s="7" t="str">
        <f t="shared" si="216"/>
        <v>1</v>
      </c>
      <c r="F258" s="7" t="str">
        <f t="shared" si="217"/>
        <v>9007</v>
      </c>
      <c r="G258" s="7">
        <f t="shared" si="296"/>
        <v>0</v>
      </c>
      <c r="H258" s="7" t="s">
        <v>691</v>
      </c>
      <c r="I258" s="7" t="s">
        <v>692</v>
      </c>
      <c r="J258" s="7">
        <v>1</v>
      </c>
      <c r="K258" s="7">
        <v>1.1000000000000001</v>
      </c>
      <c r="O258" s="7" t="s">
        <v>680</v>
      </c>
      <c r="P258" s="7" t="s">
        <v>681</v>
      </c>
      <c r="Q258" s="7">
        <v>1005012</v>
      </c>
      <c r="S258" s="7" t="s">
        <v>693</v>
      </c>
      <c r="T258" s="7" t="s">
        <v>57</v>
      </c>
      <c r="W258" s="7">
        <v>0</v>
      </c>
      <c r="X258" s="7">
        <v>0</v>
      </c>
      <c r="Y258" s="7" t="s">
        <v>106</v>
      </c>
      <c r="Z258" s="7" t="s">
        <v>107</v>
      </c>
    </row>
    <row r="259" spans="1:26">
      <c r="A259" s="7" t="s">
        <v>60</v>
      </c>
      <c r="B259" s="7">
        <v>190091</v>
      </c>
      <c r="C259" s="7" t="s">
        <v>694</v>
      </c>
      <c r="D259" s="7" t="str">
        <f t="shared" si="295"/>
        <v/>
      </c>
      <c r="E259" s="7" t="str">
        <f t="shared" si="216"/>
        <v>1</v>
      </c>
      <c r="F259" s="7" t="str">
        <f t="shared" si="217"/>
        <v>9009</v>
      </c>
      <c r="G259" s="7">
        <f t="shared" si="296"/>
        <v>0</v>
      </c>
      <c r="H259" s="7" t="s">
        <v>694</v>
      </c>
      <c r="I259" s="7" t="s">
        <v>695</v>
      </c>
      <c r="J259" s="7">
        <v>1</v>
      </c>
      <c r="K259" s="7">
        <v>1.1000000000000001</v>
      </c>
      <c r="O259" s="7" t="s">
        <v>680</v>
      </c>
      <c r="P259" s="7" t="s">
        <v>681</v>
      </c>
      <c r="Q259" s="7">
        <v>1005012</v>
      </c>
      <c r="S259" s="7" t="s">
        <v>696</v>
      </c>
      <c r="T259" s="7" t="s">
        <v>57</v>
      </c>
      <c r="W259" s="7">
        <v>0</v>
      </c>
      <c r="X259" s="7">
        <v>0</v>
      </c>
      <c r="Y259" s="7" t="s">
        <v>106</v>
      </c>
      <c r="Z259" s="7" t="s">
        <v>107</v>
      </c>
    </row>
    <row r="260" spans="1:26">
      <c r="A260" s="7" t="s">
        <v>60</v>
      </c>
      <c r="B260" s="7">
        <v>190101</v>
      </c>
      <c r="C260" s="7" t="s">
        <v>697</v>
      </c>
      <c r="D260" s="7" t="str">
        <f t="shared" ref="D260" si="297">MID(L260,2,5)</f>
        <v/>
      </c>
      <c r="E260" s="7" t="str">
        <f t="shared" ref="E260" si="298">MID(I260,6,1)</f>
        <v>1</v>
      </c>
      <c r="F260" s="7" t="str">
        <f t="shared" ref="F260" si="299">MID(I260,2,4)</f>
        <v>9013</v>
      </c>
      <c r="G260" s="7">
        <f t="shared" si="296"/>
        <v>0</v>
      </c>
      <c r="H260" s="7" t="s">
        <v>697</v>
      </c>
      <c r="I260" s="7">
        <v>190131000</v>
      </c>
      <c r="J260" s="7">
        <v>1</v>
      </c>
      <c r="K260" s="7">
        <v>1.1000000000000001</v>
      </c>
      <c r="O260" s="7" t="s">
        <v>680</v>
      </c>
      <c r="P260" s="7" t="s">
        <v>681</v>
      </c>
      <c r="Q260" s="7">
        <v>1005012</v>
      </c>
      <c r="S260" s="7" t="s">
        <v>56</v>
      </c>
      <c r="T260" s="7" t="s">
        <v>57</v>
      </c>
      <c r="W260" s="7">
        <v>0</v>
      </c>
      <c r="X260" s="7">
        <v>0</v>
      </c>
      <c r="Y260" s="7" t="s">
        <v>106</v>
      </c>
      <c r="Z260" s="7" t="s">
        <v>107</v>
      </c>
    </row>
    <row r="261" spans="1:26">
      <c r="A261" s="8"/>
      <c r="B261" s="8">
        <v>1</v>
      </c>
      <c r="C261" s="8" t="s">
        <v>105</v>
      </c>
      <c r="D261" s="8" t="str">
        <f t="shared" si="295"/>
        <v/>
      </c>
      <c r="E261" s="8" t="str">
        <f t="shared" si="216"/>
        <v/>
      </c>
      <c r="F261" s="8" t="str">
        <f t="shared" si="217"/>
        <v/>
      </c>
      <c r="G261" s="8">
        <v>1</v>
      </c>
      <c r="H261" s="8" t="s">
        <v>105</v>
      </c>
      <c r="I261" s="8">
        <v>1</v>
      </c>
      <c r="J261" s="8">
        <v>1</v>
      </c>
      <c r="K261" s="8">
        <v>1</v>
      </c>
      <c r="L261" s="8">
        <v>1</v>
      </c>
      <c r="M261" s="8">
        <v>1</v>
      </c>
      <c r="N261" s="8">
        <v>1</v>
      </c>
      <c r="O261" s="8">
        <v>1</v>
      </c>
      <c r="P261" s="8">
        <v>1</v>
      </c>
      <c r="Q261" s="8">
        <v>1</v>
      </c>
      <c r="R261" s="8">
        <v>1</v>
      </c>
      <c r="S261" s="8" t="s">
        <v>56</v>
      </c>
      <c r="T261" s="8" t="s">
        <v>57</v>
      </c>
      <c r="Z261" s="7" t="s">
        <v>107</v>
      </c>
    </row>
    <row r="262" spans="1:26">
      <c r="A262" s="7" t="s">
        <v>60</v>
      </c>
      <c r="B262" s="7">
        <v>210141</v>
      </c>
      <c r="C262" s="7" t="s">
        <v>698</v>
      </c>
      <c r="D262" s="7" t="str">
        <f t="shared" si="295"/>
        <v>10141</v>
      </c>
      <c r="E262" s="7" t="str">
        <f t="shared" si="216"/>
        <v>1</v>
      </c>
      <c r="F262" s="7" t="str">
        <f t="shared" si="217"/>
        <v>1014</v>
      </c>
      <c r="G262" s="7">
        <f>IF(INT(MID(I262,6,1))=1,0,MID(I262,6,1))</f>
        <v>0</v>
      </c>
      <c r="H262" s="7" t="s">
        <v>595</v>
      </c>
      <c r="I262" s="7" t="str">
        <f>"1"&amp;D262&amp;"001"</f>
        <v>110141001</v>
      </c>
      <c r="J262" s="7">
        <v>1</v>
      </c>
      <c r="K262" s="7">
        <v>1.7</v>
      </c>
      <c r="L262" s="7" t="s">
        <v>596</v>
      </c>
      <c r="O262" s="7" t="str">
        <f t="shared" ref="O262:O267" si="300">313&amp;F262&amp;0&amp;G262</f>
        <v>313101400</v>
      </c>
      <c r="P262" s="7" t="str">
        <f t="shared" ref="P262:P267" si="301">321&amp;F262&amp;0&amp;E262</f>
        <v>321101401</v>
      </c>
      <c r="Q262" s="7">
        <v>1005012</v>
      </c>
      <c r="S262" s="7" t="s">
        <v>56</v>
      </c>
      <c r="T262" s="7" t="s">
        <v>57</v>
      </c>
      <c r="Z262" s="7" t="s">
        <v>107</v>
      </c>
    </row>
    <row r="263" spans="1:26">
      <c r="A263" s="7" t="s">
        <v>60</v>
      </c>
      <c r="B263" s="7">
        <v>210121</v>
      </c>
      <c r="C263" s="7" t="s">
        <v>699</v>
      </c>
      <c r="D263" s="7" t="str">
        <f t="shared" si="295"/>
        <v>10121</v>
      </c>
      <c r="E263" s="7" t="str">
        <f t="shared" si="216"/>
        <v>1</v>
      </c>
      <c r="F263" s="7" t="str">
        <f t="shared" si="217"/>
        <v>1012</v>
      </c>
      <c r="G263" s="7">
        <f>IF(INT(MID(I263,6,1))=1,0,MID(I263,6,1))</f>
        <v>0</v>
      </c>
      <c r="H263" s="7" t="s">
        <v>629</v>
      </c>
      <c r="I263" s="7" t="str">
        <f>"1"&amp;D263&amp;"001"</f>
        <v>110121001</v>
      </c>
      <c r="J263" s="7">
        <v>1</v>
      </c>
      <c r="K263" s="7">
        <v>1.1000000000000001</v>
      </c>
      <c r="L263" s="7" t="s">
        <v>630</v>
      </c>
      <c r="O263" s="7" t="str">
        <f t="shared" si="300"/>
        <v>313101200</v>
      </c>
      <c r="P263" s="7" t="str">
        <f t="shared" si="301"/>
        <v>321101201</v>
      </c>
      <c r="Q263" s="7">
        <v>1005012</v>
      </c>
      <c r="S263" s="7" t="s">
        <v>56</v>
      </c>
      <c r="T263" s="7" t="s">
        <v>57</v>
      </c>
      <c r="Z263" s="7" t="s">
        <v>107</v>
      </c>
    </row>
    <row r="264" spans="1:26">
      <c r="A264" s="7" t="s">
        <v>60</v>
      </c>
      <c r="B264" s="7">
        <v>210041</v>
      </c>
      <c r="C264" s="7" t="s">
        <v>700</v>
      </c>
      <c r="D264" s="7" t="str">
        <f t="shared" si="295"/>
        <v>10041</v>
      </c>
      <c r="E264" s="7" t="str">
        <f t="shared" si="216"/>
        <v>1</v>
      </c>
      <c r="F264" s="7" t="str">
        <f t="shared" si="217"/>
        <v>1004</v>
      </c>
      <c r="G264" s="7">
        <f>IF(INT(MID(I264,6,1))=1,0,MID(I264,6,1))</f>
        <v>0</v>
      </c>
      <c r="H264" s="7" t="s">
        <v>701</v>
      </c>
      <c r="I264" s="7" t="str">
        <f>"1"&amp;D264&amp;"001"</f>
        <v>110041001</v>
      </c>
      <c r="J264" s="7">
        <v>2</v>
      </c>
      <c r="K264" s="7">
        <v>1.7</v>
      </c>
      <c r="L264" s="7" t="s">
        <v>552</v>
      </c>
      <c r="O264" s="7" t="str">
        <f t="shared" si="300"/>
        <v>313100400</v>
      </c>
      <c r="P264" s="7" t="str">
        <f t="shared" si="301"/>
        <v>321100401</v>
      </c>
      <c r="Q264" s="7">
        <v>1005012</v>
      </c>
      <c r="S264" s="7" t="s">
        <v>56</v>
      </c>
      <c r="T264" s="7" t="s">
        <v>57</v>
      </c>
      <c r="Z264" s="7" t="s">
        <v>107</v>
      </c>
    </row>
    <row r="265" spans="1:26">
      <c r="A265" s="7" t="s">
        <v>60</v>
      </c>
      <c r="B265" s="7">
        <v>210221</v>
      </c>
      <c r="C265" s="7" t="s">
        <v>702</v>
      </c>
      <c r="D265" s="7" t="str">
        <f t="shared" si="295"/>
        <v>00401</v>
      </c>
      <c r="E265" s="7" t="str">
        <f t="shared" si="216"/>
        <v>1</v>
      </c>
      <c r="F265" s="7" t="str">
        <f t="shared" si="217"/>
        <v>0040</v>
      </c>
      <c r="G265" s="7">
        <f>IF(INT(MID(I265,6,1))=1,0,MID(I265,6,1))</f>
        <v>0</v>
      </c>
      <c r="H265" s="7" t="s">
        <v>428</v>
      </c>
      <c r="I265" s="7" t="str">
        <f>"1"&amp;D265&amp;"001"</f>
        <v>100401001</v>
      </c>
      <c r="J265" s="7">
        <v>1</v>
      </c>
      <c r="K265" s="7">
        <v>1.1000000000000001</v>
      </c>
      <c r="L265" s="7" t="s">
        <v>434</v>
      </c>
      <c r="O265" s="7" t="str">
        <f t="shared" si="300"/>
        <v>313004000</v>
      </c>
      <c r="P265" s="7" t="str">
        <f t="shared" si="301"/>
        <v>321004001</v>
      </c>
      <c r="Q265" s="7">
        <v>1005012</v>
      </c>
      <c r="S265" s="7" t="s">
        <v>56</v>
      </c>
      <c r="T265" s="7" t="s">
        <v>57</v>
      </c>
      <c r="Z265" s="7" t="s">
        <v>107</v>
      </c>
    </row>
    <row r="266" spans="1:26">
      <c r="A266" s="7" t="s">
        <v>60</v>
      </c>
      <c r="B266" s="7">
        <v>200391</v>
      </c>
      <c r="C266" s="7" t="s">
        <v>703</v>
      </c>
      <c r="D266" s="7" t="str">
        <f t="shared" si="295"/>
        <v>00391</v>
      </c>
      <c r="E266" s="7" t="str">
        <f t="shared" si="216"/>
        <v>1</v>
      </c>
      <c r="F266" s="7" t="str">
        <f t="shared" si="217"/>
        <v>0039</v>
      </c>
      <c r="G266" s="7">
        <f>IF(INT(MID(I266,6,1))=1,0,MID(I266,6,1))</f>
        <v>0</v>
      </c>
      <c r="H266" s="7" t="s">
        <v>411</v>
      </c>
      <c r="I266" s="7" t="str">
        <f>"1"&amp;D266&amp;"001"</f>
        <v>100391001</v>
      </c>
      <c r="J266" s="7">
        <v>1</v>
      </c>
      <c r="K266" s="7">
        <v>1.1000000000000001</v>
      </c>
      <c r="L266" s="7">
        <v>700391010</v>
      </c>
      <c r="O266" s="7" t="str">
        <f t="shared" si="300"/>
        <v>313003900</v>
      </c>
      <c r="P266" s="7" t="str">
        <f t="shared" si="301"/>
        <v>321003901</v>
      </c>
      <c r="Q266" s="7">
        <v>1003912</v>
      </c>
      <c r="S266" s="7" t="s">
        <v>56</v>
      </c>
      <c r="T266" s="7" t="s">
        <v>57</v>
      </c>
      <c r="Z266" s="7" t="s">
        <v>107</v>
      </c>
    </row>
    <row r="267" spans="1:26">
      <c r="A267" s="7" t="s">
        <v>60</v>
      </c>
      <c r="B267" s="7">
        <v>2200911</v>
      </c>
      <c r="C267" s="7" t="s">
        <v>1003</v>
      </c>
      <c r="D267" s="7" t="str">
        <f t="shared" ref="D267" si="302">MID(B267,2,4)</f>
        <v>2009</v>
      </c>
      <c r="E267" s="7" t="str">
        <f t="shared" si="216"/>
        <v>1</v>
      </c>
      <c r="F267" s="7" t="str">
        <f t="shared" si="217"/>
        <v>2010</v>
      </c>
      <c r="G267" s="7">
        <f t="shared" ref="G267" si="303">IF(INT(MID(I267,6,1))=1,0,MID(I267,6,1))</f>
        <v>0</v>
      </c>
      <c r="H267" s="7" t="s">
        <v>1003</v>
      </c>
      <c r="I267" s="7">
        <v>120101000</v>
      </c>
      <c r="J267" s="7">
        <v>1</v>
      </c>
      <c r="K267" s="7">
        <v>1.1000000000000001</v>
      </c>
      <c r="L267" s="7">
        <v>720101010</v>
      </c>
      <c r="O267" s="7" t="str">
        <f t="shared" si="300"/>
        <v>313201000</v>
      </c>
      <c r="P267" s="7" t="str">
        <f t="shared" si="301"/>
        <v>321201001</v>
      </c>
      <c r="Q267" s="7">
        <v>0</v>
      </c>
      <c r="Z267" s="7" t="s">
        <v>107</v>
      </c>
    </row>
    <row r="268" spans="1:26">
      <c r="A268" s="8"/>
      <c r="B268" s="8">
        <v>1</v>
      </c>
      <c r="C268" s="8" t="s">
        <v>105</v>
      </c>
      <c r="D268" s="8" t="str">
        <f t="shared" si="295"/>
        <v/>
      </c>
      <c r="E268" s="8" t="str">
        <f t="shared" si="216"/>
        <v/>
      </c>
      <c r="F268" s="8" t="str">
        <f t="shared" si="217"/>
        <v/>
      </c>
      <c r="G268" s="8"/>
      <c r="H268" s="8" t="s">
        <v>105</v>
      </c>
      <c r="I268" s="8">
        <v>1</v>
      </c>
      <c r="J268" s="8">
        <v>1</v>
      </c>
      <c r="K268" s="8">
        <v>1</v>
      </c>
      <c r="L268" s="8">
        <v>1</v>
      </c>
      <c r="M268" s="8">
        <v>1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 t="s">
        <v>56</v>
      </c>
      <c r="T268" s="8" t="s">
        <v>57</v>
      </c>
      <c r="Z268" s="7" t="s">
        <v>107</v>
      </c>
    </row>
    <row r="269" spans="1:26">
      <c r="A269" s="7" t="s">
        <v>60</v>
      </c>
      <c r="B269" s="7">
        <v>310031</v>
      </c>
      <c r="C269" s="7" t="s">
        <v>704</v>
      </c>
      <c r="D269" s="7" t="str">
        <f t="shared" si="295"/>
        <v>10031</v>
      </c>
      <c r="E269" s="7" t="str">
        <f t="shared" si="216"/>
        <v>1</v>
      </c>
      <c r="F269" s="7" t="str">
        <f t="shared" si="217"/>
        <v>1003</v>
      </c>
      <c r="G269" s="7">
        <f t="shared" ref="G269:G302" si="304">IF(INT(MID(I269,6,1))=1,0,MID(I269,6,1))</f>
        <v>0</v>
      </c>
      <c r="H269" s="7" t="s">
        <v>547</v>
      </c>
      <c r="I269" s="7" t="str">
        <f t="shared" ref="I269:I279" si="305">"1"&amp;D269&amp;"000"</f>
        <v>110031000</v>
      </c>
      <c r="J269" s="7">
        <v>1</v>
      </c>
      <c r="K269" s="7">
        <v>1.1000000000000001</v>
      </c>
      <c r="L269" s="7">
        <v>710031030</v>
      </c>
      <c r="O269" s="7" t="str">
        <f t="shared" ref="O269:O278" si="306">313&amp;F269&amp;0&amp;G269</f>
        <v>313100300</v>
      </c>
      <c r="P269" s="7" t="str">
        <f t="shared" ref="P269:P278" si="307">321&amp;F269&amp;0&amp;E269</f>
        <v>321100301</v>
      </c>
      <c r="Q269" s="7">
        <v>1005012</v>
      </c>
      <c r="S269" s="7" t="s">
        <v>549</v>
      </c>
      <c r="T269" s="7" t="s">
        <v>57</v>
      </c>
      <c r="Z269" s="7" t="s">
        <v>107</v>
      </c>
    </row>
    <row r="270" spans="1:26">
      <c r="A270" s="7" t="s">
        <v>60</v>
      </c>
      <c r="B270" s="7">
        <v>310051</v>
      </c>
      <c r="C270" s="7" t="s">
        <v>705</v>
      </c>
      <c r="D270" s="7" t="str">
        <f t="shared" si="295"/>
        <v>10051</v>
      </c>
      <c r="E270" s="7" t="str">
        <f t="shared" si="216"/>
        <v>1</v>
      </c>
      <c r="F270" s="7" t="str">
        <f t="shared" si="217"/>
        <v>1005</v>
      </c>
      <c r="G270" s="7">
        <f t="shared" si="304"/>
        <v>0</v>
      </c>
      <c r="H270" s="7" t="s">
        <v>556</v>
      </c>
      <c r="I270" s="7" t="str">
        <f t="shared" si="305"/>
        <v>110051000</v>
      </c>
      <c r="J270" s="7">
        <v>1</v>
      </c>
      <c r="K270" s="7">
        <v>1.1000000000000001</v>
      </c>
      <c r="L270" s="7" t="s">
        <v>706</v>
      </c>
      <c r="O270" s="7" t="str">
        <f t="shared" si="306"/>
        <v>313100500</v>
      </c>
      <c r="P270" s="7" t="str">
        <f t="shared" si="307"/>
        <v>321100501</v>
      </c>
      <c r="Q270" s="7">
        <v>1005012</v>
      </c>
      <c r="S270" s="7" t="s">
        <v>558</v>
      </c>
      <c r="T270" s="7" t="s">
        <v>57</v>
      </c>
      <c r="Z270" s="7" t="s">
        <v>107</v>
      </c>
    </row>
    <row r="271" spans="1:26">
      <c r="A271" s="7" t="s">
        <v>60</v>
      </c>
      <c r="B271" s="7">
        <v>310071</v>
      </c>
      <c r="C271" s="7" t="s">
        <v>707</v>
      </c>
      <c r="D271" s="7" t="str">
        <f t="shared" si="295"/>
        <v>10071</v>
      </c>
      <c r="E271" s="7" t="str">
        <f t="shared" si="216"/>
        <v>1</v>
      </c>
      <c r="F271" s="7" t="str">
        <f t="shared" si="217"/>
        <v>1007</v>
      </c>
      <c r="G271" s="7">
        <f t="shared" si="304"/>
        <v>0</v>
      </c>
      <c r="H271" s="7" t="s">
        <v>567</v>
      </c>
      <c r="I271" s="7" t="str">
        <f t="shared" si="305"/>
        <v>110071000</v>
      </c>
      <c r="J271" s="7">
        <v>1</v>
      </c>
      <c r="K271" s="7">
        <v>1.1000000000000001</v>
      </c>
      <c r="L271" s="7">
        <v>710071030</v>
      </c>
      <c r="O271" s="7" t="str">
        <f t="shared" si="306"/>
        <v>313100700</v>
      </c>
      <c r="P271" s="7" t="str">
        <f t="shared" si="307"/>
        <v>321100701</v>
      </c>
      <c r="Q271" s="7">
        <v>1005012</v>
      </c>
      <c r="S271" s="7" t="s">
        <v>558</v>
      </c>
      <c r="T271" s="7" t="s">
        <v>57</v>
      </c>
      <c r="Z271" s="7" t="s">
        <v>107</v>
      </c>
    </row>
    <row r="272" spans="1:26">
      <c r="A272" s="7" t="s">
        <v>60</v>
      </c>
      <c r="B272" s="7">
        <v>310081</v>
      </c>
      <c r="C272" s="7" t="s">
        <v>708</v>
      </c>
      <c r="D272" s="7" t="str">
        <f t="shared" si="295"/>
        <v>10081</v>
      </c>
      <c r="E272" s="7" t="str">
        <f t="shared" si="216"/>
        <v>1</v>
      </c>
      <c r="F272" s="7" t="str">
        <f t="shared" si="217"/>
        <v>1008</v>
      </c>
      <c r="G272" s="7">
        <f t="shared" si="304"/>
        <v>0</v>
      </c>
      <c r="H272" s="7" t="s">
        <v>510</v>
      </c>
      <c r="I272" s="7" t="str">
        <f t="shared" si="305"/>
        <v>110081000</v>
      </c>
      <c r="J272" s="7">
        <v>1</v>
      </c>
      <c r="K272" s="7">
        <v>1.1000000000000001</v>
      </c>
      <c r="L272" s="7" t="s">
        <v>709</v>
      </c>
      <c r="O272" s="7" t="str">
        <f t="shared" si="306"/>
        <v>313100800</v>
      </c>
      <c r="P272" s="7" t="str">
        <f t="shared" si="307"/>
        <v>321100801</v>
      </c>
      <c r="Q272" s="7">
        <v>1005012</v>
      </c>
      <c r="S272" s="7" t="s">
        <v>558</v>
      </c>
      <c r="T272" s="7" t="s">
        <v>57</v>
      </c>
      <c r="Z272" s="7" t="s">
        <v>107</v>
      </c>
    </row>
    <row r="273" spans="1:26">
      <c r="A273" s="7" t="s">
        <v>60</v>
      </c>
      <c r="B273" s="7">
        <v>310091</v>
      </c>
      <c r="C273" s="7" t="s">
        <v>710</v>
      </c>
      <c r="D273" s="7" t="str">
        <f t="shared" si="295"/>
        <v>10091</v>
      </c>
      <c r="E273" s="7" t="str">
        <f t="shared" si="216"/>
        <v>1</v>
      </c>
      <c r="F273" s="7" t="str">
        <f t="shared" si="217"/>
        <v>1009</v>
      </c>
      <c r="G273" s="7">
        <f t="shared" si="304"/>
        <v>0</v>
      </c>
      <c r="H273" s="7" t="s">
        <v>514</v>
      </c>
      <c r="I273" s="7" t="str">
        <f t="shared" si="305"/>
        <v>110091000</v>
      </c>
      <c r="J273" s="7">
        <v>1</v>
      </c>
      <c r="K273" s="7">
        <v>1.1000000000000001</v>
      </c>
      <c r="L273" s="7">
        <v>710091030</v>
      </c>
      <c r="O273" s="7" t="str">
        <f t="shared" si="306"/>
        <v>313100900</v>
      </c>
      <c r="P273" s="7" t="str">
        <f t="shared" si="307"/>
        <v>321100901</v>
      </c>
      <c r="Q273" s="7">
        <v>1005012</v>
      </c>
      <c r="S273" s="7" t="s">
        <v>558</v>
      </c>
      <c r="T273" s="7" t="s">
        <v>57</v>
      </c>
      <c r="Z273" s="7" t="s">
        <v>107</v>
      </c>
    </row>
    <row r="274" spans="1:26">
      <c r="A274" s="7" t="s">
        <v>60</v>
      </c>
      <c r="B274" s="7">
        <v>310101</v>
      </c>
      <c r="C274" s="7" t="s">
        <v>711</v>
      </c>
      <c r="D274" s="7" t="str">
        <f t="shared" si="295"/>
        <v>10101</v>
      </c>
      <c r="E274" s="7" t="str">
        <f t="shared" si="216"/>
        <v>1</v>
      </c>
      <c r="F274" s="7" t="str">
        <f t="shared" si="217"/>
        <v>1010</v>
      </c>
      <c r="G274" s="7">
        <f t="shared" si="304"/>
        <v>0</v>
      </c>
      <c r="H274" s="7" t="s">
        <v>503</v>
      </c>
      <c r="I274" s="7" t="str">
        <f t="shared" si="305"/>
        <v>110101000</v>
      </c>
      <c r="J274" s="7">
        <v>1</v>
      </c>
      <c r="K274" s="7">
        <v>1.1000000000000001</v>
      </c>
      <c r="L274" s="7" t="s">
        <v>712</v>
      </c>
      <c r="O274" s="7" t="str">
        <f t="shared" si="306"/>
        <v>313101000</v>
      </c>
      <c r="P274" s="7" t="str">
        <f t="shared" si="307"/>
        <v>321101001</v>
      </c>
      <c r="Q274" s="7">
        <v>1005012</v>
      </c>
      <c r="S274" s="7" t="s">
        <v>558</v>
      </c>
      <c r="T274" s="7" t="s">
        <v>57</v>
      </c>
      <c r="Z274" s="7" t="s">
        <v>107</v>
      </c>
    </row>
    <row r="275" spans="1:26">
      <c r="A275" s="7" t="s">
        <v>60</v>
      </c>
      <c r="B275" s="7">
        <v>310191</v>
      </c>
      <c r="C275" s="7" t="s">
        <v>707</v>
      </c>
      <c r="D275" s="7" t="str">
        <f t="shared" si="295"/>
        <v>10191</v>
      </c>
      <c r="E275" s="7" t="str">
        <f t="shared" si="216"/>
        <v>1</v>
      </c>
      <c r="F275" s="7" t="str">
        <f t="shared" si="217"/>
        <v>1019</v>
      </c>
      <c r="G275" s="7">
        <f t="shared" si="304"/>
        <v>0</v>
      </c>
      <c r="H275" s="7" t="s">
        <v>613</v>
      </c>
      <c r="I275" s="7" t="str">
        <f t="shared" si="305"/>
        <v>110191000</v>
      </c>
      <c r="J275" s="7">
        <v>1</v>
      </c>
      <c r="K275" s="7">
        <v>1.1000000000000001</v>
      </c>
      <c r="L275" s="7">
        <v>710191030</v>
      </c>
      <c r="O275" s="7" t="str">
        <f t="shared" si="306"/>
        <v>313101900</v>
      </c>
      <c r="P275" s="7" t="str">
        <f t="shared" si="307"/>
        <v>321101901</v>
      </c>
      <c r="Q275" s="7">
        <v>1005012</v>
      </c>
      <c r="S275" s="7" t="s">
        <v>558</v>
      </c>
      <c r="T275" s="7" t="s">
        <v>57</v>
      </c>
      <c r="Z275" s="7" t="s">
        <v>107</v>
      </c>
    </row>
    <row r="276" spans="1:26">
      <c r="A276" s="7" t="s">
        <v>60</v>
      </c>
      <c r="B276" s="7">
        <v>310201</v>
      </c>
      <c r="C276" s="7" t="s">
        <v>713</v>
      </c>
      <c r="D276" s="7" t="str">
        <f t="shared" si="295"/>
        <v>10201</v>
      </c>
      <c r="E276" s="7" t="str">
        <f t="shared" si="216"/>
        <v>1</v>
      </c>
      <c r="F276" s="7" t="str">
        <f t="shared" si="217"/>
        <v>1020</v>
      </c>
      <c r="G276" s="7">
        <f t="shared" si="304"/>
        <v>0</v>
      </c>
      <c r="H276" s="7" t="s">
        <v>619</v>
      </c>
      <c r="I276" s="7" t="str">
        <f t="shared" si="305"/>
        <v>110201000</v>
      </c>
      <c r="J276" s="7">
        <v>1</v>
      </c>
      <c r="K276" s="7">
        <v>1.1000000000000001</v>
      </c>
      <c r="L276" s="7">
        <v>710201030</v>
      </c>
      <c r="O276" s="7" t="str">
        <f t="shared" si="306"/>
        <v>313102000</v>
      </c>
      <c r="P276" s="7" t="str">
        <f t="shared" si="307"/>
        <v>321102001</v>
      </c>
      <c r="Q276" s="7">
        <v>1005012</v>
      </c>
      <c r="S276" s="7" t="s">
        <v>558</v>
      </c>
      <c r="T276" s="7" t="s">
        <v>57</v>
      </c>
      <c r="Z276" s="7" t="s">
        <v>107</v>
      </c>
    </row>
    <row r="277" spans="1:26">
      <c r="A277" s="7" t="s">
        <v>60</v>
      </c>
      <c r="B277" s="7">
        <v>310361</v>
      </c>
      <c r="C277" s="7" t="s">
        <v>714</v>
      </c>
      <c r="D277" s="7" t="str">
        <f t="shared" si="295"/>
        <v>10361</v>
      </c>
      <c r="E277" s="7" t="str">
        <f t="shared" si="216"/>
        <v>1</v>
      </c>
      <c r="F277" s="7" t="str">
        <f t="shared" si="217"/>
        <v>1036</v>
      </c>
      <c r="G277" s="7">
        <f t="shared" si="304"/>
        <v>0</v>
      </c>
      <c r="H277" s="7" t="s">
        <v>503</v>
      </c>
      <c r="I277" s="7" t="str">
        <f t="shared" si="305"/>
        <v>110361000</v>
      </c>
      <c r="J277" s="7">
        <v>1</v>
      </c>
      <c r="K277" s="7">
        <v>1.1000000000000001</v>
      </c>
      <c r="L277" s="7">
        <v>710361030</v>
      </c>
      <c r="O277" s="7" t="str">
        <f t="shared" si="306"/>
        <v>313103600</v>
      </c>
      <c r="P277" s="7" t="str">
        <f t="shared" si="307"/>
        <v>321103601</v>
      </c>
      <c r="Q277" s="7">
        <v>1005012</v>
      </c>
      <c r="S277" s="7" t="s">
        <v>56</v>
      </c>
      <c r="T277" s="7" t="s">
        <v>57</v>
      </c>
      <c r="Z277" s="7" t="s">
        <v>107</v>
      </c>
    </row>
    <row r="278" spans="1:26">
      <c r="A278" s="7" t="s">
        <v>60</v>
      </c>
      <c r="B278" s="7">
        <v>320071</v>
      </c>
      <c r="C278" s="7" t="s">
        <v>538</v>
      </c>
      <c r="D278" s="7" t="str">
        <f t="shared" si="295"/>
        <v>20071</v>
      </c>
      <c r="E278" s="7" t="str">
        <f t="shared" si="216"/>
        <v>1</v>
      </c>
      <c r="F278" s="7" t="str">
        <f t="shared" si="217"/>
        <v>2007</v>
      </c>
      <c r="G278" s="7">
        <f t="shared" si="304"/>
        <v>0</v>
      </c>
      <c r="H278" s="7" t="s">
        <v>522</v>
      </c>
      <c r="I278" s="7" t="str">
        <f t="shared" si="305"/>
        <v>120071000</v>
      </c>
      <c r="J278" s="7">
        <v>1</v>
      </c>
      <c r="K278" s="7">
        <v>1.1000000000000001</v>
      </c>
      <c r="L278" s="7" t="s">
        <v>715</v>
      </c>
      <c r="O278" s="7" t="str">
        <f t="shared" si="306"/>
        <v>313200700</v>
      </c>
      <c r="P278" s="7" t="str">
        <f t="shared" si="307"/>
        <v>321200701</v>
      </c>
      <c r="S278" s="7" t="s">
        <v>56</v>
      </c>
      <c r="T278" s="7" t="s">
        <v>57</v>
      </c>
      <c r="W278" s="7">
        <v>0</v>
      </c>
      <c r="X278" s="7">
        <v>0</v>
      </c>
      <c r="Y278" s="7" t="s">
        <v>106</v>
      </c>
      <c r="Z278" s="7" t="s">
        <v>107</v>
      </c>
    </row>
    <row r="279" spans="1:26">
      <c r="A279" s="7" t="s">
        <v>60</v>
      </c>
      <c r="B279" s="7">
        <v>320072</v>
      </c>
      <c r="C279" s="7" t="s">
        <v>716</v>
      </c>
      <c r="D279" s="7" t="str">
        <f t="shared" si="295"/>
        <v>20041</v>
      </c>
      <c r="E279" s="7" t="str">
        <f t="shared" si="216"/>
        <v>1</v>
      </c>
      <c r="F279" s="7" t="str">
        <f t="shared" si="217"/>
        <v>2004</v>
      </c>
      <c r="G279" s="7">
        <f t="shared" si="304"/>
        <v>0</v>
      </c>
      <c r="H279" s="7" t="s">
        <v>717</v>
      </c>
      <c r="I279" s="7" t="str">
        <f t="shared" si="305"/>
        <v>120041000</v>
      </c>
      <c r="J279" s="7">
        <v>1</v>
      </c>
      <c r="K279" s="7">
        <v>1.1000000000000001</v>
      </c>
      <c r="L279" s="7">
        <v>720041030</v>
      </c>
      <c r="O279" s="7" t="s">
        <v>718</v>
      </c>
      <c r="P279" s="7">
        <v>321100401</v>
      </c>
      <c r="Q279" s="7">
        <v>1005012</v>
      </c>
      <c r="S279" s="7" t="s">
        <v>56</v>
      </c>
      <c r="T279" s="7" t="s">
        <v>57</v>
      </c>
      <c r="Z279" s="7" t="s">
        <v>107</v>
      </c>
    </row>
    <row r="280" spans="1:26">
      <c r="A280" s="15" t="s">
        <v>60</v>
      </c>
      <c r="B280" s="7">
        <v>320073</v>
      </c>
      <c r="C280" s="7" t="s">
        <v>719</v>
      </c>
      <c r="D280" s="7" t="str">
        <f t="shared" si="295"/>
        <v>20031</v>
      </c>
      <c r="E280" s="7" t="str">
        <f t="shared" si="216"/>
        <v>1</v>
      </c>
      <c r="F280" s="7" t="str">
        <f t="shared" si="217"/>
        <v>2003</v>
      </c>
      <c r="G280" s="7">
        <f t="shared" si="304"/>
        <v>0</v>
      </c>
      <c r="H280" s="7" t="s">
        <v>719</v>
      </c>
      <c r="I280" s="7">
        <v>120031000</v>
      </c>
      <c r="J280" s="7">
        <v>1</v>
      </c>
      <c r="K280" s="7">
        <v>1.1000000000000001</v>
      </c>
      <c r="L280" s="7">
        <v>720031030</v>
      </c>
      <c r="O280" s="7">
        <v>313200300</v>
      </c>
      <c r="P280" s="7">
        <v>321100301</v>
      </c>
      <c r="Q280" s="7">
        <v>1005012</v>
      </c>
      <c r="S280" s="7" t="s">
        <v>56</v>
      </c>
      <c r="T280" s="7" t="s">
        <v>57</v>
      </c>
      <c r="Z280" s="7" t="s">
        <v>107</v>
      </c>
    </row>
    <row r="281" spans="1:26">
      <c r="A281" s="7" t="s">
        <v>60</v>
      </c>
      <c r="B281" s="7">
        <v>3001111</v>
      </c>
      <c r="C281" s="7" t="s">
        <v>720</v>
      </c>
      <c r="D281" s="7" t="s">
        <v>721</v>
      </c>
      <c r="E281" s="7" t="s">
        <v>132</v>
      </c>
      <c r="F281" s="7" t="s">
        <v>722</v>
      </c>
      <c r="G281" s="7">
        <v>0</v>
      </c>
      <c r="H281" s="7" t="s">
        <v>197</v>
      </c>
      <c r="I281" s="7" t="s">
        <v>723</v>
      </c>
      <c r="J281" s="7">
        <v>1</v>
      </c>
      <c r="K281" s="7">
        <v>1.1000000000000001</v>
      </c>
      <c r="L281" s="7">
        <v>700111010</v>
      </c>
      <c r="O281" s="7" t="s">
        <v>724</v>
      </c>
      <c r="P281" s="7" t="s">
        <v>725</v>
      </c>
      <c r="Q281" s="7">
        <v>1001111</v>
      </c>
      <c r="R281" s="7" t="s">
        <v>199</v>
      </c>
      <c r="S281" s="7" t="s">
        <v>56</v>
      </c>
      <c r="T281" s="7" t="s">
        <v>726</v>
      </c>
      <c r="W281" s="7">
        <v>3</v>
      </c>
      <c r="X281" s="7">
        <v>0</v>
      </c>
      <c r="Y281" s="7" t="s">
        <v>200</v>
      </c>
      <c r="Z281" s="7" t="s">
        <v>201</v>
      </c>
    </row>
    <row r="282" spans="1:26">
      <c r="A282" s="7" t="s">
        <v>60</v>
      </c>
      <c r="B282" s="7">
        <v>3001911</v>
      </c>
      <c r="C282" s="7" t="s">
        <v>727</v>
      </c>
      <c r="D282" s="7" t="s">
        <v>728</v>
      </c>
      <c r="E282" s="7" t="s">
        <v>132</v>
      </c>
      <c r="F282" s="7" t="s">
        <v>729</v>
      </c>
      <c r="G282" s="7">
        <v>0</v>
      </c>
      <c r="H282" s="7" t="s">
        <v>258</v>
      </c>
      <c r="I282" s="7" t="s">
        <v>730</v>
      </c>
      <c r="J282" s="7">
        <v>1</v>
      </c>
      <c r="K282" s="7">
        <v>1.1000000000000001</v>
      </c>
      <c r="L282" s="7" t="s">
        <v>259</v>
      </c>
      <c r="O282" s="7" t="s">
        <v>731</v>
      </c>
      <c r="P282" s="7" t="s">
        <v>732</v>
      </c>
      <c r="Q282" s="7">
        <v>1001911</v>
      </c>
      <c r="R282" s="7" t="s">
        <v>260</v>
      </c>
      <c r="S282" s="7" t="s">
        <v>56</v>
      </c>
      <c r="T282" s="7" t="s">
        <v>726</v>
      </c>
      <c r="W282" s="7">
        <v>2.5</v>
      </c>
      <c r="X282" s="7">
        <v>0</v>
      </c>
      <c r="Y282" s="7" t="s">
        <v>261</v>
      </c>
      <c r="Z282" s="7" t="s">
        <v>262</v>
      </c>
    </row>
    <row r="283" spans="1:26">
      <c r="A283" s="7" t="s">
        <v>60</v>
      </c>
      <c r="B283" s="7">
        <v>3002811</v>
      </c>
      <c r="C283" s="7" t="s">
        <v>733</v>
      </c>
      <c r="D283" s="7" t="s">
        <v>734</v>
      </c>
      <c r="E283" s="7" t="s">
        <v>132</v>
      </c>
      <c r="F283" s="7" t="s">
        <v>735</v>
      </c>
      <c r="G283" s="7">
        <v>0</v>
      </c>
      <c r="H283" s="7" t="s">
        <v>331</v>
      </c>
      <c r="I283" s="7" t="s">
        <v>736</v>
      </c>
      <c r="J283" s="7">
        <v>1</v>
      </c>
      <c r="K283" s="7">
        <v>1.1000000000000001</v>
      </c>
      <c r="L283" s="7" t="s">
        <v>332</v>
      </c>
      <c r="O283" s="7" t="s">
        <v>737</v>
      </c>
      <c r="P283" s="7" t="s">
        <v>738</v>
      </c>
      <c r="Q283" s="7">
        <v>1002811</v>
      </c>
      <c r="R283" s="7" t="s">
        <v>333</v>
      </c>
      <c r="S283" s="7" t="s">
        <v>56</v>
      </c>
      <c r="T283" s="7" t="s">
        <v>726</v>
      </c>
      <c r="W283" s="7">
        <v>3</v>
      </c>
      <c r="X283" s="7">
        <v>0</v>
      </c>
      <c r="Y283" s="7" t="s">
        <v>334</v>
      </c>
      <c r="Z283" s="7" t="s">
        <v>335</v>
      </c>
    </row>
    <row r="284" spans="1:26">
      <c r="A284" s="7" t="s">
        <v>60</v>
      </c>
      <c r="B284" s="7">
        <v>3000131</v>
      </c>
      <c r="C284" s="7" t="s">
        <v>66</v>
      </c>
      <c r="D284" s="7" t="str">
        <f t="shared" ref="D284:D296" si="308">MID(L284,2,4)</f>
        <v>0001</v>
      </c>
      <c r="E284" s="7" t="str">
        <f t="shared" si="216"/>
        <v>3</v>
      </c>
      <c r="F284" s="7" t="str">
        <f t="shared" si="217"/>
        <v>0001</v>
      </c>
      <c r="G284" s="7" t="str">
        <f t="shared" si="304"/>
        <v>3</v>
      </c>
      <c r="H284" s="7" t="s">
        <v>55</v>
      </c>
      <c r="I284" s="7">
        <v>100013000</v>
      </c>
      <c r="J284" s="7">
        <v>1</v>
      </c>
      <c r="K284" s="7">
        <v>1.1000000000000001</v>
      </c>
      <c r="L284" s="7" t="s">
        <v>67</v>
      </c>
      <c r="O284" s="10">
        <v>317000001</v>
      </c>
      <c r="P284" s="7" t="str">
        <f t="shared" ref="P284:P302" si="309">321&amp;F284&amp;0&amp;E284</f>
        <v>321000103</v>
      </c>
      <c r="Q284" s="7">
        <v>1000131</v>
      </c>
      <c r="R284" s="7" t="s">
        <v>68</v>
      </c>
      <c r="S284" s="7" t="s">
        <v>56</v>
      </c>
      <c r="T284" s="7" t="s">
        <v>57</v>
      </c>
      <c r="Z284" s="7" t="s">
        <v>107</v>
      </c>
    </row>
    <row r="285" spans="1:26">
      <c r="A285" s="7" t="s">
        <v>60</v>
      </c>
      <c r="B285" s="7">
        <v>3000111</v>
      </c>
      <c r="C285" s="7" t="s">
        <v>70</v>
      </c>
      <c r="D285" s="7" t="str">
        <f t="shared" si="308"/>
        <v>0001</v>
      </c>
      <c r="E285" s="7" t="str">
        <f t="shared" si="216"/>
        <v>1</v>
      </c>
      <c r="F285" s="7" t="str">
        <f t="shared" si="217"/>
        <v>0001</v>
      </c>
      <c r="G285" s="7">
        <f t="shared" si="304"/>
        <v>0</v>
      </c>
      <c r="H285" s="7" t="s">
        <v>55</v>
      </c>
      <c r="I285" s="7">
        <v>100011000</v>
      </c>
      <c r="J285" s="7">
        <v>1</v>
      </c>
      <c r="K285" s="7">
        <v>1.1000000000000001</v>
      </c>
      <c r="L285" s="7" t="s">
        <v>67</v>
      </c>
      <c r="O285" s="7" t="str">
        <f>313&amp;F285&amp;0&amp;G285</f>
        <v>313000100</v>
      </c>
      <c r="P285" s="7" t="str">
        <f t="shared" si="309"/>
        <v>321000101</v>
      </c>
      <c r="Q285" s="7">
        <v>1000131</v>
      </c>
      <c r="R285" s="7" t="s">
        <v>68</v>
      </c>
      <c r="S285" s="7" t="s">
        <v>56</v>
      </c>
      <c r="T285" s="7" t="s">
        <v>57</v>
      </c>
      <c r="Z285" s="7" t="s">
        <v>107</v>
      </c>
    </row>
    <row r="286" spans="1:26">
      <c r="A286" s="7" t="s">
        <v>60</v>
      </c>
      <c r="B286" s="7">
        <v>3000132</v>
      </c>
      <c r="C286" s="7" t="s">
        <v>72</v>
      </c>
      <c r="D286" s="7" t="str">
        <f t="shared" si="308"/>
        <v>0001</v>
      </c>
      <c r="E286" s="7" t="str">
        <f t="shared" si="216"/>
        <v>3</v>
      </c>
      <c r="F286" s="7" t="str">
        <f t="shared" si="217"/>
        <v>0001</v>
      </c>
      <c r="G286" s="7" t="str">
        <f t="shared" si="304"/>
        <v>3</v>
      </c>
      <c r="H286" s="7" t="s">
        <v>55</v>
      </c>
      <c r="I286" s="7">
        <v>100013000</v>
      </c>
      <c r="J286" s="7">
        <v>1</v>
      </c>
      <c r="K286" s="7">
        <v>1.1000000000000001</v>
      </c>
      <c r="L286" s="7" t="s">
        <v>739</v>
      </c>
      <c r="O286" s="10">
        <v>317000001</v>
      </c>
      <c r="P286" s="7" t="str">
        <f t="shared" si="309"/>
        <v>321000103</v>
      </c>
      <c r="Q286" s="7">
        <v>1000131</v>
      </c>
      <c r="R286" s="7" t="s">
        <v>73</v>
      </c>
      <c r="S286" s="7" t="s">
        <v>56</v>
      </c>
      <c r="T286" s="7" t="s">
        <v>57</v>
      </c>
      <c r="Z286" s="7" t="s">
        <v>107</v>
      </c>
    </row>
    <row r="287" spans="1:26">
      <c r="A287" s="7" t="s">
        <v>60</v>
      </c>
      <c r="B287" s="7">
        <v>3000133</v>
      </c>
      <c r="C287" s="7" t="s">
        <v>740</v>
      </c>
      <c r="D287" s="7" t="str">
        <f t="shared" si="308"/>
        <v>0001</v>
      </c>
      <c r="E287" s="7" t="str">
        <f t="shared" si="216"/>
        <v>2</v>
      </c>
      <c r="F287" s="7" t="str">
        <f t="shared" si="217"/>
        <v>0001</v>
      </c>
      <c r="G287" s="7" t="str">
        <f t="shared" si="304"/>
        <v>2</v>
      </c>
      <c r="H287" s="7" t="s">
        <v>55</v>
      </c>
      <c r="I287" s="7" t="s">
        <v>741</v>
      </c>
      <c r="J287" s="7">
        <v>1</v>
      </c>
      <c r="K287" s="7">
        <v>1.1000000000000001</v>
      </c>
      <c r="L287" s="7" t="s">
        <v>742</v>
      </c>
      <c r="O287" s="7" t="str">
        <f>313&amp;F287&amp;0&amp;G287</f>
        <v>313000102</v>
      </c>
      <c r="P287" s="7" t="str">
        <f t="shared" si="309"/>
        <v>321000102</v>
      </c>
      <c r="Q287" s="7">
        <v>1000131</v>
      </c>
      <c r="R287" s="7" t="s">
        <v>743</v>
      </c>
      <c r="S287" s="7" t="s">
        <v>56</v>
      </c>
      <c r="T287" s="7" t="s">
        <v>57</v>
      </c>
      <c r="Z287" s="7" t="s">
        <v>107</v>
      </c>
    </row>
    <row r="288" spans="1:26">
      <c r="A288" s="7" t="s">
        <v>60</v>
      </c>
      <c r="B288" s="7">
        <v>3000134</v>
      </c>
      <c r="C288" s="7" t="s">
        <v>744</v>
      </c>
      <c r="D288" s="7" t="str">
        <f t="shared" si="308"/>
        <v>0001</v>
      </c>
      <c r="E288" s="7" t="str">
        <f t="shared" si="216"/>
        <v>3</v>
      </c>
      <c r="F288" s="7" t="str">
        <f t="shared" si="217"/>
        <v>0001</v>
      </c>
      <c r="G288" s="7" t="str">
        <f t="shared" si="304"/>
        <v>3</v>
      </c>
      <c r="H288" s="7" t="s">
        <v>55</v>
      </c>
      <c r="I288" s="7">
        <v>100013000</v>
      </c>
      <c r="J288" s="7">
        <v>1</v>
      </c>
      <c r="K288" s="7">
        <v>1.1000000000000001</v>
      </c>
      <c r="L288" s="7" t="s">
        <v>745</v>
      </c>
      <c r="O288" s="10">
        <v>317000001</v>
      </c>
      <c r="P288" s="7" t="str">
        <f t="shared" si="309"/>
        <v>321000103</v>
      </c>
      <c r="Q288" s="7">
        <v>1000131</v>
      </c>
      <c r="R288" s="7" t="s">
        <v>73</v>
      </c>
      <c r="S288" s="7" t="s">
        <v>56</v>
      </c>
      <c r="T288" s="7" t="s">
        <v>57</v>
      </c>
      <c r="Z288" s="7" t="s">
        <v>107</v>
      </c>
    </row>
    <row r="289" spans="1:26">
      <c r="A289" s="7" t="s">
        <v>60</v>
      </c>
      <c r="B289" s="7">
        <v>3000114</v>
      </c>
      <c r="C289" s="7" t="s">
        <v>746</v>
      </c>
      <c r="D289" s="7" t="str">
        <f t="shared" si="308"/>
        <v>0001</v>
      </c>
      <c r="E289" s="7" t="str">
        <f t="shared" si="216"/>
        <v>1</v>
      </c>
      <c r="F289" s="7" t="str">
        <f t="shared" si="217"/>
        <v>0001</v>
      </c>
      <c r="G289" s="7">
        <f t="shared" si="304"/>
        <v>0</v>
      </c>
      <c r="H289" s="7" t="s">
        <v>55</v>
      </c>
      <c r="I289" s="7" t="s">
        <v>747</v>
      </c>
      <c r="J289" s="7">
        <v>1</v>
      </c>
      <c r="K289" s="7">
        <v>1.1000000000000001</v>
      </c>
      <c r="L289" s="7" t="s">
        <v>745</v>
      </c>
      <c r="O289" s="7" t="str">
        <f>313&amp;F289&amp;0&amp;G289</f>
        <v>313000100</v>
      </c>
      <c r="P289" s="7" t="str">
        <f t="shared" si="309"/>
        <v>321000101</v>
      </c>
      <c r="Q289" s="7">
        <v>1000131</v>
      </c>
      <c r="R289" s="7" t="s">
        <v>73</v>
      </c>
      <c r="S289" s="7" t="s">
        <v>56</v>
      </c>
      <c r="T289" s="7" t="s">
        <v>57</v>
      </c>
      <c r="Z289" s="7" t="s">
        <v>107</v>
      </c>
    </row>
    <row r="290" spans="1:26">
      <c r="A290" s="7" t="s">
        <v>60</v>
      </c>
      <c r="B290" s="7">
        <v>3000135</v>
      </c>
      <c r="C290" s="7" t="s">
        <v>748</v>
      </c>
      <c r="D290" s="7" t="str">
        <f t="shared" si="308"/>
        <v>0001</v>
      </c>
      <c r="E290" s="7" t="str">
        <f t="shared" si="216"/>
        <v>3</v>
      </c>
      <c r="F290" s="7" t="str">
        <f t="shared" si="217"/>
        <v>0001</v>
      </c>
      <c r="G290" s="7" t="str">
        <f t="shared" si="304"/>
        <v>3</v>
      </c>
      <c r="H290" s="7" t="s">
        <v>55</v>
      </c>
      <c r="I290" s="7">
        <v>100013000</v>
      </c>
      <c r="J290" s="7">
        <v>1</v>
      </c>
      <c r="K290" s="7">
        <v>1.1000000000000001</v>
      </c>
      <c r="L290" s="7">
        <v>700010305</v>
      </c>
      <c r="O290" s="10">
        <v>317000001</v>
      </c>
      <c r="P290" s="7" t="str">
        <f t="shared" si="309"/>
        <v>321000103</v>
      </c>
      <c r="Q290" s="7">
        <v>1000131</v>
      </c>
      <c r="R290" s="7" t="s">
        <v>73</v>
      </c>
      <c r="S290" s="7" t="s">
        <v>56</v>
      </c>
      <c r="T290" s="7" t="s">
        <v>57</v>
      </c>
      <c r="Z290" s="7" t="s">
        <v>107</v>
      </c>
    </row>
    <row r="291" spans="1:26">
      <c r="A291" s="7" t="s">
        <v>60</v>
      </c>
      <c r="B291" s="7">
        <v>3000115</v>
      </c>
      <c r="C291" s="7" t="s">
        <v>749</v>
      </c>
      <c r="D291" s="7" t="str">
        <f t="shared" si="308"/>
        <v>0001</v>
      </c>
      <c r="E291" s="7" t="str">
        <f t="shared" ref="E291:E374" si="310">MID(I291,6,1)</f>
        <v>1</v>
      </c>
      <c r="F291" s="7" t="str">
        <f t="shared" ref="F291:F374" si="311">MID(I291,2,4)</f>
        <v>0001</v>
      </c>
      <c r="G291" s="7">
        <f t="shared" si="304"/>
        <v>0</v>
      </c>
      <c r="H291" s="7" t="s">
        <v>55</v>
      </c>
      <c r="I291" s="7" t="s">
        <v>747</v>
      </c>
      <c r="J291" s="7">
        <v>1</v>
      </c>
      <c r="K291" s="7">
        <v>1.1000000000000001</v>
      </c>
      <c r="L291" s="7">
        <v>700010305</v>
      </c>
      <c r="O291" s="7" t="str">
        <f>313&amp;F291&amp;0&amp;G291</f>
        <v>313000100</v>
      </c>
      <c r="P291" s="7" t="str">
        <f t="shared" si="309"/>
        <v>321000101</v>
      </c>
      <c r="Q291" s="7">
        <v>1000131</v>
      </c>
      <c r="R291" s="7" t="s">
        <v>73</v>
      </c>
      <c r="S291" s="7" t="s">
        <v>56</v>
      </c>
      <c r="T291" s="7" t="s">
        <v>57</v>
      </c>
      <c r="Z291" s="7" t="s">
        <v>107</v>
      </c>
    </row>
    <row r="292" spans="1:26">
      <c r="A292" s="7" t="s">
        <v>60</v>
      </c>
      <c r="B292" s="7">
        <v>3005011</v>
      </c>
      <c r="C292" s="7" t="s">
        <v>750</v>
      </c>
      <c r="D292" s="7" t="str">
        <f t="shared" si="308"/>
        <v>0050</v>
      </c>
      <c r="E292" s="7" t="str">
        <f t="shared" si="310"/>
        <v>1</v>
      </c>
      <c r="F292" s="7" t="str">
        <f t="shared" si="311"/>
        <v>0050</v>
      </c>
      <c r="G292" s="7">
        <f t="shared" si="304"/>
        <v>0</v>
      </c>
      <c r="H292" s="7" t="s">
        <v>109</v>
      </c>
      <c r="I292" s="7" t="s">
        <v>751</v>
      </c>
      <c r="J292" s="7">
        <v>1</v>
      </c>
      <c r="K292" s="7">
        <v>1.1000000000000001</v>
      </c>
      <c r="L292" s="7" t="s">
        <v>752</v>
      </c>
      <c r="O292" s="7" t="str">
        <f>313&amp;F292&amp;0&amp;G292</f>
        <v>313005000</v>
      </c>
      <c r="P292" s="7" t="str">
        <f t="shared" si="309"/>
        <v>321005001</v>
      </c>
      <c r="Q292" s="7">
        <v>1000131</v>
      </c>
      <c r="R292" s="7" t="s">
        <v>68</v>
      </c>
      <c r="S292" s="7" t="s">
        <v>56</v>
      </c>
      <c r="T292" s="7" t="s">
        <v>57</v>
      </c>
      <c r="Z292" s="7" t="s">
        <v>107</v>
      </c>
    </row>
    <row r="293" spans="1:26">
      <c r="A293" s="7" t="s">
        <v>60</v>
      </c>
      <c r="B293" s="7">
        <v>3005012</v>
      </c>
      <c r="C293" s="7" t="s">
        <v>753</v>
      </c>
      <c r="D293" s="7" t="str">
        <f t="shared" si="308"/>
        <v>0050</v>
      </c>
      <c r="E293" s="7" t="str">
        <f t="shared" si="310"/>
        <v>1</v>
      </c>
      <c r="F293" s="7" t="str">
        <f t="shared" si="311"/>
        <v>0050</v>
      </c>
      <c r="G293" s="7">
        <f t="shared" si="304"/>
        <v>0</v>
      </c>
      <c r="H293" s="7" t="s">
        <v>109</v>
      </c>
      <c r="I293" s="7" t="s">
        <v>751</v>
      </c>
      <c r="J293" s="7">
        <v>1</v>
      </c>
      <c r="K293" s="7">
        <v>1.1000000000000001</v>
      </c>
      <c r="L293" s="7" t="s">
        <v>752</v>
      </c>
      <c r="O293" s="7" t="str">
        <f>313&amp;F293&amp;0&amp;G293</f>
        <v>313005000</v>
      </c>
      <c r="P293" s="7" t="str">
        <f t="shared" si="309"/>
        <v>321005001</v>
      </c>
      <c r="Q293" s="7">
        <v>1000131</v>
      </c>
      <c r="R293" s="7" t="s">
        <v>73</v>
      </c>
      <c r="S293" s="7" t="s">
        <v>56</v>
      </c>
      <c r="T293" s="7" t="s">
        <v>57</v>
      </c>
      <c r="Z293" s="7" t="s">
        <v>107</v>
      </c>
    </row>
    <row r="294" spans="1:26">
      <c r="A294" s="7" t="s">
        <v>60</v>
      </c>
      <c r="B294" s="7">
        <v>3005013</v>
      </c>
      <c r="C294" s="7" t="s">
        <v>754</v>
      </c>
      <c r="D294" s="7" t="str">
        <f t="shared" si="308"/>
        <v>0050</v>
      </c>
      <c r="E294" s="7" t="str">
        <f t="shared" si="310"/>
        <v>1</v>
      </c>
      <c r="F294" s="7" t="str">
        <f t="shared" si="311"/>
        <v>0050</v>
      </c>
      <c r="G294" s="7">
        <f t="shared" si="304"/>
        <v>0</v>
      </c>
      <c r="H294" s="7" t="s">
        <v>109</v>
      </c>
      <c r="I294" s="7" t="s">
        <v>751</v>
      </c>
      <c r="J294" s="7">
        <v>1</v>
      </c>
      <c r="K294" s="7">
        <v>1.1000000000000001</v>
      </c>
      <c r="L294" s="7" t="s">
        <v>755</v>
      </c>
      <c r="O294" s="7" t="str">
        <f>313&amp;F294&amp;0&amp;G294</f>
        <v>313005000</v>
      </c>
      <c r="P294" s="7" t="str">
        <f t="shared" si="309"/>
        <v>321005001</v>
      </c>
      <c r="Q294" s="7">
        <v>1000131</v>
      </c>
      <c r="R294" s="7" t="s">
        <v>73</v>
      </c>
      <c r="S294" s="7" t="s">
        <v>56</v>
      </c>
      <c r="T294" s="7" t="s">
        <v>57</v>
      </c>
      <c r="Z294" s="7" t="s">
        <v>107</v>
      </c>
    </row>
    <row r="295" spans="1:26">
      <c r="A295" s="7" t="s">
        <v>60</v>
      </c>
      <c r="B295" s="7">
        <v>3005014</v>
      </c>
      <c r="C295" s="7" t="s">
        <v>756</v>
      </c>
      <c r="D295" s="7" t="str">
        <f t="shared" si="308"/>
        <v>0050</v>
      </c>
      <c r="E295" s="7" t="str">
        <f t="shared" si="310"/>
        <v>1</v>
      </c>
      <c r="F295" s="7" t="str">
        <f t="shared" si="311"/>
        <v>0050</v>
      </c>
      <c r="G295" s="7">
        <f t="shared" si="304"/>
        <v>0</v>
      </c>
      <c r="H295" s="7" t="s">
        <v>109</v>
      </c>
      <c r="I295" s="7" t="s">
        <v>751</v>
      </c>
      <c r="J295" s="7">
        <v>1</v>
      </c>
      <c r="K295" s="7">
        <v>1.1000000000000001</v>
      </c>
      <c r="L295" s="7" t="s">
        <v>757</v>
      </c>
      <c r="O295" s="7" t="str">
        <f>313&amp;F295&amp;0&amp;G295</f>
        <v>313005000</v>
      </c>
      <c r="P295" s="7" t="str">
        <f t="shared" si="309"/>
        <v>321005001</v>
      </c>
      <c r="Q295" s="7">
        <v>1000131</v>
      </c>
      <c r="R295" s="7" t="s">
        <v>73</v>
      </c>
      <c r="S295" s="7" t="s">
        <v>56</v>
      </c>
      <c r="T295" s="7" t="s">
        <v>57</v>
      </c>
      <c r="Z295" s="7" t="s">
        <v>107</v>
      </c>
    </row>
    <row r="296" spans="1:26">
      <c r="A296" s="7" t="s">
        <v>60</v>
      </c>
      <c r="B296" s="7">
        <v>3000136</v>
      </c>
      <c r="C296" s="7" t="s">
        <v>758</v>
      </c>
      <c r="D296" s="7" t="str">
        <f t="shared" si="308"/>
        <v>0001</v>
      </c>
      <c r="E296" s="7" t="str">
        <f t="shared" si="310"/>
        <v>3</v>
      </c>
      <c r="F296" s="7" t="str">
        <f t="shared" si="311"/>
        <v>0001</v>
      </c>
      <c r="G296" s="7" t="str">
        <f t="shared" si="304"/>
        <v>3</v>
      </c>
      <c r="H296" s="7" t="s">
        <v>55</v>
      </c>
      <c r="I296" s="7">
        <v>100013000</v>
      </c>
      <c r="J296" s="7">
        <v>1</v>
      </c>
      <c r="K296" s="7">
        <v>1.1000000000000001</v>
      </c>
      <c r="L296" s="7" t="s">
        <v>77</v>
      </c>
      <c r="O296" s="10">
        <v>317000001</v>
      </c>
      <c r="P296" s="7" t="str">
        <f t="shared" si="309"/>
        <v>321000103</v>
      </c>
      <c r="Q296" s="7">
        <v>1000131</v>
      </c>
      <c r="R296" s="7" t="s">
        <v>759</v>
      </c>
      <c r="S296" s="7" t="s">
        <v>56</v>
      </c>
      <c r="T296" s="7" t="s">
        <v>57</v>
      </c>
      <c r="Z296" s="7" t="s">
        <v>107</v>
      </c>
    </row>
    <row r="297" spans="1:26">
      <c r="A297" s="7" t="s">
        <v>60</v>
      </c>
      <c r="B297" s="7">
        <v>3003916</v>
      </c>
      <c r="C297" s="7" t="s">
        <v>760</v>
      </c>
      <c r="D297" s="7" t="str">
        <f>MID(L297,2,5)</f>
        <v>00391</v>
      </c>
      <c r="E297" s="7" t="str">
        <f t="shared" si="310"/>
        <v>1</v>
      </c>
      <c r="F297" s="7" t="str">
        <f t="shared" si="311"/>
        <v>0039</v>
      </c>
      <c r="G297" s="7">
        <f t="shared" si="304"/>
        <v>0</v>
      </c>
      <c r="H297" s="7" t="s">
        <v>411</v>
      </c>
      <c r="I297" s="7" t="str">
        <f>"1"&amp;D297&amp;"000"</f>
        <v>100391000</v>
      </c>
      <c r="J297" s="7">
        <v>1</v>
      </c>
      <c r="K297" s="7">
        <v>1.1000000000000001</v>
      </c>
      <c r="L297" s="7" t="s">
        <v>412</v>
      </c>
      <c r="O297" s="7" t="str">
        <f>313&amp;F297&amp;0&amp;G297</f>
        <v>313003900</v>
      </c>
      <c r="P297" s="7" t="str">
        <f t="shared" si="309"/>
        <v>321003901</v>
      </c>
      <c r="Q297" s="7">
        <v>1003911</v>
      </c>
      <c r="R297" s="7" t="s">
        <v>761</v>
      </c>
      <c r="S297" s="7" t="s">
        <v>56</v>
      </c>
      <c r="T297" s="7" t="s">
        <v>57</v>
      </c>
      <c r="W297" s="7">
        <v>3</v>
      </c>
      <c r="X297" s="7">
        <v>0</v>
      </c>
      <c r="Y297" s="7" t="s">
        <v>414</v>
      </c>
      <c r="Z297" s="7" t="s">
        <v>297</v>
      </c>
    </row>
    <row r="298" spans="1:26">
      <c r="A298" s="7" t="s">
        <v>60</v>
      </c>
      <c r="B298" s="7">
        <v>3000137</v>
      </c>
      <c r="C298" s="7" t="s">
        <v>762</v>
      </c>
      <c r="D298" s="7" t="str">
        <f t="shared" ref="D298:D305" si="312">MID(L298,2,4)</f>
        <v>0001</v>
      </c>
      <c r="E298" s="7" t="str">
        <f t="shared" si="310"/>
        <v>3</v>
      </c>
      <c r="F298" s="7" t="str">
        <f t="shared" si="311"/>
        <v>0001</v>
      </c>
      <c r="G298" s="7" t="str">
        <f t="shared" si="304"/>
        <v>3</v>
      </c>
      <c r="H298" s="7" t="s">
        <v>55</v>
      </c>
      <c r="I298" s="7">
        <v>100013000</v>
      </c>
      <c r="J298" s="7">
        <v>1</v>
      </c>
      <c r="K298" s="7">
        <v>1.1000000000000001</v>
      </c>
      <c r="L298" s="7" t="s">
        <v>77</v>
      </c>
      <c r="O298" s="10">
        <v>317000001</v>
      </c>
      <c r="P298" s="7" t="str">
        <f t="shared" si="309"/>
        <v>321000103</v>
      </c>
      <c r="Q298" s="7">
        <v>1000131</v>
      </c>
      <c r="R298" s="7" t="s">
        <v>763</v>
      </c>
      <c r="S298" s="7" t="s">
        <v>56</v>
      </c>
      <c r="T298" s="7" t="s">
        <v>57</v>
      </c>
      <c r="Z298" s="7" t="s">
        <v>107</v>
      </c>
    </row>
    <row r="299" spans="1:26">
      <c r="A299" s="7" t="s">
        <v>60</v>
      </c>
      <c r="B299" s="7">
        <v>3000117</v>
      </c>
      <c r="C299" s="7" t="s">
        <v>764</v>
      </c>
      <c r="D299" s="7" t="str">
        <f t="shared" si="312"/>
        <v>0001</v>
      </c>
      <c r="E299" s="7" t="str">
        <f t="shared" si="310"/>
        <v>1</v>
      </c>
      <c r="F299" s="7" t="str">
        <f t="shared" si="311"/>
        <v>0001</v>
      </c>
      <c r="G299" s="7">
        <f t="shared" si="304"/>
        <v>0</v>
      </c>
      <c r="H299" s="7" t="s">
        <v>55</v>
      </c>
      <c r="I299" s="7">
        <v>100011000</v>
      </c>
      <c r="J299" s="7">
        <v>1</v>
      </c>
      <c r="K299" s="7">
        <v>1.1000000000000001</v>
      </c>
      <c r="L299" s="7" t="s">
        <v>77</v>
      </c>
      <c r="O299" s="7" t="str">
        <f t="shared" ref="O299:O305" si="313">313&amp;F299&amp;0&amp;G299</f>
        <v>313000100</v>
      </c>
      <c r="P299" s="7" t="str">
        <f t="shared" si="309"/>
        <v>321000101</v>
      </c>
      <c r="Q299" s="7">
        <v>1000131</v>
      </c>
      <c r="R299" s="7" t="s">
        <v>763</v>
      </c>
      <c r="S299" s="7" t="s">
        <v>56</v>
      </c>
      <c r="T299" s="7" t="s">
        <v>57</v>
      </c>
      <c r="Z299" s="7" t="s">
        <v>107</v>
      </c>
    </row>
    <row r="300" spans="1:26">
      <c r="A300" s="7" t="s">
        <v>60</v>
      </c>
      <c r="B300" s="7">
        <v>3000128</v>
      </c>
      <c r="C300" s="7" t="s">
        <v>765</v>
      </c>
      <c r="D300" s="7" t="str">
        <f t="shared" si="312"/>
        <v>0001</v>
      </c>
      <c r="E300" s="7" t="str">
        <f t="shared" si="310"/>
        <v>2</v>
      </c>
      <c r="F300" s="7" t="str">
        <f t="shared" si="311"/>
        <v>0001</v>
      </c>
      <c r="G300" s="7" t="str">
        <f t="shared" si="304"/>
        <v>2</v>
      </c>
      <c r="H300" s="7" t="s">
        <v>55</v>
      </c>
      <c r="I300" s="7" t="s">
        <v>741</v>
      </c>
      <c r="J300" s="7">
        <v>1</v>
      </c>
      <c r="K300" s="7">
        <v>1.1000000000000001</v>
      </c>
      <c r="L300" s="7" t="s">
        <v>766</v>
      </c>
      <c r="O300" s="7" t="str">
        <f t="shared" si="313"/>
        <v>313000102</v>
      </c>
      <c r="P300" s="7" t="str">
        <f t="shared" si="309"/>
        <v>321000102</v>
      </c>
      <c r="Q300" s="7">
        <v>1000131</v>
      </c>
      <c r="R300" s="7" t="s">
        <v>767</v>
      </c>
      <c r="S300" s="7" t="s">
        <v>56</v>
      </c>
      <c r="T300" s="7" t="s">
        <v>57</v>
      </c>
      <c r="Z300" s="7" t="s">
        <v>107</v>
      </c>
    </row>
    <row r="301" spans="1:26">
      <c r="A301" s="7" t="s">
        <v>60</v>
      </c>
      <c r="B301" s="7">
        <v>3003919</v>
      </c>
      <c r="C301" s="7" t="s">
        <v>768</v>
      </c>
      <c r="D301" s="7" t="str">
        <f t="shared" si="312"/>
        <v>0039</v>
      </c>
      <c r="E301" s="7" t="str">
        <f t="shared" si="310"/>
        <v>1</v>
      </c>
      <c r="F301" s="7" t="str">
        <f t="shared" si="311"/>
        <v>0039</v>
      </c>
      <c r="G301" s="7">
        <f t="shared" si="304"/>
        <v>0</v>
      </c>
      <c r="H301" s="7" t="s">
        <v>411</v>
      </c>
      <c r="I301" s="7" t="s">
        <v>769</v>
      </c>
      <c r="J301" s="7">
        <v>1</v>
      </c>
      <c r="K301" s="7">
        <v>1.1000000000000001</v>
      </c>
      <c r="L301" s="7" t="s">
        <v>412</v>
      </c>
      <c r="O301" s="7" t="str">
        <f t="shared" si="313"/>
        <v>313003900</v>
      </c>
      <c r="P301" s="7" t="str">
        <f t="shared" si="309"/>
        <v>321003901</v>
      </c>
      <c r="Q301" s="7">
        <v>1003911</v>
      </c>
      <c r="R301" s="7" t="s">
        <v>770</v>
      </c>
      <c r="S301" s="7" t="s">
        <v>56</v>
      </c>
      <c r="T301" s="7" t="s">
        <v>57</v>
      </c>
      <c r="Z301" s="7" t="s">
        <v>107</v>
      </c>
    </row>
    <row r="302" spans="1:26">
      <c r="A302" s="7" t="s">
        <v>60</v>
      </c>
      <c r="B302" s="7">
        <v>3000211</v>
      </c>
      <c r="C302" s="7" t="s">
        <v>771</v>
      </c>
      <c r="D302" s="7" t="str">
        <f t="shared" si="312"/>
        <v>0002</v>
      </c>
      <c r="E302" s="7" t="str">
        <f t="shared" si="310"/>
        <v>1</v>
      </c>
      <c r="F302" s="7" t="str">
        <f t="shared" si="311"/>
        <v>0002</v>
      </c>
      <c r="G302" s="7">
        <f t="shared" si="304"/>
        <v>0</v>
      </c>
      <c r="H302" s="7" t="s">
        <v>109</v>
      </c>
      <c r="I302" s="7" t="str">
        <f>"1"&amp;D302&amp;1000</f>
        <v>100021000</v>
      </c>
      <c r="J302" s="7">
        <v>1</v>
      </c>
      <c r="K302" s="7">
        <v>1.1000000000000001</v>
      </c>
      <c r="L302" s="7">
        <v>700021030</v>
      </c>
      <c r="O302" s="7" t="str">
        <f t="shared" si="313"/>
        <v>313000200</v>
      </c>
      <c r="P302" s="7" t="str">
        <f t="shared" si="309"/>
        <v>321000201</v>
      </c>
      <c r="Q302" s="7">
        <v>1001111</v>
      </c>
      <c r="S302" s="7" t="s">
        <v>56</v>
      </c>
      <c r="T302" s="7" t="s">
        <v>57</v>
      </c>
      <c r="Z302" s="7" t="s">
        <v>107</v>
      </c>
    </row>
    <row r="303" spans="1:26">
      <c r="A303" s="7" t="s">
        <v>60</v>
      </c>
      <c r="B303" s="7">
        <v>3101212</v>
      </c>
      <c r="C303" s="7" t="s">
        <v>772</v>
      </c>
      <c r="D303" s="7" t="str">
        <f t="shared" si="312"/>
        <v>1012</v>
      </c>
      <c r="E303" s="7" t="str">
        <f t="shared" ref="E303" si="314">MID(I303,6,1)</f>
        <v>1</v>
      </c>
      <c r="F303" s="7" t="str">
        <f t="shared" ref="F303" si="315">MID(I303,2,4)</f>
        <v>1012</v>
      </c>
      <c r="G303" s="7">
        <f t="shared" ref="G303" si="316">IF(INT(MID(I303,6,1))=1,0,MID(I303,6,1))</f>
        <v>0</v>
      </c>
      <c r="H303" s="7" t="s">
        <v>629</v>
      </c>
      <c r="I303" s="7" t="str">
        <f>"1"&amp;D303&amp;1000</f>
        <v>110121000</v>
      </c>
      <c r="J303" s="7">
        <v>1</v>
      </c>
      <c r="K303" s="7">
        <v>1.1000000000000001</v>
      </c>
      <c r="L303" s="7" t="s">
        <v>630</v>
      </c>
      <c r="O303" s="7" t="str">
        <f t="shared" si="313"/>
        <v>313101200</v>
      </c>
      <c r="P303" s="7" t="str">
        <f t="shared" ref="P303" si="317">321&amp;F303&amp;0&amp;E303</f>
        <v>321101201</v>
      </c>
      <c r="Q303" s="7">
        <v>1101211</v>
      </c>
      <c r="R303" s="7" t="s">
        <v>773</v>
      </c>
      <c r="S303" s="7" t="s">
        <v>56</v>
      </c>
      <c r="T303" s="7" t="s">
        <v>57</v>
      </c>
      <c r="Z303" s="7" t="s">
        <v>107</v>
      </c>
    </row>
    <row r="304" spans="1:26">
      <c r="A304" s="7" t="s">
        <v>60</v>
      </c>
      <c r="B304" s="7">
        <v>3001012</v>
      </c>
      <c r="C304" s="7" t="s">
        <v>774</v>
      </c>
      <c r="D304" s="7" t="str">
        <f t="shared" si="312"/>
        <v>0009</v>
      </c>
      <c r="E304" s="7" t="str">
        <f t="shared" ref="E304" si="318">MID(I304,6,1)</f>
        <v>1</v>
      </c>
      <c r="F304" s="7" t="str">
        <f t="shared" ref="F304" si="319">MID(I304,2,4)</f>
        <v>0009</v>
      </c>
      <c r="G304" s="7">
        <f t="shared" ref="G304" si="320">IF(INT(MID(I304,6,1))=1,0,MID(I304,6,1))</f>
        <v>0</v>
      </c>
      <c r="H304" s="7" t="s">
        <v>176</v>
      </c>
      <c r="I304" s="7" t="str">
        <f>"1"&amp;D45&amp;"000"</f>
        <v>100091000</v>
      </c>
      <c r="J304" s="7">
        <v>1</v>
      </c>
      <c r="K304" s="7">
        <v>1.1000000000000001</v>
      </c>
      <c r="L304" s="7" t="s">
        <v>177</v>
      </c>
      <c r="O304" s="7" t="str">
        <f t="shared" si="313"/>
        <v>313000900</v>
      </c>
      <c r="P304" s="7" t="str">
        <f t="shared" ref="P304:P305" si="321">321&amp;F304&amp;0&amp;E304</f>
        <v>321000901</v>
      </c>
      <c r="Q304" s="7">
        <v>1000911</v>
      </c>
      <c r="S304" s="7" t="s">
        <v>56</v>
      </c>
      <c r="T304" s="7" t="s">
        <v>57</v>
      </c>
      <c r="Z304" s="7" t="s">
        <v>107</v>
      </c>
    </row>
    <row r="305" spans="1:26">
      <c r="A305" s="7" t="s">
        <v>60</v>
      </c>
      <c r="B305" s="7">
        <v>3003912</v>
      </c>
      <c r="C305" s="7" t="s">
        <v>775</v>
      </c>
      <c r="D305" s="7" t="str">
        <f t="shared" si="312"/>
        <v>0039</v>
      </c>
      <c r="E305" s="7" t="str">
        <f t="shared" ref="E305" si="322">MID(I305,6,1)</f>
        <v>2</v>
      </c>
      <c r="F305" s="7" t="str">
        <f t="shared" ref="F305" si="323">MID(I305,2,4)</f>
        <v>0039</v>
      </c>
      <c r="G305" s="7" t="str">
        <f t="shared" ref="G305" si="324">IF(INT(MID(I305,6,1))=1,0,MID(I305,6,1))</f>
        <v>2</v>
      </c>
      <c r="H305" s="7" t="s">
        <v>411</v>
      </c>
      <c r="I305" s="7" t="s">
        <v>776</v>
      </c>
      <c r="J305" s="7">
        <v>1</v>
      </c>
      <c r="K305" s="7">
        <v>1.1000000000000001</v>
      </c>
      <c r="L305" s="7" t="s">
        <v>777</v>
      </c>
      <c r="O305" s="7" t="str">
        <f t="shared" si="313"/>
        <v>313003902</v>
      </c>
      <c r="P305" s="7" t="str">
        <f t="shared" si="321"/>
        <v>321003902</v>
      </c>
      <c r="Q305" s="7">
        <v>1003911</v>
      </c>
      <c r="S305" s="7" t="s">
        <v>56</v>
      </c>
      <c r="T305" s="7" t="s">
        <v>57</v>
      </c>
      <c r="Z305" s="7" t="s">
        <v>107</v>
      </c>
    </row>
    <row r="306" spans="1:26">
      <c r="A306" s="7" t="s">
        <v>60</v>
      </c>
      <c r="B306" s="7">
        <v>3103912</v>
      </c>
      <c r="C306" s="7" t="s">
        <v>960</v>
      </c>
      <c r="D306" s="7" t="str">
        <f t="shared" ref="D306" si="325">MID(L306,2,4)</f>
        <v>1039</v>
      </c>
      <c r="E306" s="7" t="str">
        <f t="shared" ref="E306" si="326">MID(I306,6,1)</f>
        <v>1</v>
      </c>
      <c r="F306" s="7" t="str">
        <f t="shared" ref="F306" si="327">MID(I306,2,4)</f>
        <v>1039</v>
      </c>
      <c r="G306" s="7">
        <f t="shared" ref="G306" si="328">IF(INT(MID(I306,6,1))=1,0,MID(I306,6,1))</f>
        <v>0</v>
      </c>
      <c r="H306" s="7" t="s">
        <v>604</v>
      </c>
      <c r="I306" s="7">
        <v>110391000</v>
      </c>
      <c r="J306" s="7">
        <v>1</v>
      </c>
      <c r="K306" s="7">
        <v>1.1000000000000001</v>
      </c>
      <c r="L306" s="7">
        <v>710391010</v>
      </c>
      <c r="O306" s="7" t="str">
        <f t="shared" ref="O306" si="329">313&amp;F306&amp;0&amp;G306</f>
        <v>313103900</v>
      </c>
      <c r="P306" s="7" t="str">
        <f t="shared" ref="P306" si="330">321&amp;F306&amp;0&amp;E306</f>
        <v>321103901</v>
      </c>
      <c r="Q306" s="7">
        <v>1103911</v>
      </c>
      <c r="S306" s="7" t="s">
        <v>56</v>
      </c>
      <c r="T306" s="7" t="s">
        <v>57</v>
      </c>
      <c r="Z306" s="7" t="s">
        <v>107</v>
      </c>
    </row>
    <row r="307" spans="1:26">
      <c r="A307" s="7" t="s">
        <v>60</v>
      </c>
      <c r="B307" s="7">
        <v>3000415</v>
      </c>
      <c r="C307" s="7" t="s">
        <v>976</v>
      </c>
      <c r="D307" s="7" t="s">
        <v>131</v>
      </c>
      <c r="E307" s="7" t="s">
        <v>132</v>
      </c>
      <c r="F307" s="7" t="s">
        <v>133</v>
      </c>
      <c r="G307" s="7">
        <v>0</v>
      </c>
      <c r="H307" s="7" t="s">
        <v>130</v>
      </c>
      <c r="I307" s="7">
        <v>100042000</v>
      </c>
      <c r="J307" s="7">
        <v>1</v>
      </c>
      <c r="K307" s="7">
        <v>1.1000000000000001</v>
      </c>
      <c r="L307" s="7" t="s">
        <v>134</v>
      </c>
      <c r="O307" s="7" t="s">
        <v>135</v>
      </c>
      <c r="P307" s="7" t="s">
        <v>136</v>
      </c>
      <c r="Q307" s="7">
        <v>1000411</v>
      </c>
      <c r="R307" s="7" t="s">
        <v>977</v>
      </c>
      <c r="S307" s="7" t="s">
        <v>56</v>
      </c>
      <c r="T307" s="7" t="s">
        <v>57</v>
      </c>
      <c r="W307" s="7">
        <v>2.5</v>
      </c>
      <c r="X307" s="7">
        <v>8</v>
      </c>
      <c r="Y307" s="7" t="s">
        <v>138</v>
      </c>
      <c r="Z307" s="7" t="s">
        <v>139</v>
      </c>
    </row>
    <row r="308" spans="1:26">
      <c r="A308" s="7" t="s">
        <v>60</v>
      </c>
      <c r="B308" s="7">
        <v>3000139</v>
      </c>
      <c r="C308" s="7" t="s">
        <v>978</v>
      </c>
      <c r="D308" s="7" t="str">
        <f t="shared" ref="D308" si="331">MID(L308,2,4)</f>
        <v>0001</v>
      </c>
      <c r="E308" s="7" t="str">
        <f t="shared" ref="E308" si="332">MID(I308,6,1)</f>
        <v>3</v>
      </c>
      <c r="F308" s="7" t="str">
        <f t="shared" ref="F308" si="333">MID(I308,2,4)</f>
        <v>0001</v>
      </c>
      <c r="G308" s="7" t="str">
        <f t="shared" ref="G308" si="334">IF(INT(MID(I308,6,1))=1,0,MID(I308,6,1))</f>
        <v>3</v>
      </c>
      <c r="H308" s="7" t="s">
        <v>55</v>
      </c>
      <c r="I308" s="7">
        <v>100013000</v>
      </c>
      <c r="J308" s="7">
        <v>1</v>
      </c>
      <c r="K308" s="7">
        <v>1.1000000000000001</v>
      </c>
      <c r="L308" s="7" t="s">
        <v>77</v>
      </c>
      <c r="O308" s="10">
        <v>317000001</v>
      </c>
      <c r="P308" s="7" t="str">
        <f t="shared" ref="P308" si="335">321&amp;F308&amp;0&amp;E308</f>
        <v>321000103</v>
      </c>
      <c r="Q308" s="7">
        <v>1000131</v>
      </c>
      <c r="R308" s="7" t="s">
        <v>979</v>
      </c>
      <c r="S308" s="7" t="s">
        <v>56</v>
      </c>
      <c r="T308" s="7" t="s">
        <v>57</v>
      </c>
      <c r="Z308" s="7" t="s">
        <v>107</v>
      </c>
    </row>
    <row r="309" spans="1:26">
      <c r="A309" s="8"/>
      <c r="B309" s="8">
        <v>1</v>
      </c>
      <c r="C309" s="8" t="s">
        <v>105</v>
      </c>
      <c r="D309" s="8" t="str">
        <f>MID(L309,2,5)</f>
        <v/>
      </c>
      <c r="E309" s="8" t="str">
        <f t="shared" si="310"/>
        <v/>
      </c>
      <c r="F309" s="8" t="str">
        <f t="shared" si="311"/>
        <v/>
      </c>
      <c r="G309" s="8">
        <v>1</v>
      </c>
      <c r="H309" s="8" t="s">
        <v>105</v>
      </c>
      <c r="I309" s="8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/>
      <c r="P309" s="8"/>
      <c r="Q309" s="8">
        <v>1</v>
      </c>
      <c r="R309" s="8">
        <v>1</v>
      </c>
      <c r="S309" s="8" t="s">
        <v>56</v>
      </c>
      <c r="T309" s="8" t="s">
        <v>57</v>
      </c>
      <c r="Z309" s="7" t="s">
        <v>107</v>
      </c>
    </row>
    <row r="310" spans="1:26">
      <c r="A310" s="7" t="s">
        <v>60</v>
      </c>
      <c r="B310" s="7">
        <v>4000211</v>
      </c>
      <c r="C310" s="7" t="s">
        <v>778</v>
      </c>
      <c r="D310" s="7" t="str">
        <f t="shared" ref="D310:D367" si="336">MID(B310,2,4)</f>
        <v>0002</v>
      </c>
      <c r="E310" s="7" t="str">
        <f t="shared" si="310"/>
        <v>1</v>
      </c>
      <c r="F310" s="7" t="str">
        <f t="shared" si="311"/>
        <v>0002</v>
      </c>
      <c r="G310" s="7">
        <f t="shared" ref="G310:G367" si="337">IF(INT(MID(I310,6,1))=1,0,MID(I310,6,1))</f>
        <v>0</v>
      </c>
      <c r="H310" s="7" t="s">
        <v>109</v>
      </c>
      <c r="I310" s="7" t="str">
        <f>"1"&amp;D310&amp;1000</f>
        <v>100021000</v>
      </c>
      <c r="J310" s="7">
        <v>1.3</v>
      </c>
      <c r="K310" s="7">
        <v>1</v>
      </c>
      <c r="L310" s="7">
        <f>I310+600000000+20</f>
        <v>700021020</v>
      </c>
      <c r="O310" s="7" t="str">
        <f t="shared" ref="O310:O358" si="338">313&amp;F310&amp;0&amp;G310</f>
        <v>313000200</v>
      </c>
      <c r="P310" s="7" t="str">
        <f t="shared" ref="P310:P358" si="339">321&amp;F310&amp;0&amp;E310</f>
        <v>321000201</v>
      </c>
      <c r="Q310" s="7">
        <v>0</v>
      </c>
      <c r="Z310" s="7" t="s">
        <v>107</v>
      </c>
    </row>
    <row r="311" spans="1:26">
      <c r="A311" s="7" t="s">
        <v>60</v>
      </c>
      <c r="B311" s="7">
        <v>4000311</v>
      </c>
      <c r="C311" s="7" t="s">
        <v>779</v>
      </c>
      <c r="D311" s="7" t="str">
        <f t="shared" si="336"/>
        <v>0003</v>
      </c>
      <c r="E311" s="7" t="str">
        <f t="shared" si="310"/>
        <v>1</v>
      </c>
      <c r="F311" s="7" t="str">
        <f t="shared" si="311"/>
        <v>0003</v>
      </c>
      <c r="G311" s="7">
        <f t="shared" si="337"/>
        <v>0</v>
      </c>
      <c r="H311" s="7" t="s">
        <v>117</v>
      </c>
      <c r="I311" s="7" t="str">
        <f>"1"&amp;D311&amp;1000</f>
        <v>100031000</v>
      </c>
      <c r="J311" s="7">
        <v>1.3</v>
      </c>
      <c r="K311" s="7">
        <v>1</v>
      </c>
      <c r="L311" s="7">
        <f t="shared" ref="L311:L361" si="340">I311+600000000+20</f>
        <v>700031020</v>
      </c>
      <c r="O311" s="7" t="str">
        <f t="shared" si="338"/>
        <v>313000300</v>
      </c>
      <c r="P311" s="7" t="str">
        <f t="shared" si="339"/>
        <v>321000301</v>
      </c>
      <c r="Q311" s="7">
        <v>0</v>
      </c>
      <c r="Z311" s="7" t="s">
        <v>107</v>
      </c>
    </row>
    <row r="312" spans="1:26">
      <c r="A312" s="7" t="s">
        <v>60</v>
      </c>
      <c r="B312" s="7">
        <v>4000321</v>
      </c>
      <c r="C312" s="7" t="s">
        <v>780</v>
      </c>
      <c r="D312" s="7" t="str">
        <f t="shared" ref="D312" si="341">MID(B312,2,4)</f>
        <v>0003</v>
      </c>
      <c r="E312" s="7" t="str">
        <f t="shared" ref="E312" si="342">MID(I312,6,1)</f>
        <v>2</v>
      </c>
      <c r="F312" s="7" t="str">
        <f t="shared" ref="F312" si="343">MID(I312,2,4)</f>
        <v>0003</v>
      </c>
      <c r="G312" s="7" t="str">
        <f t="shared" ref="G312" si="344">IF(INT(MID(I312,6,1))=1,0,MID(I312,6,1))</f>
        <v>2</v>
      </c>
      <c r="H312" s="7" t="s">
        <v>117</v>
      </c>
      <c r="I312" s="7" t="str">
        <f>"1"&amp;D312&amp;2000</f>
        <v>100032000</v>
      </c>
      <c r="J312" s="7">
        <v>1.3</v>
      </c>
      <c r="K312" s="7">
        <v>1</v>
      </c>
      <c r="L312" s="7">
        <f t="shared" ref="L312" si="345">I312+600000000+20</f>
        <v>700032020</v>
      </c>
      <c r="O312" s="7" t="s">
        <v>127</v>
      </c>
      <c r="P312" s="7" t="s">
        <v>128</v>
      </c>
      <c r="Q312" s="7">
        <v>0</v>
      </c>
      <c r="Z312" s="7" t="s">
        <v>107</v>
      </c>
    </row>
    <row r="313" spans="1:26">
      <c r="A313" s="7" t="s">
        <v>60</v>
      </c>
      <c r="B313" s="7">
        <v>4000421</v>
      </c>
      <c r="C313" s="7" t="s">
        <v>781</v>
      </c>
      <c r="D313" s="7" t="str">
        <f t="shared" si="336"/>
        <v>0004</v>
      </c>
      <c r="E313" s="7" t="str">
        <f t="shared" si="310"/>
        <v>2</v>
      </c>
      <c r="F313" s="7" t="str">
        <f t="shared" si="311"/>
        <v>0004</v>
      </c>
      <c r="G313" s="7" t="str">
        <f t="shared" si="337"/>
        <v>2</v>
      </c>
      <c r="H313" s="7" t="s">
        <v>130</v>
      </c>
      <c r="I313" s="7">
        <v>100042000</v>
      </c>
      <c r="J313" s="7">
        <v>1.3</v>
      </c>
      <c r="K313" s="7">
        <v>1</v>
      </c>
      <c r="L313" s="7">
        <v>700041020</v>
      </c>
      <c r="O313" s="7" t="str">
        <f t="shared" si="338"/>
        <v>313000402</v>
      </c>
      <c r="P313" s="7" t="str">
        <f t="shared" si="339"/>
        <v>321000402</v>
      </c>
      <c r="Q313" s="7">
        <v>0</v>
      </c>
      <c r="Z313" s="7" t="s">
        <v>107</v>
      </c>
    </row>
    <row r="314" spans="1:26">
      <c r="A314" s="7" t="s">
        <v>60</v>
      </c>
      <c r="B314" s="7">
        <v>4000511</v>
      </c>
      <c r="C314" s="7" t="s">
        <v>782</v>
      </c>
      <c r="D314" s="7" t="str">
        <f t="shared" si="336"/>
        <v>0005</v>
      </c>
      <c r="E314" s="7" t="str">
        <f t="shared" si="310"/>
        <v>1</v>
      </c>
      <c r="F314" s="7" t="str">
        <f t="shared" si="311"/>
        <v>0005</v>
      </c>
      <c r="G314" s="7">
        <f t="shared" si="337"/>
        <v>0</v>
      </c>
      <c r="H314" s="7" t="s">
        <v>783</v>
      </c>
      <c r="I314" s="7" t="str">
        <f t="shared" ref="I314:I361" si="346">"1"&amp;D314&amp;1000</f>
        <v>100051000</v>
      </c>
      <c r="J314" s="7">
        <v>1.3</v>
      </c>
      <c r="K314" s="7">
        <v>1</v>
      </c>
      <c r="L314" s="7">
        <f t="shared" si="340"/>
        <v>700051020</v>
      </c>
      <c r="O314" s="7" t="str">
        <f t="shared" si="338"/>
        <v>313000500</v>
      </c>
      <c r="P314" s="7" t="str">
        <f t="shared" si="339"/>
        <v>321000501</v>
      </c>
      <c r="Q314" s="7">
        <v>0</v>
      </c>
      <c r="Z314" s="7" t="s">
        <v>107</v>
      </c>
    </row>
    <row r="315" spans="1:26">
      <c r="A315" s="7" t="s">
        <v>60</v>
      </c>
      <c r="B315" s="7">
        <v>4000611</v>
      </c>
      <c r="C315" s="7" t="s">
        <v>784</v>
      </c>
      <c r="D315" s="7" t="str">
        <f t="shared" si="336"/>
        <v>0006</v>
      </c>
      <c r="E315" s="7" t="str">
        <f t="shared" si="310"/>
        <v>1</v>
      </c>
      <c r="F315" s="7" t="str">
        <f t="shared" si="311"/>
        <v>0006</v>
      </c>
      <c r="G315" s="7">
        <f t="shared" si="337"/>
        <v>0</v>
      </c>
      <c r="H315" s="7" t="s">
        <v>152</v>
      </c>
      <c r="I315" s="7" t="str">
        <f t="shared" si="346"/>
        <v>100061000</v>
      </c>
      <c r="J315" s="7">
        <v>1.3</v>
      </c>
      <c r="K315" s="7">
        <v>1</v>
      </c>
      <c r="L315" s="7">
        <f t="shared" si="340"/>
        <v>700061020</v>
      </c>
      <c r="O315" s="7" t="str">
        <f t="shared" si="338"/>
        <v>313000600</v>
      </c>
      <c r="P315" s="7" t="str">
        <f t="shared" si="339"/>
        <v>321000601</v>
      </c>
      <c r="Q315" s="7">
        <v>0</v>
      </c>
      <c r="Z315" s="7" t="s">
        <v>107</v>
      </c>
    </row>
    <row r="316" spans="1:26">
      <c r="A316" s="7" t="s">
        <v>60</v>
      </c>
      <c r="B316" s="7">
        <v>4000711</v>
      </c>
      <c r="C316" s="7" t="s">
        <v>785</v>
      </c>
      <c r="D316" s="7" t="str">
        <f t="shared" si="336"/>
        <v>0007</v>
      </c>
      <c r="E316" s="7" t="str">
        <f t="shared" si="310"/>
        <v>1</v>
      </c>
      <c r="F316" s="7" t="str">
        <f t="shared" si="311"/>
        <v>0007</v>
      </c>
      <c r="G316" s="7">
        <f t="shared" si="337"/>
        <v>0</v>
      </c>
      <c r="H316" s="7" t="s">
        <v>159</v>
      </c>
      <c r="I316" s="7" t="str">
        <f t="shared" si="346"/>
        <v>100071000</v>
      </c>
      <c r="J316" s="7">
        <v>1.3</v>
      </c>
      <c r="K316" s="7">
        <v>1</v>
      </c>
      <c r="L316" s="7">
        <f t="shared" si="340"/>
        <v>700071020</v>
      </c>
      <c r="O316" s="7" t="str">
        <f t="shared" si="338"/>
        <v>313000700</v>
      </c>
      <c r="P316" s="7" t="str">
        <f t="shared" si="339"/>
        <v>321000701</v>
      </c>
      <c r="Q316" s="7">
        <v>0</v>
      </c>
      <c r="Z316" s="7" t="s">
        <v>107</v>
      </c>
    </row>
    <row r="317" spans="1:26">
      <c r="A317" s="7" t="s">
        <v>60</v>
      </c>
      <c r="B317" s="7">
        <v>4000811</v>
      </c>
      <c r="C317" s="7" t="s">
        <v>786</v>
      </c>
      <c r="D317" s="7" t="str">
        <f t="shared" si="336"/>
        <v>0008</v>
      </c>
      <c r="E317" s="7" t="str">
        <f t="shared" si="310"/>
        <v>1</v>
      </c>
      <c r="F317" s="7" t="str">
        <f t="shared" si="311"/>
        <v>0008</v>
      </c>
      <c r="G317" s="7">
        <f t="shared" si="337"/>
        <v>0</v>
      </c>
      <c r="H317" s="7" t="s">
        <v>167</v>
      </c>
      <c r="I317" s="7" t="str">
        <f t="shared" si="346"/>
        <v>100081000</v>
      </c>
      <c r="J317" s="7">
        <v>1.3</v>
      </c>
      <c r="K317" s="7">
        <v>1</v>
      </c>
      <c r="L317" s="7">
        <f t="shared" si="340"/>
        <v>700081020</v>
      </c>
      <c r="O317" s="7" t="str">
        <f t="shared" si="338"/>
        <v>313000800</v>
      </c>
      <c r="P317" s="7" t="str">
        <f t="shared" si="339"/>
        <v>321000801</v>
      </c>
      <c r="Q317" s="7">
        <v>0</v>
      </c>
      <c r="Z317" s="7" t="s">
        <v>107</v>
      </c>
    </row>
    <row r="318" spans="1:26">
      <c r="A318" s="7" t="s">
        <v>60</v>
      </c>
      <c r="B318" s="7">
        <v>4000911</v>
      </c>
      <c r="C318" s="7" t="s">
        <v>787</v>
      </c>
      <c r="D318" s="7" t="str">
        <f t="shared" si="336"/>
        <v>0009</v>
      </c>
      <c r="E318" s="7" t="str">
        <f t="shared" si="310"/>
        <v>1</v>
      </c>
      <c r="F318" s="7" t="str">
        <f t="shared" si="311"/>
        <v>0009</v>
      </c>
      <c r="G318" s="7">
        <f t="shared" si="337"/>
        <v>0</v>
      </c>
      <c r="H318" s="7" t="s">
        <v>176</v>
      </c>
      <c r="I318" s="7" t="str">
        <f t="shared" si="346"/>
        <v>100091000</v>
      </c>
      <c r="J318" s="7">
        <v>1.3</v>
      </c>
      <c r="K318" s="7">
        <v>1</v>
      </c>
      <c r="L318" s="7">
        <f t="shared" si="340"/>
        <v>700091020</v>
      </c>
      <c r="O318" s="7" t="str">
        <f t="shared" si="338"/>
        <v>313000900</v>
      </c>
      <c r="P318" s="7" t="str">
        <f t="shared" si="339"/>
        <v>321000901</v>
      </c>
      <c r="Q318" s="7">
        <v>0</v>
      </c>
      <c r="Z318" s="7" t="s">
        <v>107</v>
      </c>
    </row>
    <row r="319" spans="1:26">
      <c r="A319" s="7" t="s">
        <v>60</v>
      </c>
      <c r="B319" s="7">
        <v>4001011</v>
      </c>
      <c r="C319" s="7" t="s">
        <v>788</v>
      </c>
      <c r="D319" s="7" t="str">
        <f t="shared" si="336"/>
        <v>0010</v>
      </c>
      <c r="E319" s="7" t="str">
        <f t="shared" si="310"/>
        <v>1</v>
      </c>
      <c r="F319" s="7" t="str">
        <f t="shared" si="311"/>
        <v>0010</v>
      </c>
      <c r="G319" s="7">
        <f t="shared" si="337"/>
        <v>0</v>
      </c>
      <c r="H319" s="7" t="s">
        <v>189</v>
      </c>
      <c r="I319" s="7" t="str">
        <f t="shared" si="346"/>
        <v>100101000</v>
      </c>
      <c r="J319" s="7">
        <v>1.3</v>
      </c>
      <c r="K319" s="7">
        <v>1</v>
      </c>
      <c r="L319" s="7">
        <f t="shared" si="340"/>
        <v>700101020</v>
      </c>
      <c r="O319" s="7" t="str">
        <f t="shared" si="338"/>
        <v>313001000</v>
      </c>
      <c r="P319" s="7" t="str">
        <f t="shared" si="339"/>
        <v>321001001</v>
      </c>
      <c r="Q319" s="7">
        <v>0</v>
      </c>
      <c r="Z319" s="7" t="s">
        <v>107</v>
      </c>
    </row>
    <row r="320" spans="1:26">
      <c r="A320" s="7" t="s">
        <v>60</v>
      </c>
      <c r="B320" s="7">
        <v>4001111</v>
      </c>
      <c r="C320" s="7" t="s">
        <v>789</v>
      </c>
      <c r="D320" s="7" t="str">
        <f t="shared" si="336"/>
        <v>0011</v>
      </c>
      <c r="E320" s="7" t="str">
        <f t="shared" si="310"/>
        <v>1</v>
      </c>
      <c r="F320" s="7" t="str">
        <f t="shared" si="311"/>
        <v>0011</v>
      </c>
      <c r="G320" s="7">
        <f t="shared" si="337"/>
        <v>0</v>
      </c>
      <c r="H320" s="7" t="s">
        <v>197</v>
      </c>
      <c r="I320" s="7" t="str">
        <f t="shared" si="346"/>
        <v>100111000</v>
      </c>
      <c r="J320" s="7">
        <v>1.3</v>
      </c>
      <c r="K320" s="7">
        <v>1</v>
      </c>
      <c r="L320" s="7">
        <f t="shared" si="340"/>
        <v>700111020</v>
      </c>
      <c r="O320" s="7" t="str">
        <f t="shared" si="338"/>
        <v>313001100</v>
      </c>
      <c r="P320" s="7" t="str">
        <f t="shared" si="339"/>
        <v>321001101</v>
      </c>
      <c r="Q320" s="7">
        <v>0</v>
      </c>
      <c r="Z320" s="7" t="s">
        <v>107</v>
      </c>
    </row>
    <row r="321" spans="1:26">
      <c r="A321" s="7" t="s">
        <v>60</v>
      </c>
      <c r="B321" s="7">
        <v>4001211</v>
      </c>
      <c r="C321" s="7" t="s">
        <v>790</v>
      </c>
      <c r="D321" s="7" t="str">
        <f t="shared" si="336"/>
        <v>0012</v>
      </c>
      <c r="E321" s="7" t="str">
        <f t="shared" si="310"/>
        <v>1</v>
      </c>
      <c r="F321" s="7" t="str">
        <f t="shared" si="311"/>
        <v>0012</v>
      </c>
      <c r="G321" s="7">
        <f t="shared" si="337"/>
        <v>0</v>
      </c>
      <c r="H321" s="7" t="s">
        <v>207</v>
      </c>
      <c r="I321" s="7" t="str">
        <f t="shared" si="346"/>
        <v>100121000</v>
      </c>
      <c r="J321" s="7">
        <v>1.3</v>
      </c>
      <c r="K321" s="7">
        <v>1</v>
      </c>
      <c r="L321" s="7">
        <f t="shared" si="340"/>
        <v>700121020</v>
      </c>
      <c r="O321" s="7" t="str">
        <f t="shared" si="338"/>
        <v>313001200</v>
      </c>
      <c r="P321" s="7" t="str">
        <f t="shared" si="339"/>
        <v>321001201</v>
      </c>
      <c r="Q321" s="7">
        <v>0</v>
      </c>
      <c r="Z321" s="7" t="s">
        <v>107</v>
      </c>
    </row>
    <row r="322" spans="1:26">
      <c r="A322" s="7" t="s">
        <v>60</v>
      </c>
      <c r="B322" s="7">
        <v>4001311</v>
      </c>
      <c r="C322" s="7" t="s">
        <v>791</v>
      </c>
      <c r="D322" s="7" t="str">
        <f t="shared" si="336"/>
        <v>0013</v>
      </c>
      <c r="E322" s="7" t="str">
        <f t="shared" si="310"/>
        <v>1</v>
      </c>
      <c r="F322" s="7" t="str">
        <f t="shared" si="311"/>
        <v>0013</v>
      </c>
      <c r="G322" s="7">
        <f t="shared" si="337"/>
        <v>0</v>
      </c>
      <c r="H322" s="7" t="s">
        <v>214</v>
      </c>
      <c r="I322" s="7" t="str">
        <f t="shared" si="346"/>
        <v>100131000</v>
      </c>
      <c r="J322" s="7">
        <v>1.3</v>
      </c>
      <c r="K322" s="7">
        <v>1</v>
      </c>
      <c r="L322" s="7">
        <f t="shared" si="340"/>
        <v>700131020</v>
      </c>
      <c r="O322" s="7" t="str">
        <f t="shared" si="338"/>
        <v>313001300</v>
      </c>
      <c r="P322" s="7" t="str">
        <f t="shared" si="339"/>
        <v>321001301</v>
      </c>
      <c r="Q322" s="7">
        <v>0</v>
      </c>
      <c r="Z322" s="7" t="s">
        <v>107</v>
      </c>
    </row>
    <row r="323" spans="1:26">
      <c r="A323" s="7" t="s">
        <v>60</v>
      </c>
      <c r="B323" s="7">
        <v>4001411</v>
      </c>
      <c r="C323" s="7" t="s">
        <v>792</v>
      </c>
      <c r="D323" s="7" t="str">
        <f t="shared" si="336"/>
        <v>0014</v>
      </c>
      <c r="E323" s="7" t="str">
        <f t="shared" si="310"/>
        <v>1</v>
      </c>
      <c r="F323" s="7" t="str">
        <f t="shared" si="311"/>
        <v>0014</v>
      </c>
      <c r="G323" s="7">
        <f t="shared" si="337"/>
        <v>0</v>
      </c>
      <c r="H323" s="7" t="s">
        <v>221</v>
      </c>
      <c r="I323" s="7" t="str">
        <f t="shared" si="346"/>
        <v>100141000</v>
      </c>
      <c r="J323" s="7">
        <v>1.3</v>
      </c>
      <c r="K323" s="7">
        <v>1</v>
      </c>
      <c r="L323" s="7">
        <f t="shared" si="340"/>
        <v>700141020</v>
      </c>
      <c r="O323" s="7" t="str">
        <f t="shared" si="338"/>
        <v>313001400</v>
      </c>
      <c r="P323" s="7" t="str">
        <f t="shared" si="339"/>
        <v>321001401</v>
      </c>
      <c r="Q323" s="7">
        <v>0</v>
      </c>
      <c r="Z323" s="7" t="s">
        <v>107</v>
      </c>
    </row>
    <row r="324" spans="1:26">
      <c r="A324" s="7" t="s">
        <v>60</v>
      </c>
      <c r="B324" s="7">
        <v>4001511</v>
      </c>
      <c r="C324" s="7" t="s">
        <v>793</v>
      </c>
      <c r="D324" s="7" t="str">
        <f t="shared" si="336"/>
        <v>0015</v>
      </c>
      <c r="E324" s="7" t="str">
        <f t="shared" si="310"/>
        <v>1</v>
      </c>
      <c r="F324" s="7" t="str">
        <f t="shared" si="311"/>
        <v>0015</v>
      </c>
      <c r="G324" s="7">
        <f t="shared" si="337"/>
        <v>0</v>
      </c>
      <c r="H324" s="7" t="s">
        <v>228</v>
      </c>
      <c r="I324" s="7" t="str">
        <f t="shared" si="346"/>
        <v>100151000</v>
      </c>
      <c r="J324" s="7">
        <v>1.3</v>
      </c>
      <c r="K324" s="7">
        <v>1</v>
      </c>
      <c r="L324" s="7">
        <f t="shared" si="340"/>
        <v>700151020</v>
      </c>
      <c r="O324" s="7" t="str">
        <f t="shared" si="338"/>
        <v>313001500</v>
      </c>
      <c r="P324" s="7" t="str">
        <f t="shared" si="339"/>
        <v>321001501</v>
      </c>
      <c r="Q324" s="7">
        <v>0</v>
      </c>
      <c r="Z324" s="7" t="s">
        <v>107</v>
      </c>
    </row>
    <row r="325" spans="1:26">
      <c r="A325" s="7" t="s">
        <v>60</v>
      </c>
      <c r="B325" s="7">
        <v>4001611</v>
      </c>
      <c r="C325" s="7" t="s">
        <v>794</v>
      </c>
      <c r="D325" s="7" t="str">
        <f t="shared" si="336"/>
        <v>0016</v>
      </c>
      <c r="E325" s="7" t="str">
        <f t="shared" si="310"/>
        <v>1</v>
      </c>
      <c r="F325" s="7" t="str">
        <f t="shared" si="311"/>
        <v>0016</v>
      </c>
      <c r="G325" s="7">
        <f t="shared" si="337"/>
        <v>0</v>
      </c>
      <c r="H325" s="7" t="s">
        <v>795</v>
      </c>
      <c r="I325" s="7" t="str">
        <f t="shared" si="346"/>
        <v>100161000</v>
      </c>
      <c r="J325" s="7">
        <v>1.3</v>
      </c>
      <c r="K325" s="7">
        <v>1</v>
      </c>
      <c r="L325" s="7">
        <f t="shared" si="340"/>
        <v>700161020</v>
      </c>
      <c r="O325" s="7" t="str">
        <f t="shared" si="338"/>
        <v>313001600</v>
      </c>
      <c r="P325" s="7" t="str">
        <f t="shared" si="339"/>
        <v>321001601</v>
      </c>
      <c r="Q325" s="7">
        <v>0</v>
      </c>
      <c r="Z325" s="7" t="s">
        <v>107</v>
      </c>
    </row>
    <row r="326" spans="1:26">
      <c r="A326" s="7" t="s">
        <v>60</v>
      </c>
      <c r="B326" s="7">
        <v>4001711</v>
      </c>
      <c r="C326" s="7" t="s">
        <v>796</v>
      </c>
      <c r="D326" s="7" t="str">
        <f t="shared" si="336"/>
        <v>0017</v>
      </c>
      <c r="E326" s="7" t="str">
        <f t="shared" si="310"/>
        <v>1</v>
      </c>
      <c r="F326" s="7" t="str">
        <f t="shared" si="311"/>
        <v>0017</v>
      </c>
      <c r="G326" s="7">
        <f t="shared" si="337"/>
        <v>0</v>
      </c>
      <c r="H326" s="7" t="s">
        <v>243</v>
      </c>
      <c r="I326" s="7" t="str">
        <f t="shared" si="346"/>
        <v>100171000</v>
      </c>
      <c r="J326" s="7">
        <v>1.3</v>
      </c>
      <c r="K326" s="7">
        <v>1</v>
      </c>
      <c r="L326" s="7">
        <f t="shared" si="340"/>
        <v>700171020</v>
      </c>
      <c r="O326" s="7" t="str">
        <f t="shared" si="338"/>
        <v>313001700</v>
      </c>
      <c r="P326" s="7" t="str">
        <f t="shared" si="339"/>
        <v>321001701</v>
      </c>
      <c r="Q326" s="7">
        <v>0</v>
      </c>
      <c r="Z326" s="7" t="s">
        <v>107</v>
      </c>
    </row>
    <row r="327" spans="1:26">
      <c r="A327" s="7" t="s">
        <v>60</v>
      </c>
      <c r="B327" s="7">
        <v>4001811</v>
      </c>
      <c r="C327" s="7" t="s">
        <v>797</v>
      </c>
      <c r="D327" s="7" t="str">
        <f t="shared" si="336"/>
        <v>0018</v>
      </c>
      <c r="E327" s="7" t="str">
        <f t="shared" si="310"/>
        <v>1</v>
      </c>
      <c r="F327" s="7" t="str">
        <f t="shared" si="311"/>
        <v>0018</v>
      </c>
      <c r="G327" s="7">
        <f t="shared" si="337"/>
        <v>0</v>
      </c>
      <c r="H327" s="7" t="s">
        <v>250</v>
      </c>
      <c r="I327" s="7" t="str">
        <f t="shared" si="346"/>
        <v>100181000</v>
      </c>
      <c r="J327" s="7">
        <v>1.2</v>
      </c>
      <c r="K327" s="7">
        <v>1</v>
      </c>
      <c r="L327" s="7">
        <f t="shared" si="340"/>
        <v>700181020</v>
      </c>
      <c r="O327" s="7" t="str">
        <f t="shared" si="338"/>
        <v>313001800</v>
      </c>
      <c r="P327" s="7" t="str">
        <f t="shared" si="339"/>
        <v>321001801</v>
      </c>
      <c r="Q327" s="7">
        <v>0</v>
      </c>
      <c r="Z327" s="7" t="s">
        <v>107</v>
      </c>
    </row>
    <row r="328" spans="1:26">
      <c r="A328" s="7" t="s">
        <v>60</v>
      </c>
      <c r="B328" s="7">
        <v>4001911</v>
      </c>
      <c r="C328" s="7" t="s">
        <v>798</v>
      </c>
      <c r="D328" s="7" t="str">
        <f t="shared" si="336"/>
        <v>0019</v>
      </c>
      <c r="E328" s="7" t="str">
        <f t="shared" si="310"/>
        <v>1</v>
      </c>
      <c r="F328" s="7" t="str">
        <f t="shared" si="311"/>
        <v>0019</v>
      </c>
      <c r="G328" s="7">
        <f t="shared" si="337"/>
        <v>0</v>
      </c>
      <c r="H328" s="7" t="s">
        <v>258</v>
      </c>
      <c r="I328" s="7" t="str">
        <f t="shared" si="346"/>
        <v>100191000</v>
      </c>
      <c r="J328" s="7">
        <v>1.3</v>
      </c>
      <c r="K328" s="7">
        <v>1</v>
      </c>
      <c r="L328" s="7">
        <f t="shared" si="340"/>
        <v>700191020</v>
      </c>
      <c r="O328" s="7" t="str">
        <f t="shared" si="338"/>
        <v>313001900</v>
      </c>
      <c r="P328" s="7" t="str">
        <f t="shared" si="339"/>
        <v>321001901</v>
      </c>
      <c r="Q328" s="7">
        <v>0</v>
      </c>
      <c r="Z328" s="7" t="s">
        <v>107</v>
      </c>
    </row>
    <row r="329" spans="1:26">
      <c r="A329" s="7" t="s">
        <v>60</v>
      </c>
      <c r="B329" s="7">
        <v>4002011</v>
      </c>
      <c r="C329" s="7" t="s">
        <v>799</v>
      </c>
      <c r="D329" s="7" t="str">
        <f t="shared" si="336"/>
        <v>0020</v>
      </c>
      <c r="E329" s="7" t="str">
        <f t="shared" si="310"/>
        <v>1</v>
      </c>
      <c r="F329" s="7" t="str">
        <f t="shared" si="311"/>
        <v>0020</v>
      </c>
      <c r="G329" s="7">
        <f t="shared" si="337"/>
        <v>0</v>
      </c>
      <c r="H329" s="7" t="s">
        <v>268</v>
      </c>
      <c r="I329" s="7" t="str">
        <f t="shared" si="346"/>
        <v>100201000</v>
      </c>
      <c r="J329" s="7">
        <v>1.3</v>
      </c>
      <c r="K329" s="7">
        <v>1</v>
      </c>
      <c r="L329" s="7">
        <f t="shared" si="340"/>
        <v>700201020</v>
      </c>
      <c r="O329" s="7" t="str">
        <f t="shared" si="338"/>
        <v>313002000</v>
      </c>
      <c r="P329" s="7" t="str">
        <f t="shared" si="339"/>
        <v>321002001</v>
      </c>
      <c r="Q329" s="7">
        <v>0</v>
      </c>
      <c r="Z329" s="7" t="s">
        <v>107</v>
      </c>
    </row>
    <row r="330" spans="1:26">
      <c r="A330" s="7" t="s">
        <v>60</v>
      </c>
      <c r="B330" s="7">
        <v>4002111</v>
      </c>
      <c r="C330" s="7" t="s">
        <v>800</v>
      </c>
      <c r="D330" s="7" t="str">
        <f t="shared" si="336"/>
        <v>0021</v>
      </c>
      <c r="E330" s="7" t="str">
        <f t="shared" si="310"/>
        <v>1</v>
      </c>
      <c r="F330" s="7" t="str">
        <f t="shared" si="311"/>
        <v>0021</v>
      </c>
      <c r="G330" s="7">
        <f t="shared" si="337"/>
        <v>0</v>
      </c>
      <c r="H330" s="7" t="s">
        <v>274</v>
      </c>
      <c r="I330" s="7" t="str">
        <f t="shared" si="346"/>
        <v>100211000</v>
      </c>
      <c r="J330" s="7">
        <v>1.3</v>
      </c>
      <c r="K330" s="7">
        <v>1</v>
      </c>
      <c r="L330" s="7">
        <f t="shared" si="340"/>
        <v>700211020</v>
      </c>
      <c r="O330" s="7" t="str">
        <f t="shared" si="338"/>
        <v>313002100</v>
      </c>
      <c r="P330" s="7" t="str">
        <f t="shared" si="339"/>
        <v>321002101</v>
      </c>
      <c r="Q330" s="7">
        <v>0</v>
      </c>
      <c r="Z330" s="7" t="s">
        <v>107</v>
      </c>
    </row>
    <row r="331" spans="1:26">
      <c r="A331" s="7" t="s">
        <v>60</v>
      </c>
      <c r="B331" s="7">
        <v>4002121</v>
      </c>
      <c r="C331" s="7" t="s">
        <v>801</v>
      </c>
      <c r="D331" s="7" t="str">
        <f t="shared" ref="D331" si="347">MID(B331,2,4)</f>
        <v>0021</v>
      </c>
      <c r="E331" s="7" t="str">
        <f t="shared" ref="E331" si="348">MID(I331,6,1)</f>
        <v>2</v>
      </c>
      <c r="F331" s="7" t="str">
        <f t="shared" ref="F331" si="349">MID(I331,2,4)</f>
        <v>0021</v>
      </c>
      <c r="G331" s="7" t="str">
        <f t="shared" ref="G331" si="350">IF(INT(MID(I331,6,1))=1,0,MID(I331,6,1))</f>
        <v>2</v>
      </c>
      <c r="H331" s="7" t="s">
        <v>274</v>
      </c>
      <c r="I331" s="7">
        <v>100212000</v>
      </c>
      <c r="J331" s="7">
        <v>1.3</v>
      </c>
      <c r="K331" s="7">
        <v>1</v>
      </c>
      <c r="L331" s="7">
        <f t="shared" ref="L331" si="351">I331+600000000+20</f>
        <v>700212020</v>
      </c>
      <c r="O331" s="7" t="str">
        <f t="shared" ref="O331" si="352">313&amp;F331&amp;0&amp;G331</f>
        <v>313002102</v>
      </c>
      <c r="P331" s="7" t="str">
        <f t="shared" ref="P331" si="353">321&amp;F331&amp;0&amp;E331</f>
        <v>321002102</v>
      </c>
      <c r="Q331" s="7">
        <v>0</v>
      </c>
      <c r="Z331" s="7" t="s">
        <v>107</v>
      </c>
    </row>
    <row r="332" spans="1:26">
      <c r="A332" s="7" t="s">
        <v>60</v>
      </c>
      <c r="B332" s="7">
        <v>4002211</v>
      </c>
      <c r="C332" s="7" t="s">
        <v>802</v>
      </c>
      <c r="D332" s="7" t="str">
        <f t="shared" si="336"/>
        <v>0022</v>
      </c>
      <c r="E332" s="7" t="str">
        <f t="shared" si="310"/>
        <v>1</v>
      </c>
      <c r="F332" s="7" t="str">
        <f t="shared" si="311"/>
        <v>0022</v>
      </c>
      <c r="G332" s="7">
        <f t="shared" si="337"/>
        <v>0</v>
      </c>
      <c r="H332" s="7" t="s">
        <v>286</v>
      </c>
      <c r="I332" s="7" t="str">
        <f t="shared" si="346"/>
        <v>100221000</v>
      </c>
      <c r="J332" s="7">
        <v>1.3</v>
      </c>
      <c r="K332" s="7">
        <v>1</v>
      </c>
      <c r="L332" s="7">
        <f t="shared" si="340"/>
        <v>700221020</v>
      </c>
      <c r="O332" s="7" t="str">
        <f t="shared" si="338"/>
        <v>313002200</v>
      </c>
      <c r="P332" s="7" t="str">
        <f t="shared" si="339"/>
        <v>321002201</v>
      </c>
      <c r="Q332" s="7">
        <v>0</v>
      </c>
      <c r="Z332" s="7" t="s">
        <v>107</v>
      </c>
    </row>
    <row r="333" spans="1:26">
      <c r="A333" s="7" t="s">
        <v>60</v>
      </c>
      <c r="B333" s="7">
        <v>4002311</v>
      </c>
      <c r="C333" s="7" t="s">
        <v>803</v>
      </c>
      <c r="D333" s="7" t="str">
        <f t="shared" si="336"/>
        <v>0023</v>
      </c>
      <c r="E333" s="7" t="str">
        <f t="shared" si="310"/>
        <v>1</v>
      </c>
      <c r="F333" s="7" t="str">
        <f t="shared" si="311"/>
        <v>0023</v>
      </c>
      <c r="G333" s="7">
        <f t="shared" si="337"/>
        <v>0</v>
      </c>
      <c r="H333" s="7" t="s">
        <v>293</v>
      </c>
      <c r="I333" s="7" t="str">
        <f t="shared" si="346"/>
        <v>100231000</v>
      </c>
      <c r="J333" s="7">
        <v>1.3</v>
      </c>
      <c r="K333" s="7">
        <v>1</v>
      </c>
      <c r="L333" s="7">
        <f t="shared" si="340"/>
        <v>700231020</v>
      </c>
      <c r="O333" s="7" t="str">
        <f t="shared" si="338"/>
        <v>313002300</v>
      </c>
      <c r="P333" s="7" t="str">
        <f t="shared" si="339"/>
        <v>321002301</v>
      </c>
      <c r="Q333" s="7">
        <v>0</v>
      </c>
      <c r="Z333" s="7" t="s">
        <v>107</v>
      </c>
    </row>
    <row r="334" spans="1:26">
      <c r="A334" s="7" t="s">
        <v>60</v>
      </c>
      <c r="B334" s="7">
        <v>4002411</v>
      </c>
      <c r="C334" s="7" t="s">
        <v>804</v>
      </c>
      <c r="D334" s="7" t="str">
        <f t="shared" si="336"/>
        <v>0024</v>
      </c>
      <c r="E334" s="7" t="str">
        <f t="shared" si="310"/>
        <v>1</v>
      </c>
      <c r="F334" s="7" t="str">
        <f t="shared" si="311"/>
        <v>0024</v>
      </c>
      <c r="G334" s="7">
        <f t="shared" si="337"/>
        <v>0</v>
      </c>
      <c r="H334" s="7" t="s">
        <v>303</v>
      </c>
      <c r="I334" s="7" t="str">
        <f t="shared" si="346"/>
        <v>100241000</v>
      </c>
      <c r="J334" s="7">
        <v>1.3</v>
      </c>
      <c r="K334" s="7">
        <v>1</v>
      </c>
      <c r="L334" s="7">
        <f t="shared" si="340"/>
        <v>700241020</v>
      </c>
      <c r="O334" s="7" t="str">
        <f t="shared" si="338"/>
        <v>313002400</v>
      </c>
      <c r="P334" s="7" t="str">
        <f t="shared" si="339"/>
        <v>321002401</v>
      </c>
      <c r="Q334" s="7">
        <v>0</v>
      </c>
      <c r="Z334" s="7" t="s">
        <v>107</v>
      </c>
    </row>
    <row r="335" spans="1:26">
      <c r="A335" s="7" t="s">
        <v>60</v>
      </c>
      <c r="B335" s="7">
        <v>4002511</v>
      </c>
      <c r="C335" s="7" t="s">
        <v>805</v>
      </c>
      <c r="D335" s="7" t="str">
        <f t="shared" si="336"/>
        <v>0025</v>
      </c>
      <c r="E335" s="7" t="str">
        <f t="shared" si="310"/>
        <v>1</v>
      </c>
      <c r="F335" s="7" t="str">
        <f t="shared" si="311"/>
        <v>0025</v>
      </c>
      <c r="G335" s="7">
        <f t="shared" si="337"/>
        <v>0</v>
      </c>
      <c r="H335" s="7" t="s">
        <v>310</v>
      </c>
      <c r="I335" s="7" t="str">
        <f t="shared" si="346"/>
        <v>100251000</v>
      </c>
      <c r="J335" s="7">
        <v>1.3</v>
      </c>
      <c r="K335" s="7">
        <v>1</v>
      </c>
      <c r="L335" s="7">
        <f t="shared" si="340"/>
        <v>700251020</v>
      </c>
      <c r="O335" s="7" t="str">
        <f t="shared" si="338"/>
        <v>313002500</v>
      </c>
      <c r="P335" s="7" t="str">
        <f t="shared" si="339"/>
        <v>321002501</v>
      </c>
      <c r="Q335" s="7">
        <v>0</v>
      </c>
      <c r="Z335" s="7" t="s">
        <v>107</v>
      </c>
    </row>
    <row r="336" spans="1:26">
      <c r="A336" s="7" t="s">
        <v>60</v>
      </c>
      <c r="B336" s="7">
        <v>4002611</v>
      </c>
      <c r="C336" s="7" t="s">
        <v>806</v>
      </c>
      <c r="D336" s="7" t="str">
        <f t="shared" si="336"/>
        <v>0026</v>
      </c>
      <c r="E336" s="7" t="str">
        <f t="shared" si="310"/>
        <v>1</v>
      </c>
      <c r="F336" s="7" t="str">
        <f t="shared" si="311"/>
        <v>0026</v>
      </c>
      <c r="G336" s="7">
        <f t="shared" si="337"/>
        <v>0</v>
      </c>
      <c r="H336" s="7" t="s">
        <v>316</v>
      </c>
      <c r="I336" s="7" t="str">
        <f t="shared" si="346"/>
        <v>100261000</v>
      </c>
      <c r="J336" s="7">
        <v>1.3</v>
      </c>
      <c r="K336" s="7">
        <v>1</v>
      </c>
      <c r="L336" s="7">
        <f t="shared" si="340"/>
        <v>700261020</v>
      </c>
      <c r="O336" s="7" t="str">
        <f t="shared" si="338"/>
        <v>313002600</v>
      </c>
      <c r="P336" s="7" t="str">
        <f t="shared" si="339"/>
        <v>321002601</v>
      </c>
      <c r="Q336" s="7">
        <v>0</v>
      </c>
      <c r="Z336" s="7" t="s">
        <v>107</v>
      </c>
    </row>
    <row r="337" spans="1:26">
      <c r="A337" s="7" t="s">
        <v>60</v>
      </c>
      <c r="B337" s="7">
        <v>4002711</v>
      </c>
      <c r="C337" s="7" t="s">
        <v>807</v>
      </c>
      <c r="D337" s="7" t="str">
        <f t="shared" si="336"/>
        <v>0027</v>
      </c>
      <c r="E337" s="7" t="str">
        <f t="shared" si="310"/>
        <v>1</v>
      </c>
      <c r="F337" s="7" t="str">
        <f t="shared" si="311"/>
        <v>0027</v>
      </c>
      <c r="G337" s="7">
        <f t="shared" si="337"/>
        <v>0</v>
      </c>
      <c r="H337" s="7" t="s">
        <v>323</v>
      </c>
      <c r="I337" s="7" t="str">
        <f t="shared" si="346"/>
        <v>100271000</v>
      </c>
      <c r="J337" s="7">
        <v>1.3</v>
      </c>
      <c r="K337" s="7">
        <v>1</v>
      </c>
      <c r="L337" s="7">
        <f t="shared" si="340"/>
        <v>700271020</v>
      </c>
      <c r="O337" s="7" t="str">
        <f t="shared" si="338"/>
        <v>313002700</v>
      </c>
      <c r="P337" s="7" t="str">
        <f t="shared" si="339"/>
        <v>321002701</v>
      </c>
      <c r="Q337" s="7">
        <v>0</v>
      </c>
      <c r="Z337" s="7" t="s">
        <v>107</v>
      </c>
    </row>
    <row r="338" spans="1:26">
      <c r="A338" s="7" t="s">
        <v>60</v>
      </c>
      <c r="B338" s="7">
        <v>4002811</v>
      </c>
      <c r="C338" s="7" t="s">
        <v>808</v>
      </c>
      <c r="D338" s="7" t="str">
        <f t="shared" si="336"/>
        <v>0028</v>
      </c>
      <c r="E338" s="7" t="str">
        <f t="shared" si="310"/>
        <v>1</v>
      </c>
      <c r="F338" s="7" t="str">
        <f t="shared" si="311"/>
        <v>0028</v>
      </c>
      <c r="G338" s="7">
        <f t="shared" si="337"/>
        <v>0</v>
      </c>
      <c r="H338" s="7" t="s">
        <v>331</v>
      </c>
      <c r="I338" s="7" t="str">
        <f t="shared" si="346"/>
        <v>100281000</v>
      </c>
      <c r="J338" s="7">
        <v>1.3</v>
      </c>
      <c r="K338" s="7">
        <v>1</v>
      </c>
      <c r="L338" s="7" t="s">
        <v>337</v>
      </c>
      <c r="O338" s="7" t="str">
        <f t="shared" si="338"/>
        <v>313002800</v>
      </c>
      <c r="P338" s="7" t="str">
        <f t="shared" si="339"/>
        <v>321002801</v>
      </c>
      <c r="Q338" s="7">
        <v>0</v>
      </c>
      <c r="Z338" s="7" t="s">
        <v>107</v>
      </c>
    </row>
    <row r="339" spans="1:26">
      <c r="A339" s="7" t="s">
        <v>60</v>
      </c>
      <c r="B339" s="7">
        <v>4002911</v>
      </c>
      <c r="C339" s="7" t="s">
        <v>809</v>
      </c>
      <c r="D339" s="7" t="str">
        <f t="shared" si="336"/>
        <v>0029</v>
      </c>
      <c r="E339" s="7" t="str">
        <f t="shared" si="310"/>
        <v>1</v>
      </c>
      <c r="F339" s="7" t="str">
        <f t="shared" si="311"/>
        <v>0029</v>
      </c>
      <c r="G339" s="7">
        <f t="shared" si="337"/>
        <v>0</v>
      </c>
      <c r="H339" s="7" t="s">
        <v>810</v>
      </c>
      <c r="I339" s="7" t="str">
        <f t="shared" si="346"/>
        <v>100291000</v>
      </c>
      <c r="J339" s="7">
        <v>1.3</v>
      </c>
      <c r="K339" s="7">
        <v>1</v>
      </c>
      <c r="L339" s="7">
        <f t="shared" si="340"/>
        <v>700291020</v>
      </c>
      <c r="O339" s="7" t="str">
        <f t="shared" si="338"/>
        <v>313002900</v>
      </c>
      <c r="P339" s="7" t="str">
        <f t="shared" si="339"/>
        <v>321002901</v>
      </c>
      <c r="Q339" s="7">
        <v>0</v>
      </c>
      <c r="Z339" s="7" t="s">
        <v>107</v>
      </c>
    </row>
    <row r="340" spans="1:26">
      <c r="A340" s="7" t="s">
        <v>60</v>
      </c>
      <c r="B340" s="7">
        <v>4003011</v>
      </c>
      <c r="C340" s="7" t="s">
        <v>811</v>
      </c>
      <c r="D340" s="7" t="str">
        <f t="shared" si="336"/>
        <v>0030</v>
      </c>
      <c r="E340" s="7" t="str">
        <f t="shared" si="310"/>
        <v>1</v>
      </c>
      <c r="F340" s="7" t="str">
        <f t="shared" si="311"/>
        <v>0030</v>
      </c>
      <c r="G340" s="7">
        <f t="shared" si="337"/>
        <v>0</v>
      </c>
      <c r="H340" s="7" t="s">
        <v>349</v>
      </c>
      <c r="I340" s="7" t="str">
        <f t="shared" si="346"/>
        <v>100301000</v>
      </c>
      <c r="J340" s="7">
        <v>1.3</v>
      </c>
      <c r="K340" s="7">
        <v>1</v>
      </c>
      <c r="L340" s="7">
        <f t="shared" si="340"/>
        <v>700301020</v>
      </c>
      <c r="O340" s="7" t="str">
        <f t="shared" si="338"/>
        <v>313003000</v>
      </c>
      <c r="P340" s="7" t="str">
        <f t="shared" si="339"/>
        <v>321003001</v>
      </c>
      <c r="Q340" s="7">
        <v>0</v>
      </c>
      <c r="Z340" s="7" t="s">
        <v>107</v>
      </c>
    </row>
    <row r="341" spans="1:26">
      <c r="A341" s="7" t="s">
        <v>60</v>
      </c>
      <c r="B341" s="7">
        <v>4003111</v>
      </c>
      <c r="C341" s="7" t="s">
        <v>812</v>
      </c>
      <c r="D341" s="7" t="str">
        <f t="shared" si="336"/>
        <v>0031</v>
      </c>
      <c r="E341" s="7" t="str">
        <f t="shared" si="310"/>
        <v>1</v>
      </c>
      <c r="F341" s="7" t="str">
        <f t="shared" si="311"/>
        <v>0031</v>
      </c>
      <c r="G341" s="7">
        <f t="shared" si="337"/>
        <v>0</v>
      </c>
      <c r="H341" s="7" t="s">
        <v>355</v>
      </c>
      <c r="I341" s="7" t="str">
        <f t="shared" si="346"/>
        <v>100311000</v>
      </c>
      <c r="J341" s="7">
        <v>1.3</v>
      </c>
      <c r="K341" s="7">
        <v>1</v>
      </c>
      <c r="L341" s="7">
        <f t="shared" si="340"/>
        <v>700311020</v>
      </c>
      <c r="O341" s="7" t="str">
        <f t="shared" si="338"/>
        <v>313003100</v>
      </c>
      <c r="P341" s="7" t="str">
        <f t="shared" si="339"/>
        <v>321003101</v>
      </c>
      <c r="Q341" s="7">
        <v>0</v>
      </c>
      <c r="Z341" s="7" t="s">
        <v>107</v>
      </c>
    </row>
    <row r="342" spans="1:26">
      <c r="A342" s="7" t="s">
        <v>60</v>
      </c>
      <c r="B342" s="7">
        <v>4003211</v>
      </c>
      <c r="C342" s="7" t="s">
        <v>813</v>
      </c>
      <c r="D342" s="7" t="str">
        <f t="shared" si="336"/>
        <v>0032</v>
      </c>
      <c r="E342" s="7" t="str">
        <f t="shared" si="310"/>
        <v>1</v>
      </c>
      <c r="F342" s="7" t="str">
        <f t="shared" si="311"/>
        <v>0032</v>
      </c>
      <c r="G342" s="7">
        <f t="shared" si="337"/>
        <v>0</v>
      </c>
      <c r="H342" s="7" t="s">
        <v>361</v>
      </c>
      <c r="I342" s="7" t="str">
        <f t="shared" si="346"/>
        <v>100321000</v>
      </c>
      <c r="J342" s="7">
        <v>1.3</v>
      </c>
      <c r="K342" s="7">
        <v>1</v>
      </c>
      <c r="L342" s="7">
        <f t="shared" si="340"/>
        <v>700321020</v>
      </c>
      <c r="O342" s="7" t="str">
        <f t="shared" si="338"/>
        <v>313003200</v>
      </c>
      <c r="P342" s="7" t="str">
        <f t="shared" si="339"/>
        <v>321003201</v>
      </c>
      <c r="Q342" s="7">
        <v>0</v>
      </c>
      <c r="Z342" s="7" t="s">
        <v>107</v>
      </c>
    </row>
    <row r="343" spans="1:26">
      <c r="A343" s="7" t="s">
        <v>60</v>
      </c>
      <c r="B343" s="7">
        <v>4003311</v>
      </c>
      <c r="C343" s="7" t="s">
        <v>814</v>
      </c>
      <c r="D343" s="7" t="str">
        <f t="shared" si="336"/>
        <v>0033</v>
      </c>
      <c r="E343" s="7" t="str">
        <f t="shared" si="310"/>
        <v>1</v>
      </c>
      <c r="F343" s="7" t="str">
        <f t="shared" si="311"/>
        <v>0033</v>
      </c>
      <c r="G343" s="7">
        <f t="shared" si="337"/>
        <v>0</v>
      </c>
      <c r="H343" s="7" t="s">
        <v>369</v>
      </c>
      <c r="I343" s="7" t="str">
        <f t="shared" si="346"/>
        <v>100331000</v>
      </c>
      <c r="J343" s="7">
        <v>1.3</v>
      </c>
      <c r="K343" s="7">
        <v>1</v>
      </c>
      <c r="L343" s="7">
        <f t="shared" si="340"/>
        <v>700331020</v>
      </c>
      <c r="O343" s="7" t="str">
        <f t="shared" si="338"/>
        <v>313003300</v>
      </c>
      <c r="P343" s="7" t="str">
        <f t="shared" si="339"/>
        <v>321003301</v>
      </c>
      <c r="Q343" s="7">
        <v>0</v>
      </c>
      <c r="Z343" s="7" t="s">
        <v>107</v>
      </c>
    </row>
    <row r="344" spans="1:26">
      <c r="A344" s="7" t="s">
        <v>60</v>
      </c>
      <c r="B344" s="7">
        <v>4003411</v>
      </c>
      <c r="C344" s="7" t="s">
        <v>815</v>
      </c>
      <c r="D344" s="7" t="str">
        <f t="shared" si="336"/>
        <v>0034</v>
      </c>
      <c r="E344" s="7" t="str">
        <f t="shared" si="310"/>
        <v>1</v>
      </c>
      <c r="F344" s="7" t="str">
        <f t="shared" si="311"/>
        <v>0034</v>
      </c>
      <c r="G344" s="7">
        <f t="shared" si="337"/>
        <v>0</v>
      </c>
      <c r="H344" s="7" t="s">
        <v>376</v>
      </c>
      <c r="I344" s="7" t="str">
        <f t="shared" si="346"/>
        <v>100341000</v>
      </c>
      <c r="J344" s="7">
        <v>1.3</v>
      </c>
      <c r="K344" s="7">
        <v>1</v>
      </c>
      <c r="L344" s="7">
        <f t="shared" si="340"/>
        <v>700341020</v>
      </c>
      <c r="O344" s="7" t="str">
        <f t="shared" si="338"/>
        <v>313003400</v>
      </c>
      <c r="P344" s="7" t="str">
        <f t="shared" si="339"/>
        <v>321003401</v>
      </c>
      <c r="Q344" s="7">
        <v>0</v>
      </c>
      <c r="Z344" s="7" t="s">
        <v>107</v>
      </c>
    </row>
    <row r="345" spans="1:26">
      <c r="A345" s="7" t="s">
        <v>60</v>
      </c>
      <c r="B345" s="7">
        <v>4003511</v>
      </c>
      <c r="C345" s="7" t="s">
        <v>816</v>
      </c>
      <c r="D345" s="7" t="str">
        <f t="shared" si="336"/>
        <v>0035</v>
      </c>
      <c r="E345" s="7" t="str">
        <f t="shared" si="310"/>
        <v>1</v>
      </c>
      <c r="F345" s="7" t="str">
        <f t="shared" si="311"/>
        <v>0035</v>
      </c>
      <c r="G345" s="7">
        <f t="shared" si="337"/>
        <v>0</v>
      </c>
      <c r="H345" s="7" t="s">
        <v>383</v>
      </c>
      <c r="I345" s="7" t="str">
        <f t="shared" si="346"/>
        <v>100351000</v>
      </c>
      <c r="J345" s="7">
        <v>1.3</v>
      </c>
      <c r="K345" s="7">
        <v>1</v>
      </c>
      <c r="L345" s="7">
        <f t="shared" si="340"/>
        <v>700351020</v>
      </c>
      <c r="O345" s="7" t="str">
        <f t="shared" si="338"/>
        <v>313003500</v>
      </c>
      <c r="P345" s="7" t="str">
        <f t="shared" si="339"/>
        <v>321003501</v>
      </c>
      <c r="Q345" s="7">
        <v>0</v>
      </c>
      <c r="Z345" s="7" t="s">
        <v>107</v>
      </c>
    </row>
    <row r="346" spans="1:26">
      <c r="A346" s="7" t="s">
        <v>60</v>
      </c>
      <c r="B346" s="7">
        <v>4003611</v>
      </c>
      <c r="C346" s="7" t="s">
        <v>817</v>
      </c>
      <c r="D346" s="7" t="str">
        <f t="shared" si="336"/>
        <v>0036</v>
      </c>
      <c r="E346" s="7" t="str">
        <f t="shared" si="310"/>
        <v>1</v>
      </c>
      <c r="F346" s="7" t="str">
        <f t="shared" si="311"/>
        <v>0036</v>
      </c>
      <c r="G346" s="7">
        <f t="shared" si="337"/>
        <v>0</v>
      </c>
      <c r="H346" s="7" t="s">
        <v>818</v>
      </c>
      <c r="I346" s="7" t="str">
        <f t="shared" si="346"/>
        <v>100361000</v>
      </c>
      <c r="J346" s="7">
        <v>1.3</v>
      </c>
      <c r="K346" s="7">
        <v>1</v>
      </c>
      <c r="L346" s="7">
        <f t="shared" si="340"/>
        <v>700361020</v>
      </c>
      <c r="O346" s="7" t="str">
        <f t="shared" si="338"/>
        <v>313003600</v>
      </c>
      <c r="P346" s="7" t="str">
        <f t="shared" si="339"/>
        <v>321003601</v>
      </c>
      <c r="Q346" s="7">
        <v>0</v>
      </c>
      <c r="Z346" s="7" t="s">
        <v>107</v>
      </c>
    </row>
    <row r="347" spans="1:26">
      <c r="A347" s="7" t="s">
        <v>60</v>
      </c>
      <c r="B347" s="7">
        <v>4003711</v>
      </c>
      <c r="C347" s="7" t="s">
        <v>819</v>
      </c>
      <c r="D347" s="7" t="str">
        <f t="shared" si="336"/>
        <v>0037</v>
      </c>
      <c r="E347" s="7" t="str">
        <f t="shared" si="310"/>
        <v>1</v>
      </c>
      <c r="F347" s="7" t="str">
        <f t="shared" si="311"/>
        <v>0037</v>
      </c>
      <c r="G347" s="7">
        <f t="shared" si="337"/>
        <v>0</v>
      </c>
      <c r="H347" s="7" t="s">
        <v>398</v>
      </c>
      <c r="I347" s="7" t="str">
        <f t="shared" si="346"/>
        <v>100371000</v>
      </c>
      <c r="J347" s="7">
        <v>1.3</v>
      </c>
      <c r="K347" s="7">
        <v>1</v>
      </c>
      <c r="L347" s="7">
        <f t="shared" si="340"/>
        <v>700371020</v>
      </c>
      <c r="O347" s="7" t="str">
        <f t="shared" si="338"/>
        <v>313003700</v>
      </c>
      <c r="P347" s="7" t="str">
        <f t="shared" si="339"/>
        <v>321003701</v>
      </c>
      <c r="Q347" s="7">
        <v>0</v>
      </c>
      <c r="Z347" s="7" t="s">
        <v>107</v>
      </c>
    </row>
    <row r="348" spans="1:26">
      <c r="A348" s="7" t="s">
        <v>60</v>
      </c>
      <c r="B348" s="7">
        <v>4003811</v>
      </c>
      <c r="C348" s="7" t="s">
        <v>820</v>
      </c>
      <c r="D348" s="7" t="str">
        <f t="shared" si="336"/>
        <v>0038</v>
      </c>
      <c r="E348" s="7" t="str">
        <f t="shared" si="310"/>
        <v>1</v>
      </c>
      <c r="F348" s="7" t="str">
        <f t="shared" si="311"/>
        <v>0038</v>
      </c>
      <c r="G348" s="7">
        <f t="shared" si="337"/>
        <v>0</v>
      </c>
      <c r="H348" s="7" t="s">
        <v>404</v>
      </c>
      <c r="I348" s="7" t="str">
        <f t="shared" si="346"/>
        <v>100381000</v>
      </c>
      <c r="J348" s="7">
        <v>1.3</v>
      </c>
      <c r="K348" s="7">
        <v>1</v>
      </c>
      <c r="L348" s="7">
        <f t="shared" si="340"/>
        <v>700381020</v>
      </c>
      <c r="O348" s="7" t="str">
        <f t="shared" si="338"/>
        <v>313003800</v>
      </c>
      <c r="P348" s="7" t="str">
        <f t="shared" si="339"/>
        <v>321003801</v>
      </c>
      <c r="Q348" s="7">
        <v>0</v>
      </c>
      <c r="Z348" s="7" t="s">
        <v>107</v>
      </c>
    </row>
    <row r="349" spans="1:26">
      <c r="A349" s="7" t="s">
        <v>60</v>
      </c>
      <c r="B349" s="7">
        <v>4003911</v>
      </c>
      <c r="C349" s="7" t="s">
        <v>821</v>
      </c>
      <c r="D349" s="7" t="str">
        <f t="shared" si="336"/>
        <v>0039</v>
      </c>
      <c r="E349" s="7" t="str">
        <f t="shared" si="310"/>
        <v>1</v>
      </c>
      <c r="F349" s="7" t="str">
        <f t="shared" si="311"/>
        <v>0039</v>
      </c>
      <c r="G349" s="7">
        <f t="shared" si="337"/>
        <v>0</v>
      </c>
      <c r="H349" s="7" t="s">
        <v>411</v>
      </c>
      <c r="I349" s="7" t="str">
        <f t="shared" si="346"/>
        <v>100391000</v>
      </c>
      <c r="J349" s="7">
        <v>1.3</v>
      </c>
      <c r="K349" s="7">
        <v>1</v>
      </c>
      <c r="L349" s="7">
        <f t="shared" si="340"/>
        <v>700391020</v>
      </c>
      <c r="O349" s="7" t="str">
        <f t="shared" si="338"/>
        <v>313003900</v>
      </c>
      <c r="P349" s="7" t="str">
        <f t="shared" si="339"/>
        <v>321003901</v>
      </c>
      <c r="Q349" s="7">
        <v>0</v>
      </c>
      <c r="Z349" s="7" t="s">
        <v>107</v>
      </c>
    </row>
    <row r="350" spans="1:26">
      <c r="A350" s="7" t="s">
        <v>60</v>
      </c>
      <c r="B350" s="7">
        <v>4004011</v>
      </c>
      <c r="C350" s="7" t="s">
        <v>822</v>
      </c>
      <c r="D350" s="7" t="str">
        <f t="shared" si="336"/>
        <v>0040</v>
      </c>
      <c r="E350" s="7" t="str">
        <f t="shared" si="310"/>
        <v>1</v>
      </c>
      <c r="F350" s="7" t="str">
        <f t="shared" si="311"/>
        <v>0040</v>
      </c>
      <c r="G350" s="7">
        <f t="shared" si="337"/>
        <v>0</v>
      </c>
      <c r="H350" s="7" t="s">
        <v>428</v>
      </c>
      <c r="I350" s="7" t="str">
        <f t="shared" si="346"/>
        <v>100401000</v>
      </c>
      <c r="J350" s="7">
        <v>1.3</v>
      </c>
      <c r="K350" s="7">
        <v>1</v>
      </c>
      <c r="L350" s="7">
        <f t="shared" si="340"/>
        <v>700401020</v>
      </c>
      <c r="O350" s="7" t="str">
        <f t="shared" si="338"/>
        <v>313004000</v>
      </c>
      <c r="P350" s="7" t="str">
        <f t="shared" si="339"/>
        <v>321004001</v>
      </c>
      <c r="Q350" s="7">
        <v>0</v>
      </c>
      <c r="Z350" s="7" t="s">
        <v>107</v>
      </c>
    </row>
    <row r="351" spans="1:26">
      <c r="A351" s="7" t="s">
        <v>60</v>
      </c>
      <c r="B351" s="7">
        <v>4004111</v>
      </c>
      <c r="C351" s="7" t="s">
        <v>823</v>
      </c>
      <c r="D351" s="7" t="str">
        <f t="shared" si="336"/>
        <v>0041</v>
      </c>
      <c r="E351" s="7" t="str">
        <f t="shared" si="310"/>
        <v>1</v>
      </c>
      <c r="F351" s="7" t="str">
        <f t="shared" si="311"/>
        <v>0041</v>
      </c>
      <c r="G351" s="7">
        <f t="shared" si="337"/>
        <v>0</v>
      </c>
      <c r="H351" s="7" t="s">
        <v>436</v>
      </c>
      <c r="I351" s="7" t="str">
        <f t="shared" si="346"/>
        <v>100411000</v>
      </c>
      <c r="J351" s="7">
        <v>1.3</v>
      </c>
      <c r="K351" s="7">
        <v>1</v>
      </c>
      <c r="L351" s="7">
        <f t="shared" si="340"/>
        <v>700411020</v>
      </c>
      <c r="O351" s="7" t="str">
        <f t="shared" si="338"/>
        <v>313004100</v>
      </c>
      <c r="P351" s="7" t="str">
        <f t="shared" si="339"/>
        <v>321004101</v>
      </c>
      <c r="Q351" s="7">
        <v>0</v>
      </c>
      <c r="Z351" s="7" t="s">
        <v>107</v>
      </c>
    </row>
    <row r="352" spans="1:26">
      <c r="A352" s="7" t="s">
        <v>60</v>
      </c>
      <c r="B352" s="7">
        <v>4004211</v>
      </c>
      <c r="C352" s="7" t="s">
        <v>444</v>
      </c>
      <c r="D352" s="7" t="str">
        <f t="shared" si="336"/>
        <v>0042</v>
      </c>
      <c r="E352" s="7" t="str">
        <f t="shared" si="310"/>
        <v>1</v>
      </c>
      <c r="F352" s="7" t="str">
        <f t="shared" si="311"/>
        <v>0042</v>
      </c>
      <c r="G352" s="7">
        <f t="shared" si="337"/>
        <v>0</v>
      </c>
      <c r="H352" s="7" t="s">
        <v>442</v>
      </c>
      <c r="I352" s="7" t="str">
        <f t="shared" ref="I352" si="354">"1"&amp;D352&amp;1000</f>
        <v>100421000</v>
      </c>
      <c r="J352" s="7">
        <v>1.3</v>
      </c>
      <c r="K352" s="7">
        <v>1</v>
      </c>
      <c r="L352" s="7">
        <v>700421020</v>
      </c>
      <c r="O352" s="7" t="str">
        <f t="shared" ref="O352" si="355">313&amp;F352&amp;0&amp;G352</f>
        <v>313004200</v>
      </c>
      <c r="P352" s="7" t="str">
        <f t="shared" ref="P352" si="356">321&amp;F352&amp;0&amp;E352</f>
        <v>321004201</v>
      </c>
      <c r="Q352" s="7">
        <v>0</v>
      </c>
      <c r="Z352" s="7" t="s">
        <v>107</v>
      </c>
    </row>
    <row r="353" spans="1:26">
      <c r="A353" s="7" t="s">
        <v>60</v>
      </c>
      <c r="B353" s="7">
        <v>4004311</v>
      </c>
      <c r="C353" s="7" t="s">
        <v>1001</v>
      </c>
      <c r="D353" s="7" t="str">
        <f t="shared" ref="D353" si="357">MID(B353,2,4)</f>
        <v>0043</v>
      </c>
      <c r="E353" s="7" t="str">
        <f t="shared" ref="E353" si="358">MID(I353,6,1)</f>
        <v>1</v>
      </c>
      <c r="F353" s="7" t="str">
        <f t="shared" ref="F353" si="359">MID(I353,2,4)</f>
        <v>0043</v>
      </c>
      <c r="G353" s="7">
        <f t="shared" ref="G353" si="360">IF(INT(MID(I353,6,1))=1,0,MID(I353,6,1))</f>
        <v>0</v>
      </c>
      <c r="H353" s="7" t="s">
        <v>1002</v>
      </c>
      <c r="I353" s="7" t="str">
        <f t="shared" ref="I353" si="361">"1"&amp;D353&amp;1000</f>
        <v>100431000</v>
      </c>
      <c r="J353" s="7">
        <v>1.3</v>
      </c>
      <c r="K353" s="7">
        <v>1</v>
      </c>
      <c r="L353" s="7">
        <v>700431020</v>
      </c>
      <c r="O353" s="7" t="str">
        <f t="shared" ref="O353" si="362">313&amp;F353&amp;0&amp;G353</f>
        <v>313004300</v>
      </c>
      <c r="P353" s="7" t="str">
        <f t="shared" ref="P353" si="363">321&amp;F353&amp;0&amp;E353</f>
        <v>321004301</v>
      </c>
      <c r="Q353" s="7">
        <v>0</v>
      </c>
      <c r="Z353" s="7" t="s">
        <v>107</v>
      </c>
    </row>
    <row r="354" spans="1:26">
      <c r="A354" s="7" t="s">
        <v>60</v>
      </c>
      <c r="B354" s="7">
        <v>4004511</v>
      </c>
      <c r="C354" s="7" t="s">
        <v>450</v>
      </c>
      <c r="D354" s="7" t="str">
        <f t="shared" ref="D354:D355" si="364">MID(B354,2,4)</f>
        <v>0045</v>
      </c>
      <c r="E354" s="7" t="str">
        <f t="shared" ref="E354:E355" si="365">MID(I354,6,1)</f>
        <v>1</v>
      </c>
      <c r="F354" s="7" t="str">
        <f t="shared" ref="F354:F355" si="366">MID(I354,2,4)</f>
        <v>0045</v>
      </c>
      <c r="G354" s="7">
        <f t="shared" ref="G354:G355" si="367">IF(INT(MID(I354,6,1))=1,0,MID(I354,6,1))</f>
        <v>0</v>
      </c>
      <c r="H354" s="7" t="s">
        <v>448</v>
      </c>
      <c r="I354" s="7" t="str">
        <f t="shared" ref="I354:I355" si="368">"1"&amp;D354&amp;1000</f>
        <v>100451000</v>
      </c>
      <c r="J354" s="7">
        <v>1.3</v>
      </c>
      <c r="K354" s="7">
        <v>1</v>
      </c>
      <c r="L354" s="7">
        <v>700451020</v>
      </c>
      <c r="O354" s="7" t="str">
        <f t="shared" ref="O354:O355" si="369">313&amp;F354&amp;0&amp;G354</f>
        <v>313004500</v>
      </c>
      <c r="P354" s="7" t="str">
        <f t="shared" ref="P354:P355" si="370">321&amp;F354&amp;0&amp;E354</f>
        <v>321004501</v>
      </c>
      <c r="Q354" s="7">
        <v>0</v>
      </c>
      <c r="Z354" s="7" t="s">
        <v>107</v>
      </c>
    </row>
    <row r="355" spans="1:26">
      <c r="A355" s="7" t="s">
        <v>60</v>
      </c>
      <c r="B355" s="7">
        <v>4004711</v>
      </c>
      <c r="C355" s="7" t="s">
        <v>456</v>
      </c>
      <c r="D355" s="7" t="str">
        <f t="shared" si="364"/>
        <v>0047</v>
      </c>
      <c r="E355" s="7" t="str">
        <f t="shared" si="365"/>
        <v>1</v>
      </c>
      <c r="F355" s="7" t="str">
        <f t="shared" si="366"/>
        <v>0047</v>
      </c>
      <c r="G355" s="7">
        <f t="shared" si="367"/>
        <v>0</v>
      </c>
      <c r="H355" s="7" t="s">
        <v>454</v>
      </c>
      <c r="I355" s="7" t="str">
        <f t="shared" si="368"/>
        <v>100471000</v>
      </c>
      <c r="J355" s="7">
        <v>1.3</v>
      </c>
      <c r="K355" s="7">
        <v>1</v>
      </c>
      <c r="L355" s="7">
        <v>700471020</v>
      </c>
      <c r="O355" s="7" t="str">
        <f t="shared" si="369"/>
        <v>313004700</v>
      </c>
      <c r="P355" s="7" t="str">
        <f t="shared" si="370"/>
        <v>321004701</v>
      </c>
      <c r="Q355" s="7">
        <v>0</v>
      </c>
      <c r="Z355" s="7" t="s">
        <v>107</v>
      </c>
    </row>
    <row r="356" spans="1:26">
      <c r="A356" s="7" t="s">
        <v>60</v>
      </c>
      <c r="B356" s="7">
        <v>4004811</v>
      </c>
      <c r="C356" s="7" t="s">
        <v>824</v>
      </c>
      <c r="D356" s="7" t="str">
        <f t="shared" ref="D356" si="371">MID(B356,2,4)</f>
        <v>0048</v>
      </c>
      <c r="E356" s="7" t="str">
        <f t="shared" ref="E356" si="372">MID(I356,6,1)</f>
        <v>1</v>
      </c>
      <c r="F356" s="7" t="str">
        <f t="shared" ref="F356" si="373">MID(I356,2,4)</f>
        <v>0048</v>
      </c>
      <c r="G356" s="7">
        <f t="shared" ref="G356" si="374">IF(INT(MID(I356,6,1))=1,0,MID(I356,6,1))</f>
        <v>0</v>
      </c>
      <c r="H356" s="7" t="s">
        <v>825</v>
      </c>
      <c r="I356" s="7" t="str">
        <f t="shared" si="346"/>
        <v>100481000</v>
      </c>
      <c r="J356" s="7">
        <v>1.3</v>
      </c>
      <c r="K356" s="7">
        <v>1</v>
      </c>
      <c r="L356" s="7">
        <v>700481020</v>
      </c>
      <c r="O356" s="7" t="str">
        <f t="shared" si="338"/>
        <v>313004800</v>
      </c>
      <c r="P356" s="7" t="str">
        <f t="shared" si="339"/>
        <v>321004801</v>
      </c>
      <c r="Q356" s="7">
        <v>0</v>
      </c>
      <c r="Z356" s="7" t="s">
        <v>107</v>
      </c>
    </row>
    <row r="357" spans="1:26">
      <c r="A357" s="7" t="s">
        <v>60</v>
      </c>
      <c r="B357" s="7">
        <v>4004911</v>
      </c>
      <c r="C357" s="7" t="s">
        <v>462</v>
      </c>
      <c r="D357" s="7" t="str">
        <f t="shared" ref="D357" si="375">MID(B357,2,4)</f>
        <v>0049</v>
      </c>
      <c r="E357" s="7" t="str">
        <f t="shared" ref="E357" si="376">MID(I357,6,1)</f>
        <v>1</v>
      </c>
      <c r="F357" s="7" t="str">
        <f t="shared" ref="F357" si="377">MID(I357,2,4)</f>
        <v>0049</v>
      </c>
      <c r="G357" s="7">
        <f t="shared" ref="G357" si="378">IF(INT(MID(I357,6,1))=1,0,MID(I357,6,1))</f>
        <v>0</v>
      </c>
      <c r="H357" s="7" t="s">
        <v>460</v>
      </c>
      <c r="I357" s="7" t="str">
        <f t="shared" ref="I357" si="379">"1"&amp;D357&amp;1000</f>
        <v>100491000</v>
      </c>
      <c r="J357" s="7">
        <v>1.3</v>
      </c>
      <c r="K357" s="7">
        <v>1</v>
      </c>
      <c r="L357" s="7">
        <v>700491020</v>
      </c>
      <c r="O357" s="7" t="str">
        <f t="shared" ref="O357" si="380">313&amp;F357&amp;0&amp;G357</f>
        <v>313004900</v>
      </c>
      <c r="P357" s="7" t="str">
        <f t="shared" ref="P357" si="381">321&amp;F357&amp;0&amp;E357</f>
        <v>321004901</v>
      </c>
      <c r="Q357" s="7">
        <v>0</v>
      </c>
      <c r="Z357" s="7" t="s">
        <v>107</v>
      </c>
    </row>
    <row r="358" spans="1:26">
      <c r="A358" s="7" t="s">
        <v>60</v>
      </c>
      <c r="B358" s="7">
        <v>4005011</v>
      </c>
      <c r="C358" s="7" t="s">
        <v>826</v>
      </c>
      <c r="D358" s="7" t="str">
        <f t="shared" si="336"/>
        <v>0050</v>
      </c>
      <c r="E358" s="7" t="str">
        <f t="shared" si="310"/>
        <v>1</v>
      </c>
      <c r="F358" s="7" t="str">
        <f t="shared" si="311"/>
        <v>0050</v>
      </c>
      <c r="G358" s="7">
        <f t="shared" si="337"/>
        <v>0</v>
      </c>
      <c r="H358" s="7" t="s">
        <v>109</v>
      </c>
      <c r="I358" s="7" t="str">
        <f t="shared" si="346"/>
        <v>100501000</v>
      </c>
      <c r="J358" s="7">
        <v>1.3</v>
      </c>
      <c r="K358" s="7">
        <v>1</v>
      </c>
      <c r="L358" s="7">
        <f t="shared" si="340"/>
        <v>700501020</v>
      </c>
      <c r="O358" s="7" t="str">
        <f t="shared" si="338"/>
        <v>313005000</v>
      </c>
      <c r="P358" s="7" t="str">
        <f t="shared" si="339"/>
        <v>321005001</v>
      </c>
      <c r="Q358" s="7">
        <v>0</v>
      </c>
      <c r="Z358" s="7" t="s">
        <v>107</v>
      </c>
    </row>
    <row r="359" spans="1:26">
      <c r="A359" s="7" t="s">
        <v>60</v>
      </c>
      <c r="B359" s="7">
        <v>4005021</v>
      </c>
      <c r="C359" s="7" t="s">
        <v>827</v>
      </c>
      <c r="D359" s="7" t="str">
        <f t="shared" ref="D359" si="382">MID(B359,2,4)</f>
        <v>0050</v>
      </c>
      <c r="E359" s="7" t="str">
        <f t="shared" ref="E359" si="383">MID(I359,6,1)</f>
        <v>2</v>
      </c>
      <c r="F359" s="7" t="str">
        <f t="shared" ref="F359" si="384">MID(I359,2,4)</f>
        <v>0050</v>
      </c>
      <c r="G359" s="7" t="str">
        <f t="shared" ref="G359" si="385">IF(INT(MID(I359,6,1))=1,0,MID(I359,6,1))</f>
        <v>2</v>
      </c>
      <c r="H359" s="7" t="s">
        <v>109</v>
      </c>
      <c r="I359" s="7">
        <v>100502000</v>
      </c>
      <c r="J359" s="7">
        <v>1.3</v>
      </c>
      <c r="K359" s="7">
        <v>1</v>
      </c>
      <c r="L359" s="7">
        <v>700501020</v>
      </c>
      <c r="O359" s="7" t="s">
        <v>478</v>
      </c>
      <c r="P359" s="7" t="s">
        <v>479</v>
      </c>
      <c r="Q359" s="7">
        <v>0</v>
      </c>
      <c r="Z359" s="7" t="s">
        <v>107</v>
      </c>
    </row>
    <row r="360" spans="1:26">
      <c r="B360" s="7">
        <v>4005111</v>
      </c>
      <c r="C360" s="7" t="s">
        <v>828</v>
      </c>
      <c r="D360" s="7" t="str">
        <f t="shared" si="336"/>
        <v>0051</v>
      </c>
      <c r="E360" s="7" t="str">
        <f t="shared" si="310"/>
        <v>1</v>
      </c>
      <c r="F360" s="7" t="str">
        <f t="shared" si="311"/>
        <v>0051</v>
      </c>
      <c r="G360" s="7">
        <f t="shared" si="337"/>
        <v>0</v>
      </c>
      <c r="H360" s="7" t="s">
        <v>829</v>
      </c>
      <c r="I360" s="7" t="str">
        <f t="shared" si="346"/>
        <v>100511000</v>
      </c>
      <c r="J360" s="7">
        <v>1</v>
      </c>
      <c r="K360" s="7">
        <v>1</v>
      </c>
      <c r="L360" s="7">
        <f t="shared" si="340"/>
        <v>700511020</v>
      </c>
      <c r="O360" s="7" t="s">
        <v>830</v>
      </c>
      <c r="P360" s="7" t="s">
        <v>831</v>
      </c>
      <c r="Q360" s="7">
        <v>0</v>
      </c>
      <c r="Z360" s="7" t="s">
        <v>107</v>
      </c>
    </row>
    <row r="361" spans="1:26">
      <c r="B361" s="7">
        <v>4005211</v>
      </c>
      <c r="C361" s="7" t="s">
        <v>832</v>
      </c>
      <c r="D361" s="7" t="str">
        <f t="shared" si="336"/>
        <v>0052</v>
      </c>
      <c r="E361" s="7" t="str">
        <f t="shared" si="310"/>
        <v>1</v>
      </c>
      <c r="F361" s="7" t="str">
        <f t="shared" si="311"/>
        <v>0052</v>
      </c>
      <c r="G361" s="7">
        <f t="shared" si="337"/>
        <v>0</v>
      </c>
      <c r="H361" s="7" t="s">
        <v>833</v>
      </c>
      <c r="I361" s="7" t="str">
        <f t="shared" si="346"/>
        <v>100521000</v>
      </c>
      <c r="J361" s="7">
        <v>1</v>
      </c>
      <c r="K361" s="7">
        <v>1</v>
      </c>
      <c r="L361" s="7">
        <f t="shared" si="340"/>
        <v>700521020</v>
      </c>
      <c r="O361" s="7" t="s">
        <v>834</v>
      </c>
      <c r="P361" s="7" t="s">
        <v>835</v>
      </c>
      <c r="Q361" s="7">
        <v>0</v>
      </c>
      <c r="Z361" s="7" t="s">
        <v>107</v>
      </c>
    </row>
    <row r="362" spans="1:26">
      <c r="B362" s="7">
        <v>4006011</v>
      </c>
      <c r="C362" s="7" t="s">
        <v>836</v>
      </c>
      <c r="D362" s="7" t="s">
        <v>837</v>
      </c>
      <c r="E362" s="7" t="s">
        <v>132</v>
      </c>
      <c r="F362" s="7" t="s">
        <v>838</v>
      </c>
      <c r="G362" s="7">
        <v>0</v>
      </c>
      <c r="H362" s="7" t="s">
        <v>491</v>
      </c>
      <c r="I362" s="7">
        <v>100601000</v>
      </c>
      <c r="J362" s="7">
        <v>0.8</v>
      </c>
      <c r="K362" s="7">
        <v>1.1000000000000001</v>
      </c>
      <c r="L362" s="7">
        <v>700601020</v>
      </c>
      <c r="O362" s="7" t="s">
        <v>492</v>
      </c>
      <c r="P362" s="7" t="s">
        <v>493</v>
      </c>
      <c r="Q362" s="7">
        <v>0</v>
      </c>
      <c r="Z362" s="7" t="s">
        <v>107</v>
      </c>
    </row>
    <row r="363" spans="1:26">
      <c r="B363" s="7">
        <v>4006211</v>
      </c>
      <c r="C363" s="7" t="s">
        <v>839</v>
      </c>
      <c r="D363" s="7" t="s">
        <v>840</v>
      </c>
      <c r="E363" s="7" t="s">
        <v>132</v>
      </c>
      <c r="F363" s="7" t="s">
        <v>841</v>
      </c>
      <c r="G363" s="7">
        <v>0</v>
      </c>
      <c r="H363" s="7" t="s">
        <v>503</v>
      </c>
      <c r="I363" s="7" t="s">
        <v>842</v>
      </c>
      <c r="J363" s="7">
        <v>0.8</v>
      </c>
      <c r="K363" s="7">
        <v>1.1000000000000001</v>
      </c>
      <c r="L363" s="7">
        <v>700621020</v>
      </c>
      <c r="O363" s="7" t="s">
        <v>843</v>
      </c>
      <c r="P363" s="7" t="s">
        <v>844</v>
      </c>
      <c r="Q363" s="7">
        <v>0</v>
      </c>
      <c r="Z363" s="7" t="s">
        <v>107</v>
      </c>
    </row>
    <row r="364" spans="1:26">
      <c r="B364" s="7">
        <v>4006411</v>
      </c>
      <c r="C364" s="7" t="s">
        <v>845</v>
      </c>
      <c r="D364" s="7" t="s">
        <v>846</v>
      </c>
      <c r="E364" s="7" t="s">
        <v>132</v>
      </c>
      <c r="F364" s="7" t="s">
        <v>847</v>
      </c>
      <c r="G364" s="7">
        <v>0</v>
      </c>
      <c r="H364" s="7" t="s">
        <v>510</v>
      </c>
      <c r="I364" s="7">
        <v>110081000</v>
      </c>
      <c r="J364" s="7">
        <v>0.8</v>
      </c>
      <c r="K364" s="7">
        <v>1.1000000000000001</v>
      </c>
      <c r="L364" s="7">
        <v>700641020</v>
      </c>
      <c r="O364" s="7" t="s">
        <v>848</v>
      </c>
      <c r="P364" s="7" t="s">
        <v>849</v>
      </c>
      <c r="Q364" s="7">
        <v>0</v>
      </c>
      <c r="Z364" s="7" t="s">
        <v>107</v>
      </c>
    </row>
    <row r="365" spans="1:26">
      <c r="B365" s="7">
        <v>4006511</v>
      </c>
      <c r="C365" s="7" t="s">
        <v>850</v>
      </c>
      <c r="D365" s="7" t="s">
        <v>851</v>
      </c>
      <c r="E365" s="7" t="s">
        <v>132</v>
      </c>
      <c r="F365" s="7" t="s">
        <v>852</v>
      </c>
      <c r="G365" s="7">
        <v>0</v>
      </c>
      <c r="H365" s="7" t="s">
        <v>514</v>
      </c>
      <c r="I365" s="7" t="s">
        <v>853</v>
      </c>
      <c r="J365" s="7">
        <v>0.8</v>
      </c>
      <c r="K365" s="7">
        <v>1.1000000000000001</v>
      </c>
      <c r="L365" s="7">
        <v>700651020</v>
      </c>
      <c r="O365" s="7" t="s">
        <v>854</v>
      </c>
      <c r="P365" s="7" t="s">
        <v>855</v>
      </c>
      <c r="Q365" s="7">
        <v>0</v>
      </c>
      <c r="Z365" s="7" t="s">
        <v>107</v>
      </c>
    </row>
    <row r="366" spans="1:26">
      <c r="A366" s="7" t="s">
        <v>60</v>
      </c>
      <c r="B366" s="7">
        <v>4200111</v>
      </c>
      <c r="C366" s="7" t="s">
        <v>856</v>
      </c>
      <c r="D366" s="7" t="str">
        <f t="shared" si="336"/>
        <v>2001</v>
      </c>
      <c r="E366" s="7" t="str">
        <f t="shared" si="310"/>
        <v>1</v>
      </c>
      <c r="F366" s="7" t="str">
        <f t="shared" si="311"/>
        <v>2001</v>
      </c>
      <c r="G366" s="7">
        <f t="shared" si="337"/>
        <v>0</v>
      </c>
      <c r="H366" s="7" t="s">
        <v>525</v>
      </c>
      <c r="I366" s="7" t="s">
        <v>526</v>
      </c>
      <c r="J366" s="7">
        <v>1</v>
      </c>
      <c r="K366" s="7">
        <v>1.1000000000000001</v>
      </c>
      <c r="L366" s="7" t="s">
        <v>527</v>
      </c>
      <c r="O366" s="7" t="str">
        <f>313&amp;F366&amp;0&amp;G366</f>
        <v>313200100</v>
      </c>
      <c r="P366" s="7" t="str">
        <f>321&amp;F366&amp;0&amp;E366</f>
        <v>321200101</v>
      </c>
      <c r="Q366" s="7">
        <v>0</v>
      </c>
      <c r="Z366" s="7" t="s">
        <v>107</v>
      </c>
    </row>
    <row r="367" spans="1:26">
      <c r="A367" s="7" t="s">
        <v>60</v>
      </c>
      <c r="B367" s="7">
        <v>4200211</v>
      </c>
      <c r="C367" s="7" t="s">
        <v>857</v>
      </c>
      <c r="D367" s="7" t="str">
        <f t="shared" si="336"/>
        <v>2002</v>
      </c>
      <c r="E367" s="7" t="str">
        <f t="shared" si="310"/>
        <v>1</v>
      </c>
      <c r="F367" s="7" t="str">
        <f t="shared" si="311"/>
        <v>2002</v>
      </c>
      <c r="G367" s="7">
        <f t="shared" si="337"/>
        <v>0</v>
      </c>
      <c r="H367" s="7" t="s">
        <v>529</v>
      </c>
      <c r="I367" s="7" t="s">
        <v>530</v>
      </c>
      <c r="J367" s="7">
        <v>1</v>
      </c>
      <c r="K367" s="7">
        <v>1.1000000000000001</v>
      </c>
      <c r="L367" s="7" t="s">
        <v>531</v>
      </c>
      <c r="O367" s="7" t="str">
        <f>313&amp;F367&amp;0&amp;G367</f>
        <v>313200200</v>
      </c>
      <c r="P367" s="7" t="str">
        <f>321&amp;F367&amp;0&amp;E367</f>
        <v>321200201</v>
      </c>
      <c r="Q367" s="7">
        <v>0</v>
      </c>
      <c r="Z367" s="7" t="s">
        <v>107</v>
      </c>
    </row>
    <row r="368" spans="1:26">
      <c r="A368" s="7" t="s">
        <v>60</v>
      </c>
      <c r="B368" s="7">
        <v>4200911</v>
      </c>
      <c r="C368" s="7" t="s">
        <v>858</v>
      </c>
      <c r="D368" s="7" t="str">
        <f t="shared" ref="D368" si="386">MID(B368,2,4)</f>
        <v>2009</v>
      </c>
      <c r="E368" s="7" t="str">
        <f t="shared" ref="E368" si="387">MID(I368,6,1)</f>
        <v>1</v>
      </c>
      <c r="F368" s="7" t="str">
        <f t="shared" ref="F368" si="388">MID(I368,2,4)</f>
        <v>2009</v>
      </c>
      <c r="G368" s="7">
        <f t="shared" ref="G368" si="389">IF(INT(MID(I368,6,1))=1,0,MID(I368,6,1))</f>
        <v>0</v>
      </c>
      <c r="H368" s="7" t="s">
        <v>859</v>
      </c>
      <c r="I368" s="7">
        <v>120091000</v>
      </c>
      <c r="J368" s="7">
        <v>1</v>
      </c>
      <c r="K368" s="7">
        <v>1.1000000000000001</v>
      </c>
      <c r="L368" s="7">
        <v>720091030</v>
      </c>
      <c r="O368" s="7" t="str">
        <f>313&amp;F368&amp;0&amp;G368</f>
        <v>313200900</v>
      </c>
      <c r="P368" s="7" t="str">
        <f>321&amp;F368&amp;0&amp;E368</f>
        <v>321200901</v>
      </c>
      <c r="Q368" s="7">
        <v>0</v>
      </c>
      <c r="Z368" s="7" t="s">
        <v>107</v>
      </c>
    </row>
    <row r="369" spans="1:27">
      <c r="A369" s="8"/>
      <c r="B369" s="8">
        <v>1</v>
      </c>
      <c r="C369" s="8" t="s">
        <v>105</v>
      </c>
      <c r="D369" s="8" t="str">
        <f>MID(L369,2,5)</f>
        <v/>
      </c>
      <c r="E369" s="8" t="str">
        <f t="shared" si="310"/>
        <v/>
      </c>
      <c r="F369" s="8" t="str">
        <f t="shared" si="311"/>
        <v/>
      </c>
      <c r="G369" s="8"/>
      <c r="H369" s="8" t="s">
        <v>105</v>
      </c>
      <c r="I369" s="8">
        <v>1</v>
      </c>
      <c r="J369" s="8">
        <v>1</v>
      </c>
      <c r="K369" s="8">
        <v>1</v>
      </c>
      <c r="L369" s="8">
        <v>1</v>
      </c>
      <c r="M369" s="8">
        <v>1</v>
      </c>
      <c r="N369" s="8">
        <v>1</v>
      </c>
      <c r="O369" s="8"/>
      <c r="P369" s="8"/>
      <c r="Q369" s="8">
        <v>0</v>
      </c>
      <c r="R369" s="8">
        <v>1</v>
      </c>
      <c r="S369" s="8" t="s">
        <v>56</v>
      </c>
      <c r="T369" s="8" t="s">
        <v>57</v>
      </c>
      <c r="Z369" s="7" t="s">
        <v>107</v>
      </c>
    </row>
    <row r="370" spans="1:27">
      <c r="A370" s="7" t="s">
        <v>60</v>
      </c>
      <c r="B370" s="7">
        <v>5200111</v>
      </c>
      <c r="C370" s="7" t="s">
        <v>860</v>
      </c>
      <c r="D370" s="7" t="str">
        <f>MID(B370,2,4)</f>
        <v>2001</v>
      </c>
      <c r="E370" s="7" t="str">
        <f t="shared" si="310"/>
        <v>1</v>
      </c>
      <c r="F370" s="7" t="str">
        <f t="shared" si="311"/>
        <v>2001</v>
      </c>
      <c r="G370" s="7">
        <f>IF(INT(MID(I370,6,1))=1,0,MID(I370,6,1))</f>
        <v>0</v>
      </c>
      <c r="H370" s="7" t="s">
        <v>525</v>
      </c>
      <c r="I370" s="7" t="s">
        <v>526</v>
      </c>
      <c r="J370" s="7">
        <v>1</v>
      </c>
      <c r="K370" s="7">
        <v>1.1000000000000001</v>
      </c>
      <c r="L370" s="7" t="s">
        <v>527</v>
      </c>
      <c r="O370" s="7" t="str">
        <f>313&amp;F370&amp;0&amp;G370</f>
        <v>313200100</v>
      </c>
      <c r="P370" s="7" t="str">
        <f>321&amp;F370&amp;0&amp;E370</f>
        <v>321200101</v>
      </c>
      <c r="Q370" s="7">
        <v>0</v>
      </c>
      <c r="Z370" s="7" t="s">
        <v>107</v>
      </c>
    </row>
    <row r="371" spans="1:27">
      <c r="A371" s="7" t="s">
        <v>60</v>
      </c>
      <c r="B371" s="7">
        <v>5200211</v>
      </c>
      <c r="C371" s="7" t="s">
        <v>861</v>
      </c>
      <c r="D371" s="7" t="str">
        <f>MID(B371,2,4)</f>
        <v>2002</v>
      </c>
      <c r="E371" s="7" t="str">
        <f t="shared" si="310"/>
        <v>1</v>
      </c>
      <c r="F371" s="7" t="str">
        <f t="shared" si="311"/>
        <v>2002</v>
      </c>
      <c r="G371" s="7">
        <f>IF(INT(MID(I371,6,1))=1,0,MID(I371,6,1))</f>
        <v>0</v>
      </c>
      <c r="H371" s="7" t="s">
        <v>529</v>
      </c>
      <c r="I371" s="7" t="s">
        <v>530</v>
      </c>
      <c r="J371" s="7">
        <v>1</v>
      </c>
      <c r="K371" s="7">
        <v>1.1000000000000001</v>
      </c>
      <c r="L371" s="7" t="s">
        <v>531</v>
      </c>
      <c r="O371" s="7" t="str">
        <f>313&amp;F371&amp;0&amp;G371</f>
        <v>313200200</v>
      </c>
      <c r="P371" s="7" t="str">
        <f>321&amp;F371&amp;0&amp;E371</f>
        <v>321200201</v>
      </c>
      <c r="Q371" s="7">
        <v>0</v>
      </c>
      <c r="Z371" s="7" t="s">
        <v>107</v>
      </c>
    </row>
    <row r="372" spans="1:27">
      <c r="A372" s="8"/>
      <c r="B372" s="8">
        <v>1</v>
      </c>
      <c r="C372" s="8" t="s">
        <v>105</v>
      </c>
      <c r="D372" s="8" t="str">
        <f t="shared" ref="D372:D407" si="390">MID(L372,2,5)</f>
        <v/>
      </c>
      <c r="E372" s="8" t="str">
        <f t="shared" si="310"/>
        <v/>
      </c>
      <c r="F372" s="8" t="str">
        <f t="shared" si="311"/>
        <v/>
      </c>
      <c r="G372" s="8"/>
      <c r="H372" s="8" t="s">
        <v>105</v>
      </c>
      <c r="I372" s="8">
        <v>1</v>
      </c>
      <c r="J372" s="8">
        <v>1</v>
      </c>
      <c r="K372" s="8">
        <v>1</v>
      </c>
      <c r="L372" s="8">
        <v>1</v>
      </c>
      <c r="M372" s="8">
        <v>1</v>
      </c>
      <c r="N372" s="8">
        <v>1</v>
      </c>
      <c r="O372" s="8"/>
      <c r="P372" s="8"/>
      <c r="Q372" s="8">
        <v>0</v>
      </c>
      <c r="R372" s="8">
        <v>1</v>
      </c>
      <c r="S372" s="8" t="s">
        <v>56</v>
      </c>
      <c r="T372" s="8" t="s">
        <v>57</v>
      </c>
      <c r="Z372" s="7" t="s">
        <v>107</v>
      </c>
    </row>
    <row r="373" spans="1:27">
      <c r="A373" s="7" t="s">
        <v>60</v>
      </c>
      <c r="B373" s="7">
        <v>6005011</v>
      </c>
      <c r="C373" s="7" t="s">
        <v>474</v>
      </c>
      <c r="D373" s="7" t="str">
        <f t="shared" si="390"/>
        <v>00501</v>
      </c>
      <c r="E373" s="7" t="str">
        <f t="shared" si="310"/>
        <v>1</v>
      </c>
      <c r="F373" s="7" t="str">
        <f t="shared" si="311"/>
        <v>0050</v>
      </c>
      <c r="G373" s="7">
        <f>IF(INT(MID(I373,6,1))=1,0,MID(I373,6,1))</f>
        <v>0</v>
      </c>
      <c r="H373" s="7" t="s">
        <v>109</v>
      </c>
      <c r="I373" s="7" t="str">
        <f>"1"&amp;D373&amp;"000"</f>
        <v>100501000</v>
      </c>
      <c r="J373" s="7">
        <v>1</v>
      </c>
      <c r="K373" s="7">
        <v>1.1000000000000001</v>
      </c>
      <c r="L373" s="7" t="s">
        <v>475</v>
      </c>
      <c r="O373" s="7" t="str">
        <f>313&amp;F373&amp;0&amp;G373</f>
        <v>313005000</v>
      </c>
      <c r="P373" s="7" t="str">
        <f>321&amp;F373&amp;0&amp;E373</f>
        <v>321005001</v>
      </c>
      <c r="Q373" s="7">
        <v>1005012</v>
      </c>
      <c r="R373" s="7" t="s">
        <v>465</v>
      </c>
      <c r="S373" s="7" t="s">
        <v>56</v>
      </c>
      <c r="T373" s="7" t="s">
        <v>57</v>
      </c>
      <c r="W373" s="7">
        <v>2.5</v>
      </c>
      <c r="X373" s="7">
        <v>6</v>
      </c>
      <c r="Y373" s="7" t="s">
        <v>466</v>
      </c>
      <c r="Z373" s="7" t="s">
        <v>107</v>
      </c>
    </row>
    <row r="374" spans="1:27">
      <c r="A374" s="7" t="s">
        <v>60</v>
      </c>
      <c r="B374" s="7">
        <v>6005013</v>
      </c>
      <c r="C374" s="7" t="s">
        <v>862</v>
      </c>
      <c r="D374" s="7" t="str">
        <f t="shared" si="390"/>
        <v>00501</v>
      </c>
      <c r="E374" s="7" t="str">
        <f t="shared" si="310"/>
        <v>3</v>
      </c>
      <c r="F374" s="7" t="str">
        <f t="shared" si="311"/>
        <v>0050</v>
      </c>
      <c r="G374" s="7" t="str">
        <f>IF(INT(MID(I374,6,1))=1,0,MID(I374,6,1))</f>
        <v>3</v>
      </c>
      <c r="H374" s="7" t="s">
        <v>109</v>
      </c>
      <c r="I374" s="7">
        <v>100503000</v>
      </c>
      <c r="J374" s="7">
        <v>1</v>
      </c>
      <c r="K374" s="7">
        <v>1.1000000000000001</v>
      </c>
      <c r="L374" s="7" t="s">
        <v>475</v>
      </c>
      <c r="O374" s="7" t="s">
        <v>478</v>
      </c>
      <c r="P374" s="7" t="s">
        <v>479</v>
      </c>
      <c r="Q374" s="7">
        <v>1005012</v>
      </c>
      <c r="R374" s="7" t="s">
        <v>465</v>
      </c>
      <c r="S374" s="7" t="s">
        <v>56</v>
      </c>
      <c r="T374" s="7" t="s">
        <v>57</v>
      </c>
      <c r="W374" s="7">
        <v>2.5</v>
      </c>
      <c r="X374" s="7">
        <v>6</v>
      </c>
      <c r="Y374" s="7" t="s">
        <v>466</v>
      </c>
      <c r="Z374" s="7" t="s">
        <v>476</v>
      </c>
    </row>
    <row r="375" spans="1:27">
      <c r="A375" s="7" t="s">
        <v>60</v>
      </c>
      <c r="B375" s="7">
        <v>6000121</v>
      </c>
      <c r="C375" s="7" t="s">
        <v>863</v>
      </c>
      <c r="D375" s="7" t="str">
        <f t="shared" si="390"/>
        <v>00012</v>
      </c>
      <c r="E375" s="7" t="str">
        <f t="shared" ref="E375:E451" si="391">MID(I375,6,1)</f>
        <v>4</v>
      </c>
      <c r="F375" s="7" t="str">
        <f t="shared" ref="F375:F451" si="392">MID(I375,2,4)</f>
        <v>0001</v>
      </c>
      <c r="G375" s="7" t="str">
        <f>IF(INT(MID(I375,6,1))=1,0,MID(I375,6,1))</f>
        <v>4</v>
      </c>
      <c r="H375" s="7" t="s">
        <v>55</v>
      </c>
      <c r="I375" s="7">
        <v>100014000</v>
      </c>
      <c r="J375" s="7">
        <v>1</v>
      </c>
      <c r="K375" s="7">
        <v>1.1000000000000001</v>
      </c>
      <c r="L375" s="7">
        <v>700012050</v>
      </c>
      <c r="O375" s="7" t="str">
        <f>313&amp;F375&amp;0&amp;G375</f>
        <v>313000104</v>
      </c>
      <c r="P375" s="7" t="str">
        <f>321&amp;F375&amp;0&amp;E375</f>
        <v>321000104</v>
      </c>
      <c r="Q375" s="7">
        <v>1000111</v>
      </c>
      <c r="R375" s="7" t="s">
        <v>64</v>
      </c>
      <c r="S375" s="7" t="s">
        <v>56</v>
      </c>
      <c r="T375" s="7" t="s">
        <v>57</v>
      </c>
      <c r="W375" s="7">
        <v>2.8</v>
      </c>
      <c r="X375" s="7">
        <v>-4</v>
      </c>
      <c r="Y375" s="7" t="s">
        <v>65</v>
      </c>
      <c r="Z375" s="7" t="s">
        <v>107</v>
      </c>
    </row>
    <row r="376" spans="1:27" s="19" customFormat="1" ht="16.5" customHeight="1">
      <c r="A376" s="17" t="s">
        <v>60</v>
      </c>
      <c r="B376" s="18">
        <v>6000421</v>
      </c>
      <c r="C376" s="7" t="s">
        <v>973</v>
      </c>
      <c r="D376" s="7" t="str">
        <f t="shared" ref="D376:D379" si="393">MID(B376,2,4)</f>
        <v>0004</v>
      </c>
      <c r="E376" s="7" t="str">
        <f t="shared" si="391"/>
        <v>2</v>
      </c>
      <c r="F376" s="7" t="str">
        <f t="shared" si="392"/>
        <v>0004</v>
      </c>
      <c r="G376" s="7" t="str">
        <f t="shared" ref="G376:G379" si="394">IF(INT(MID(I376,6,1))=1,0,MID(I376,6,1))</f>
        <v>2</v>
      </c>
      <c r="H376" s="7" t="s">
        <v>130</v>
      </c>
      <c r="I376" s="7">
        <v>100042000</v>
      </c>
      <c r="J376" s="7">
        <v>1</v>
      </c>
      <c r="K376" s="7">
        <v>1</v>
      </c>
      <c r="L376" s="7">
        <v>700041020</v>
      </c>
      <c r="M376" s="7"/>
      <c r="N376" s="7"/>
      <c r="O376" s="7" t="str">
        <f t="shared" ref="O376:O379" si="395">313&amp;F376&amp;0&amp;G376</f>
        <v>313000402</v>
      </c>
      <c r="P376" s="7" t="str">
        <f t="shared" ref="P376:P379" si="396">321&amp;F376&amp;0&amp;E376</f>
        <v>321000402</v>
      </c>
      <c r="Q376" s="7">
        <v>0</v>
      </c>
      <c r="R376" s="7"/>
      <c r="S376" s="7"/>
      <c r="T376" s="7"/>
      <c r="U376" s="7"/>
      <c r="V376" s="7"/>
      <c r="W376" s="7"/>
      <c r="X376" s="7"/>
      <c r="Y376" s="7"/>
      <c r="Z376" s="7" t="s">
        <v>107</v>
      </c>
      <c r="AA376" s="7"/>
    </row>
    <row r="377" spans="1:27" s="19" customFormat="1" ht="16.5" customHeight="1">
      <c r="A377" s="17" t="s">
        <v>60</v>
      </c>
      <c r="B377" s="18">
        <v>6000511</v>
      </c>
      <c r="C377" s="18" t="s">
        <v>970</v>
      </c>
      <c r="D377" s="7" t="str">
        <f t="shared" si="393"/>
        <v>0005</v>
      </c>
      <c r="E377" s="7" t="str">
        <f t="shared" si="391"/>
        <v>1</v>
      </c>
      <c r="F377" s="7" t="str">
        <f t="shared" si="392"/>
        <v>0005</v>
      </c>
      <c r="G377" s="7">
        <f t="shared" si="394"/>
        <v>0</v>
      </c>
      <c r="H377" s="7" t="s">
        <v>783</v>
      </c>
      <c r="I377" s="7" t="str">
        <f t="shared" ref="I377:I379" si="397">"1"&amp;D377&amp;1000</f>
        <v>100051000</v>
      </c>
      <c r="J377" s="7">
        <v>1</v>
      </c>
      <c r="K377" s="7">
        <v>1</v>
      </c>
      <c r="L377" s="7">
        <f t="shared" ref="L377:L379" si="398">I377+600000000+20</f>
        <v>700051020</v>
      </c>
      <c r="M377" s="7"/>
      <c r="N377" s="7"/>
      <c r="O377" s="7" t="str">
        <f t="shared" si="395"/>
        <v>313000500</v>
      </c>
      <c r="P377" s="7" t="str">
        <f t="shared" si="396"/>
        <v>321000501</v>
      </c>
      <c r="Q377" s="7">
        <v>0</v>
      </c>
      <c r="R377" s="7"/>
      <c r="S377" s="7"/>
      <c r="T377" s="7"/>
      <c r="U377" s="7"/>
      <c r="V377" s="7"/>
      <c r="W377" s="7"/>
      <c r="X377" s="7"/>
      <c r="Y377" s="7"/>
      <c r="Z377" s="7" t="s">
        <v>107</v>
      </c>
      <c r="AA377" s="7"/>
    </row>
    <row r="378" spans="1:27" s="19" customFormat="1" ht="16.5" customHeight="1">
      <c r="A378" s="17" t="s">
        <v>60</v>
      </c>
      <c r="B378" s="18">
        <v>6002111</v>
      </c>
      <c r="C378" s="18" t="s">
        <v>971</v>
      </c>
      <c r="D378" s="7" t="str">
        <f t="shared" si="393"/>
        <v>0021</v>
      </c>
      <c r="E378" s="7" t="str">
        <f t="shared" si="391"/>
        <v>1</v>
      </c>
      <c r="F378" s="7" t="str">
        <f t="shared" si="392"/>
        <v>0021</v>
      </c>
      <c r="G378" s="7">
        <f t="shared" si="394"/>
        <v>0</v>
      </c>
      <c r="H378" s="7" t="s">
        <v>274</v>
      </c>
      <c r="I378" s="7" t="str">
        <f t="shared" si="397"/>
        <v>100211000</v>
      </c>
      <c r="J378" s="7">
        <v>1</v>
      </c>
      <c r="K378" s="7">
        <v>1</v>
      </c>
      <c r="L378" s="7">
        <f t="shared" si="398"/>
        <v>700211020</v>
      </c>
      <c r="M378" s="7"/>
      <c r="N378" s="7"/>
      <c r="O378" s="7" t="str">
        <f t="shared" si="395"/>
        <v>313002100</v>
      </c>
      <c r="P378" s="7" t="str">
        <f t="shared" si="396"/>
        <v>321002101</v>
      </c>
      <c r="Q378" s="7">
        <v>0</v>
      </c>
      <c r="R378" s="7"/>
      <c r="S378" s="7"/>
      <c r="T378" s="7"/>
      <c r="U378" s="7"/>
      <c r="V378" s="7"/>
      <c r="W378" s="7"/>
      <c r="X378" s="7"/>
      <c r="Y378" s="7"/>
      <c r="Z378" s="7" t="s">
        <v>107</v>
      </c>
      <c r="AA378" s="7"/>
    </row>
    <row r="379" spans="1:27" s="19" customFormat="1" ht="16.5" customHeight="1">
      <c r="A379" s="17" t="s">
        <v>60</v>
      </c>
      <c r="B379" s="18">
        <v>6004111</v>
      </c>
      <c r="C379" s="18" t="s">
        <v>972</v>
      </c>
      <c r="D379" s="7" t="str">
        <f t="shared" si="393"/>
        <v>0041</v>
      </c>
      <c r="E379" s="7" t="str">
        <f t="shared" si="391"/>
        <v>1</v>
      </c>
      <c r="F379" s="7" t="str">
        <f t="shared" si="392"/>
        <v>0041</v>
      </c>
      <c r="G379" s="7">
        <f t="shared" si="394"/>
        <v>0</v>
      </c>
      <c r="H379" s="7" t="s">
        <v>436</v>
      </c>
      <c r="I379" s="7" t="str">
        <f t="shared" si="397"/>
        <v>100411000</v>
      </c>
      <c r="J379" s="7">
        <v>1</v>
      </c>
      <c r="K379" s="7">
        <v>1</v>
      </c>
      <c r="L379" s="7">
        <f t="shared" si="398"/>
        <v>700411020</v>
      </c>
      <c r="M379" s="7"/>
      <c r="N379" s="7"/>
      <c r="O379" s="7" t="str">
        <f t="shared" si="395"/>
        <v>313004100</v>
      </c>
      <c r="P379" s="7" t="str">
        <f t="shared" si="396"/>
        <v>321004101</v>
      </c>
      <c r="Q379" s="7">
        <v>0</v>
      </c>
      <c r="R379" s="7"/>
      <c r="S379" s="7"/>
      <c r="T379" s="7"/>
      <c r="U379" s="7"/>
      <c r="V379" s="7"/>
      <c r="W379" s="7"/>
      <c r="X379" s="7"/>
      <c r="Y379" s="7"/>
      <c r="Z379" s="7" t="s">
        <v>107</v>
      </c>
      <c r="AA379" s="7"/>
    </row>
    <row r="380" spans="1:27">
      <c r="A380" s="8"/>
      <c r="B380" s="8">
        <v>1</v>
      </c>
      <c r="C380" s="8" t="s">
        <v>105</v>
      </c>
      <c r="D380" s="8" t="str">
        <f t="shared" si="390"/>
        <v/>
      </c>
      <c r="E380" s="8" t="str">
        <f t="shared" si="391"/>
        <v/>
      </c>
      <c r="F380" s="8" t="str">
        <f t="shared" si="392"/>
        <v/>
      </c>
      <c r="G380" s="8"/>
      <c r="H380" s="8" t="s">
        <v>105</v>
      </c>
      <c r="I380" s="8">
        <v>1</v>
      </c>
      <c r="J380" s="8">
        <v>1</v>
      </c>
      <c r="K380" s="8">
        <v>1</v>
      </c>
      <c r="L380" s="8">
        <v>1</v>
      </c>
      <c r="M380" s="8">
        <v>1</v>
      </c>
      <c r="N380" s="8">
        <v>1</v>
      </c>
      <c r="O380" s="8"/>
      <c r="P380" s="8"/>
      <c r="Q380" s="8">
        <v>0</v>
      </c>
      <c r="R380" s="8">
        <v>1</v>
      </c>
      <c r="S380" s="8" t="s">
        <v>56</v>
      </c>
      <c r="T380" s="8" t="s">
        <v>57</v>
      </c>
      <c r="Z380" s="7" t="s">
        <v>107</v>
      </c>
    </row>
    <row r="381" spans="1:27">
      <c r="A381" s="7" t="s">
        <v>60</v>
      </c>
      <c r="B381" s="7">
        <v>7100211</v>
      </c>
      <c r="C381" s="7" t="s">
        <v>864</v>
      </c>
      <c r="D381" s="7" t="str">
        <f t="shared" si="390"/>
        <v>10021</v>
      </c>
      <c r="E381" s="7" t="str">
        <f t="shared" si="391"/>
        <v>1</v>
      </c>
      <c r="F381" s="7" t="str">
        <f t="shared" si="392"/>
        <v>1002</v>
      </c>
      <c r="G381" s="7">
        <f>IF(INT(MID(I381,6,1))=1,0,MID(I381,6,1))</f>
        <v>0</v>
      </c>
      <c r="H381" s="7" t="s">
        <v>544</v>
      </c>
      <c r="I381" s="7" t="str">
        <f>"1"&amp;D381&amp;"000"</f>
        <v>110021000</v>
      </c>
      <c r="J381" s="7">
        <v>1</v>
      </c>
      <c r="K381" s="7">
        <v>1.1000000000000001</v>
      </c>
      <c r="L381" s="7" t="s">
        <v>865</v>
      </c>
      <c r="O381" s="7" t="str">
        <f>313&amp;F381&amp;0&amp;G381</f>
        <v>313100200</v>
      </c>
      <c r="P381" s="7" t="str">
        <f>321&amp;F381&amp;0&amp;E381</f>
        <v>321100201</v>
      </c>
      <c r="Q381" s="7">
        <v>1005012</v>
      </c>
      <c r="S381" s="7" t="s">
        <v>56</v>
      </c>
      <c r="T381" s="7" t="s">
        <v>57</v>
      </c>
      <c r="Z381" s="7" t="s">
        <v>107</v>
      </c>
    </row>
    <row r="382" spans="1:27">
      <c r="A382" s="8"/>
      <c r="B382" s="8">
        <v>1</v>
      </c>
      <c r="C382" s="8" t="s">
        <v>105</v>
      </c>
      <c r="D382" s="8" t="str">
        <f t="shared" si="390"/>
        <v/>
      </c>
      <c r="E382" s="8" t="str">
        <f t="shared" si="391"/>
        <v/>
      </c>
      <c r="F382" s="8" t="str">
        <f t="shared" si="392"/>
        <v/>
      </c>
      <c r="G382" s="8"/>
      <c r="H382" s="8" t="s">
        <v>105</v>
      </c>
      <c r="I382" s="8">
        <v>1</v>
      </c>
      <c r="J382" s="8">
        <v>1</v>
      </c>
      <c r="K382" s="8">
        <v>1</v>
      </c>
      <c r="L382" s="8">
        <v>1</v>
      </c>
      <c r="M382" s="8">
        <v>1</v>
      </c>
      <c r="N382" s="8">
        <v>1</v>
      </c>
      <c r="O382" s="8"/>
      <c r="P382" s="8"/>
      <c r="Q382" s="8">
        <v>0</v>
      </c>
      <c r="R382" s="8">
        <v>1</v>
      </c>
      <c r="S382" s="8" t="s">
        <v>56</v>
      </c>
      <c r="T382" s="8" t="s">
        <v>57</v>
      </c>
      <c r="Z382" s="7" t="s">
        <v>107</v>
      </c>
    </row>
    <row r="383" spans="1:27">
      <c r="A383" s="7" t="s">
        <v>60</v>
      </c>
      <c r="B383" s="7" t="str">
        <f>"9"&amp;D383&amp;"1"</f>
        <v>9000111</v>
      </c>
      <c r="C383" s="7" t="s">
        <v>55</v>
      </c>
      <c r="D383" s="7" t="str">
        <f t="shared" si="390"/>
        <v>00011</v>
      </c>
      <c r="E383" s="7" t="str">
        <f t="shared" si="391"/>
        <v>1</v>
      </c>
      <c r="F383" s="7" t="str">
        <f t="shared" si="392"/>
        <v>0001</v>
      </c>
      <c r="G383" s="7">
        <f t="shared" ref="G383:G414" si="399">IF(INT(MID(I383,6,1))=1,0,MID(I383,6,1))</f>
        <v>0</v>
      </c>
      <c r="H383" s="7" t="s">
        <v>55</v>
      </c>
      <c r="I383" s="7" t="str">
        <f>"1"&amp;D383&amp;"000"</f>
        <v>100011000</v>
      </c>
      <c r="J383" s="7">
        <v>1</v>
      </c>
      <c r="K383" s="7">
        <v>1.1000000000000001</v>
      </c>
      <c r="L383" s="7" t="s">
        <v>866</v>
      </c>
      <c r="O383" s="7" t="str">
        <f>313&amp;F383&amp;0&amp;G383</f>
        <v>313000100</v>
      </c>
      <c r="P383" s="7" t="str">
        <f>321&amp;F383&amp;0&amp;E383</f>
        <v>321000101</v>
      </c>
      <c r="Q383" s="7">
        <v>1005012</v>
      </c>
      <c r="S383" s="7" t="s">
        <v>56</v>
      </c>
      <c r="T383" s="7" t="s">
        <v>57</v>
      </c>
      <c r="Z383" s="7" t="s">
        <v>107</v>
      </c>
    </row>
    <row r="384" spans="1:27">
      <c r="A384" s="7" t="s">
        <v>60</v>
      </c>
      <c r="B384" s="7" t="str">
        <f>"9"&amp;D384&amp;"2"</f>
        <v>9000112</v>
      </c>
      <c r="C384" s="7" t="s">
        <v>867</v>
      </c>
      <c r="D384" s="7" t="str">
        <f t="shared" si="390"/>
        <v>00011</v>
      </c>
      <c r="E384" s="7" t="str">
        <f t="shared" si="391"/>
        <v>2</v>
      </c>
      <c r="F384" s="7" t="str">
        <f t="shared" si="392"/>
        <v>0001</v>
      </c>
      <c r="G384" s="7" t="str">
        <f t="shared" si="399"/>
        <v>2</v>
      </c>
      <c r="H384" s="7" t="s">
        <v>55</v>
      </c>
      <c r="I384" s="7">
        <v>100012000</v>
      </c>
      <c r="J384" s="7">
        <v>1</v>
      </c>
      <c r="K384" s="7">
        <v>1.1000000000000001</v>
      </c>
      <c r="L384" s="7" t="s">
        <v>866</v>
      </c>
      <c r="O384" s="7" t="str">
        <f>313&amp;F384&amp;0&amp;G384</f>
        <v>313000102</v>
      </c>
      <c r="P384" s="7" t="str">
        <f>321&amp;F384&amp;0&amp;E384</f>
        <v>321000102</v>
      </c>
      <c r="Q384" s="7">
        <v>1005012</v>
      </c>
      <c r="S384" s="7" t="s">
        <v>56</v>
      </c>
      <c r="T384" s="7" t="s">
        <v>57</v>
      </c>
      <c r="Z384" s="7" t="s">
        <v>107</v>
      </c>
    </row>
    <row r="385" spans="1:26">
      <c r="A385" s="7" t="s">
        <v>60</v>
      </c>
      <c r="B385" s="7" t="str">
        <f>"9"&amp;D385&amp;E385</f>
        <v>9000113</v>
      </c>
      <c r="C385" s="7" t="s">
        <v>868</v>
      </c>
      <c r="D385" s="7" t="str">
        <f t="shared" si="390"/>
        <v>00011</v>
      </c>
      <c r="E385" s="7" t="str">
        <f t="shared" si="391"/>
        <v>3</v>
      </c>
      <c r="F385" s="7" t="str">
        <f t="shared" si="392"/>
        <v>0001</v>
      </c>
      <c r="G385" s="7" t="str">
        <f t="shared" si="399"/>
        <v>3</v>
      </c>
      <c r="H385" s="7" t="s">
        <v>55</v>
      </c>
      <c r="I385" s="7">
        <v>100013000</v>
      </c>
      <c r="J385" s="7">
        <v>1</v>
      </c>
      <c r="K385" s="7">
        <v>1.1000000000000001</v>
      </c>
      <c r="L385" s="7" t="s">
        <v>866</v>
      </c>
      <c r="O385" s="10">
        <v>317000001</v>
      </c>
      <c r="P385" s="7" t="str">
        <f>321&amp;F385&amp;0&amp;E385</f>
        <v>321000103</v>
      </c>
      <c r="Q385" s="7">
        <v>1005012</v>
      </c>
      <c r="S385" s="7" t="s">
        <v>56</v>
      </c>
      <c r="T385" s="7" t="s">
        <v>57</v>
      </c>
      <c r="Z385" s="7" t="s">
        <v>107</v>
      </c>
    </row>
    <row r="386" spans="1:26">
      <c r="A386" s="7" t="s">
        <v>60</v>
      </c>
      <c r="B386" s="7" t="str">
        <f>"9"&amp;D386&amp;"4"</f>
        <v>9000114</v>
      </c>
      <c r="C386" s="7" t="s">
        <v>869</v>
      </c>
      <c r="D386" s="7" t="str">
        <f t="shared" si="390"/>
        <v>00011</v>
      </c>
      <c r="E386" s="7" t="str">
        <f t="shared" si="391"/>
        <v>4</v>
      </c>
      <c r="F386" s="7" t="str">
        <f t="shared" si="392"/>
        <v>0001</v>
      </c>
      <c r="G386" s="7" t="str">
        <f t="shared" si="399"/>
        <v>4</v>
      </c>
      <c r="H386" s="7" t="s">
        <v>55</v>
      </c>
      <c r="I386" s="7">
        <v>100014000</v>
      </c>
      <c r="J386" s="7">
        <v>1</v>
      </c>
      <c r="K386" s="7">
        <v>1.1000000000000001</v>
      </c>
      <c r="L386" s="7" t="s">
        <v>866</v>
      </c>
      <c r="O386" s="7" t="str">
        <f>313&amp;F386&amp;0&amp;G386</f>
        <v>313000104</v>
      </c>
      <c r="P386" s="7" t="str">
        <f>321&amp;F386&amp;0&amp;E386</f>
        <v>321000104</v>
      </c>
      <c r="Q386" s="7">
        <v>1005012</v>
      </c>
      <c r="S386" s="7" t="s">
        <v>56</v>
      </c>
      <c r="T386" s="7" t="s">
        <v>57</v>
      </c>
      <c r="Z386" s="7" t="s">
        <v>107</v>
      </c>
    </row>
    <row r="387" spans="1:26">
      <c r="A387" s="7" t="s">
        <v>60</v>
      </c>
      <c r="B387" s="7" t="str">
        <f>"9"&amp;D387&amp;"1"</f>
        <v>9000211</v>
      </c>
      <c r="C387" s="7" t="s">
        <v>108</v>
      </c>
      <c r="D387" s="7" t="str">
        <f t="shared" si="390"/>
        <v>00021</v>
      </c>
      <c r="E387" s="7" t="str">
        <f t="shared" si="391"/>
        <v>1</v>
      </c>
      <c r="F387" s="7" t="str">
        <f t="shared" si="392"/>
        <v>0002</v>
      </c>
      <c r="G387" s="7">
        <f t="shared" si="399"/>
        <v>0</v>
      </c>
      <c r="H387" s="7" t="s">
        <v>109</v>
      </c>
      <c r="I387" s="7" t="str">
        <f>"1"&amp;D387&amp;"000"</f>
        <v>100021000</v>
      </c>
      <c r="J387" s="7">
        <v>1</v>
      </c>
      <c r="K387" s="7">
        <v>1.1000000000000001</v>
      </c>
      <c r="L387" s="7" t="s">
        <v>870</v>
      </c>
      <c r="O387" s="7" t="str">
        <f>313&amp;F387&amp;0&amp;G387</f>
        <v>313000200</v>
      </c>
      <c r="P387" s="7" t="str">
        <f>321&amp;F387&amp;0&amp;E387</f>
        <v>321000201</v>
      </c>
      <c r="Q387" s="7">
        <v>1005012</v>
      </c>
      <c r="S387" s="7" t="s">
        <v>56</v>
      </c>
      <c r="T387" s="7" t="s">
        <v>57</v>
      </c>
      <c r="Z387" s="7" t="s">
        <v>107</v>
      </c>
    </row>
    <row r="388" spans="1:26">
      <c r="A388" s="7" t="s">
        <v>60</v>
      </c>
      <c r="B388" s="7">
        <v>9000221</v>
      </c>
      <c r="C388" s="7" t="s">
        <v>108</v>
      </c>
      <c r="D388" s="7" t="str">
        <f t="shared" si="390"/>
        <v>00021</v>
      </c>
      <c r="E388" s="7" t="str">
        <f t="shared" si="391"/>
        <v>2</v>
      </c>
      <c r="F388" s="7" t="str">
        <f t="shared" si="392"/>
        <v>0002</v>
      </c>
      <c r="G388" s="7" t="str">
        <f t="shared" si="399"/>
        <v>2</v>
      </c>
      <c r="H388" s="7" t="s">
        <v>109</v>
      </c>
      <c r="I388" s="7">
        <v>100022000</v>
      </c>
      <c r="J388" s="7">
        <v>1</v>
      </c>
      <c r="K388" s="7">
        <v>1.1000000000000001</v>
      </c>
      <c r="L388" s="7" t="s">
        <v>870</v>
      </c>
      <c r="O388" s="7" t="s">
        <v>871</v>
      </c>
      <c r="P388" s="7" t="s">
        <v>872</v>
      </c>
      <c r="Q388" s="7">
        <v>1005012</v>
      </c>
      <c r="S388" s="7" t="s">
        <v>56</v>
      </c>
      <c r="T388" s="7" t="s">
        <v>57</v>
      </c>
      <c r="Z388" s="7" t="s">
        <v>107</v>
      </c>
    </row>
    <row r="389" spans="1:26">
      <c r="A389" s="7" t="s">
        <v>60</v>
      </c>
      <c r="B389" s="7" t="str">
        <f>"9"&amp;D389&amp;"1"</f>
        <v>9000311</v>
      </c>
      <c r="C389" s="7" t="s">
        <v>117</v>
      </c>
      <c r="D389" s="7" t="str">
        <f t="shared" si="390"/>
        <v>00031</v>
      </c>
      <c r="E389" s="7" t="str">
        <f t="shared" si="391"/>
        <v>1</v>
      </c>
      <c r="F389" s="7" t="str">
        <f t="shared" si="392"/>
        <v>0003</v>
      </c>
      <c r="G389" s="7">
        <f t="shared" si="399"/>
        <v>0</v>
      </c>
      <c r="H389" s="7" t="s">
        <v>117</v>
      </c>
      <c r="I389" s="7" t="str">
        <f>"1"&amp;D389&amp;"000"</f>
        <v>100031000</v>
      </c>
      <c r="J389" s="7">
        <v>1</v>
      </c>
      <c r="K389" s="7">
        <v>1.1000000000000001</v>
      </c>
      <c r="L389" s="7" t="s">
        <v>873</v>
      </c>
      <c r="O389" s="7" t="str">
        <f>313&amp;F389&amp;0&amp;G389</f>
        <v>313000300</v>
      </c>
      <c r="P389" s="7" t="str">
        <f>321&amp;F389&amp;0&amp;E389</f>
        <v>321000301</v>
      </c>
      <c r="Q389" s="7">
        <v>1005012</v>
      </c>
      <c r="S389" s="7" t="s">
        <v>56</v>
      </c>
      <c r="T389" s="7" t="s">
        <v>57</v>
      </c>
      <c r="Z389" s="7" t="s">
        <v>107</v>
      </c>
    </row>
    <row r="390" spans="1:26">
      <c r="A390" s="7" t="s">
        <v>60</v>
      </c>
      <c r="B390" s="7" t="str">
        <f>"9"&amp;D390&amp;"1"</f>
        <v>9000411</v>
      </c>
      <c r="C390" s="7" t="s">
        <v>130</v>
      </c>
      <c r="D390" s="7" t="str">
        <f t="shared" si="390"/>
        <v>00041</v>
      </c>
      <c r="E390" s="7" t="str">
        <f t="shared" si="391"/>
        <v>1</v>
      </c>
      <c r="F390" s="7" t="str">
        <f t="shared" si="392"/>
        <v>0004</v>
      </c>
      <c r="G390" s="7">
        <f t="shared" si="399"/>
        <v>0</v>
      </c>
      <c r="H390" s="7" t="s">
        <v>130</v>
      </c>
      <c r="I390" s="7" t="str">
        <f>"1"&amp;D390&amp;"000"</f>
        <v>100041000</v>
      </c>
      <c r="J390" s="7">
        <v>1</v>
      </c>
      <c r="K390" s="7">
        <v>1.1000000000000001</v>
      </c>
      <c r="L390" s="7">
        <v>700041090</v>
      </c>
      <c r="O390" s="7" t="str">
        <f>313&amp;F390&amp;0&amp;G390</f>
        <v>313000400</v>
      </c>
      <c r="P390" s="7" t="str">
        <f>321&amp;F390&amp;0&amp;E390</f>
        <v>321000401</v>
      </c>
      <c r="Q390" s="7">
        <v>1005012</v>
      </c>
      <c r="S390" s="7" t="s">
        <v>56</v>
      </c>
      <c r="T390" s="7" t="s">
        <v>57</v>
      </c>
      <c r="Z390" s="7" t="s">
        <v>107</v>
      </c>
    </row>
    <row r="391" spans="1:26">
      <c r="A391" s="7" t="s">
        <v>60</v>
      </c>
      <c r="B391" s="7">
        <v>9000421</v>
      </c>
      <c r="C391" s="7" t="s">
        <v>130</v>
      </c>
      <c r="D391" s="7" t="str">
        <f t="shared" si="390"/>
        <v>00041</v>
      </c>
      <c r="E391" s="7" t="str">
        <f t="shared" si="391"/>
        <v>2</v>
      </c>
      <c r="F391" s="7" t="str">
        <f t="shared" si="392"/>
        <v>0004</v>
      </c>
      <c r="G391" s="7" t="str">
        <f t="shared" si="399"/>
        <v>2</v>
      </c>
      <c r="H391" s="7" t="s">
        <v>130</v>
      </c>
      <c r="I391" s="7">
        <v>100042000</v>
      </c>
      <c r="J391" s="7">
        <v>1</v>
      </c>
      <c r="K391" s="7">
        <v>1.1000000000000001</v>
      </c>
      <c r="L391" s="7">
        <v>700041090</v>
      </c>
      <c r="O391" s="7" t="s">
        <v>135</v>
      </c>
      <c r="P391" s="7" t="s">
        <v>136</v>
      </c>
      <c r="Q391" s="7">
        <v>1005012</v>
      </c>
      <c r="S391" s="7" t="s">
        <v>56</v>
      </c>
      <c r="T391" s="7" t="s">
        <v>57</v>
      </c>
      <c r="Z391" s="7" t="s">
        <v>107</v>
      </c>
    </row>
    <row r="392" spans="1:26">
      <c r="A392" s="7" t="s">
        <v>60</v>
      </c>
      <c r="B392" s="7" t="str">
        <f t="shared" ref="B392:B440" si="400">"9"&amp;D392&amp;"1"</f>
        <v>9000511</v>
      </c>
      <c r="C392" s="7" t="s">
        <v>783</v>
      </c>
      <c r="D392" s="7" t="str">
        <f t="shared" si="390"/>
        <v>00051</v>
      </c>
      <c r="E392" s="7" t="str">
        <f t="shared" si="391"/>
        <v>1</v>
      </c>
      <c r="F392" s="7" t="str">
        <f t="shared" si="392"/>
        <v>0005</v>
      </c>
      <c r="G392" s="7">
        <f t="shared" si="399"/>
        <v>0</v>
      </c>
      <c r="H392" s="7" t="s">
        <v>783</v>
      </c>
      <c r="I392" s="7" t="str">
        <f t="shared" ref="I392:I440" si="401">"1"&amp;D392&amp;"000"</f>
        <v>100051000</v>
      </c>
      <c r="J392" s="7">
        <v>1</v>
      </c>
      <c r="K392" s="7">
        <v>1.1000000000000001</v>
      </c>
      <c r="L392" s="7" t="s">
        <v>874</v>
      </c>
      <c r="O392" s="7" t="str">
        <f t="shared" ref="O392:O423" si="402">313&amp;F392&amp;0&amp;G392</f>
        <v>313000500</v>
      </c>
      <c r="P392" s="7" t="str">
        <f t="shared" ref="P392:P423" si="403">321&amp;F392&amp;0&amp;E392</f>
        <v>321000501</v>
      </c>
      <c r="Q392" s="7">
        <v>1005012</v>
      </c>
      <c r="S392" s="7" t="s">
        <v>56</v>
      </c>
      <c r="T392" s="7" t="s">
        <v>57</v>
      </c>
      <c r="Z392" s="7" t="s">
        <v>107</v>
      </c>
    </row>
    <row r="393" spans="1:26">
      <c r="A393" s="7" t="s">
        <v>60</v>
      </c>
      <c r="B393" s="7" t="str">
        <f t="shared" si="400"/>
        <v>9000611</v>
      </c>
      <c r="C393" s="7" t="s">
        <v>152</v>
      </c>
      <c r="D393" s="7" t="str">
        <f t="shared" si="390"/>
        <v>00061</v>
      </c>
      <c r="E393" s="7" t="str">
        <f t="shared" si="391"/>
        <v>1</v>
      </c>
      <c r="F393" s="7" t="str">
        <f t="shared" si="392"/>
        <v>0006</v>
      </c>
      <c r="G393" s="7">
        <f t="shared" si="399"/>
        <v>0</v>
      </c>
      <c r="H393" s="7" t="s">
        <v>152</v>
      </c>
      <c r="I393" s="7" t="str">
        <f t="shared" si="401"/>
        <v>100061000</v>
      </c>
      <c r="J393" s="7">
        <v>1</v>
      </c>
      <c r="K393" s="7">
        <v>1.1000000000000001</v>
      </c>
      <c r="L393" s="7" t="s">
        <v>875</v>
      </c>
      <c r="O393" s="7" t="str">
        <f t="shared" si="402"/>
        <v>313000600</v>
      </c>
      <c r="P393" s="7" t="str">
        <f t="shared" si="403"/>
        <v>321000601</v>
      </c>
      <c r="Q393" s="7">
        <v>1005012</v>
      </c>
      <c r="S393" s="7" t="s">
        <v>56</v>
      </c>
      <c r="T393" s="7" t="s">
        <v>57</v>
      </c>
      <c r="Z393" s="7" t="s">
        <v>107</v>
      </c>
    </row>
    <row r="394" spans="1:26">
      <c r="A394" s="7" t="s">
        <v>60</v>
      </c>
      <c r="B394" s="7" t="str">
        <f t="shared" si="400"/>
        <v>9000711</v>
      </c>
      <c r="C394" s="7" t="s">
        <v>159</v>
      </c>
      <c r="D394" s="7" t="str">
        <f t="shared" si="390"/>
        <v>00071</v>
      </c>
      <c r="E394" s="7" t="str">
        <f t="shared" si="391"/>
        <v>1</v>
      </c>
      <c r="F394" s="7" t="str">
        <f t="shared" si="392"/>
        <v>0007</v>
      </c>
      <c r="G394" s="7">
        <f t="shared" si="399"/>
        <v>0</v>
      </c>
      <c r="H394" s="7" t="s">
        <v>159</v>
      </c>
      <c r="I394" s="7" t="str">
        <f t="shared" si="401"/>
        <v>100071000</v>
      </c>
      <c r="J394" s="7">
        <v>1</v>
      </c>
      <c r="K394" s="7">
        <v>1.1000000000000001</v>
      </c>
      <c r="L394" s="7" t="s">
        <v>876</v>
      </c>
      <c r="O394" s="7" t="str">
        <f t="shared" si="402"/>
        <v>313000700</v>
      </c>
      <c r="P394" s="7" t="str">
        <f t="shared" si="403"/>
        <v>321000701</v>
      </c>
      <c r="Q394" s="7">
        <v>1005012</v>
      </c>
      <c r="S394" s="7" t="s">
        <v>56</v>
      </c>
      <c r="T394" s="7" t="s">
        <v>57</v>
      </c>
      <c r="Z394" s="7" t="s">
        <v>107</v>
      </c>
    </row>
    <row r="395" spans="1:26">
      <c r="A395" s="7" t="s">
        <v>60</v>
      </c>
      <c r="B395" s="7" t="str">
        <f t="shared" si="400"/>
        <v>9000811</v>
      </c>
      <c r="C395" s="7" t="s">
        <v>167</v>
      </c>
      <c r="D395" s="7" t="str">
        <f t="shared" si="390"/>
        <v>00081</v>
      </c>
      <c r="E395" s="7" t="str">
        <f t="shared" si="391"/>
        <v>1</v>
      </c>
      <c r="F395" s="7" t="str">
        <f t="shared" si="392"/>
        <v>0008</v>
      </c>
      <c r="G395" s="7">
        <f t="shared" si="399"/>
        <v>0</v>
      </c>
      <c r="H395" s="7" t="s">
        <v>167</v>
      </c>
      <c r="I395" s="7" t="str">
        <f t="shared" si="401"/>
        <v>100081000</v>
      </c>
      <c r="J395" s="7">
        <v>1</v>
      </c>
      <c r="K395" s="7">
        <v>1.1000000000000001</v>
      </c>
      <c r="L395" s="7" t="s">
        <v>877</v>
      </c>
      <c r="O395" s="7" t="str">
        <f t="shared" si="402"/>
        <v>313000800</v>
      </c>
      <c r="P395" s="7" t="str">
        <f t="shared" si="403"/>
        <v>321000801</v>
      </c>
      <c r="Q395" s="7">
        <v>1005012</v>
      </c>
      <c r="S395" s="7" t="s">
        <v>56</v>
      </c>
      <c r="T395" s="7" t="s">
        <v>57</v>
      </c>
      <c r="Z395" s="7" t="s">
        <v>107</v>
      </c>
    </row>
    <row r="396" spans="1:26">
      <c r="A396" s="7" t="s">
        <v>60</v>
      </c>
      <c r="B396" s="7" t="str">
        <f t="shared" si="400"/>
        <v>9000911</v>
      </c>
      <c r="C396" s="7" t="s">
        <v>176</v>
      </c>
      <c r="D396" s="7" t="str">
        <f t="shared" si="390"/>
        <v>00091</v>
      </c>
      <c r="E396" s="7" t="str">
        <f t="shared" si="391"/>
        <v>1</v>
      </c>
      <c r="F396" s="7" t="str">
        <f t="shared" si="392"/>
        <v>0009</v>
      </c>
      <c r="G396" s="7">
        <f t="shared" si="399"/>
        <v>0</v>
      </c>
      <c r="H396" s="7" t="s">
        <v>176</v>
      </c>
      <c r="I396" s="7" t="str">
        <f t="shared" si="401"/>
        <v>100091000</v>
      </c>
      <c r="J396" s="7">
        <v>1</v>
      </c>
      <c r="K396" s="7">
        <v>1.1000000000000001</v>
      </c>
      <c r="L396" s="7" t="s">
        <v>878</v>
      </c>
      <c r="O396" s="7" t="str">
        <f t="shared" si="402"/>
        <v>313000900</v>
      </c>
      <c r="P396" s="7" t="str">
        <f t="shared" si="403"/>
        <v>321000901</v>
      </c>
      <c r="Q396" s="7">
        <v>1005012</v>
      </c>
      <c r="S396" s="7" t="s">
        <v>56</v>
      </c>
      <c r="T396" s="7" t="s">
        <v>57</v>
      </c>
      <c r="Z396" s="7" t="s">
        <v>107</v>
      </c>
    </row>
    <row r="397" spans="1:26">
      <c r="A397" s="7" t="s">
        <v>60</v>
      </c>
      <c r="B397" s="7" t="str">
        <f t="shared" si="400"/>
        <v>9001011</v>
      </c>
      <c r="C397" s="7" t="s">
        <v>189</v>
      </c>
      <c r="D397" s="7" t="str">
        <f t="shared" si="390"/>
        <v>00101</v>
      </c>
      <c r="E397" s="7" t="str">
        <f t="shared" si="391"/>
        <v>1</v>
      </c>
      <c r="F397" s="7" t="str">
        <f t="shared" si="392"/>
        <v>0010</v>
      </c>
      <c r="G397" s="7">
        <f t="shared" si="399"/>
        <v>0</v>
      </c>
      <c r="H397" s="7" t="s">
        <v>189</v>
      </c>
      <c r="I397" s="7" t="str">
        <f t="shared" si="401"/>
        <v>100101000</v>
      </c>
      <c r="J397" s="7">
        <v>1</v>
      </c>
      <c r="K397" s="7">
        <v>1.1000000000000001</v>
      </c>
      <c r="L397" s="7" t="s">
        <v>879</v>
      </c>
      <c r="O397" s="7" t="str">
        <f t="shared" si="402"/>
        <v>313001000</v>
      </c>
      <c r="P397" s="7" t="str">
        <f t="shared" si="403"/>
        <v>321001001</v>
      </c>
      <c r="Q397" s="7">
        <v>1005012</v>
      </c>
      <c r="S397" s="7" t="s">
        <v>56</v>
      </c>
      <c r="T397" s="7" t="s">
        <v>57</v>
      </c>
      <c r="Z397" s="7" t="s">
        <v>107</v>
      </c>
    </row>
    <row r="398" spans="1:26">
      <c r="A398" s="7" t="s">
        <v>60</v>
      </c>
      <c r="B398" s="7" t="str">
        <f t="shared" si="400"/>
        <v>9001111</v>
      </c>
      <c r="C398" s="7" t="s">
        <v>197</v>
      </c>
      <c r="D398" s="7" t="str">
        <f t="shared" si="390"/>
        <v>00111</v>
      </c>
      <c r="E398" s="7" t="str">
        <f t="shared" si="391"/>
        <v>1</v>
      </c>
      <c r="F398" s="7" t="str">
        <f t="shared" si="392"/>
        <v>0011</v>
      </c>
      <c r="G398" s="7">
        <f t="shared" si="399"/>
        <v>0</v>
      </c>
      <c r="H398" s="7" t="s">
        <v>197</v>
      </c>
      <c r="I398" s="7" t="str">
        <f t="shared" si="401"/>
        <v>100111000</v>
      </c>
      <c r="J398" s="7">
        <v>1</v>
      </c>
      <c r="K398" s="7">
        <v>1.1000000000000001</v>
      </c>
      <c r="L398" s="7" t="s">
        <v>880</v>
      </c>
      <c r="O398" s="7" t="str">
        <f t="shared" si="402"/>
        <v>313001100</v>
      </c>
      <c r="P398" s="7" t="str">
        <f t="shared" si="403"/>
        <v>321001101</v>
      </c>
      <c r="Q398" s="7">
        <v>1005012</v>
      </c>
      <c r="S398" s="7" t="s">
        <v>56</v>
      </c>
      <c r="T398" s="7" t="s">
        <v>57</v>
      </c>
      <c r="Z398" s="7" t="s">
        <v>107</v>
      </c>
    </row>
    <row r="399" spans="1:26">
      <c r="A399" s="7" t="s">
        <v>60</v>
      </c>
      <c r="B399" s="7" t="str">
        <f t="shared" si="400"/>
        <v>9001211</v>
      </c>
      <c r="C399" s="7" t="s">
        <v>207</v>
      </c>
      <c r="D399" s="7" t="str">
        <f t="shared" si="390"/>
        <v>00121</v>
      </c>
      <c r="E399" s="7" t="str">
        <f t="shared" si="391"/>
        <v>1</v>
      </c>
      <c r="F399" s="7" t="str">
        <f t="shared" si="392"/>
        <v>0012</v>
      </c>
      <c r="G399" s="7">
        <f t="shared" si="399"/>
        <v>0</v>
      </c>
      <c r="H399" s="7" t="s">
        <v>207</v>
      </c>
      <c r="I399" s="7" t="str">
        <f t="shared" si="401"/>
        <v>100121000</v>
      </c>
      <c r="J399" s="7">
        <v>1</v>
      </c>
      <c r="K399" s="7">
        <v>1.1000000000000001</v>
      </c>
      <c r="L399" s="7" t="s">
        <v>881</v>
      </c>
      <c r="O399" s="7" t="str">
        <f t="shared" si="402"/>
        <v>313001200</v>
      </c>
      <c r="P399" s="7" t="str">
        <f t="shared" si="403"/>
        <v>321001201</v>
      </c>
      <c r="Q399" s="7">
        <v>1005012</v>
      </c>
      <c r="S399" s="7" t="s">
        <v>56</v>
      </c>
      <c r="T399" s="7" t="s">
        <v>57</v>
      </c>
      <c r="Z399" s="7" t="s">
        <v>107</v>
      </c>
    </row>
    <row r="400" spans="1:26">
      <c r="A400" s="7" t="s">
        <v>60</v>
      </c>
      <c r="B400" s="7" t="str">
        <f t="shared" si="400"/>
        <v>9001311</v>
      </c>
      <c r="C400" s="7" t="s">
        <v>214</v>
      </c>
      <c r="D400" s="7" t="str">
        <f t="shared" si="390"/>
        <v>00131</v>
      </c>
      <c r="E400" s="7" t="str">
        <f t="shared" si="391"/>
        <v>1</v>
      </c>
      <c r="F400" s="7" t="str">
        <f t="shared" si="392"/>
        <v>0013</v>
      </c>
      <c r="G400" s="7">
        <f t="shared" si="399"/>
        <v>0</v>
      </c>
      <c r="H400" s="7" t="s">
        <v>214</v>
      </c>
      <c r="I400" s="7" t="str">
        <f t="shared" si="401"/>
        <v>100131000</v>
      </c>
      <c r="J400" s="7">
        <v>1</v>
      </c>
      <c r="K400" s="7">
        <v>1.1000000000000001</v>
      </c>
      <c r="L400" s="7" t="s">
        <v>882</v>
      </c>
      <c r="O400" s="7" t="str">
        <f t="shared" si="402"/>
        <v>313001300</v>
      </c>
      <c r="P400" s="7" t="str">
        <f t="shared" si="403"/>
        <v>321001301</v>
      </c>
      <c r="Q400" s="7">
        <v>1005012</v>
      </c>
      <c r="S400" s="7" t="s">
        <v>56</v>
      </c>
      <c r="T400" s="7" t="s">
        <v>57</v>
      </c>
      <c r="Z400" s="7" t="s">
        <v>107</v>
      </c>
    </row>
    <row r="401" spans="1:26">
      <c r="A401" s="7" t="s">
        <v>60</v>
      </c>
      <c r="B401" s="7" t="str">
        <f t="shared" si="400"/>
        <v>9001411</v>
      </c>
      <c r="C401" s="7" t="s">
        <v>221</v>
      </c>
      <c r="D401" s="7" t="str">
        <f t="shared" si="390"/>
        <v>00141</v>
      </c>
      <c r="E401" s="7" t="str">
        <f t="shared" si="391"/>
        <v>1</v>
      </c>
      <c r="F401" s="7" t="str">
        <f t="shared" si="392"/>
        <v>0014</v>
      </c>
      <c r="G401" s="7">
        <f t="shared" si="399"/>
        <v>0</v>
      </c>
      <c r="H401" s="7" t="s">
        <v>221</v>
      </c>
      <c r="I401" s="7" t="str">
        <f t="shared" si="401"/>
        <v>100141000</v>
      </c>
      <c r="J401" s="7">
        <v>1</v>
      </c>
      <c r="K401" s="7">
        <v>1.1000000000000001</v>
      </c>
      <c r="L401" s="7" t="s">
        <v>883</v>
      </c>
      <c r="O401" s="7" t="str">
        <f t="shared" si="402"/>
        <v>313001400</v>
      </c>
      <c r="P401" s="7" t="str">
        <f t="shared" si="403"/>
        <v>321001401</v>
      </c>
      <c r="Q401" s="7">
        <v>1005012</v>
      </c>
      <c r="S401" s="7" t="s">
        <v>56</v>
      </c>
      <c r="T401" s="7" t="s">
        <v>57</v>
      </c>
      <c r="Z401" s="7" t="s">
        <v>107</v>
      </c>
    </row>
    <row r="402" spans="1:26">
      <c r="A402" s="7" t="s">
        <v>60</v>
      </c>
      <c r="B402" s="7" t="str">
        <f t="shared" si="400"/>
        <v>9001511</v>
      </c>
      <c r="C402" s="7" t="s">
        <v>228</v>
      </c>
      <c r="D402" s="7" t="str">
        <f t="shared" si="390"/>
        <v>00151</v>
      </c>
      <c r="E402" s="7" t="str">
        <f t="shared" si="391"/>
        <v>1</v>
      </c>
      <c r="F402" s="7" t="str">
        <f t="shared" si="392"/>
        <v>0015</v>
      </c>
      <c r="G402" s="7">
        <f t="shared" si="399"/>
        <v>0</v>
      </c>
      <c r="H402" s="7" t="s">
        <v>228</v>
      </c>
      <c r="I402" s="7" t="str">
        <f t="shared" si="401"/>
        <v>100151000</v>
      </c>
      <c r="J402" s="7">
        <v>1</v>
      </c>
      <c r="K402" s="7">
        <v>1.1000000000000001</v>
      </c>
      <c r="L402" s="7" t="s">
        <v>884</v>
      </c>
      <c r="O402" s="7" t="str">
        <f t="shared" si="402"/>
        <v>313001500</v>
      </c>
      <c r="P402" s="7" t="str">
        <f t="shared" si="403"/>
        <v>321001501</v>
      </c>
      <c r="Q402" s="7">
        <v>1005012</v>
      </c>
      <c r="S402" s="7" t="s">
        <v>56</v>
      </c>
      <c r="T402" s="7" t="s">
        <v>57</v>
      </c>
      <c r="Z402" s="7" t="s">
        <v>107</v>
      </c>
    </row>
    <row r="403" spans="1:26">
      <c r="A403" s="7" t="s">
        <v>60</v>
      </c>
      <c r="B403" s="7" t="str">
        <f t="shared" si="400"/>
        <v>9001611</v>
      </c>
      <c r="C403" s="7" t="s">
        <v>795</v>
      </c>
      <c r="D403" s="7" t="str">
        <f t="shared" si="390"/>
        <v>00161</v>
      </c>
      <c r="E403" s="7" t="str">
        <f t="shared" si="391"/>
        <v>1</v>
      </c>
      <c r="F403" s="7" t="str">
        <f t="shared" si="392"/>
        <v>0016</v>
      </c>
      <c r="G403" s="7">
        <f t="shared" si="399"/>
        <v>0</v>
      </c>
      <c r="H403" s="7" t="s">
        <v>795</v>
      </c>
      <c r="I403" s="7" t="str">
        <f t="shared" si="401"/>
        <v>100161000</v>
      </c>
      <c r="J403" s="7">
        <v>1</v>
      </c>
      <c r="K403" s="7">
        <v>1.1000000000000001</v>
      </c>
      <c r="L403" s="7" t="s">
        <v>885</v>
      </c>
      <c r="O403" s="7" t="str">
        <f t="shared" si="402"/>
        <v>313001600</v>
      </c>
      <c r="P403" s="7" t="str">
        <f t="shared" si="403"/>
        <v>321001601</v>
      </c>
      <c r="Q403" s="7">
        <v>1005012</v>
      </c>
      <c r="S403" s="7" t="s">
        <v>56</v>
      </c>
      <c r="T403" s="7" t="s">
        <v>57</v>
      </c>
      <c r="Z403" s="7" t="s">
        <v>107</v>
      </c>
    </row>
    <row r="404" spans="1:26">
      <c r="A404" s="7" t="s">
        <v>60</v>
      </c>
      <c r="B404" s="7" t="str">
        <f t="shared" si="400"/>
        <v>9001711</v>
      </c>
      <c r="C404" s="7" t="s">
        <v>243</v>
      </c>
      <c r="D404" s="7" t="str">
        <f t="shared" si="390"/>
        <v>00171</v>
      </c>
      <c r="E404" s="7" t="str">
        <f t="shared" si="391"/>
        <v>1</v>
      </c>
      <c r="F404" s="7" t="str">
        <f t="shared" si="392"/>
        <v>0017</v>
      </c>
      <c r="G404" s="7">
        <f t="shared" si="399"/>
        <v>0</v>
      </c>
      <c r="H404" s="7" t="s">
        <v>243</v>
      </c>
      <c r="I404" s="7" t="str">
        <f t="shared" si="401"/>
        <v>100171000</v>
      </c>
      <c r="J404" s="7">
        <v>1</v>
      </c>
      <c r="K404" s="7">
        <v>1.1000000000000001</v>
      </c>
      <c r="L404" s="7" t="s">
        <v>886</v>
      </c>
      <c r="O404" s="7" t="str">
        <f t="shared" si="402"/>
        <v>313001700</v>
      </c>
      <c r="P404" s="7" t="str">
        <f t="shared" si="403"/>
        <v>321001701</v>
      </c>
      <c r="Q404" s="7">
        <v>1005012</v>
      </c>
      <c r="S404" s="7" t="s">
        <v>56</v>
      </c>
      <c r="T404" s="7" t="s">
        <v>57</v>
      </c>
      <c r="Z404" s="7" t="s">
        <v>107</v>
      </c>
    </row>
    <row r="405" spans="1:26">
      <c r="A405" s="7" t="s">
        <v>60</v>
      </c>
      <c r="B405" s="7" t="str">
        <f t="shared" si="400"/>
        <v>9001811</v>
      </c>
      <c r="C405" s="7" t="s">
        <v>250</v>
      </c>
      <c r="D405" s="7" t="str">
        <f t="shared" si="390"/>
        <v>00181</v>
      </c>
      <c r="E405" s="7" t="str">
        <f t="shared" si="391"/>
        <v>1</v>
      </c>
      <c r="F405" s="7" t="str">
        <f t="shared" si="392"/>
        <v>0018</v>
      </c>
      <c r="G405" s="7">
        <f t="shared" si="399"/>
        <v>0</v>
      </c>
      <c r="H405" s="7" t="s">
        <v>250</v>
      </c>
      <c r="I405" s="7" t="str">
        <f t="shared" si="401"/>
        <v>100181000</v>
      </c>
      <c r="J405" s="7">
        <v>0.9</v>
      </c>
      <c r="K405" s="7">
        <v>1.1000000000000001</v>
      </c>
      <c r="L405" s="7" t="s">
        <v>887</v>
      </c>
      <c r="O405" s="7" t="str">
        <f t="shared" si="402"/>
        <v>313001800</v>
      </c>
      <c r="P405" s="7" t="str">
        <f t="shared" si="403"/>
        <v>321001801</v>
      </c>
      <c r="Q405" s="7">
        <v>1005012</v>
      </c>
      <c r="S405" s="7" t="s">
        <v>56</v>
      </c>
      <c r="T405" s="7" t="s">
        <v>57</v>
      </c>
      <c r="Z405" s="7" t="s">
        <v>107</v>
      </c>
    </row>
    <row r="406" spans="1:26">
      <c r="A406" s="7" t="s">
        <v>60</v>
      </c>
      <c r="B406" s="7" t="str">
        <f t="shared" si="400"/>
        <v>9001911</v>
      </c>
      <c r="C406" s="7" t="s">
        <v>258</v>
      </c>
      <c r="D406" s="7" t="str">
        <f t="shared" si="390"/>
        <v>00191</v>
      </c>
      <c r="E406" s="7" t="str">
        <f t="shared" si="391"/>
        <v>1</v>
      </c>
      <c r="F406" s="7" t="str">
        <f t="shared" si="392"/>
        <v>0019</v>
      </c>
      <c r="G406" s="7">
        <f t="shared" si="399"/>
        <v>0</v>
      </c>
      <c r="H406" s="7" t="s">
        <v>258</v>
      </c>
      <c r="I406" s="7" t="str">
        <f t="shared" si="401"/>
        <v>100191000</v>
      </c>
      <c r="J406" s="7">
        <v>1</v>
      </c>
      <c r="K406" s="7">
        <v>1.1000000000000001</v>
      </c>
      <c r="L406" s="7" t="s">
        <v>888</v>
      </c>
      <c r="O406" s="7" t="str">
        <f t="shared" si="402"/>
        <v>313001900</v>
      </c>
      <c r="P406" s="7" t="str">
        <f t="shared" si="403"/>
        <v>321001901</v>
      </c>
      <c r="Q406" s="7">
        <v>1005012</v>
      </c>
      <c r="S406" s="7" t="s">
        <v>56</v>
      </c>
      <c r="T406" s="7" t="s">
        <v>57</v>
      </c>
      <c r="Z406" s="7" t="s">
        <v>107</v>
      </c>
    </row>
    <row r="407" spans="1:26">
      <c r="A407" s="7" t="s">
        <v>60</v>
      </c>
      <c r="B407" s="7" t="str">
        <f t="shared" si="400"/>
        <v>9002011</v>
      </c>
      <c r="C407" s="7" t="s">
        <v>268</v>
      </c>
      <c r="D407" s="7" t="str">
        <f t="shared" si="390"/>
        <v>00201</v>
      </c>
      <c r="E407" s="7" t="str">
        <f t="shared" si="391"/>
        <v>1</v>
      </c>
      <c r="F407" s="7" t="str">
        <f t="shared" si="392"/>
        <v>0020</v>
      </c>
      <c r="G407" s="7">
        <f t="shared" si="399"/>
        <v>0</v>
      </c>
      <c r="H407" s="7" t="s">
        <v>268</v>
      </c>
      <c r="I407" s="7" t="str">
        <f t="shared" si="401"/>
        <v>100201000</v>
      </c>
      <c r="J407" s="7">
        <v>1</v>
      </c>
      <c r="K407" s="7">
        <v>1.1000000000000001</v>
      </c>
      <c r="L407" s="7" t="s">
        <v>889</v>
      </c>
      <c r="O407" s="7" t="str">
        <f t="shared" si="402"/>
        <v>313002000</v>
      </c>
      <c r="P407" s="7" t="str">
        <f t="shared" si="403"/>
        <v>321002001</v>
      </c>
      <c r="Q407" s="7">
        <v>1005012</v>
      </c>
      <c r="S407" s="7" t="s">
        <v>56</v>
      </c>
      <c r="T407" s="7" t="s">
        <v>57</v>
      </c>
      <c r="Z407" s="7" t="s">
        <v>107</v>
      </c>
    </row>
    <row r="408" spans="1:26">
      <c r="A408" s="7" t="s">
        <v>60</v>
      </c>
      <c r="B408" s="7" t="str">
        <f t="shared" si="400"/>
        <v>9002111</v>
      </c>
      <c r="C408" s="7" t="s">
        <v>274</v>
      </c>
      <c r="D408" s="7" t="str">
        <f t="shared" ref="D408:D448" si="404">MID(L408,2,5)</f>
        <v>00211</v>
      </c>
      <c r="E408" s="7" t="str">
        <f t="shared" si="391"/>
        <v>1</v>
      </c>
      <c r="F408" s="7" t="str">
        <f t="shared" si="392"/>
        <v>0021</v>
      </c>
      <c r="G408" s="7">
        <f t="shared" si="399"/>
        <v>0</v>
      </c>
      <c r="H408" s="7" t="s">
        <v>274</v>
      </c>
      <c r="I408" s="7" t="str">
        <f t="shared" si="401"/>
        <v>100211000</v>
      </c>
      <c r="J408" s="7">
        <v>1</v>
      </c>
      <c r="K408" s="7">
        <v>1.1000000000000001</v>
      </c>
      <c r="L408" s="7" t="s">
        <v>890</v>
      </c>
      <c r="O408" s="7" t="str">
        <f t="shared" si="402"/>
        <v>313002100</v>
      </c>
      <c r="P408" s="7" t="str">
        <f t="shared" si="403"/>
        <v>321002101</v>
      </c>
      <c r="Q408" s="7">
        <v>1005012</v>
      </c>
      <c r="S408" s="7" t="s">
        <v>56</v>
      </c>
      <c r="T408" s="7" t="s">
        <v>57</v>
      </c>
      <c r="Z408" s="7" t="s">
        <v>107</v>
      </c>
    </row>
    <row r="409" spans="1:26">
      <c r="A409" s="7" t="s">
        <v>60</v>
      </c>
      <c r="B409" s="7" t="str">
        <f t="shared" si="400"/>
        <v>9002211</v>
      </c>
      <c r="C409" s="7" t="s">
        <v>286</v>
      </c>
      <c r="D409" s="7" t="str">
        <f t="shared" si="404"/>
        <v>00221</v>
      </c>
      <c r="E409" s="7" t="str">
        <f t="shared" si="391"/>
        <v>1</v>
      </c>
      <c r="F409" s="7" t="str">
        <f t="shared" si="392"/>
        <v>0022</v>
      </c>
      <c r="G409" s="7">
        <f t="shared" si="399"/>
        <v>0</v>
      </c>
      <c r="H409" s="7" t="s">
        <v>286</v>
      </c>
      <c r="I409" s="7" t="str">
        <f t="shared" si="401"/>
        <v>100221000</v>
      </c>
      <c r="J409" s="7">
        <v>1</v>
      </c>
      <c r="K409" s="7">
        <v>1.1000000000000001</v>
      </c>
      <c r="L409" s="7" t="s">
        <v>891</v>
      </c>
      <c r="O409" s="7" t="str">
        <f t="shared" si="402"/>
        <v>313002200</v>
      </c>
      <c r="P409" s="7" t="str">
        <f t="shared" si="403"/>
        <v>321002201</v>
      </c>
      <c r="Q409" s="7">
        <v>1005012</v>
      </c>
      <c r="S409" s="7" t="s">
        <v>56</v>
      </c>
      <c r="T409" s="7" t="s">
        <v>57</v>
      </c>
      <c r="Z409" s="7" t="s">
        <v>107</v>
      </c>
    </row>
    <row r="410" spans="1:26">
      <c r="A410" s="7" t="s">
        <v>60</v>
      </c>
      <c r="B410" s="7" t="str">
        <f t="shared" si="400"/>
        <v>9002311</v>
      </c>
      <c r="C410" s="7" t="s">
        <v>293</v>
      </c>
      <c r="D410" s="7" t="str">
        <f t="shared" si="404"/>
        <v>00231</v>
      </c>
      <c r="E410" s="7" t="str">
        <f t="shared" si="391"/>
        <v>1</v>
      </c>
      <c r="F410" s="7" t="str">
        <f t="shared" si="392"/>
        <v>0023</v>
      </c>
      <c r="G410" s="7">
        <f t="shared" si="399"/>
        <v>0</v>
      </c>
      <c r="H410" s="7" t="s">
        <v>293</v>
      </c>
      <c r="I410" s="7" t="str">
        <f t="shared" si="401"/>
        <v>100231000</v>
      </c>
      <c r="J410" s="7">
        <v>1</v>
      </c>
      <c r="K410" s="7">
        <v>1.1000000000000001</v>
      </c>
      <c r="L410" s="7" t="s">
        <v>892</v>
      </c>
      <c r="O410" s="7" t="str">
        <f t="shared" si="402"/>
        <v>313002300</v>
      </c>
      <c r="P410" s="7" t="str">
        <f t="shared" si="403"/>
        <v>321002301</v>
      </c>
      <c r="Q410" s="7">
        <v>1005012</v>
      </c>
      <c r="S410" s="7" t="s">
        <v>56</v>
      </c>
      <c r="T410" s="7" t="s">
        <v>57</v>
      </c>
      <c r="Z410" s="7" t="s">
        <v>107</v>
      </c>
    </row>
    <row r="411" spans="1:26">
      <c r="A411" s="7" t="s">
        <v>60</v>
      </c>
      <c r="B411" s="7" t="str">
        <f t="shared" si="400"/>
        <v>9002411</v>
      </c>
      <c r="C411" s="7" t="s">
        <v>303</v>
      </c>
      <c r="D411" s="7" t="str">
        <f t="shared" si="404"/>
        <v>00241</v>
      </c>
      <c r="E411" s="7" t="str">
        <f t="shared" si="391"/>
        <v>1</v>
      </c>
      <c r="F411" s="7" t="str">
        <f t="shared" si="392"/>
        <v>0024</v>
      </c>
      <c r="G411" s="7">
        <f t="shared" si="399"/>
        <v>0</v>
      </c>
      <c r="H411" s="7" t="s">
        <v>303</v>
      </c>
      <c r="I411" s="7" t="str">
        <f t="shared" si="401"/>
        <v>100241000</v>
      </c>
      <c r="J411" s="7">
        <v>1</v>
      </c>
      <c r="K411" s="7">
        <v>1.1000000000000001</v>
      </c>
      <c r="L411" s="7" t="s">
        <v>893</v>
      </c>
      <c r="O411" s="7" t="str">
        <f t="shared" si="402"/>
        <v>313002400</v>
      </c>
      <c r="P411" s="7" t="str">
        <f t="shared" si="403"/>
        <v>321002401</v>
      </c>
      <c r="Q411" s="7">
        <v>1005012</v>
      </c>
      <c r="S411" s="7" t="s">
        <v>56</v>
      </c>
      <c r="T411" s="7" t="s">
        <v>57</v>
      </c>
      <c r="Z411" s="7" t="s">
        <v>107</v>
      </c>
    </row>
    <row r="412" spans="1:26">
      <c r="A412" s="7" t="s">
        <v>60</v>
      </c>
      <c r="B412" s="7" t="str">
        <f t="shared" si="400"/>
        <v>9002511</v>
      </c>
      <c r="C412" s="7" t="s">
        <v>310</v>
      </c>
      <c r="D412" s="7" t="str">
        <f t="shared" si="404"/>
        <v>00251</v>
      </c>
      <c r="E412" s="7" t="str">
        <f t="shared" si="391"/>
        <v>1</v>
      </c>
      <c r="F412" s="7" t="str">
        <f t="shared" si="392"/>
        <v>0025</v>
      </c>
      <c r="G412" s="7">
        <f t="shared" si="399"/>
        <v>0</v>
      </c>
      <c r="H412" s="7" t="s">
        <v>310</v>
      </c>
      <c r="I412" s="7" t="str">
        <f t="shared" si="401"/>
        <v>100251000</v>
      </c>
      <c r="J412" s="7">
        <v>1</v>
      </c>
      <c r="K412" s="7">
        <v>1.1000000000000001</v>
      </c>
      <c r="L412" s="7" t="s">
        <v>894</v>
      </c>
      <c r="O412" s="7" t="str">
        <f t="shared" si="402"/>
        <v>313002500</v>
      </c>
      <c r="P412" s="7" t="str">
        <f t="shared" si="403"/>
        <v>321002501</v>
      </c>
      <c r="Q412" s="7">
        <v>1005012</v>
      </c>
      <c r="S412" s="7" t="s">
        <v>56</v>
      </c>
      <c r="T412" s="7" t="s">
        <v>57</v>
      </c>
      <c r="Z412" s="7" t="s">
        <v>107</v>
      </c>
    </row>
    <row r="413" spans="1:26">
      <c r="A413" s="7" t="s">
        <v>60</v>
      </c>
      <c r="B413" s="7" t="str">
        <f t="shared" si="400"/>
        <v>9002611</v>
      </c>
      <c r="C413" s="7" t="s">
        <v>316</v>
      </c>
      <c r="D413" s="7" t="str">
        <f t="shared" si="404"/>
        <v>00261</v>
      </c>
      <c r="E413" s="7" t="str">
        <f t="shared" si="391"/>
        <v>1</v>
      </c>
      <c r="F413" s="7" t="str">
        <f t="shared" si="392"/>
        <v>0026</v>
      </c>
      <c r="G413" s="7">
        <f t="shared" si="399"/>
        <v>0</v>
      </c>
      <c r="H413" s="7" t="s">
        <v>316</v>
      </c>
      <c r="I413" s="7" t="str">
        <f t="shared" si="401"/>
        <v>100261000</v>
      </c>
      <c r="J413" s="7">
        <v>1</v>
      </c>
      <c r="K413" s="7">
        <v>1.1000000000000001</v>
      </c>
      <c r="L413" s="7" t="s">
        <v>895</v>
      </c>
      <c r="O413" s="7" t="str">
        <f t="shared" si="402"/>
        <v>313002600</v>
      </c>
      <c r="P413" s="7" t="str">
        <f t="shared" si="403"/>
        <v>321002601</v>
      </c>
      <c r="Q413" s="7">
        <v>1005012</v>
      </c>
      <c r="S413" s="7" t="s">
        <v>56</v>
      </c>
      <c r="T413" s="7" t="s">
        <v>57</v>
      </c>
      <c r="Z413" s="7" t="s">
        <v>107</v>
      </c>
    </row>
    <row r="414" spans="1:26">
      <c r="A414" s="7" t="s">
        <v>60</v>
      </c>
      <c r="B414" s="7" t="str">
        <f t="shared" si="400"/>
        <v>9002711</v>
      </c>
      <c r="C414" s="7" t="s">
        <v>323</v>
      </c>
      <c r="D414" s="7" t="str">
        <f t="shared" si="404"/>
        <v>00271</v>
      </c>
      <c r="E414" s="7" t="str">
        <f t="shared" si="391"/>
        <v>1</v>
      </c>
      <c r="F414" s="7" t="str">
        <f t="shared" si="392"/>
        <v>0027</v>
      </c>
      <c r="G414" s="7">
        <f t="shared" si="399"/>
        <v>0</v>
      </c>
      <c r="H414" s="7" t="s">
        <v>323</v>
      </c>
      <c r="I414" s="7" t="str">
        <f t="shared" si="401"/>
        <v>100271000</v>
      </c>
      <c r="J414" s="7">
        <v>1</v>
      </c>
      <c r="K414" s="7">
        <v>1.1000000000000001</v>
      </c>
      <c r="L414" s="7" t="s">
        <v>896</v>
      </c>
      <c r="O414" s="7" t="str">
        <f t="shared" si="402"/>
        <v>313002700</v>
      </c>
      <c r="P414" s="7" t="str">
        <f t="shared" si="403"/>
        <v>321002701</v>
      </c>
      <c r="Q414" s="7">
        <v>1005012</v>
      </c>
      <c r="S414" s="7" t="s">
        <v>56</v>
      </c>
      <c r="T414" s="7" t="s">
        <v>57</v>
      </c>
      <c r="Z414" s="7" t="s">
        <v>107</v>
      </c>
    </row>
    <row r="415" spans="1:26">
      <c r="A415" s="7" t="s">
        <v>60</v>
      </c>
      <c r="B415" s="7" t="str">
        <f t="shared" si="400"/>
        <v>9002811</v>
      </c>
      <c r="C415" s="7" t="s">
        <v>331</v>
      </c>
      <c r="D415" s="7" t="str">
        <f t="shared" si="404"/>
        <v>00281</v>
      </c>
      <c r="E415" s="7" t="str">
        <f t="shared" si="391"/>
        <v>1</v>
      </c>
      <c r="F415" s="7" t="str">
        <f t="shared" si="392"/>
        <v>0028</v>
      </c>
      <c r="G415" s="7">
        <f t="shared" ref="G415:G459" si="405">IF(INT(MID(I415,6,1))=1,0,MID(I415,6,1))</f>
        <v>0</v>
      </c>
      <c r="H415" s="7" t="s">
        <v>331</v>
      </c>
      <c r="I415" s="7" t="str">
        <f t="shared" si="401"/>
        <v>100281000</v>
      </c>
      <c r="J415" s="7">
        <v>1</v>
      </c>
      <c r="K415" s="7">
        <v>1.1000000000000001</v>
      </c>
      <c r="L415" s="7" t="s">
        <v>897</v>
      </c>
      <c r="O415" s="7" t="str">
        <f t="shared" si="402"/>
        <v>313002800</v>
      </c>
      <c r="P415" s="7" t="str">
        <f t="shared" si="403"/>
        <v>321002801</v>
      </c>
      <c r="Q415" s="7">
        <v>1005012</v>
      </c>
      <c r="S415" s="7" t="s">
        <v>56</v>
      </c>
      <c r="T415" s="7" t="s">
        <v>57</v>
      </c>
      <c r="Z415" s="7" t="s">
        <v>107</v>
      </c>
    </row>
    <row r="416" spans="1:26">
      <c r="A416" s="7" t="s">
        <v>60</v>
      </c>
      <c r="B416" s="7" t="str">
        <f t="shared" si="400"/>
        <v>9002911</v>
      </c>
      <c r="C416" s="7" t="s">
        <v>810</v>
      </c>
      <c r="D416" s="7" t="str">
        <f t="shared" si="404"/>
        <v>00291</v>
      </c>
      <c r="E416" s="7" t="str">
        <f t="shared" si="391"/>
        <v>1</v>
      </c>
      <c r="F416" s="7" t="str">
        <f t="shared" si="392"/>
        <v>0029</v>
      </c>
      <c r="G416" s="7">
        <f t="shared" si="405"/>
        <v>0</v>
      </c>
      <c r="H416" s="7" t="s">
        <v>810</v>
      </c>
      <c r="I416" s="7" t="str">
        <f t="shared" si="401"/>
        <v>100291000</v>
      </c>
      <c r="J416" s="7">
        <v>1</v>
      </c>
      <c r="K416" s="7">
        <v>1.1000000000000001</v>
      </c>
      <c r="L416" s="7" t="s">
        <v>898</v>
      </c>
      <c r="O416" s="7" t="str">
        <f t="shared" si="402"/>
        <v>313002900</v>
      </c>
      <c r="P416" s="7" t="str">
        <f t="shared" si="403"/>
        <v>321002901</v>
      </c>
      <c r="Q416" s="7">
        <v>1005012</v>
      </c>
      <c r="S416" s="7" t="s">
        <v>56</v>
      </c>
      <c r="T416" s="7" t="s">
        <v>57</v>
      </c>
      <c r="Z416" s="7" t="s">
        <v>107</v>
      </c>
    </row>
    <row r="417" spans="1:26">
      <c r="A417" s="7" t="s">
        <v>60</v>
      </c>
      <c r="B417" s="7" t="str">
        <f t="shared" si="400"/>
        <v>9003011</v>
      </c>
      <c r="C417" s="7" t="s">
        <v>349</v>
      </c>
      <c r="D417" s="7" t="str">
        <f t="shared" si="404"/>
        <v>00301</v>
      </c>
      <c r="E417" s="7" t="str">
        <f t="shared" si="391"/>
        <v>1</v>
      </c>
      <c r="F417" s="7" t="str">
        <f t="shared" si="392"/>
        <v>0030</v>
      </c>
      <c r="G417" s="7">
        <f t="shared" si="405"/>
        <v>0</v>
      </c>
      <c r="H417" s="7" t="s">
        <v>349</v>
      </c>
      <c r="I417" s="7" t="str">
        <f t="shared" si="401"/>
        <v>100301000</v>
      </c>
      <c r="J417" s="7">
        <v>1</v>
      </c>
      <c r="K417" s="7">
        <v>1.1000000000000001</v>
      </c>
      <c r="L417" s="7" t="s">
        <v>899</v>
      </c>
      <c r="O417" s="7" t="str">
        <f t="shared" si="402"/>
        <v>313003000</v>
      </c>
      <c r="P417" s="7" t="str">
        <f t="shared" si="403"/>
        <v>321003001</v>
      </c>
      <c r="Q417" s="7">
        <v>1005012</v>
      </c>
      <c r="S417" s="7" t="s">
        <v>56</v>
      </c>
      <c r="T417" s="7" t="s">
        <v>57</v>
      </c>
      <c r="Z417" s="7" t="s">
        <v>107</v>
      </c>
    </row>
    <row r="418" spans="1:26">
      <c r="A418" s="7" t="s">
        <v>60</v>
      </c>
      <c r="B418" s="7" t="str">
        <f t="shared" si="400"/>
        <v>9003111</v>
      </c>
      <c r="C418" s="7" t="s">
        <v>355</v>
      </c>
      <c r="D418" s="7" t="str">
        <f t="shared" si="404"/>
        <v>00311</v>
      </c>
      <c r="E418" s="7" t="str">
        <f t="shared" si="391"/>
        <v>1</v>
      </c>
      <c r="F418" s="7" t="str">
        <f t="shared" si="392"/>
        <v>0031</v>
      </c>
      <c r="G418" s="7">
        <f t="shared" si="405"/>
        <v>0</v>
      </c>
      <c r="H418" s="7" t="s">
        <v>355</v>
      </c>
      <c r="I418" s="7" t="str">
        <f t="shared" si="401"/>
        <v>100311000</v>
      </c>
      <c r="J418" s="7">
        <v>1</v>
      </c>
      <c r="K418" s="7">
        <v>1.1000000000000001</v>
      </c>
      <c r="L418" s="7" t="s">
        <v>900</v>
      </c>
      <c r="O418" s="7" t="str">
        <f t="shared" si="402"/>
        <v>313003100</v>
      </c>
      <c r="P418" s="7" t="str">
        <f t="shared" si="403"/>
        <v>321003101</v>
      </c>
      <c r="Q418" s="7">
        <v>1005012</v>
      </c>
      <c r="S418" s="7" t="s">
        <v>56</v>
      </c>
      <c r="T418" s="7" t="s">
        <v>57</v>
      </c>
      <c r="Z418" s="7" t="s">
        <v>107</v>
      </c>
    </row>
    <row r="419" spans="1:26">
      <c r="A419" s="7" t="s">
        <v>60</v>
      </c>
      <c r="B419" s="7" t="str">
        <f t="shared" si="400"/>
        <v>9003211</v>
      </c>
      <c r="C419" s="7" t="s">
        <v>361</v>
      </c>
      <c r="D419" s="7" t="str">
        <f t="shared" si="404"/>
        <v>00321</v>
      </c>
      <c r="E419" s="7" t="str">
        <f t="shared" si="391"/>
        <v>1</v>
      </c>
      <c r="F419" s="7" t="str">
        <f t="shared" si="392"/>
        <v>0032</v>
      </c>
      <c r="G419" s="7">
        <f t="shared" si="405"/>
        <v>0</v>
      </c>
      <c r="H419" s="7" t="s">
        <v>361</v>
      </c>
      <c r="I419" s="7" t="str">
        <f t="shared" si="401"/>
        <v>100321000</v>
      </c>
      <c r="J419" s="7">
        <v>1</v>
      </c>
      <c r="K419" s="7">
        <v>1.1000000000000001</v>
      </c>
      <c r="L419" s="7" t="s">
        <v>901</v>
      </c>
      <c r="O419" s="7" t="str">
        <f t="shared" si="402"/>
        <v>313003200</v>
      </c>
      <c r="P419" s="7" t="str">
        <f t="shared" si="403"/>
        <v>321003201</v>
      </c>
      <c r="Q419" s="7">
        <v>1005012</v>
      </c>
      <c r="S419" s="7" t="s">
        <v>56</v>
      </c>
      <c r="T419" s="7" t="s">
        <v>57</v>
      </c>
      <c r="Z419" s="7" t="s">
        <v>107</v>
      </c>
    </row>
    <row r="420" spans="1:26">
      <c r="A420" s="7" t="s">
        <v>60</v>
      </c>
      <c r="B420" s="7" t="str">
        <f t="shared" si="400"/>
        <v>9003311</v>
      </c>
      <c r="C420" s="7" t="s">
        <v>369</v>
      </c>
      <c r="D420" s="7" t="str">
        <f t="shared" si="404"/>
        <v>00331</v>
      </c>
      <c r="E420" s="7" t="str">
        <f t="shared" si="391"/>
        <v>1</v>
      </c>
      <c r="F420" s="7" t="str">
        <f t="shared" si="392"/>
        <v>0033</v>
      </c>
      <c r="G420" s="7">
        <f t="shared" si="405"/>
        <v>0</v>
      </c>
      <c r="H420" s="7" t="s">
        <v>369</v>
      </c>
      <c r="I420" s="7" t="str">
        <f t="shared" si="401"/>
        <v>100331000</v>
      </c>
      <c r="J420" s="7">
        <v>1</v>
      </c>
      <c r="K420" s="7">
        <v>1.1000000000000001</v>
      </c>
      <c r="L420" s="7" t="s">
        <v>902</v>
      </c>
      <c r="O420" s="7" t="str">
        <f t="shared" si="402"/>
        <v>313003300</v>
      </c>
      <c r="P420" s="7" t="str">
        <f t="shared" si="403"/>
        <v>321003301</v>
      </c>
      <c r="Q420" s="7">
        <v>1005012</v>
      </c>
      <c r="S420" s="7" t="s">
        <v>56</v>
      </c>
      <c r="T420" s="7" t="s">
        <v>57</v>
      </c>
      <c r="Z420" s="7" t="s">
        <v>107</v>
      </c>
    </row>
    <row r="421" spans="1:26">
      <c r="A421" s="7" t="s">
        <v>60</v>
      </c>
      <c r="B421" s="7" t="str">
        <f t="shared" si="400"/>
        <v>9003411</v>
      </c>
      <c r="C421" s="7" t="s">
        <v>376</v>
      </c>
      <c r="D421" s="7" t="str">
        <f t="shared" si="404"/>
        <v>00341</v>
      </c>
      <c r="E421" s="7" t="str">
        <f t="shared" si="391"/>
        <v>1</v>
      </c>
      <c r="F421" s="7" t="str">
        <f t="shared" si="392"/>
        <v>0034</v>
      </c>
      <c r="G421" s="7">
        <f t="shared" si="405"/>
        <v>0</v>
      </c>
      <c r="H421" s="7" t="s">
        <v>376</v>
      </c>
      <c r="I421" s="7" t="str">
        <f t="shared" si="401"/>
        <v>100341000</v>
      </c>
      <c r="J421" s="7">
        <v>1</v>
      </c>
      <c r="K421" s="7">
        <v>1.1000000000000001</v>
      </c>
      <c r="L421" s="7" t="s">
        <v>903</v>
      </c>
      <c r="O421" s="7" t="str">
        <f t="shared" si="402"/>
        <v>313003400</v>
      </c>
      <c r="P421" s="7" t="str">
        <f t="shared" si="403"/>
        <v>321003401</v>
      </c>
      <c r="Q421" s="7">
        <v>1005012</v>
      </c>
      <c r="S421" s="7" t="s">
        <v>56</v>
      </c>
      <c r="T421" s="7" t="s">
        <v>57</v>
      </c>
      <c r="Z421" s="7" t="s">
        <v>107</v>
      </c>
    </row>
    <row r="422" spans="1:26">
      <c r="A422" s="7" t="s">
        <v>60</v>
      </c>
      <c r="B422" s="7" t="str">
        <f t="shared" si="400"/>
        <v>9003511</v>
      </c>
      <c r="C422" s="7" t="s">
        <v>383</v>
      </c>
      <c r="D422" s="7" t="str">
        <f t="shared" si="404"/>
        <v>00351</v>
      </c>
      <c r="E422" s="7" t="str">
        <f t="shared" si="391"/>
        <v>1</v>
      </c>
      <c r="F422" s="7" t="str">
        <f t="shared" si="392"/>
        <v>0035</v>
      </c>
      <c r="G422" s="7">
        <f t="shared" si="405"/>
        <v>0</v>
      </c>
      <c r="H422" s="7" t="s">
        <v>383</v>
      </c>
      <c r="I422" s="7" t="str">
        <f t="shared" si="401"/>
        <v>100351000</v>
      </c>
      <c r="J422" s="7">
        <v>1</v>
      </c>
      <c r="K422" s="7">
        <v>1.1000000000000001</v>
      </c>
      <c r="L422" s="7" t="s">
        <v>904</v>
      </c>
      <c r="O422" s="7" t="str">
        <f t="shared" si="402"/>
        <v>313003500</v>
      </c>
      <c r="P422" s="7" t="str">
        <f t="shared" si="403"/>
        <v>321003501</v>
      </c>
      <c r="Q422" s="7">
        <v>1005012</v>
      </c>
      <c r="S422" s="7" t="s">
        <v>56</v>
      </c>
      <c r="T422" s="7" t="s">
        <v>57</v>
      </c>
      <c r="Z422" s="7" t="s">
        <v>107</v>
      </c>
    </row>
    <row r="423" spans="1:26">
      <c r="A423" s="7" t="s">
        <v>60</v>
      </c>
      <c r="B423" s="7" t="str">
        <f t="shared" si="400"/>
        <v>9003611</v>
      </c>
      <c r="C423" s="7" t="s">
        <v>818</v>
      </c>
      <c r="D423" s="7" t="str">
        <f t="shared" si="404"/>
        <v>00361</v>
      </c>
      <c r="E423" s="7" t="str">
        <f t="shared" si="391"/>
        <v>1</v>
      </c>
      <c r="F423" s="7" t="str">
        <f t="shared" si="392"/>
        <v>0036</v>
      </c>
      <c r="G423" s="7">
        <f t="shared" si="405"/>
        <v>0</v>
      </c>
      <c r="H423" s="7" t="s">
        <v>390</v>
      </c>
      <c r="I423" s="7" t="str">
        <f t="shared" si="401"/>
        <v>100361000</v>
      </c>
      <c r="J423" s="7">
        <v>1</v>
      </c>
      <c r="K423" s="7">
        <v>1.1000000000000001</v>
      </c>
      <c r="L423" s="7" t="s">
        <v>905</v>
      </c>
      <c r="O423" s="7" t="str">
        <f t="shared" si="402"/>
        <v>313003600</v>
      </c>
      <c r="P423" s="7" t="str">
        <f t="shared" si="403"/>
        <v>321003601</v>
      </c>
      <c r="Q423" s="7">
        <v>1005012</v>
      </c>
      <c r="S423" s="7" t="s">
        <v>56</v>
      </c>
      <c r="T423" s="7" t="s">
        <v>57</v>
      </c>
      <c r="Z423" s="7" t="s">
        <v>107</v>
      </c>
    </row>
    <row r="424" spans="1:26">
      <c r="A424" s="7" t="s">
        <v>60</v>
      </c>
      <c r="B424" s="7" t="str">
        <f t="shared" si="400"/>
        <v>9003711</v>
      </c>
      <c r="C424" s="7" t="s">
        <v>398</v>
      </c>
      <c r="D424" s="7" t="str">
        <f t="shared" si="404"/>
        <v>00371</v>
      </c>
      <c r="E424" s="7" t="str">
        <f t="shared" si="391"/>
        <v>1</v>
      </c>
      <c r="F424" s="7" t="str">
        <f t="shared" si="392"/>
        <v>0037</v>
      </c>
      <c r="G424" s="7">
        <f t="shared" si="405"/>
        <v>0</v>
      </c>
      <c r="H424" s="7" t="s">
        <v>398</v>
      </c>
      <c r="I424" s="7" t="str">
        <f t="shared" si="401"/>
        <v>100371000</v>
      </c>
      <c r="J424" s="7">
        <v>1</v>
      </c>
      <c r="K424" s="7">
        <v>1.1000000000000001</v>
      </c>
      <c r="L424" s="7" t="s">
        <v>906</v>
      </c>
      <c r="O424" s="7" t="str">
        <f t="shared" ref="O424:O469" si="406">313&amp;F424&amp;0&amp;G424</f>
        <v>313003700</v>
      </c>
      <c r="P424" s="7" t="str">
        <f t="shared" ref="P424:P469" si="407">321&amp;F424&amp;0&amp;E424</f>
        <v>321003701</v>
      </c>
      <c r="Q424" s="7">
        <v>1005012</v>
      </c>
      <c r="S424" s="7" t="s">
        <v>56</v>
      </c>
      <c r="T424" s="7" t="s">
        <v>57</v>
      </c>
      <c r="Z424" s="7" t="s">
        <v>107</v>
      </c>
    </row>
    <row r="425" spans="1:26">
      <c r="A425" s="7" t="s">
        <v>60</v>
      </c>
      <c r="B425" s="7" t="str">
        <f t="shared" si="400"/>
        <v>9003811</v>
      </c>
      <c r="C425" s="7" t="s">
        <v>404</v>
      </c>
      <c r="D425" s="7" t="str">
        <f t="shared" si="404"/>
        <v>00381</v>
      </c>
      <c r="E425" s="7" t="str">
        <f t="shared" si="391"/>
        <v>1</v>
      </c>
      <c r="F425" s="7" t="str">
        <f t="shared" si="392"/>
        <v>0038</v>
      </c>
      <c r="G425" s="7">
        <f t="shared" si="405"/>
        <v>0</v>
      </c>
      <c r="H425" s="7" t="s">
        <v>404</v>
      </c>
      <c r="I425" s="7" t="str">
        <f t="shared" si="401"/>
        <v>100381000</v>
      </c>
      <c r="J425" s="7">
        <v>1</v>
      </c>
      <c r="K425" s="7">
        <v>1.1000000000000001</v>
      </c>
      <c r="L425" s="7" t="s">
        <v>907</v>
      </c>
      <c r="O425" s="7" t="str">
        <f t="shared" si="406"/>
        <v>313003800</v>
      </c>
      <c r="P425" s="7" t="str">
        <f t="shared" si="407"/>
        <v>321003801</v>
      </c>
      <c r="Q425" s="7">
        <v>1005012</v>
      </c>
      <c r="S425" s="7" t="s">
        <v>56</v>
      </c>
      <c r="T425" s="7" t="s">
        <v>57</v>
      </c>
      <c r="Z425" s="7" t="s">
        <v>107</v>
      </c>
    </row>
    <row r="426" spans="1:26">
      <c r="A426" s="7" t="s">
        <v>60</v>
      </c>
      <c r="B426" s="7" t="str">
        <f t="shared" si="400"/>
        <v>9003911</v>
      </c>
      <c r="C426" s="7" t="s">
        <v>411</v>
      </c>
      <c r="D426" s="7" t="str">
        <f t="shared" si="404"/>
        <v>00391</v>
      </c>
      <c r="E426" s="7" t="str">
        <f t="shared" si="391"/>
        <v>1</v>
      </c>
      <c r="F426" s="7" t="str">
        <f t="shared" si="392"/>
        <v>0039</v>
      </c>
      <c r="G426" s="7">
        <f t="shared" si="405"/>
        <v>0</v>
      </c>
      <c r="H426" s="7" t="s">
        <v>411</v>
      </c>
      <c r="I426" s="7" t="str">
        <f t="shared" si="401"/>
        <v>100391000</v>
      </c>
      <c r="J426" s="7">
        <v>1</v>
      </c>
      <c r="K426" s="7">
        <v>1.1000000000000001</v>
      </c>
      <c r="L426" s="7" t="s">
        <v>908</v>
      </c>
      <c r="O426" s="7" t="str">
        <f t="shared" si="406"/>
        <v>313003900</v>
      </c>
      <c r="P426" s="7" t="str">
        <f t="shared" si="407"/>
        <v>321003901</v>
      </c>
      <c r="Q426" s="7">
        <v>1005012</v>
      </c>
      <c r="S426" s="7" t="s">
        <v>56</v>
      </c>
      <c r="T426" s="7" t="s">
        <v>57</v>
      </c>
      <c r="Z426" s="7" t="s">
        <v>107</v>
      </c>
    </row>
    <row r="427" spans="1:26">
      <c r="A427" s="7" t="s">
        <v>60</v>
      </c>
      <c r="B427" s="7" t="str">
        <f t="shared" ref="B427" si="408">"9"&amp;D427&amp;"1"</f>
        <v>9003921</v>
      </c>
      <c r="C427" s="7" t="s">
        <v>909</v>
      </c>
      <c r="D427" s="7" t="str">
        <f t="shared" ref="D427" si="409">MID(L427,2,5)</f>
        <v>00392</v>
      </c>
      <c r="E427" s="7" t="str">
        <f t="shared" ref="E427" si="410">MID(I427,6,1)</f>
        <v>2</v>
      </c>
      <c r="F427" s="7" t="str">
        <f t="shared" ref="F427" si="411">MID(I427,2,4)</f>
        <v>0039</v>
      </c>
      <c r="G427" s="7" t="str">
        <f t="shared" ref="G427" si="412">IF(INT(MID(I427,6,1))=1,0,MID(I427,6,1))</f>
        <v>2</v>
      </c>
      <c r="H427" s="7" t="s">
        <v>411</v>
      </c>
      <c r="I427" s="7" t="str">
        <f t="shared" ref="I427" si="413">"1"&amp;D427&amp;"000"</f>
        <v>100392000</v>
      </c>
      <c r="J427" s="7">
        <v>1</v>
      </c>
      <c r="K427" s="7">
        <v>1.1000000000000001</v>
      </c>
      <c r="L427" s="7">
        <v>700392030</v>
      </c>
      <c r="O427" s="7" t="s">
        <v>910</v>
      </c>
      <c r="P427" s="7" t="s">
        <v>911</v>
      </c>
      <c r="Q427" s="7">
        <v>1005012</v>
      </c>
      <c r="S427" s="7" t="s">
        <v>56</v>
      </c>
      <c r="T427" s="7" t="s">
        <v>57</v>
      </c>
      <c r="Z427" s="7" t="s">
        <v>107</v>
      </c>
    </row>
    <row r="428" spans="1:26">
      <c r="A428" s="7" t="s">
        <v>60</v>
      </c>
      <c r="B428" s="7" t="str">
        <f t="shared" si="400"/>
        <v>9004011</v>
      </c>
      <c r="C428" s="7" t="s">
        <v>428</v>
      </c>
      <c r="D428" s="7" t="str">
        <f t="shared" si="404"/>
        <v>00401</v>
      </c>
      <c r="E428" s="7" t="str">
        <f t="shared" si="391"/>
        <v>1</v>
      </c>
      <c r="F428" s="7" t="str">
        <f t="shared" si="392"/>
        <v>0040</v>
      </c>
      <c r="G428" s="7">
        <f t="shared" si="405"/>
        <v>0</v>
      </c>
      <c r="H428" s="7" t="s">
        <v>428</v>
      </c>
      <c r="I428" s="7" t="str">
        <f t="shared" si="401"/>
        <v>100401000</v>
      </c>
      <c r="J428" s="7">
        <v>1</v>
      </c>
      <c r="K428" s="7">
        <v>1.1000000000000001</v>
      </c>
      <c r="L428" s="7" t="s">
        <v>912</v>
      </c>
      <c r="O428" s="7" t="str">
        <f t="shared" si="406"/>
        <v>313004000</v>
      </c>
      <c r="P428" s="7" t="str">
        <f t="shared" si="407"/>
        <v>321004001</v>
      </c>
      <c r="Q428" s="7">
        <v>1005012</v>
      </c>
      <c r="S428" s="7" t="s">
        <v>56</v>
      </c>
      <c r="T428" s="7" t="s">
        <v>57</v>
      </c>
      <c r="Z428" s="7" t="s">
        <v>107</v>
      </c>
    </row>
    <row r="429" spans="1:26">
      <c r="A429" s="7" t="s">
        <v>60</v>
      </c>
      <c r="B429" s="7" t="str">
        <f t="shared" si="400"/>
        <v>9004111</v>
      </c>
      <c r="C429" s="7" t="s">
        <v>436</v>
      </c>
      <c r="D429" s="7" t="str">
        <f t="shared" si="404"/>
        <v>00411</v>
      </c>
      <c r="E429" s="7" t="str">
        <f t="shared" si="391"/>
        <v>1</v>
      </c>
      <c r="F429" s="7" t="str">
        <f t="shared" si="392"/>
        <v>0041</v>
      </c>
      <c r="G429" s="7">
        <f t="shared" si="405"/>
        <v>0</v>
      </c>
      <c r="H429" s="7" t="s">
        <v>436</v>
      </c>
      <c r="I429" s="7" t="str">
        <f t="shared" si="401"/>
        <v>100411000</v>
      </c>
      <c r="J429" s="7">
        <v>1</v>
      </c>
      <c r="K429" s="7">
        <v>1.1000000000000001</v>
      </c>
      <c r="L429" s="7" t="s">
        <v>913</v>
      </c>
      <c r="O429" s="7" t="str">
        <f t="shared" si="406"/>
        <v>313004100</v>
      </c>
      <c r="P429" s="7" t="str">
        <f t="shared" si="407"/>
        <v>321004101</v>
      </c>
      <c r="Q429" s="7">
        <v>1005012</v>
      </c>
      <c r="S429" s="7" t="s">
        <v>56</v>
      </c>
      <c r="T429" s="7" t="s">
        <v>57</v>
      </c>
      <c r="Z429" s="7" t="s">
        <v>107</v>
      </c>
    </row>
    <row r="430" spans="1:26">
      <c r="A430" s="7" t="s">
        <v>60</v>
      </c>
      <c r="B430" s="7" t="str">
        <f t="shared" si="400"/>
        <v>9004211</v>
      </c>
      <c r="C430" s="7" t="s">
        <v>442</v>
      </c>
      <c r="D430" s="7" t="str">
        <f t="shared" ref="D430:D437" si="414">MID(L430,2,5)</f>
        <v>00421</v>
      </c>
      <c r="E430" s="7" t="str">
        <f t="shared" ref="E430:E437" si="415">MID(I430,6,1)</f>
        <v>1</v>
      </c>
      <c r="F430" s="7" t="str">
        <f t="shared" ref="F430:F437" si="416">MID(I430,2,4)</f>
        <v>0042</v>
      </c>
      <c r="G430" s="7">
        <v>0</v>
      </c>
      <c r="H430" s="7" t="s">
        <v>442</v>
      </c>
      <c r="I430" s="7" t="str">
        <f t="shared" si="401"/>
        <v>100421000</v>
      </c>
      <c r="J430" s="7">
        <v>1</v>
      </c>
      <c r="K430" s="7">
        <v>1.1000000000000001</v>
      </c>
      <c r="L430" s="7">
        <v>700421090</v>
      </c>
      <c r="O430" s="7" t="str">
        <f t="shared" ref="O430:O437" si="417">313&amp;F430&amp;0&amp;G430</f>
        <v>313004200</v>
      </c>
      <c r="P430" s="7" t="str">
        <f t="shared" ref="P430:P437" si="418">321&amp;F430&amp;0&amp;E430</f>
        <v>321004201</v>
      </c>
      <c r="Q430" s="7">
        <v>1005012</v>
      </c>
      <c r="S430" s="7" t="s">
        <v>56</v>
      </c>
      <c r="T430" s="7" t="s">
        <v>57</v>
      </c>
      <c r="Z430" s="7" t="s">
        <v>107</v>
      </c>
    </row>
    <row r="431" spans="1:26">
      <c r="A431" s="7" t="s">
        <v>60</v>
      </c>
      <c r="B431" s="7" t="str">
        <f t="shared" ref="B431" si="419">"9"&amp;D431&amp;"1"</f>
        <v>9004311</v>
      </c>
      <c r="C431" s="7" t="s">
        <v>445</v>
      </c>
      <c r="D431" s="7" t="str">
        <f t="shared" ref="D431" si="420">MID(L431,2,5)</f>
        <v>00431</v>
      </c>
      <c r="E431" s="7" t="str">
        <f t="shared" ref="E431" si="421">MID(I431,6,1)</f>
        <v>1</v>
      </c>
      <c r="F431" s="7" t="str">
        <f t="shared" ref="F431" si="422">MID(I431,2,4)</f>
        <v>0043</v>
      </c>
      <c r="G431" s="7">
        <v>0</v>
      </c>
      <c r="H431" s="7" t="s">
        <v>445</v>
      </c>
      <c r="I431" s="7" t="str">
        <f t="shared" ref="I431" si="423">"1"&amp;D431&amp;"000"</f>
        <v>100431000</v>
      </c>
      <c r="J431" s="7">
        <v>1</v>
      </c>
      <c r="K431" s="7">
        <v>1.1000000000000001</v>
      </c>
      <c r="L431" s="7">
        <v>700431090</v>
      </c>
      <c r="O431" s="7" t="str">
        <f t="shared" ref="O431" si="424">313&amp;F431&amp;0&amp;G431</f>
        <v>313004300</v>
      </c>
      <c r="P431" s="7" t="str">
        <f t="shared" ref="P431" si="425">321&amp;F431&amp;0&amp;E431</f>
        <v>321004301</v>
      </c>
      <c r="Q431" s="7">
        <v>1005012</v>
      </c>
      <c r="S431" s="7" t="s">
        <v>56</v>
      </c>
      <c r="T431" s="7" t="s">
        <v>57</v>
      </c>
      <c r="Z431" s="7" t="s">
        <v>107</v>
      </c>
    </row>
    <row r="432" spans="1:26">
      <c r="A432" s="7" t="s">
        <v>60</v>
      </c>
      <c r="B432" s="7" t="str">
        <f t="shared" ref="B432" si="426">"9"&amp;D432&amp;"1"</f>
        <v>9004411</v>
      </c>
      <c r="C432" s="7" t="s">
        <v>966</v>
      </c>
      <c r="D432" s="7" t="str">
        <f t="shared" ref="D432" si="427">MID(L432,2,5)</f>
        <v>00441</v>
      </c>
      <c r="E432" s="7" t="str">
        <f t="shared" ref="E432" si="428">MID(I432,6,1)</f>
        <v>1</v>
      </c>
      <c r="F432" s="7" t="str">
        <f t="shared" ref="F432" si="429">MID(I432,2,4)</f>
        <v>0044</v>
      </c>
      <c r="G432" s="7">
        <v>0</v>
      </c>
      <c r="H432" s="7" t="s">
        <v>966</v>
      </c>
      <c r="I432" s="7" t="str">
        <f t="shared" ref="I432" si="430">"1"&amp;D432&amp;"000"</f>
        <v>100441000</v>
      </c>
      <c r="J432" s="7">
        <v>1</v>
      </c>
      <c r="K432" s="7">
        <v>1.1000000000000001</v>
      </c>
      <c r="L432" s="7">
        <v>700441090</v>
      </c>
      <c r="O432" s="7" t="str">
        <f t="shared" ref="O432" si="431">313&amp;F432&amp;0&amp;G432</f>
        <v>313004400</v>
      </c>
      <c r="P432" s="7" t="str">
        <f t="shared" ref="P432" si="432">321&amp;F432&amp;0&amp;E432</f>
        <v>321004401</v>
      </c>
      <c r="Q432" s="7">
        <v>1005012</v>
      </c>
      <c r="S432" s="7" t="s">
        <v>56</v>
      </c>
      <c r="T432" s="7" t="s">
        <v>57</v>
      </c>
      <c r="Z432" s="7" t="s">
        <v>107</v>
      </c>
    </row>
    <row r="433" spans="1:26" ht="16.149999999999999" customHeight="1">
      <c r="A433" s="7" t="s">
        <v>60</v>
      </c>
      <c r="B433" s="7" t="str">
        <f t="shared" si="400"/>
        <v>9004511</v>
      </c>
      <c r="C433" s="7" t="s">
        <v>448</v>
      </c>
      <c r="D433" s="7" t="str">
        <f t="shared" si="414"/>
        <v>00451</v>
      </c>
      <c r="E433" s="7" t="str">
        <f t="shared" si="415"/>
        <v>1</v>
      </c>
      <c r="F433" s="7" t="str">
        <f t="shared" si="416"/>
        <v>0045</v>
      </c>
      <c r="G433" s="7">
        <v>0</v>
      </c>
      <c r="H433" s="7" t="s">
        <v>448</v>
      </c>
      <c r="I433" s="7" t="str">
        <f t="shared" si="401"/>
        <v>100451000</v>
      </c>
      <c r="J433" s="7">
        <v>1</v>
      </c>
      <c r="K433" s="7">
        <v>1.1000000000000001</v>
      </c>
      <c r="L433" s="7">
        <v>700451090</v>
      </c>
      <c r="O433" s="7" t="str">
        <f t="shared" si="417"/>
        <v>313004500</v>
      </c>
      <c r="P433" s="7" t="str">
        <f t="shared" si="418"/>
        <v>321004501</v>
      </c>
      <c r="Q433" s="7">
        <v>1005012</v>
      </c>
      <c r="S433" s="7" t="s">
        <v>56</v>
      </c>
      <c r="T433" s="7" t="s">
        <v>57</v>
      </c>
      <c r="Z433" s="7" t="s">
        <v>107</v>
      </c>
    </row>
    <row r="434" spans="1:26" ht="16.149999999999999" customHeight="1">
      <c r="A434" s="7" t="s">
        <v>60</v>
      </c>
      <c r="B434" s="7" t="str">
        <f t="shared" ref="B434" si="433">"9"&amp;D434&amp;"1"</f>
        <v>9004611</v>
      </c>
      <c r="C434" s="7" t="s">
        <v>451</v>
      </c>
      <c r="D434" s="7" t="str">
        <f t="shared" ref="D434" si="434">MID(L434,2,5)</f>
        <v>00461</v>
      </c>
      <c r="E434" s="7" t="str">
        <f t="shared" ref="E434" si="435">MID(I434,6,1)</f>
        <v>1</v>
      </c>
      <c r="F434" s="7" t="str">
        <f t="shared" ref="F434" si="436">MID(I434,2,4)</f>
        <v>0046</v>
      </c>
      <c r="G434" s="7">
        <v>0</v>
      </c>
      <c r="H434" s="7" t="s">
        <v>451</v>
      </c>
      <c r="I434" s="7" t="str">
        <f t="shared" ref="I434" si="437">"1"&amp;D434&amp;"000"</f>
        <v>100461000</v>
      </c>
      <c r="J434" s="7">
        <v>1</v>
      </c>
      <c r="K434" s="7">
        <v>1.1000000000000001</v>
      </c>
      <c r="L434" s="7">
        <v>700461090</v>
      </c>
      <c r="O434" s="7" t="str">
        <f t="shared" ref="O434" si="438">313&amp;F434&amp;0&amp;G434</f>
        <v>313004600</v>
      </c>
      <c r="P434" s="7" t="str">
        <f t="shared" ref="P434" si="439">321&amp;F434&amp;0&amp;E434</f>
        <v>321004601</v>
      </c>
      <c r="Q434" s="7">
        <v>1005012</v>
      </c>
      <c r="S434" s="7" t="s">
        <v>56</v>
      </c>
      <c r="T434" s="7" t="s">
        <v>57</v>
      </c>
      <c r="Z434" s="7" t="s">
        <v>107</v>
      </c>
    </row>
    <row r="435" spans="1:26">
      <c r="A435" s="7" t="s">
        <v>60</v>
      </c>
      <c r="B435" s="7" t="str">
        <f t="shared" si="400"/>
        <v>9004711</v>
      </c>
      <c r="C435" s="7" t="s">
        <v>454</v>
      </c>
      <c r="D435" s="7" t="str">
        <f t="shared" si="414"/>
        <v>00471</v>
      </c>
      <c r="E435" s="7" t="str">
        <f t="shared" si="415"/>
        <v>1</v>
      </c>
      <c r="F435" s="7" t="str">
        <f t="shared" si="416"/>
        <v>0047</v>
      </c>
      <c r="G435" s="7">
        <v>0</v>
      </c>
      <c r="H435" s="7" t="s">
        <v>454</v>
      </c>
      <c r="I435" s="7" t="str">
        <f t="shared" si="401"/>
        <v>100471000</v>
      </c>
      <c r="J435" s="7">
        <v>1</v>
      </c>
      <c r="K435" s="7">
        <v>1.1000000000000001</v>
      </c>
      <c r="L435" s="7">
        <v>700471090</v>
      </c>
      <c r="O435" s="7" t="str">
        <f t="shared" si="417"/>
        <v>313004700</v>
      </c>
      <c r="P435" s="7" t="str">
        <f t="shared" si="418"/>
        <v>321004701</v>
      </c>
      <c r="Q435" s="7">
        <v>1005012</v>
      </c>
      <c r="S435" s="7" t="s">
        <v>56</v>
      </c>
      <c r="T435" s="7" t="s">
        <v>57</v>
      </c>
      <c r="Z435" s="7" t="s">
        <v>107</v>
      </c>
    </row>
    <row r="436" spans="1:26">
      <c r="A436" s="7" t="s">
        <v>60</v>
      </c>
      <c r="B436" s="7" t="str">
        <f t="shared" si="400"/>
        <v>9004811</v>
      </c>
      <c r="C436" s="7" t="s">
        <v>457</v>
      </c>
      <c r="D436" s="7" t="str">
        <f t="shared" si="414"/>
        <v>00481</v>
      </c>
      <c r="E436" s="7" t="str">
        <f t="shared" si="415"/>
        <v>1</v>
      </c>
      <c r="F436" s="7" t="str">
        <f t="shared" si="416"/>
        <v>0048</v>
      </c>
      <c r="G436" s="7">
        <v>0</v>
      </c>
      <c r="H436" s="7" t="s">
        <v>457</v>
      </c>
      <c r="I436" s="7" t="str">
        <f t="shared" si="401"/>
        <v>100481000</v>
      </c>
      <c r="J436" s="7">
        <v>1</v>
      </c>
      <c r="K436" s="7">
        <v>1.1000000000000001</v>
      </c>
      <c r="L436" s="7">
        <v>700481090</v>
      </c>
      <c r="O436" s="7" t="str">
        <f t="shared" si="417"/>
        <v>313004800</v>
      </c>
      <c r="P436" s="7" t="str">
        <f t="shared" si="418"/>
        <v>321004801</v>
      </c>
      <c r="Q436" s="7">
        <v>1005012</v>
      </c>
      <c r="S436" s="7" t="s">
        <v>56</v>
      </c>
      <c r="T436" s="7" t="s">
        <v>57</v>
      </c>
      <c r="Z436" s="7" t="s">
        <v>107</v>
      </c>
    </row>
    <row r="437" spans="1:26">
      <c r="A437" s="7" t="s">
        <v>60</v>
      </c>
      <c r="B437" s="7" t="str">
        <f t="shared" si="400"/>
        <v>9004911</v>
      </c>
      <c r="C437" s="7" t="s">
        <v>460</v>
      </c>
      <c r="D437" s="7" t="str">
        <f t="shared" si="414"/>
        <v>00491</v>
      </c>
      <c r="E437" s="7" t="str">
        <f t="shared" si="415"/>
        <v>1</v>
      </c>
      <c r="F437" s="7" t="str">
        <f t="shared" si="416"/>
        <v>0049</v>
      </c>
      <c r="G437" s="7">
        <v>0</v>
      </c>
      <c r="H437" s="7" t="s">
        <v>460</v>
      </c>
      <c r="I437" s="7" t="str">
        <f t="shared" si="401"/>
        <v>100491000</v>
      </c>
      <c r="J437" s="7">
        <v>1</v>
      </c>
      <c r="K437" s="7">
        <v>1.1000000000000001</v>
      </c>
      <c r="L437" s="7">
        <v>700491090</v>
      </c>
      <c r="O437" s="7" t="str">
        <f t="shared" si="417"/>
        <v>313004900</v>
      </c>
      <c r="P437" s="7" t="str">
        <f t="shared" si="418"/>
        <v>321004901</v>
      </c>
      <c r="Q437" s="7">
        <v>1005012</v>
      </c>
      <c r="S437" s="7" t="s">
        <v>56</v>
      </c>
      <c r="T437" s="7" t="s">
        <v>57</v>
      </c>
      <c r="Z437" s="7" t="s">
        <v>107</v>
      </c>
    </row>
    <row r="438" spans="1:26">
      <c r="A438" s="7" t="s">
        <v>60</v>
      </c>
      <c r="B438" s="7" t="str">
        <f t="shared" si="400"/>
        <v>9005011</v>
      </c>
      <c r="C438" s="7" t="s">
        <v>109</v>
      </c>
      <c r="D438" s="7" t="str">
        <f t="shared" si="404"/>
        <v>00501</v>
      </c>
      <c r="E438" s="7" t="str">
        <f t="shared" si="391"/>
        <v>1</v>
      </c>
      <c r="F438" s="7" t="str">
        <f t="shared" si="392"/>
        <v>0050</v>
      </c>
      <c r="G438" s="7">
        <f t="shared" si="405"/>
        <v>0</v>
      </c>
      <c r="H438" s="7" t="s">
        <v>109</v>
      </c>
      <c r="I438" s="7" t="str">
        <f t="shared" si="401"/>
        <v>100501000</v>
      </c>
      <c r="J438" s="7">
        <v>1</v>
      </c>
      <c r="K438" s="7">
        <v>1.1000000000000001</v>
      </c>
      <c r="L438" s="7" t="s">
        <v>914</v>
      </c>
      <c r="O438" s="7" t="str">
        <f t="shared" si="406"/>
        <v>313005000</v>
      </c>
      <c r="P438" s="7" t="str">
        <f t="shared" si="407"/>
        <v>321005001</v>
      </c>
      <c r="Q438" s="7">
        <v>1005012</v>
      </c>
      <c r="S438" s="7" t="s">
        <v>56</v>
      </c>
      <c r="T438" s="7" t="s">
        <v>57</v>
      </c>
      <c r="Z438" s="7" t="s">
        <v>107</v>
      </c>
    </row>
    <row r="439" spans="1:26">
      <c r="A439" s="7" t="s">
        <v>60</v>
      </c>
      <c r="B439" s="7" t="str">
        <f t="shared" si="400"/>
        <v>9100111</v>
      </c>
      <c r="C439" s="7" t="s">
        <v>518</v>
      </c>
      <c r="D439" s="7" t="str">
        <f t="shared" si="404"/>
        <v>10011</v>
      </c>
      <c r="E439" s="7" t="str">
        <f t="shared" si="391"/>
        <v>1</v>
      </c>
      <c r="F439" s="7" t="str">
        <f t="shared" si="392"/>
        <v>1001</v>
      </c>
      <c r="G439" s="7">
        <f t="shared" si="405"/>
        <v>0</v>
      </c>
      <c r="H439" s="7" t="s">
        <v>518</v>
      </c>
      <c r="I439" s="7" t="str">
        <f t="shared" si="401"/>
        <v>110011000</v>
      </c>
      <c r="J439" s="7">
        <v>1</v>
      </c>
      <c r="K439" s="7">
        <v>1.1000000000000001</v>
      </c>
      <c r="L439" s="7" t="s">
        <v>915</v>
      </c>
      <c r="O439" s="7" t="str">
        <f t="shared" si="406"/>
        <v>313100100</v>
      </c>
      <c r="P439" s="7" t="str">
        <f t="shared" si="407"/>
        <v>321100101</v>
      </c>
      <c r="Q439" s="7">
        <v>1005012</v>
      </c>
      <c r="S439" s="7" t="s">
        <v>56</v>
      </c>
      <c r="T439" s="7" t="s">
        <v>57</v>
      </c>
      <c r="Z439" s="7" t="s">
        <v>107</v>
      </c>
    </row>
    <row r="440" spans="1:26">
      <c r="A440" s="7" t="s">
        <v>60</v>
      </c>
      <c r="B440" s="7" t="str">
        <f t="shared" si="400"/>
        <v>9100211</v>
      </c>
      <c r="C440" s="7" t="s">
        <v>916</v>
      </c>
      <c r="D440" s="7" t="str">
        <f t="shared" si="404"/>
        <v>10021</v>
      </c>
      <c r="E440" s="7" t="str">
        <f t="shared" si="391"/>
        <v>1</v>
      </c>
      <c r="F440" s="7" t="str">
        <f t="shared" si="392"/>
        <v>1002</v>
      </c>
      <c r="G440" s="7">
        <f t="shared" si="405"/>
        <v>0</v>
      </c>
      <c r="H440" s="7" t="s">
        <v>544</v>
      </c>
      <c r="I440" s="7" t="str">
        <f t="shared" si="401"/>
        <v>110021000</v>
      </c>
      <c r="J440" s="7">
        <v>1</v>
      </c>
      <c r="K440" s="7">
        <v>1.1000000000000001</v>
      </c>
      <c r="L440" s="7" t="s">
        <v>917</v>
      </c>
      <c r="O440" s="7" t="str">
        <f t="shared" si="406"/>
        <v>313100200</v>
      </c>
      <c r="P440" s="7" t="str">
        <f t="shared" si="407"/>
        <v>321100201</v>
      </c>
      <c r="Q440" s="7">
        <v>1005012</v>
      </c>
      <c r="S440" s="7" t="s">
        <v>56</v>
      </c>
      <c r="T440" s="7" t="s">
        <v>57</v>
      </c>
      <c r="Z440" s="7" t="s">
        <v>107</v>
      </c>
    </row>
    <row r="441" spans="1:26">
      <c r="A441" s="7" t="s">
        <v>60</v>
      </c>
      <c r="B441" s="7">
        <v>9100212</v>
      </c>
      <c r="C441" s="7" t="s">
        <v>918</v>
      </c>
      <c r="D441" s="7" t="str">
        <f t="shared" si="404"/>
        <v>10021</v>
      </c>
      <c r="E441" s="7" t="str">
        <f t="shared" si="391"/>
        <v>1</v>
      </c>
      <c r="F441" s="7" t="str">
        <f t="shared" si="392"/>
        <v>1002</v>
      </c>
      <c r="G441" s="7">
        <f t="shared" si="405"/>
        <v>0</v>
      </c>
      <c r="H441" s="7" t="s">
        <v>544</v>
      </c>
      <c r="I441" s="7">
        <v>110021000</v>
      </c>
      <c r="J441" s="7">
        <v>1</v>
      </c>
      <c r="K441" s="7">
        <v>1.1000000000000001</v>
      </c>
      <c r="L441" s="7">
        <v>710021030</v>
      </c>
      <c r="O441" s="7" t="str">
        <f t="shared" si="406"/>
        <v>313100200</v>
      </c>
      <c r="P441" s="7" t="str">
        <f t="shared" si="407"/>
        <v>321100201</v>
      </c>
      <c r="Q441" s="7">
        <v>1005012</v>
      </c>
      <c r="S441" s="7" t="s">
        <v>549</v>
      </c>
      <c r="T441" s="7" t="s">
        <v>57</v>
      </c>
      <c r="Z441" s="7" t="s">
        <v>107</v>
      </c>
    </row>
    <row r="442" spans="1:26">
      <c r="A442" s="7" t="s">
        <v>60</v>
      </c>
      <c r="B442" s="7">
        <v>9100213</v>
      </c>
      <c r="C442" s="7" t="s">
        <v>919</v>
      </c>
      <c r="D442" s="7" t="str">
        <f t="shared" si="404"/>
        <v>10022</v>
      </c>
      <c r="E442" s="7" t="str">
        <f t="shared" si="391"/>
        <v>2</v>
      </c>
      <c r="F442" s="7" t="str">
        <f t="shared" si="392"/>
        <v>1002</v>
      </c>
      <c r="G442" s="7" t="str">
        <f t="shared" si="405"/>
        <v>2</v>
      </c>
      <c r="H442" s="7" t="s">
        <v>544</v>
      </c>
      <c r="I442" s="7">
        <v>110022000</v>
      </c>
      <c r="J442" s="7">
        <v>1</v>
      </c>
      <c r="K442" s="7">
        <v>1.1000000000000001</v>
      </c>
      <c r="L442" s="7">
        <v>710022030</v>
      </c>
      <c r="O442" s="7" t="str">
        <f t="shared" si="406"/>
        <v>313100202</v>
      </c>
      <c r="P442" s="7" t="str">
        <f t="shared" si="407"/>
        <v>321100202</v>
      </c>
      <c r="Q442" s="7">
        <v>1005012</v>
      </c>
      <c r="S442" s="7" t="s">
        <v>549</v>
      </c>
      <c r="T442" s="7" t="s">
        <v>57</v>
      </c>
      <c r="Z442" s="7" t="s">
        <v>107</v>
      </c>
    </row>
    <row r="443" spans="1:26">
      <c r="A443" s="7" t="s">
        <v>60</v>
      </c>
      <c r="B443" s="7" t="str">
        <f t="shared" ref="B443:B466" si="440">"9"&amp;D443&amp;"1"</f>
        <v>9100311</v>
      </c>
      <c r="C443" s="7" t="s">
        <v>920</v>
      </c>
      <c r="D443" s="7" t="str">
        <f t="shared" si="404"/>
        <v>10031</v>
      </c>
      <c r="E443" s="7" t="str">
        <f t="shared" si="391"/>
        <v>1</v>
      </c>
      <c r="F443" s="7" t="str">
        <f t="shared" si="392"/>
        <v>1003</v>
      </c>
      <c r="G443" s="7">
        <f t="shared" si="405"/>
        <v>0</v>
      </c>
      <c r="H443" s="7" t="s">
        <v>522</v>
      </c>
      <c r="I443" s="7" t="str">
        <f t="shared" ref="I443:I470" si="441">"1"&amp;D443&amp;"000"</f>
        <v>110031000</v>
      </c>
      <c r="J443" s="7">
        <v>1</v>
      </c>
      <c r="K443" s="7">
        <v>1.1000000000000001</v>
      </c>
      <c r="L443" s="7" t="s">
        <v>921</v>
      </c>
      <c r="O443" s="7" t="str">
        <f t="shared" si="406"/>
        <v>313100300</v>
      </c>
      <c r="P443" s="7" t="str">
        <f t="shared" si="407"/>
        <v>321100301</v>
      </c>
      <c r="Q443" s="7">
        <v>1005012</v>
      </c>
      <c r="S443" s="7" t="s">
        <v>56</v>
      </c>
      <c r="T443" s="7" t="s">
        <v>57</v>
      </c>
      <c r="Z443" s="7" t="s">
        <v>107</v>
      </c>
    </row>
    <row r="444" spans="1:26">
      <c r="A444" s="7" t="s">
        <v>60</v>
      </c>
      <c r="B444" s="7" t="str">
        <f t="shared" si="440"/>
        <v>9100411</v>
      </c>
      <c r="C444" s="7" t="s">
        <v>922</v>
      </c>
      <c r="D444" s="7" t="str">
        <f t="shared" si="404"/>
        <v>10041</v>
      </c>
      <c r="E444" s="7" t="str">
        <f t="shared" si="391"/>
        <v>1</v>
      </c>
      <c r="F444" s="7" t="str">
        <f t="shared" si="392"/>
        <v>1004</v>
      </c>
      <c r="G444" s="7">
        <f t="shared" si="405"/>
        <v>0</v>
      </c>
      <c r="H444" s="7" t="s">
        <v>551</v>
      </c>
      <c r="I444" s="7" t="str">
        <f t="shared" si="441"/>
        <v>110041000</v>
      </c>
      <c r="J444" s="7">
        <v>1</v>
      </c>
      <c r="K444" s="7">
        <v>1.1000000000000001</v>
      </c>
      <c r="L444" s="7" t="s">
        <v>923</v>
      </c>
      <c r="O444" s="7" t="str">
        <f t="shared" si="406"/>
        <v>313100400</v>
      </c>
      <c r="P444" s="7" t="str">
        <f t="shared" si="407"/>
        <v>321100401</v>
      </c>
      <c r="Q444" s="7">
        <v>1005012</v>
      </c>
      <c r="S444" s="7" t="s">
        <v>56</v>
      </c>
      <c r="T444" s="7" t="s">
        <v>57</v>
      </c>
      <c r="Z444" s="7" t="s">
        <v>107</v>
      </c>
    </row>
    <row r="445" spans="1:26">
      <c r="A445" s="7" t="s">
        <v>60</v>
      </c>
      <c r="B445" s="7" t="str">
        <f t="shared" si="440"/>
        <v>9100511</v>
      </c>
      <c r="C445" s="7" t="s">
        <v>924</v>
      </c>
      <c r="D445" s="7" t="str">
        <f t="shared" si="404"/>
        <v>10051</v>
      </c>
      <c r="E445" s="7" t="str">
        <f t="shared" si="391"/>
        <v>1</v>
      </c>
      <c r="F445" s="7" t="str">
        <f t="shared" si="392"/>
        <v>1005</v>
      </c>
      <c r="G445" s="7">
        <f t="shared" si="405"/>
        <v>0</v>
      </c>
      <c r="H445" s="7" t="s">
        <v>556</v>
      </c>
      <c r="I445" s="7" t="str">
        <f t="shared" si="441"/>
        <v>110051000</v>
      </c>
      <c r="J445" s="7">
        <v>1</v>
      </c>
      <c r="K445" s="7">
        <v>1.1000000000000001</v>
      </c>
      <c r="L445" s="7" t="s">
        <v>925</v>
      </c>
      <c r="O445" s="7" t="str">
        <f t="shared" si="406"/>
        <v>313100500</v>
      </c>
      <c r="P445" s="7" t="str">
        <f t="shared" si="407"/>
        <v>321100501</v>
      </c>
      <c r="Q445" s="7">
        <v>1005012</v>
      </c>
      <c r="S445" s="7" t="s">
        <v>56</v>
      </c>
      <c r="T445" s="7" t="s">
        <v>57</v>
      </c>
      <c r="Z445" s="7" t="s">
        <v>107</v>
      </c>
    </row>
    <row r="446" spans="1:26">
      <c r="A446" s="7" t="s">
        <v>60</v>
      </c>
      <c r="B446" s="7" t="str">
        <f t="shared" si="440"/>
        <v>9100521</v>
      </c>
      <c r="C446" s="7" t="s">
        <v>926</v>
      </c>
      <c r="D446" s="7" t="str">
        <f t="shared" si="404"/>
        <v>10052</v>
      </c>
      <c r="E446" s="7" t="str">
        <f t="shared" si="391"/>
        <v>2</v>
      </c>
      <c r="F446" s="7" t="str">
        <f t="shared" si="392"/>
        <v>1005</v>
      </c>
      <c r="G446" s="7" t="str">
        <f t="shared" si="405"/>
        <v>2</v>
      </c>
      <c r="H446" s="7" t="s">
        <v>556</v>
      </c>
      <c r="I446" s="7" t="str">
        <f t="shared" si="441"/>
        <v>110052000</v>
      </c>
      <c r="J446" s="7">
        <v>1</v>
      </c>
      <c r="K446" s="7">
        <v>1.1000000000000001</v>
      </c>
      <c r="L446" s="7">
        <v>710052090</v>
      </c>
      <c r="O446" s="7" t="str">
        <f t="shared" si="406"/>
        <v>313100502</v>
      </c>
      <c r="P446" s="7" t="str">
        <f t="shared" si="407"/>
        <v>321100502</v>
      </c>
      <c r="Q446" s="7">
        <v>1005012</v>
      </c>
      <c r="S446" s="7" t="s">
        <v>56</v>
      </c>
      <c r="T446" s="7" t="s">
        <v>57</v>
      </c>
      <c r="Z446" s="7" t="s">
        <v>107</v>
      </c>
    </row>
    <row r="447" spans="1:26">
      <c r="A447" s="7" t="s">
        <v>60</v>
      </c>
      <c r="B447" s="7" t="str">
        <f t="shared" si="440"/>
        <v>9100611</v>
      </c>
      <c r="C447" s="7" t="s">
        <v>927</v>
      </c>
      <c r="D447" s="7" t="str">
        <f t="shared" si="404"/>
        <v>10061</v>
      </c>
      <c r="E447" s="7" t="str">
        <f t="shared" si="391"/>
        <v>1</v>
      </c>
      <c r="F447" s="7" t="str">
        <f t="shared" si="392"/>
        <v>1006</v>
      </c>
      <c r="G447" s="7">
        <f t="shared" si="405"/>
        <v>0</v>
      </c>
      <c r="H447" s="7" t="s">
        <v>927</v>
      </c>
      <c r="I447" s="7" t="str">
        <f t="shared" si="441"/>
        <v>110061000</v>
      </c>
      <c r="J447" s="7">
        <v>1</v>
      </c>
      <c r="K447" s="7">
        <v>1.1000000000000001</v>
      </c>
      <c r="L447" s="7" t="s">
        <v>928</v>
      </c>
      <c r="O447" s="7" t="str">
        <f t="shared" si="406"/>
        <v>313100600</v>
      </c>
      <c r="P447" s="7" t="str">
        <f t="shared" si="407"/>
        <v>321100601</v>
      </c>
      <c r="Q447" s="7">
        <v>1005012</v>
      </c>
      <c r="S447" s="7" t="s">
        <v>56</v>
      </c>
      <c r="T447" s="7" t="s">
        <v>57</v>
      </c>
      <c r="Z447" s="7" t="s">
        <v>107</v>
      </c>
    </row>
    <row r="448" spans="1:26">
      <c r="A448" s="7" t="s">
        <v>60</v>
      </c>
      <c r="B448" s="7" t="str">
        <f t="shared" si="440"/>
        <v>9100711</v>
      </c>
      <c r="C448" s="7" t="s">
        <v>567</v>
      </c>
      <c r="D448" s="7" t="str">
        <f t="shared" si="404"/>
        <v>10071</v>
      </c>
      <c r="E448" s="7" t="str">
        <f t="shared" si="391"/>
        <v>1</v>
      </c>
      <c r="F448" s="7" t="str">
        <f t="shared" si="392"/>
        <v>1007</v>
      </c>
      <c r="G448" s="7">
        <f t="shared" si="405"/>
        <v>0</v>
      </c>
      <c r="H448" s="7" t="s">
        <v>567</v>
      </c>
      <c r="I448" s="7" t="str">
        <f t="shared" si="441"/>
        <v>110071000</v>
      </c>
      <c r="J448" s="7">
        <v>1</v>
      </c>
      <c r="K448" s="7">
        <v>1.1000000000000001</v>
      </c>
      <c r="L448" s="7" t="s">
        <v>929</v>
      </c>
      <c r="O448" s="7" t="str">
        <f t="shared" si="406"/>
        <v>313100700</v>
      </c>
      <c r="P448" s="7" t="str">
        <f t="shared" si="407"/>
        <v>321100701</v>
      </c>
      <c r="Q448" s="7">
        <v>1005012</v>
      </c>
      <c r="S448" s="7" t="s">
        <v>56</v>
      </c>
      <c r="T448" s="7" t="s">
        <v>57</v>
      </c>
      <c r="V448" s="7" t="s">
        <v>571</v>
      </c>
      <c r="Z448" s="7" t="s">
        <v>107</v>
      </c>
    </row>
    <row r="449" spans="1:26">
      <c r="A449" s="7" t="s">
        <v>60</v>
      </c>
      <c r="B449" s="7" t="str">
        <f t="shared" si="440"/>
        <v>9100811</v>
      </c>
      <c r="C449" s="7" t="s">
        <v>930</v>
      </c>
      <c r="D449" s="7" t="str">
        <f t="shared" ref="D449:D470" si="442">MID(L449,2,5)</f>
        <v>10081</v>
      </c>
      <c r="E449" s="7" t="str">
        <f t="shared" si="391"/>
        <v>1</v>
      </c>
      <c r="F449" s="7" t="str">
        <f t="shared" si="392"/>
        <v>1008</v>
      </c>
      <c r="G449" s="7">
        <f t="shared" si="405"/>
        <v>0</v>
      </c>
      <c r="H449" s="7" t="s">
        <v>930</v>
      </c>
      <c r="I449" s="7" t="str">
        <f t="shared" si="441"/>
        <v>110081000</v>
      </c>
      <c r="J449" s="7">
        <v>1</v>
      </c>
      <c r="K449" s="7">
        <v>1.1000000000000001</v>
      </c>
      <c r="L449" s="7" t="s">
        <v>931</v>
      </c>
      <c r="O449" s="7" t="str">
        <f t="shared" si="406"/>
        <v>313100800</v>
      </c>
      <c r="P449" s="7" t="str">
        <f t="shared" si="407"/>
        <v>321100801</v>
      </c>
      <c r="Q449" s="7">
        <v>1005012</v>
      </c>
      <c r="S449" s="7" t="s">
        <v>56</v>
      </c>
      <c r="T449" s="7" t="s">
        <v>57</v>
      </c>
      <c r="Z449" s="7" t="s">
        <v>107</v>
      </c>
    </row>
    <row r="450" spans="1:26">
      <c r="A450" s="7" t="s">
        <v>60</v>
      </c>
      <c r="B450" s="7" t="str">
        <f t="shared" si="440"/>
        <v>9100911</v>
      </c>
      <c r="C450" s="7" t="s">
        <v>514</v>
      </c>
      <c r="D450" s="7" t="str">
        <f t="shared" si="442"/>
        <v>10091</v>
      </c>
      <c r="E450" s="7" t="str">
        <f t="shared" si="391"/>
        <v>1</v>
      </c>
      <c r="F450" s="7" t="str">
        <f t="shared" si="392"/>
        <v>1009</v>
      </c>
      <c r="G450" s="7">
        <f t="shared" si="405"/>
        <v>0</v>
      </c>
      <c r="H450" s="7" t="s">
        <v>514</v>
      </c>
      <c r="I450" s="7" t="str">
        <f t="shared" si="441"/>
        <v>110091000</v>
      </c>
      <c r="J450" s="7">
        <v>1</v>
      </c>
      <c r="K450" s="7">
        <v>1.1000000000000001</v>
      </c>
      <c r="L450" s="7" t="s">
        <v>932</v>
      </c>
      <c r="O450" s="7" t="str">
        <f t="shared" si="406"/>
        <v>313100900</v>
      </c>
      <c r="P450" s="7" t="str">
        <f t="shared" si="407"/>
        <v>321100901</v>
      </c>
      <c r="Q450" s="7">
        <v>1005012</v>
      </c>
      <c r="S450" s="7" t="s">
        <v>56</v>
      </c>
      <c r="T450" s="7" t="s">
        <v>57</v>
      </c>
      <c r="Z450" s="7" t="s">
        <v>107</v>
      </c>
    </row>
    <row r="451" spans="1:26">
      <c r="A451" s="7" t="s">
        <v>60</v>
      </c>
      <c r="B451" s="7" t="str">
        <f t="shared" si="440"/>
        <v>9101011</v>
      </c>
      <c r="C451" s="7" t="s">
        <v>503</v>
      </c>
      <c r="D451" s="7" t="str">
        <f t="shared" si="442"/>
        <v>10101</v>
      </c>
      <c r="E451" s="7" t="str">
        <f t="shared" si="391"/>
        <v>1</v>
      </c>
      <c r="F451" s="7" t="str">
        <f t="shared" si="392"/>
        <v>1010</v>
      </c>
      <c r="G451" s="7">
        <f t="shared" si="405"/>
        <v>0</v>
      </c>
      <c r="H451" s="7" t="s">
        <v>503</v>
      </c>
      <c r="I451" s="7" t="str">
        <f t="shared" si="441"/>
        <v>110101000</v>
      </c>
      <c r="J451" s="7">
        <v>1</v>
      </c>
      <c r="K451" s="7">
        <v>1.1000000000000001</v>
      </c>
      <c r="L451" s="7" t="s">
        <v>933</v>
      </c>
      <c r="O451" s="7" t="str">
        <f t="shared" si="406"/>
        <v>313101000</v>
      </c>
      <c r="P451" s="7" t="str">
        <f t="shared" si="407"/>
        <v>321101001</v>
      </c>
      <c r="Q451" s="7">
        <v>1005012</v>
      </c>
      <c r="S451" s="7" t="s">
        <v>56</v>
      </c>
      <c r="T451" s="7" t="s">
        <v>57</v>
      </c>
      <c r="Z451" s="7" t="s">
        <v>107</v>
      </c>
    </row>
    <row r="452" spans="1:26">
      <c r="A452" s="7" t="s">
        <v>60</v>
      </c>
      <c r="B452" s="7" t="str">
        <f t="shared" si="440"/>
        <v>9101111</v>
      </c>
      <c r="C452" s="7" t="s">
        <v>934</v>
      </c>
      <c r="D452" s="7" t="str">
        <f t="shared" si="442"/>
        <v>10111</v>
      </c>
      <c r="E452" s="7" t="str">
        <f t="shared" ref="E452:E470" si="443">MID(I452,6,1)</f>
        <v>1</v>
      </c>
      <c r="F452" s="7" t="str">
        <f t="shared" ref="F452:F470" si="444">MID(I452,2,4)</f>
        <v>1011</v>
      </c>
      <c r="G452" s="7">
        <f t="shared" si="405"/>
        <v>0</v>
      </c>
      <c r="H452" s="7" t="s">
        <v>582</v>
      </c>
      <c r="I452" s="7" t="str">
        <f t="shared" si="441"/>
        <v>110111000</v>
      </c>
      <c r="J452" s="7">
        <v>1</v>
      </c>
      <c r="K452" s="7">
        <v>1.1000000000000001</v>
      </c>
      <c r="L452" s="7">
        <v>710111090</v>
      </c>
      <c r="O452" s="7" t="str">
        <f t="shared" si="406"/>
        <v>313101100</v>
      </c>
      <c r="P452" s="7" t="str">
        <f t="shared" si="407"/>
        <v>321101101</v>
      </c>
      <c r="Q452" s="7">
        <v>1005013</v>
      </c>
      <c r="S452" s="7" t="s">
        <v>56</v>
      </c>
      <c r="T452" s="7" t="s">
        <v>57</v>
      </c>
      <c r="Z452" s="7" t="s">
        <v>107</v>
      </c>
    </row>
    <row r="453" spans="1:26">
      <c r="A453" s="7" t="s">
        <v>60</v>
      </c>
      <c r="B453" s="7" t="str">
        <f t="shared" si="440"/>
        <v>9101211</v>
      </c>
      <c r="C453" s="7" t="s">
        <v>629</v>
      </c>
      <c r="D453" s="7" t="str">
        <f t="shared" si="442"/>
        <v>10121</v>
      </c>
      <c r="E453" s="7" t="str">
        <f t="shared" si="443"/>
        <v>1</v>
      </c>
      <c r="F453" s="7" t="str">
        <f t="shared" si="444"/>
        <v>1012</v>
      </c>
      <c r="G453" s="7">
        <f t="shared" si="405"/>
        <v>0</v>
      </c>
      <c r="H453" s="7" t="s">
        <v>629</v>
      </c>
      <c r="I453" s="7" t="str">
        <f t="shared" si="441"/>
        <v>110121000</v>
      </c>
      <c r="J453" s="7">
        <v>1</v>
      </c>
      <c r="K453" s="7">
        <v>1.1000000000000001</v>
      </c>
      <c r="L453" s="7" t="s">
        <v>935</v>
      </c>
      <c r="O453" s="7" t="str">
        <f t="shared" si="406"/>
        <v>313101200</v>
      </c>
      <c r="P453" s="7" t="str">
        <f t="shared" si="407"/>
        <v>321101201</v>
      </c>
      <c r="Q453" s="7">
        <v>1005012</v>
      </c>
      <c r="S453" s="7" t="s">
        <v>56</v>
      </c>
      <c r="T453" s="7" t="s">
        <v>57</v>
      </c>
      <c r="Z453" s="7" t="s">
        <v>107</v>
      </c>
    </row>
    <row r="454" spans="1:26">
      <c r="A454" s="7" t="s">
        <v>60</v>
      </c>
      <c r="B454" s="7" t="str">
        <f t="shared" si="440"/>
        <v>9101411</v>
      </c>
      <c r="C454" s="7" t="s">
        <v>595</v>
      </c>
      <c r="D454" s="7" t="str">
        <f t="shared" si="442"/>
        <v>10141</v>
      </c>
      <c r="E454" s="7" t="str">
        <f t="shared" si="443"/>
        <v>1</v>
      </c>
      <c r="F454" s="7" t="str">
        <f t="shared" si="444"/>
        <v>1014</v>
      </c>
      <c r="G454" s="7">
        <f t="shared" si="405"/>
        <v>0</v>
      </c>
      <c r="H454" s="7" t="s">
        <v>595</v>
      </c>
      <c r="I454" s="7" t="str">
        <f t="shared" si="441"/>
        <v>110141000</v>
      </c>
      <c r="J454" s="7">
        <v>1</v>
      </c>
      <c r="K454" s="7">
        <v>1.1000000000000001</v>
      </c>
      <c r="L454" s="7" t="s">
        <v>936</v>
      </c>
      <c r="O454" s="7" t="str">
        <f t="shared" si="406"/>
        <v>313101400</v>
      </c>
      <c r="P454" s="7" t="str">
        <f t="shared" si="407"/>
        <v>321101401</v>
      </c>
      <c r="Q454" s="7">
        <v>1005012</v>
      </c>
      <c r="S454" s="7" t="s">
        <v>56</v>
      </c>
      <c r="T454" s="7" t="s">
        <v>57</v>
      </c>
      <c r="Z454" s="7" t="s">
        <v>107</v>
      </c>
    </row>
    <row r="455" spans="1:26" ht="18" customHeight="1">
      <c r="A455" s="7" t="s">
        <v>60</v>
      </c>
      <c r="B455" s="7" t="str">
        <f t="shared" ref="B455" si="445">"9"&amp;D455&amp;"1"</f>
        <v>9101511</v>
      </c>
      <c r="C455" s="7" t="s">
        <v>599</v>
      </c>
      <c r="D455" s="7" t="str">
        <f t="shared" ref="D455" si="446">MID(L455,2,5)</f>
        <v>10151</v>
      </c>
      <c r="E455" s="7" t="str">
        <f t="shared" ref="E455" si="447">MID(I455,6,1)</f>
        <v>1</v>
      </c>
      <c r="F455" s="7" t="str">
        <f t="shared" ref="F455" si="448">MID(I455,2,4)</f>
        <v>1015</v>
      </c>
      <c r="G455" s="7">
        <f t="shared" ref="G455" si="449">IF(INT(MID(I455,6,1))=1,0,MID(I455,6,1))</f>
        <v>0</v>
      </c>
      <c r="H455" s="7" t="s">
        <v>599</v>
      </c>
      <c r="I455" s="7" t="str">
        <f t="shared" ref="I455" si="450">"1"&amp;D455&amp;"000"</f>
        <v>110151000</v>
      </c>
      <c r="J455" s="7">
        <v>1</v>
      </c>
      <c r="K455" s="7">
        <v>1.1000000000000001</v>
      </c>
      <c r="L455" s="7">
        <v>710151090</v>
      </c>
      <c r="O455" s="7" t="str">
        <f t="shared" ref="O455" si="451">313&amp;F455&amp;0&amp;G455</f>
        <v>313101500</v>
      </c>
      <c r="P455" s="7" t="str">
        <f t="shared" ref="P455" si="452">321&amp;F455&amp;0&amp;E455</f>
        <v>321101501</v>
      </c>
      <c r="Q455" s="7">
        <v>1005012</v>
      </c>
      <c r="S455" s="7" t="s">
        <v>56</v>
      </c>
      <c r="T455" s="7" t="s">
        <v>57</v>
      </c>
      <c r="Z455" s="7" t="s">
        <v>107</v>
      </c>
    </row>
    <row r="456" spans="1:26" ht="18" customHeight="1">
      <c r="A456" s="7" t="s">
        <v>60</v>
      </c>
      <c r="B456" s="7" t="str">
        <f t="shared" ref="B456" si="453">"9"&amp;D456&amp;"1"</f>
        <v>9101611</v>
      </c>
      <c r="C456" s="7" t="s">
        <v>604</v>
      </c>
      <c r="D456" s="7" t="str">
        <f t="shared" ref="D456" si="454">MID(L456,2,5)</f>
        <v>10161</v>
      </c>
      <c r="E456" s="7" t="str">
        <f t="shared" ref="E456" si="455">MID(I456,6,1)</f>
        <v>1</v>
      </c>
      <c r="F456" s="7" t="str">
        <f t="shared" ref="F456" si="456">MID(I456,2,4)</f>
        <v>1016</v>
      </c>
      <c r="G456" s="7">
        <f t="shared" ref="G456" si="457">IF(INT(MID(I456,6,1))=1,0,MID(I456,6,1))</f>
        <v>0</v>
      </c>
      <c r="H456" s="7" t="s">
        <v>604</v>
      </c>
      <c r="I456" s="7" t="str">
        <f t="shared" ref="I456" si="458">"1"&amp;D456&amp;"000"</f>
        <v>110161000</v>
      </c>
      <c r="J456" s="7">
        <v>1</v>
      </c>
      <c r="K456" s="7">
        <v>1.1000000000000001</v>
      </c>
      <c r="L456" s="7">
        <v>710161090</v>
      </c>
      <c r="O456" s="7" t="str">
        <f t="shared" ref="O456" si="459">313&amp;F456&amp;0&amp;G456</f>
        <v>313101600</v>
      </c>
      <c r="P456" s="7" t="str">
        <f t="shared" ref="P456" si="460">321&amp;F456&amp;0&amp;E456</f>
        <v>321101601</v>
      </c>
      <c r="Q456" s="7">
        <v>1005012</v>
      </c>
      <c r="S456" s="7" t="s">
        <v>56</v>
      </c>
      <c r="T456" s="7" t="s">
        <v>57</v>
      </c>
      <c r="Z456" s="7" t="s">
        <v>107</v>
      </c>
    </row>
    <row r="457" spans="1:26" ht="18" customHeight="1">
      <c r="A457" s="7" t="s">
        <v>60</v>
      </c>
      <c r="B457" s="7" t="str">
        <f t="shared" ref="B457:B458" si="461">"9"&amp;D457&amp;"1"</f>
        <v>9101711</v>
      </c>
      <c r="C457" s="7" t="s">
        <v>607</v>
      </c>
      <c r="D457" s="7" t="str">
        <f t="shared" ref="D457:D458" si="462">MID(L457,2,5)</f>
        <v>10171</v>
      </c>
      <c r="E457" s="7" t="str">
        <f t="shared" ref="E457:E458" si="463">MID(I457,6,1)</f>
        <v>1</v>
      </c>
      <c r="F457" s="7" t="str">
        <f t="shared" ref="F457:F458" si="464">MID(I457,2,4)</f>
        <v>1017</v>
      </c>
      <c r="G457" s="7">
        <f t="shared" ref="G457:G458" si="465">IF(INT(MID(I457,6,1))=1,0,MID(I457,6,1))</f>
        <v>0</v>
      </c>
      <c r="H457" s="7" t="s">
        <v>607</v>
      </c>
      <c r="I457" s="7" t="str">
        <f t="shared" ref="I457:I458" si="466">"1"&amp;D457&amp;"000"</f>
        <v>110171000</v>
      </c>
      <c r="J457" s="7">
        <v>1</v>
      </c>
      <c r="K457" s="7">
        <v>1.1000000000000001</v>
      </c>
      <c r="L457" s="7">
        <v>710171090</v>
      </c>
      <c r="O457" s="7" t="str">
        <f t="shared" ref="O457:O458" si="467">313&amp;F457&amp;0&amp;G457</f>
        <v>313101700</v>
      </c>
      <c r="P457" s="7" t="str">
        <f t="shared" ref="P457:P458" si="468">321&amp;F457&amp;0&amp;E457</f>
        <v>321101701</v>
      </c>
      <c r="Q457" s="7">
        <v>1005012</v>
      </c>
      <c r="S457" s="7" t="s">
        <v>56</v>
      </c>
      <c r="T457" s="7" t="s">
        <v>57</v>
      </c>
      <c r="Z457" s="7" t="s">
        <v>107</v>
      </c>
    </row>
    <row r="458" spans="1:26">
      <c r="A458" s="7" t="s">
        <v>60</v>
      </c>
      <c r="B458" s="7" t="str">
        <f t="shared" si="461"/>
        <v>9101811</v>
      </c>
      <c r="C458" s="7" t="s">
        <v>610</v>
      </c>
      <c r="D458" s="7" t="str">
        <f t="shared" si="462"/>
        <v>10181</v>
      </c>
      <c r="E458" s="7" t="str">
        <f t="shared" si="463"/>
        <v>1</v>
      </c>
      <c r="F458" s="7" t="str">
        <f t="shared" si="464"/>
        <v>1018</v>
      </c>
      <c r="G458" s="7">
        <f t="shared" si="465"/>
        <v>0</v>
      </c>
      <c r="H458" s="7" t="s">
        <v>610</v>
      </c>
      <c r="I458" s="7" t="str">
        <f t="shared" si="466"/>
        <v>110181000</v>
      </c>
      <c r="J458" s="7">
        <v>1</v>
      </c>
      <c r="K458" s="7">
        <v>1.1000000000000001</v>
      </c>
      <c r="L458" s="7">
        <v>710181090</v>
      </c>
      <c r="O458" s="7" t="str">
        <f t="shared" si="467"/>
        <v>313101800</v>
      </c>
      <c r="P458" s="7" t="str">
        <f t="shared" si="468"/>
        <v>321101801</v>
      </c>
      <c r="Q458" s="7">
        <v>1005012</v>
      </c>
      <c r="S458" s="7" t="s">
        <v>56</v>
      </c>
      <c r="T458" s="7" t="s">
        <v>57</v>
      </c>
      <c r="Z458" s="7" t="s">
        <v>107</v>
      </c>
    </row>
    <row r="459" spans="1:26">
      <c r="A459" s="7" t="s">
        <v>60</v>
      </c>
      <c r="B459" s="7" t="str">
        <f t="shared" si="440"/>
        <v>9101911</v>
      </c>
      <c r="C459" s="7" t="s">
        <v>937</v>
      </c>
      <c r="D459" s="7" t="str">
        <f t="shared" si="442"/>
        <v>10191</v>
      </c>
      <c r="E459" s="7" t="str">
        <f t="shared" si="443"/>
        <v>1</v>
      </c>
      <c r="F459" s="7" t="str">
        <f t="shared" si="444"/>
        <v>1019</v>
      </c>
      <c r="G459" s="7">
        <f t="shared" si="405"/>
        <v>0</v>
      </c>
      <c r="H459" s="7" t="s">
        <v>938</v>
      </c>
      <c r="I459" s="7" t="str">
        <f t="shared" si="441"/>
        <v>110191000</v>
      </c>
      <c r="J459" s="7">
        <v>1</v>
      </c>
      <c r="K459" s="7">
        <v>1.1000000000000001</v>
      </c>
      <c r="L459" s="7" t="s">
        <v>939</v>
      </c>
      <c r="O459" s="7" t="str">
        <f t="shared" si="406"/>
        <v>313101900</v>
      </c>
      <c r="P459" s="7" t="str">
        <f t="shared" si="407"/>
        <v>321101901</v>
      </c>
      <c r="Q459" s="7">
        <v>1005012</v>
      </c>
      <c r="S459" s="7" t="s">
        <v>56</v>
      </c>
      <c r="T459" s="7" t="s">
        <v>57</v>
      </c>
      <c r="Z459" s="7" t="s">
        <v>107</v>
      </c>
    </row>
    <row r="460" spans="1:26">
      <c r="A460" s="7" t="s">
        <v>60</v>
      </c>
      <c r="B460" s="7" t="str">
        <f t="shared" si="440"/>
        <v>9102011</v>
      </c>
      <c r="C460" s="7" t="s">
        <v>940</v>
      </c>
      <c r="D460" s="7" t="str">
        <f t="shared" si="442"/>
        <v>10201</v>
      </c>
      <c r="E460" s="7" t="str">
        <f t="shared" si="443"/>
        <v>1</v>
      </c>
      <c r="F460" s="7" t="str">
        <f t="shared" si="444"/>
        <v>1020</v>
      </c>
      <c r="G460" s="7">
        <f t="shared" ref="G460:G470" si="469">IF(INT(MID(I460,6,1))=1,0,MID(I460,6,1))</f>
        <v>0</v>
      </c>
      <c r="H460" s="7" t="s">
        <v>941</v>
      </c>
      <c r="I460" s="7" t="str">
        <f t="shared" si="441"/>
        <v>110201000</v>
      </c>
      <c r="J460" s="7">
        <v>1</v>
      </c>
      <c r="K460" s="7">
        <v>1.1000000000000001</v>
      </c>
      <c r="L460" s="7" t="s">
        <v>942</v>
      </c>
      <c r="O460" s="7" t="str">
        <f t="shared" si="406"/>
        <v>313102000</v>
      </c>
      <c r="P460" s="7" t="str">
        <f t="shared" si="407"/>
        <v>321102001</v>
      </c>
      <c r="Q460" s="7">
        <v>1005012</v>
      </c>
      <c r="S460" s="7" t="s">
        <v>56</v>
      </c>
      <c r="T460" s="7" t="s">
        <v>57</v>
      </c>
      <c r="Z460" s="7" t="s">
        <v>107</v>
      </c>
    </row>
    <row r="461" spans="1:26">
      <c r="A461" s="7" t="s">
        <v>60</v>
      </c>
      <c r="B461" s="7" t="str">
        <f t="shared" si="440"/>
        <v>9102111</v>
      </c>
      <c r="C461" s="7" t="s">
        <v>943</v>
      </c>
      <c r="D461" s="7" t="str">
        <f t="shared" si="442"/>
        <v>10211</v>
      </c>
      <c r="E461" s="7" t="str">
        <f t="shared" si="443"/>
        <v>1</v>
      </c>
      <c r="F461" s="7" t="str">
        <f t="shared" si="444"/>
        <v>1021</v>
      </c>
      <c r="G461" s="7">
        <f t="shared" si="469"/>
        <v>0</v>
      </c>
      <c r="H461" s="7" t="s">
        <v>624</v>
      </c>
      <c r="I461" s="7" t="str">
        <f t="shared" si="441"/>
        <v>110211000</v>
      </c>
      <c r="J461" s="7">
        <v>1</v>
      </c>
      <c r="K461" s="7">
        <v>1.1000000000000001</v>
      </c>
      <c r="L461" s="7" t="s">
        <v>944</v>
      </c>
      <c r="O461" s="7" t="str">
        <f t="shared" si="406"/>
        <v>313102100</v>
      </c>
      <c r="P461" s="7" t="str">
        <f t="shared" si="407"/>
        <v>321102101</v>
      </c>
      <c r="Q461" s="7">
        <v>1005012</v>
      </c>
      <c r="S461" s="7" t="s">
        <v>56</v>
      </c>
      <c r="T461" s="7" t="s">
        <v>57</v>
      </c>
      <c r="Z461" s="7" t="s">
        <v>107</v>
      </c>
    </row>
    <row r="462" spans="1:26">
      <c r="A462" s="7" t="s">
        <v>60</v>
      </c>
      <c r="B462" s="7" t="str">
        <f t="shared" si="440"/>
        <v>9102211</v>
      </c>
      <c r="C462" s="7" t="s">
        <v>945</v>
      </c>
      <c r="D462" s="7" t="str">
        <f t="shared" si="442"/>
        <v>10221</v>
      </c>
      <c r="E462" s="7" t="str">
        <f t="shared" si="443"/>
        <v>1</v>
      </c>
      <c r="F462" s="7" t="str">
        <f t="shared" si="444"/>
        <v>1022</v>
      </c>
      <c r="G462" s="7">
        <f t="shared" si="469"/>
        <v>0</v>
      </c>
      <c r="H462" s="7" t="s">
        <v>667</v>
      </c>
      <c r="I462" s="7" t="str">
        <f t="shared" si="441"/>
        <v>110221000</v>
      </c>
      <c r="J462" s="7">
        <v>1</v>
      </c>
      <c r="K462" s="7">
        <v>1.1000000000000001</v>
      </c>
      <c r="L462" s="7" t="s">
        <v>946</v>
      </c>
      <c r="O462" s="7" t="str">
        <f t="shared" si="406"/>
        <v>313102200</v>
      </c>
      <c r="P462" s="7" t="str">
        <f t="shared" si="407"/>
        <v>321102201</v>
      </c>
      <c r="Q462" s="7">
        <v>1005012</v>
      </c>
      <c r="S462" s="7" t="s">
        <v>56</v>
      </c>
      <c r="T462" s="7" t="s">
        <v>57</v>
      </c>
      <c r="Z462" s="7" t="s">
        <v>107</v>
      </c>
    </row>
    <row r="463" spans="1:26">
      <c r="A463" s="7" t="s">
        <v>60</v>
      </c>
      <c r="B463" s="7" t="str">
        <f t="shared" si="440"/>
        <v>9102311</v>
      </c>
      <c r="C463" s="7" t="s">
        <v>947</v>
      </c>
      <c r="D463" s="7" t="str">
        <f t="shared" si="442"/>
        <v>10231</v>
      </c>
      <c r="E463" s="7" t="str">
        <f t="shared" si="443"/>
        <v>1</v>
      </c>
      <c r="F463" s="7" t="str">
        <f t="shared" si="444"/>
        <v>1023</v>
      </c>
      <c r="G463" s="7">
        <f t="shared" si="469"/>
        <v>0</v>
      </c>
      <c r="H463" s="7" t="s">
        <v>635</v>
      </c>
      <c r="I463" s="7" t="str">
        <f t="shared" si="441"/>
        <v>110231000</v>
      </c>
      <c r="J463" s="7">
        <v>1</v>
      </c>
      <c r="K463" s="7">
        <v>1.1000000000000001</v>
      </c>
      <c r="L463" s="7" t="s">
        <v>948</v>
      </c>
      <c r="O463" s="7" t="str">
        <f t="shared" si="406"/>
        <v>313102300</v>
      </c>
      <c r="P463" s="7" t="str">
        <f t="shared" si="407"/>
        <v>321102301</v>
      </c>
      <c r="Q463" s="7">
        <v>1005012</v>
      </c>
      <c r="S463" s="7" t="s">
        <v>56</v>
      </c>
      <c r="T463" s="7" t="s">
        <v>57</v>
      </c>
      <c r="Z463" s="7" t="s">
        <v>107</v>
      </c>
    </row>
    <row r="464" spans="1:26">
      <c r="A464" s="7" t="s">
        <v>60</v>
      </c>
      <c r="B464" s="7" t="str">
        <f t="shared" si="440"/>
        <v>9102411</v>
      </c>
      <c r="C464" s="7" t="s">
        <v>949</v>
      </c>
      <c r="D464" s="7" t="str">
        <f t="shared" si="442"/>
        <v>10241</v>
      </c>
      <c r="E464" s="7" t="str">
        <f t="shared" si="443"/>
        <v>1</v>
      </c>
      <c r="F464" s="7" t="str">
        <f t="shared" si="444"/>
        <v>1024</v>
      </c>
      <c r="G464" s="7">
        <f t="shared" si="469"/>
        <v>0</v>
      </c>
      <c r="H464" s="7" t="s">
        <v>635</v>
      </c>
      <c r="I464" s="7" t="str">
        <f t="shared" si="441"/>
        <v>110241000</v>
      </c>
      <c r="J464" s="7">
        <v>1</v>
      </c>
      <c r="K464" s="7">
        <v>1.1000000000000001</v>
      </c>
      <c r="L464" s="7" t="s">
        <v>950</v>
      </c>
      <c r="O464" s="7" t="str">
        <f t="shared" si="406"/>
        <v>313102400</v>
      </c>
      <c r="P464" s="7" t="str">
        <f t="shared" si="407"/>
        <v>321102401</v>
      </c>
      <c r="Q464" s="7">
        <v>1005012</v>
      </c>
      <c r="S464" s="7" t="s">
        <v>56</v>
      </c>
      <c r="T464" s="7" t="s">
        <v>57</v>
      </c>
      <c r="Z464" s="7" t="s">
        <v>107</v>
      </c>
    </row>
    <row r="465" spans="1:26">
      <c r="A465" s="7" t="s">
        <v>60</v>
      </c>
      <c r="B465" s="7" t="str">
        <f t="shared" si="440"/>
        <v>9102511</v>
      </c>
      <c r="C465" s="7" t="s">
        <v>951</v>
      </c>
      <c r="D465" s="7" t="str">
        <f t="shared" si="442"/>
        <v>10251</v>
      </c>
      <c r="E465" s="7" t="str">
        <f t="shared" si="443"/>
        <v>1</v>
      </c>
      <c r="F465" s="7" t="str">
        <f t="shared" si="444"/>
        <v>1025</v>
      </c>
      <c r="G465" s="7">
        <f t="shared" si="469"/>
        <v>0</v>
      </c>
      <c r="H465" s="7" t="s">
        <v>595</v>
      </c>
      <c r="I465" s="7" t="str">
        <f t="shared" si="441"/>
        <v>110251000</v>
      </c>
      <c r="J465" s="7">
        <v>1</v>
      </c>
      <c r="K465" s="7">
        <v>1.1000000000000001</v>
      </c>
      <c r="L465" s="7">
        <v>710251090</v>
      </c>
      <c r="O465" s="7" t="str">
        <f t="shared" si="406"/>
        <v>313102500</v>
      </c>
      <c r="P465" s="7" t="str">
        <f t="shared" si="407"/>
        <v>321102501</v>
      </c>
      <c r="Q465" s="7">
        <v>1005012</v>
      </c>
      <c r="S465" s="7" t="s">
        <v>56</v>
      </c>
      <c r="T465" s="7" t="s">
        <v>57</v>
      </c>
      <c r="Z465" s="7" t="s">
        <v>107</v>
      </c>
    </row>
    <row r="466" spans="1:26">
      <c r="A466" s="7" t="s">
        <v>60</v>
      </c>
      <c r="B466" s="7" t="str">
        <f t="shared" si="440"/>
        <v>9103111</v>
      </c>
      <c r="C466" s="7" t="s">
        <v>952</v>
      </c>
      <c r="D466" s="7" t="str">
        <f t="shared" si="442"/>
        <v>10311</v>
      </c>
      <c r="E466" s="7" t="str">
        <f t="shared" si="443"/>
        <v>1</v>
      </c>
      <c r="F466" s="7" t="str">
        <f t="shared" si="444"/>
        <v>1031</v>
      </c>
      <c r="G466" s="7">
        <f t="shared" si="469"/>
        <v>0</v>
      </c>
      <c r="H466" s="7" t="s">
        <v>518</v>
      </c>
      <c r="I466" s="7" t="str">
        <f t="shared" si="441"/>
        <v>110311000</v>
      </c>
      <c r="J466" s="7">
        <v>1</v>
      </c>
      <c r="K466" s="7">
        <v>1.1000000000000001</v>
      </c>
      <c r="L466" s="7" t="s">
        <v>953</v>
      </c>
      <c r="O466" s="7" t="str">
        <f t="shared" si="406"/>
        <v>313103100</v>
      </c>
      <c r="P466" s="7" t="str">
        <f t="shared" si="407"/>
        <v>321103101</v>
      </c>
      <c r="Q466" s="7">
        <v>1005012</v>
      </c>
      <c r="S466" s="7" t="s">
        <v>56</v>
      </c>
      <c r="T466" s="7" t="s">
        <v>57</v>
      </c>
      <c r="Z466" s="7" t="s">
        <v>107</v>
      </c>
    </row>
    <row r="467" spans="1:26">
      <c r="A467" s="7" t="s">
        <v>60</v>
      </c>
      <c r="B467" s="7" t="str">
        <f>"9"&amp;D467&amp;"2"</f>
        <v>9103212</v>
      </c>
      <c r="C467" s="7" t="s">
        <v>954</v>
      </c>
      <c r="D467" s="7" t="str">
        <f t="shared" si="442"/>
        <v>10321</v>
      </c>
      <c r="E467" s="7" t="str">
        <f t="shared" si="443"/>
        <v>1</v>
      </c>
      <c r="F467" s="7" t="str">
        <f t="shared" si="444"/>
        <v>1032</v>
      </c>
      <c r="G467" s="7">
        <f t="shared" si="469"/>
        <v>0</v>
      </c>
      <c r="H467" s="7" t="s">
        <v>518</v>
      </c>
      <c r="I467" s="7" t="str">
        <f t="shared" si="441"/>
        <v>110321000</v>
      </c>
      <c r="J467" s="7">
        <v>1</v>
      </c>
      <c r="K467" s="7">
        <v>1.1000000000000001</v>
      </c>
      <c r="L467" s="7" t="s">
        <v>955</v>
      </c>
      <c r="O467" s="7" t="str">
        <f t="shared" si="406"/>
        <v>313103200</v>
      </c>
      <c r="P467" s="7" t="str">
        <f t="shared" si="407"/>
        <v>321103201</v>
      </c>
      <c r="Q467" s="7">
        <v>1005012</v>
      </c>
      <c r="S467" s="7" t="s">
        <v>56</v>
      </c>
      <c r="T467" s="7" t="s">
        <v>57</v>
      </c>
      <c r="Z467" s="7" t="s">
        <v>107</v>
      </c>
    </row>
    <row r="468" spans="1:26">
      <c r="A468" s="7" t="s">
        <v>60</v>
      </c>
      <c r="B468" s="7">
        <v>9103311</v>
      </c>
      <c r="C468" s="7" t="s">
        <v>657</v>
      </c>
      <c r="D468" s="7" t="str">
        <f t="shared" si="442"/>
        <v>10331</v>
      </c>
      <c r="E468" s="7" t="str">
        <f t="shared" si="443"/>
        <v>1</v>
      </c>
      <c r="F468" s="7" t="str">
        <f t="shared" si="444"/>
        <v>1033</v>
      </c>
      <c r="G468" s="7">
        <f t="shared" si="469"/>
        <v>0</v>
      </c>
      <c r="H468" s="7" t="s">
        <v>551</v>
      </c>
      <c r="I468" s="7" t="str">
        <f t="shared" si="441"/>
        <v>110331000</v>
      </c>
      <c r="J468" s="7">
        <v>1</v>
      </c>
      <c r="K468" s="7">
        <v>1.1000000000000001</v>
      </c>
      <c r="L468" s="7" t="s">
        <v>658</v>
      </c>
      <c r="O468" s="7" t="str">
        <f t="shared" si="406"/>
        <v>313103300</v>
      </c>
      <c r="P468" s="7" t="str">
        <f t="shared" si="407"/>
        <v>321103301</v>
      </c>
      <c r="Q468" s="7">
        <v>1005012</v>
      </c>
      <c r="S468" s="7" t="s">
        <v>56</v>
      </c>
      <c r="T468" s="7" t="s">
        <v>57</v>
      </c>
      <c r="Z468" s="7" t="s">
        <v>107</v>
      </c>
    </row>
    <row r="469" spans="1:26">
      <c r="A469" s="7" t="s">
        <v>60</v>
      </c>
      <c r="B469" s="7" t="str">
        <f>"9"&amp;D469&amp;"1"</f>
        <v>9103611</v>
      </c>
      <c r="C469" s="7" t="s">
        <v>956</v>
      </c>
      <c r="D469" s="7" t="str">
        <f t="shared" si="442"/>
        <v>10361</v>
      </c>
      <c r="E469" s="7" t="str">
        <f t="shared" si="443"/>
        <v>1</v>
      </c>
      <c r="F469" s="7" t="str">
        <f t="shared" si="444"/>
        <v>1036</v>
      </c>
      <c r="G469" s="7">
        <f t="shared" si="469"/>
        <v>0</v>
      </c>
      <c r="H469" s="7" t="s">
        <v>503</v>
      </c>
      <c r="I469" s="7" t="str">
        <f t="shared" si="441"/>
        <v>110361000</v>
      </c>
      <c r="J469" s="7">
        <v>1</v>
      </c>
      <c r="K469" s="7">
        <v>1.1000000000000001</v>
      </c>
      <c r="L469" s="7" t="s">
        <v>957</v>
      </c>
      <c r="O469" s="7" t="str">
        <f t="shared" si="406"/>
        <v>313103600</v>
      </c>
      <c r="P469" s="7" t="str">
        <f t="shared" si="407"/>
        <v>321103601</v>
      </c>
      <c r="Q469" s="7">
        <v>1005012</v>
      </c>
      <c r="S469" s="7" t="s">
        <v>56</v>
      </c>
      <c r="T469" s="7" t="s">
        <v>57</v>
      </c>
      <c r="Z469" s="7" t="s">
        <v>107</v>
      </c>
    </row>
    <row r="470" spans="1:26">
      <c r="A470" s="7" t="s">
        <v>60</v>
      </c>
      <c r="B470" s="7" t="str">
        <f>"9"&amp;D470&amp;"1"</f>
        <v>9103811</v>
      </c>
      <c r="C470" s="7" t="s">
        <v>663</v>
      </c>
      <c r="D470" s="7" t="str">
        <f t="shared" si="442"/>
        <v>10381</v>
      </c>
      <c r="E470" s="7" t="str">
        <f t="shared" si="443"/>
        <v>1</v>
      </c>
      <c r="F470" s="7" t="str">
        <f t="shared" si="444"/>
        <v>1038</v>
      </c>
      <c r="G470" s="7">
        <f t="shared" si="469"/>
        <v>0</v>
      </c>
      <c r="H470" s="7" t="s">
        <v>629</v>
      </c>
      <c r="I470" s="7" t="str">
        <f t="shared" si="441"/>
        <v>110381000</v>
      </c>
      <c r="J470" s="7">
        <v>1</v>
      </c>
      <c r="K470" s="7">
        <v>1.1000000000000001</v>
      </c>
      <c r="L470" s="7">
        <v>710381030</v>
      </c>
      <c r="O470" s="7" t="s">
        <v>664</v>
      </c>
      <c r="P470" s="7" t="s">
        <v>665</v>
      </c>
      <c r="Q470" s="7">
        <v>1005012</v>
      </c>
      <c r="S470" s="7" t="s">
        <v>56</v>
      </c>
      <c r="T470" s="7" t="s">
        <v>57</v>
      </c>
      <c r="Z470" s="7" t="s">
        <v>107</v>
      </c>
    </row>
    <row r="471" spans="1:26">
      <c r="A471" s="7" t="s">
        <v>60</v>
      </c>
      <c r="B471" s="7" t="str">
        <f>"9"&amp;D471&amp;"1"</f>
        <v>9103911</v>
      </c>
      <c r="C471" s="7" t="s">
        <v>961</v>
      </c>
      <c r="D471" s="7" t="str">
        <f t="shared" ref="D471" si="470">MID(L471,2,5)</f>
        <v>10391</v>
      </c>
      <c r="E471" s="7" t="str">
        <f t="shared" ref="E471" si="471">MID(I471,6,1)</f>
        <v>1</v>
      </c>
      <c r="F471" s="7" t="str">
        <f t="shared" ref="F471" si="472">MID(I471,2,4)</f>
        <v>1039</v>
      </c>
      <c r="G471" s="7">
        <f t="shared" ref="G471" si="473">IF(INT(MID(I471,6,1))=1,0,MID(I471,6,1))</f>
        <v>0</v>
      </c>
      <c r="H471" s="7" t="s">
        <v>604</v>
      </c>
      <c r="I471" s="7" t="str">
        <f t="shared" ref="I471" si="474">"1"&amp;D471&amp;"000"</f>
        <v>110391000</v>
      </c>
      <c r="J471" s="7">
        <v>1</v>
      </c>
      <c r="K471" s="7">
        <v>1.1000000000000001</v>
      </c>
      <c r="L471" s="7">
        <v>710391030</v>
      </c>
      <c r="O471" s="7" t="s">
        <v>664</v>
      </c>
      <c r="P471" s="7" t="s">
        <v>665</v>
      </c>
      <c r="Q471" s="7">
        <v>1005012</v>
      </c>
      <c r="S471" s="7" t="s">
        <v>56</v>
      </c>
      <c r="T471" s="7" t="s">
        <v>57</v>
      </c>
      <c r="Z471" s="7" t="s">
        <v>107</v>
      </c>
    </row>
    <row r="472" spans="1:26">
      <c r="A472" s="7" t="s">
        <v>60</v>
      </c>
      <c r="B472" s="7" t="str">
        <f>"9"&amp;D472&amp;"1"</f>
        <v>9104011</v>
      </c>
      <c r="C472" s="7" t="s">
        <v>962</v>
      </c>
      <c r="D472" s="7" t="str">
        <f t="shared" ref="D472" si="475">MID(L472,2,5)</f>
        <v>10401</v>
      </c>
      <c r="E472" s="7" t="str">
        <f t="shared" ref="E472" si="476">MID(I472,6,1)</f>
        <v>1</v>
      </c>
      <c r="F472" s="7" t="str">
        <f t="shared" ref="F472" si="477">MID(I472,2,4)</f>
        <v>1040</v>
      </c>
      <c r="G472" s="7">
        <f t="shared" ref="G472" si="478">IF(INT(MID(I472,6,1))=1,0,MID(I472,6,1))</f>
        <v>0</v>
      </c>
      <c r="H472" s="7" t="s">
        <v>964</v>
      </c>
      <c r="I472" s="7" t="str">
        <f t="shared" ref="I472" si="479">"1"&amp;D472&amp;"000"</f>
        <v>110401000</v>
      </c>
      <c r="J472" s="7">
        <v>1</v>
      </c>
      <c r="K472" s="7">
        <v>1.1000000000000001</v>
      </c>
      <c r="L472" s="7">
        <v>710401030</v>
      </c>
      <c r="O472" s="7" t="s">
        <v>664</v>
      </c>
      <c r="P472" s="7" t="s">
        <v>665</v>
      </c>
      <c r="Q472" s="7">
        <v>1005012</v>
      </c>
      <c r="S472" s="7" t="s">
        <v>56</v>
      </c>
      <c r="T472" s="7" t="s">
        <v>57</v>
      </c>
      <c r="Z472" s="7" t="s">
        <v>107</v>
      </c>
    </row>
    <row r="473" spans="1:26">
      <c r="A473" s="7" t="s">
        <v>60</v>
      </c>
      <c r="B473" s="7" t="str">
        <f>"9"&amp;D473&amp;"1"</f>
        <v>9104111</v>
      </c>
      <c r="C473" s="7" t="s">
        <v>963</v>
      </c>
      <c r="D473" s="7" t="str">
        <f t="shared" ref="D473" si="480">MID(L473,2,5)</f>
        <v>10411</v>
      </c>
      <c r="E473" s="7" t="str">
        <f t="shared" ref="E473" si="481">MID(I473,6,1)</f>
        <v>1</v>
      </c>
      <c r="F473" s="7" t="str">
        <f t="shared" ref="F473" si="482">MID(I473,2,4)</f>
        <v>1041</v>
      </c>
      <c r="G473" s="7">
        <f t="shared" ref="G473" si="483">IF(INT(MID(I473,6,1))=1,0,MID(I473,6,1))</f>
        <v>0</v>
      </c>
      <c r="H473" s="7" t="s">
        <v>964</v>
      </c>
      <c r="I473" s="7" t="str">
        <f t="shared" ref="I473" si="484">"1"&amp;D473&amp;"000"</f>
        <v>110411000</v>
      </c>
      <c r="J473" s="7">
        <v>1</v>
      </c>
      <c r="K473" s="7">
        <v>1.1000000000000001</v>
      </c>
      <c r="L473" s="7">
        <v>710411030</v>
      </c>
      <c r="O473" s="7" t="s">
        <v>664</v>
      </c>
      <c r="P473" s="7" t="s">
        <v>665</v>
      </c>
      <c r="Q473" s="7">
        <v>1005012</v>
      </c>
      <c r="S473" s="7" t="s">
        <v>56</v>
      </c>
      <c r="T473" s="7" t="s">
        <v>57</v>
      </c>
      <c r="Z473" s="7" t="s">
        <v>107</v>
      </c>
    </row>
    <row r="2339" spans="9:9">
      <c r="I2339" s="7">
        <f>H2339+G2339</f>
        <v>0</v>
      </c>
    </row>
  </sheetData>
  <autoFilter ref="A4:AA470"/>
  <phoneticPr fontId="13" type="noConversion"/>
  <conditionalFormatting sqref="I208">
    <cfRule type="duplicateValues" dxfId="0" priority="6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1"/>
  <sheetViews>
    <sheetView topLeftCell="A22" workbookViewId="0">
      <selection activeCell="J17" sqref="J17"/>
    </sheetView>
  </sheetViews>
  <sheetFormatPr defaultColWidth="9" defaultRowHeight="13.5"/>
  <cols>
    <col min="2" max="2" width="11.5" style="3" customWidth="1"/>
    <col min="3" max="3" width="11.125" style="3" customWidth="1"/>
    <col min="4" max="4" width="30.5" style="3" customWidth="1"/>
  </cols>
  <sheetData>
    <row r="1" spans="1:7" ht="16.5" customHeight="1">
      <c r="A1" s="4">
        <v>1</v>
      </c>
      <c r="B1" s="4" t="s">
        <v>108</v>
      </c>
      <c r="C1">
        <v>2</v>
      </c>
      <c r="D1">
        <f t="shared" ref="D1:D41" si="0">1000000+C1*100+11</f>
        <v>1000211</v>
      </c>
      <c r="F1" s="5" t="s">
        <v>108</v>
      </c>
      <c r="G1" s="5">
        <v>2</v>
      </c>
    </row>
    <row r="2" spans="1:7" ht="16.5" customHeight="1">
      <c r="A2" s="5">
        <v>2</v>
      </c>
      <c r="B2" s="5" t="s">
        <v>117</v>
      </c>
      <c r="C2">
        <v>3</v>
      </c>
      <c r="D2">
        <f t="shared" si="0"/>
        <v>1000311</v>
      </c>
      <c r="F2" s="5" t="s">
        <v>117</v>
      </c>
      <c r="G2" s="5">
        <v>3</v>
      </c>
    </row>
    <row r="3" spans="1:7" ht="16.5" customHeight="1">
      <c r="A3" s="5">
        <v>3</v>
      </c>
      <c r="B3" s="5" t="s">
        <v>167</v>
      </c>
      <c r="C3">
        <v>8</v>
      </c>
      <c r="D3">
        <f t="shared" si="0"/>
        <v>1000811</v>
      </c>
      <c r="F3" s="5" t="s">
        <v>130</v>
      </c>
      <c r="G3" s="5">
        <v>4</v>
      </c>
    </row>
    <row r="4" spans="1:7" ht="16.5" customHeight="1">
      <c r="A4" s="5">
        <v>4</v>
      </c>
      <c r="B4" s="5" t="s">
        <v>189</v>
      </c>
      <c r="C4">
        <v>10</v>
      </c>
      <c r="D4">
        <f t="shared" si="0"/>
        <v>1001011</v>
      </c>
      <c r="F4" s="5" t="s">
        <v>783</v>
      </c>
      <c r="G4" s="5">
        <v>5</v>
      </c>
    </row>
    <row r="5" spans="1:7" ht="16.5" customHeight="1">
      <c r="A5" s="5">
        <v>5</v>
      </c>
      <c r="B5" s="5" t="s">
        <v>197</v>
      </c>
      <c r="C5">
        <v>11</v>
      </c>
      <c r="D5">
        <f t="shared" si="0"/>
        <v>1001111</v>
      </c>
      <c r="F5" s="5" t="s">
        <v>152</v>
      </c>
      <c r="G5" s="5">
        <v>6</v>
      </c>
    </row>
    <row r="6" spans="1:7" ht="16.5" customHeight="1">
      <c r="A6" s="5">
        <v>6</v>
      </c>
      <c r="B6" s="5" t="s">
        <v>207</v>
      </c>
      <c r="C6">
        <v>12</v>
      </c>
      <c r="D6">
        <f t="shared" si="0"/>
        <v>1001211</v>
      </c>
      <c r="F6" s="5" t="s">
        <v>159</v>
      </c>
      <c r="G6" s="5">
        <v>7</v>
      </c>
    </row>
    <row r="7" spans="1:7" ht="16.5" customHeight="1">
      <c r="A7" s="5">
        <v>7</v>
      </c>
      <c r="B7" s="5" t="s">
        <v>214</v>
      </c>
      <c r="C7">
        <v>13</v>
      </c>
      <c r="D7">
        <f t="shared" si="0"/>
        <v>1001311</v>
      </c>
      <c r="F7" s="5" t="s">
        <v>167</v>
      </c>
      <c r="G7" s="5">
        <v>8</v>
      </c>
    </row>
    <row r="8" spans="1:7" ht="16.5" customHeight="1">
      <c r="A8" s="5">
        <v>8</v>
      </c>
      <c r="B8" s="5" t="s">
        <v>221</v>
      </c>
      <c r="C8">
        <v>14</v>
      </c>
      <c r="D8">
        <f t="shared" si="0"/>
        <v>1001411</v>
      </c>
      <c r="F8" s="5" t="s">
        <v>176</v>
      </c>
      <c r="G8" s="5">
        <v>9</v>
      </c>
    </row>
    <row r="9" spans="1:7" ht="16.5" customHeight="1">
      <c r="A9" s="5">
        <v>9</v>
      </c>
      <c r="B9" s="5" t="s">
        <v>228</v>
      </c>
      <c r="C9">
        <v>15</v>
      </c>
      <c r="D9">
        <f t="shared" si="0"/>
        <v>1001511</v>
      </c>
      <c r="F9" s="5" t="s">
        <v>189</v>
      </c>
      <c r="G9" s="5">
        <v>10</v>
      </c>
    </row>
    <row r="10" spans="1:7" ht="16.5" customHeight="1">
      <c r="A10" s="5">
        <v>10</v>
      </c>
      <c r="B10" s="5" t="s">
        <v>243</v>
      </c>
      <c r="C10">
        <v>17</v>
      </c>
      <c r="D10">
        <f t="shared" si="0"/>
        <v>1001711</v>
      </c>
      <c r="F10" s="5" t="s">
        <v>197</v>
      </c>
      <c r="G10" s="5">
        <v>11</v>
      </c>
    </row>
    <row r="11" spans="1:7" ht="16.5" customHeight="1">
      <c r="A11" s="5">
        <v>11</v>
      </c>
      <c r="B11" s="5" t="s">
        <v>258</v>
      </c>
      <c r="C11">
        <v>19</v>
      </c>
      <c r="D11">
        <f t="shared" si="0"/>
        <v>1001911</v>
      </c>
      <c r="F11" s="5" t="s">
        <v>207</v>
      </c>
      <c r="G11" s="5">
        <v>12</v>
      </c>
    </row>
    <row r="12" spans="1:7" ht="16.5" customHeight="1">
      <c r="A12" s="5">
        <v>12</v>
      </c>
      <c r="B12" s="5" t="s">
        <v>428</v>
      </c>
      <c r="C12">
        <v>40</v>
      </c>
      <c r="D12">
        <f t="shared" si="0"/>
        <v>1004011</v>
      </c>
      <c r="F12" s="5" t="s">
        <v>214</v>
      </c>
      <c r="G12" s="5">
        <v>13</v>
      </c>
    </row>
    <row r="13" spans="1:7" ht="16.5" customHeight="1">
      <c r="A13" s="6">
        <v>13</v>
      </c>
      <c r="B13" s="6" t="s">
        <v>130</v>
      </c>
      <c r="C13">
        <v>4</v>
      </c>
      <c r="D13">
        <f t="shared" si="0"/>
        <v>1000411</v>
      </c>
      <c r="F13" s="5" t="s">
        <v>221</v>
      </c>
      <c r="G13" s="5">
        <v>14</v>
      </c>
    </row>
    <row r="14" spans="1:7" ht="16.5" customHeight="1">
      <c r="A14" s="5">
        <v>14</v>
      </c>
      <c r="B14" s="5" t="s">
        <v>176</v>
      </c>
      <c r="C14">
        <v>9</v>
      </c>
      <c r="D14">
        <f t="shared" si="0"/>
        <v>1000911</v>
      </c>
      <c r="F14" s="5" t="s">
        <v>228</v>
      </c>
      <c r="G14" s="5">
        <v>15</v>
      </c>
    </row>
    <row r="15" spans="1:7" ht="16.5" customHeight="1">
      <c r="A15" s="5">
        <v>15</v>
      </c>
      <c r="B15" s="5" t="s">
        <v>958</v>
      </c>
      <c r="C15">
        <v>16</v>
      </c>
      <c r="D15">
        <f t="shared" si="0"/>
        <v>1001611</v>
      </c>
      <c r="F15" s="5" t="s">
        <v>958</v>
      </c>
      <c r="G15" s="5">
        <v>16</v>
      </c>
    </row>
    <row r="16" spans="1:7" ht="16.5" customHeight="1">
      <c r="A16" s="5">
        <v>16</v>
      </c>
      <c r="B16" s="5" t="s">
        <v>274</v>
      </c>
      <c r="C16">
        <v>21</v>
      </c>
      <c r="D16">
        <f t="shared" si="0"/>
        <v>1002111</v>
      </c>
      <c r="F16" s="5" t="s">
        <v>243</v>
      </c>
      <c r="G16" s="5">
        <v>17</v>
      </c>
    </row>
    <row r="17" spans="1:7" ht="16.5" customHeight="1">
      <c r="A17" s="6">
        <v>17</v>
      </c>
      <c r="B17" s="6" t="s">
        <v>293</v>
      </c>
      <c r="C17">
        <v>23</v>
      </c>
      <c r="D17">
        <f t="shared" si="0"/>
        <v>1002311</v>
      </c>
      <c r="F17" s="5" t="s">
        <v>250</v>
      </c>
      <c r="G17" s="5">
        <v>18</v>
      </c>
    </row>
    <row r="18" spans="1:7" ht="16.5" customHeight="1">
      <c r="A18" s="5">
        <v>18</v>
      </c>
      <c r="B18" s="5" t="s">
        <v>316</v>
      </c>
      <c r="C18">
        <v>26</v>
      </c>
      <c r="D18">
        <f t="shared" si="0"/>
        <v>1002611</v>
      </c>
      <c r="F18" s="5" t="s">
        <v>258</v>
      </c>
      <c r="G18" s="5">
        <v>19</v>
      </c>
    </row>
    <row r="19" spans="1:7" ht="16.5" customHeight="1">
      <c r="A19" s="5">
        <v>19</v>
      </c>
      <c r="B19" s="5" t="s">
        <v>810</v>
      </c>
      <c r="C19">
        <v>29</v>
      </c>
      <c r="D19">
        <f t="shared" si="0"/>
        <v>1002911</v>
      </c>
      <c r="F19" s="5" t="s">
        <v>268</v>
      </c>
      <c r="G19" s="5">
        <v>20</v>
      </c>
    </row>
    <row r="20" spans="1:7" ht="16.5" customHeight="1">
      <c r="A20" s="5">
        <v>20</v>
      </c>
      <c r="B20" s="5" t="s">
        <v>411</v>
      </c>
      <c r="C20">
        <v>39</v>
      </c>
      <c r="D20">
        <f t="shared" si="0"/>
        <v>1003911</v>
      </c>
      <c r="F20" s="5" t="s">
        <v>274</v>
      </c>
      <c r="G20" s="5">
        <v>21</v>
      </c>
    </row>
    <row r="21" spans="1:7" ht="16.5" customHeight="1">
      <c r="A21" s="5">
        <v>21</v>
      </c>
      <c r="B21" s="5" t="s">
        <v>436</v>
      </c>
      <c r="C21">
        <v>41</v>
      </c>
      <c r="D21">
        <f t="shared" si="0"/>
        <v>1004111</v>
      </c>
      <c r="F21" s="5" t="s">
        <v>959</v>
      </c>
      <c r="G21" s="5">
        <v>22</v>
      </c>
    </row>
    <row r="22" spans="1:7" ht="16.5" customHeight="1">
      <c r="A22" s="5">
        <v>22</v>
      </c>
      <c r="B22" s="5" t="s">
        <v>331</v>
      </c>
      <c r="C22">
        <v>28</v>
      </c>
      <c r="D22">
        <f t="shared" si="0"/>
        <v>1002811</v>
      </c>
      <c r="F22" s="5" t="s">
        <v>293</v>
      </c>
      <c r="G22" s="5">
        <v>23</v>
      </c>
    </row>
    <row r="23" spans="1:7" ht="16.5" customHeight="1">
      <c r="A23" s="5">
        <v>23</v>
      </c>
      <c r="B23" s="5" t="s">
        <v>152</v>
      </c>
      <c r="C23">
        <v>6</v>
      </c>
      <c r="D23">
        <f t="shared" si="0"/>
        <v>1000611</v>
      </c>
      <c r="F23" s="5" t="s">
        <v>303</v>
      </c>
      <c r="G23" s="5">
        <v>24</v>
      </c>
    </row>
    <row r="24" spans="1:7" ht="16.5" customHeight="1">
      <c r="A24" s="5">
        <v>24</v>
      </c>
      <c r="B24" s="5" t="s">
        <v>783</v>
      </c>
      <c r="C24">
        <v>5</v>
      </c>
      <c r="D24">
        <f t="shared" si="0"/>
        <v>1000511</v>
      </c>
      <c r="F24" s="5" t="s">
        <v>310</v>
      </c>
      <c r="G24" s="5">
        <v>25</v>
      </c>
    </row>
    <row r="25" spans="1:7" ht="16.5" customHeight="1">
      <c r="A25" s="5">
        <v>25</v>
      </c>
      <c r="B25" s="5" t="s">
        <v>349</v>
      </c>
      <c r="C25" s="5">
        <v>30</v>
      </c>
      <c r="D25">
        <f t="shared" si="0"/>
        <v>1003011</v>
      </c>
      <c r="F25" s="5" t="s">
        <v>316</v>
      </c>
      <c r="G25" s="5">
        <v>26</v>
      </c>
    </row>
    <row r="26" spans="1:7" ht="16.5" customHeight="1">
      <c r="A26" s="5">
        <v>26</v>
      </c>
      <c r="B26" s="5" t="s">
        <v>355</v>
      </c>
      <c r="C26">
        <v>31</v>
      </c>
      <c r="D26">
        <f t="shared" si="0"/>
        <v>1003111</v>
      </c>
      <c r="F26" s="5" t="s">
        <v>323</v>
      </c>
      <c r="G26" s="5">
        <v>27</v>
      </c>
    </row>
    <row r="27" spans="1:7" ht="16.5" customHeight="1">
      <c r="A27" s="5">
        <v>27</v>
      </c>
      <c r="B27" s="5" t="s">
        <v>323</v>
      </c>
      <c r="C27">
        <v>27</v>
      </c>
      <c r="D27">
        <f t="shared" si="0"/>
        <v>1002711</v>
      </c>
      <c r="F27" s="5" t="s">
        <v>331</v>
      </c>
      <c r="G27" s="5">
        <v>28</v>
      </c>
    </row>
    <row r="28" spans="1:7" ht="16.5" customHeight="1">
      <c r="A28" s="5">
        <v>28</v>
      </c>
      <c r="B28" s="5" t="s">
        <v>404</v>
      </c>
      <c r="C28">
        <v>38</v>
      </c>
      <c r="D28">
        <f t="shared" si="0"/>
        <v>1003811</v>
      </c>
      <c r="F28" s="5" t="s">
        <v>810</v>
      </c>
      <c r="G28" s="5">
        <v>29</v>
      </c>
    </row>
    <row r="29" spans="1:7" ht="16.5" customHeight="1">
      <c r="A29" s="5">
        <v>29</v>
      </c>
      <c r="B29" s="5" t="s">
        <v>159</v>
      </c>
      <c r="C29">
        <v>7</v>
      </c>
      <c r="D29">
        <f t="shared" si="0"/>
        <v>1000711</v>
      </c>
      <c r="F29" s="5" t="s">
        <v>349</v>
      </c>
      <c r="G29" s="5">
        <v>30</v>
      </c>
    </row>
    <row r="30" spans="1:7" ht="16.5" customHeight="1">
      <c r="A30" s="5">
        <v>30</v>
      </c>
      <c r="B30" s="5" t="s">
        <v>250</v>
      </c>
      <c r="C30">
        <v>18</v>
      </c>
      <c r="D30">
        <f t="shared" si="0"/>
        <v>1001811</v>
      </c>
      <c r="F30" s="5" t="s">
        <v>355</v>
      </c>
      <c r="G30" s="5">
        <v>31</v>
      </c>
    </row>
    <row r="31" spans="1:7" ht="16.5" customHeight="1">
      <c r="A31" s="5">
        <v>31</v>
      </c>
      <c r="B31" s="5" t="s">
        <v>268</v>
      </c>
      <c r="C31" s="5">
        <v>20</v>
      </c>
      <c r="D31">
        <f t="shared" si="0"/>
        <v>1002011</v>
      </c>
      <c r="F31" s="5" t="s">
        <v>361</v>
      </c>
      <c r="G31" s="5">
        <v>32</v>
      </c>
    </row>
    <row r="32" spans="1:7" ht="16.5" customHeight="1">
      <c r="A32" s="5">
        <v>32</v>
      </c>
      <c r="B32" s="5" t="s">
        <v>959</v>
      </c>
      <c r="C32">
        <v>22</v>
      </c>
      <c r="D32">
        <f t="shared" si="0"/>
        <v>1002211</v>
      </c>
      <c r="F32" s="5" t="s">
        <v>369</v>
      </c>
      <c r="G32" s="5">
        <v>33</v>
      </c>
    </row>
    <row r="33" spans="1:7" ht="16.5" customHeight="1">
      <c r="A33" s="5">
        <v>33</v>
      </c>
      <c r="B33" s="5" t="s">
        <v>303</v>
      </c>
      <c r="C33">
        <v>24</v>
      </c>
      <c r="D33">
        <f t="shared" si="0"/>
        <v>1002411</v>
      </c>
      <c r="F33" s="5" t="s">
        <v>376</v>
      </c>
      <c r="G33" s="5">
        <v>34</v>
      </c>
    </row>
    <row r="34" spans="1:7" ht="16.5" customHeight="1">
      <c r="A34" s="5">
        <v>34</v>
      </c>
      <c r="B34" s="6" t="s">
        <v>310</v>
      </c>
      <c r="C34">
        <v>25</v>
      </c>
      <c r="D34">
        <f t="shared" si="0"/>
        <v>1002511</v>
      </c>
      <c r="F34" s="5" t="s">
        <v>383</v>
      </c>
      <c r="G34" s="5">
        <v>35</v>
      </c>
    </row>
    <row r="35" spans="1:7" ht="16.5" customHeight="1">
      <c r="A35" s="5">
        <v>35</v>
      </c>
      <c r="B35" s="5" t="s">
        <v>369</v>
      </c>
      <c r="C35">
        <v>33</v>
      </c>
      <c r="D35">
        <f t="shared" si="0"/>
        <v>1003311</v>
      </c>
      <c r="F35" s="5" t="s">
        <v>390</v>
      </c>
      <c r="G35" s="5">
        <v>36</v>
      </c>
    </row>
    <row r="36" spans="1:7" ht="16.5" customHeight="1">
      <c r="A36" s="5">
        <v>36</v>
      </c>
      <c r="B36" s="5" t="s">
        <v>390</v>
      </c>
      <c r="C36">
        <v>36</v>
      </c>
      <c r="D36">
        <f t="shared" si="0"/>
        <v>1003611</v>
      </c>
      <c r="F36" s="5" t="s">
        <v>398</v>
      </c>
      <c r="G36" s="5">
        <v>37</v>
      </c>
    </row>
    <row r="37" spans="1:7" ht="16.5" customHeight="1">
      <c r="A37" s="5">
        <v>37</v>
      </c>
      <c r="B37" s="5" t="s">
        <v>361</v>
      </c>
      <c r="C37">
        <v>32</v>
      </c>
      <c r="D37">
        <f t="shared" si="0"/>
        <v>1003211</v>
      </c>
      <c r="F37" s="5" t="s">
        <v>404</v>
      </c>
      <c r="G37" s="5">
        <v>38</v>
      </c>
    </row>
    <row r="38" spans="1:7" ht="16.5" customHeight="1">
      <c r="A38" s="5">
        <v>38</v>
      </c>
      <c r="B38" s="5" t="s">
        <v>383</v>
      </c>
      <c r="C38">
        <v>35</v>
      </c>
      <c r="D38">
        <f t="shared" si="0"/>
        <v>1003511</v>
      </c>
      <c r="F38" s="5" t="s">
        <v>411</v>
      </c>
      <c r="G38" s="5">
        <v>39</v>
      </c>
    </row>
    <row r="39" spans="1:7" ht="16.5" customHeight="1">
      <c r="A39" s="5">
        <v>39</v>
      </c>
      <c r="B39" s="5" t="s">
        <v>376</v>
      </c>
      <c r="C39">
        <v>34</v>
      </c>
      <c r="D39">
        <f t="shared" si="0"/>
        <v>1003411</v>
      </c>
      <c r="F39" s="5" t="s">
        <v>428</v>
      </c>
      <c r="G39" s="5">
        <v>40</v>
      </c>
    </row>
    <row r="40" spans="1:7" ht="16.5" customHeight="1">
      <c r="A40" s="5">
        <v>40</v>
      </c>
      <c r="B40" s="5" t="s">
        <v>398</v>
      </c>
      <c r="C40">
        <v>37</v>
      </c>
      <c r="D40">
        <f t="shared" si="0"/>
        <v>1003711</v>
      </c>
      <c r="F40" s="5" t="s">
        <v>436</v>
      </c>
      <c r="G40" s="5">
        <v>41</v>
      </c>
    </row>
    <row r="41" spans="1:7" ht="16.5" customHeight="1">
      <c r="A41" s="5">
        <v>41</v>
      </c>
      <c r="B41" s="5" t="s">
        <v>109</v>
      </c>
      <c r="C41">
        <v>50</v>
      </c>
      <c r="D41">
        <f t="shared" si="0"/>
        <v>1005011</v>
      </c>
      <c r="F41" s="5" t="s">
        <v>109</v>
      </c>
      <c r="G41" s="5">
        <v>50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0"/>
  <sheetViews>
    <sheetView workbookViewId="0">
      <selection activeCell="L12" sqref="L12"/>
    </sheetView>
  </sheetViews>
  <sheetFormatPr defaultColWidth="9" defaultRowHeight="13.5"/>
  <sheetData>
    <row r="1" spans="1:2" ht="16.5" customHeight="1">
      <c r="A1" s="1">
        <v>11</v>
      </c>
      <c r="B1">
        <f>VLOOKUP(A1,Sheet2!A:D,4,FALSE)</f>
        <v>1001911</v>
      </c>
    </row>
    <row r="2" spans="1:2" ht="16.5" customHeight="1">
      <c r="A2" s="1">
        <v>2</v>
      </c>
      <c r="B2">
        <f>VLOOKUP(A2,Sheet2!A:D,4,FALSE)</f>
        <v>1000311</v>
      </c>
    </row>
    <row r="3" spans="1:2" ht="16.5" customHeight="1">
      <c r="A3" s="1">
        <v>3</v>
      </c>
      <c r="B3">
        <f>VLOOKUP(A3,Sheet2!A:D,4,FALSE)</f>
        <v>1000811</v>
      </c>
    </row>
    <row r="4" spans="1:2" ht="16.5" customHeight="1">
      <c r="A4" s="1">
        <v>4</v>
      </c>
      <c r="B4">
        <f>VLOOKUP(A4,Sheet2!A:D,4,FALSE)</f>
        <v>1001011</v>
      </c>
    </row>
    <row r="5" spans="1:2" ht="16.5" customHeight="1">
      <c r="A5" s="1">
        <v>5</v>
      </c>
      <c r="B5">
        <f>VLOOKUP(A5,Sheet2!A:D,4,FALSE)</f>
        <v>1001111</v>
      </c>
    </row>
    <row r="6" spans="1:2" ht="16.5" customHeight="1">
      <c r="A6" s="1">
        <v>6</v>
      </c>
      <c r="B6">
        <f>VLOOKUP(A6,Sheet2!A:D,4,FALSE)</f>
        <v>1001211</v>
      </c>
    </row>
    <row r="7" spans="1:2" ht="16.5" customHeight="1">
      <c r="A7" s="1">
        <v>7</v>
      </c>
      <c r="B7">
        <f>VLOOKUP(A7,Sheet2!A:D,4,FALSE)</f>
        <v>1001311</v>
      </c>
    </row>
    <row r="8" spans="1:2" ht="16.5" customHeight="1">
      <c r="A8" s="1">
        <v>8</v>
      </c>
      <c r="B8">
        <f>VLOOKUP(A8,Sheet2!A:D,4,FALSE)</f>
        <v>1001411</v>
      </c>
    </row>
    <row r="9" spans="1:2" ht="16.5" customHeight="1">
      <c r="A9" s="1">
        <v>9</v>
      </c>
      <c r="B9">
        <f>VLOOKUP(A9,Sheet2!A:D,4,FALSE)</f>
        <v>1001511</v>
      </c>
    </row>
    <row r="10" spans="1:2" ht="16.5" customHeight="1">
      <c r="A10" s="1">
        <v>10</v>
      </c>
      <c r="B10">
        <f>VLOOKUP(A10,Sheet2!A:D,4,FALSE)</f>
        <v>1001711</v>
      </c>
    </row>
    <row r="11" spans="1:2" ht="16.5" customHeight="1">
      <c r="A11" s="2">
        <v>11</v>
      </c>
      <c r="B11">
        <f>VLOOKUP(A11,Sheet2!A:D,4,FALSE)</f>
        <v>1001911</v>
      </c>
    </row>
    <row r="12" spans="1:2" ht="16.5" customHeight="1">
      <c r="A12" s="2">
        <v>2</v>
      </c>
      <c r="B12">
        <f>VLOOKUP(A12,Sheet2!A:D,4,FALSE)</f>
        <v>1000311</v>
      </c>
    </row>
    <row r="13" spans="1:2" ht="16.5" customHeight="1">
      <c r="A13" s="2">
        <v>13</v>
      </c>
      <c r="B13">
        <f>VLOOKUP(A13,Sheet2!A:D,4,FALSE)</f>
        <v>1000411</v>
      </c>
    </row>
    <row r="14" spans="1:2" ht="16.5" customHeight="1">
      <c r="A14" s="2">
        <v>14</v>
      </c>
      <c r="B14">
        <f>VLOOKUP(A14,Sheet2!A:D,4,FALSE)</f>
        <v>1000911</v>
      </c>
    </row>
    <row r="15" spans="1:2" ht="16.5" customHeight="1">
      <c r="A15" s="2">
        <v>15</v>
      </c>
      <c r="B15">
        <f>VLOOKUP(A15,Sheet2!A:D,4,FALSE)</f>
        <v>1001611</v>
      </c>
    </row>
    <row r="16" spans="1:2" ht="16.5" customHeight="1">
      <c r="A16" s="2">
        <v>16</v>
      </c>
      <c r="B16">
        <f>VLOOKUP(A16,Sheet2!A:D,4,FALSE)</f>
        <v>1002111</v>
      </c>
    </row>
    <row r="17" spans="1:2" ht="16.5" customHeight="1">
      <c r="A17" s="2">
        <v>17</v>
      </c>
      <c r="B17">
        <f>VLOOKUP(A17,Sheet2!A:D,4,FALSE)</f>
        <v>1002311</v>
      </c>
    </row>
    <row r="18" spans="1:2" ht="16.5" customHeight="1">
      <c r="A18" s="2">
        <v>18</v>
      </c>
      <c r="B18">
        <f>VLOOKUP(A18,Sheet2!A:D,4,FALSE)</f>
        <v>1002611</v>
      </c>
    </row>
    <row r="19" spans="1:2" ht="16.5" customHeight="1">
      <c r="A19" s="2">
        <v>19</v>
      </c>
      <c r="B19">
        <f>VLOOKUP(A19,Sheet2!A:D,4,FALSE)</f>
        <v>1002911</v>
      </c>
    </row>
    <row r="20" spans="1:2" ht="16.5" customHeight="1">
      <c r="A20" s="2">
        <v>20</v>
      </c>
      <c r="B20">
        <f>VLOOKUP(A20,Sheet2!A:D,4,FALSE)</f>
        <v>1003911</v>
      </c>
    </row>
    <row r="21" spans="1:2" ht="16.5" customHeight="1">
      <c r="A21" s="1">
        <v>21</v>
      </c>
      <c r="B21">
        <f>VLOOKUP(A21,Sheet2!A:D,4,FALSE)</f>
        <v>1004111</v>
      </c>
    </row>
    <row r="22" spans="1:2" ht="16.5" customHeight="1">
      <c r="A22" s="1">
        <v>22</v>
      </c>
      <c r="B22">
        <f>VLOOKUP(A22,Sheet2!A:D,4,FALSE)</f>
        <v>1002811</v>
      </c>
    </row>
    <row r="23" spans="1:2" ht="16.5" customHeight="1">
      <c r="A23" s="1">
        <v>23</v>
      </c>
      <c r="B23">
        <f>VLOOKUP(A23,Sheet2!A:D,4,FALSE)</f>
        <v>1000611</v>
      </c>
    </row>
    <row r="24" spans="1:2" ht="16.5" customHeight="1">
      <c r="A24" s="1">
        <v>24</v>
      </c>
      <c r="B24">
        <f>VLOOKUP(A24,Sheet2!A:D,4,FALSE)</f>
        <v>1000511</v>
      </c>
    </row>
    <row r="25" spans="1:2" ht="16.5" customHeight="1">
      <c r="A25" s="1">
        <v>25</v>
      </c>
      <c r="B25">
        <f>VLOOKUP(A25,Sheet2!A:D,4,FALSE)</f>
        <v>1003011</v>
      </c>
    </row>
    <row r="26" spans="1:2" ht="16.5" customHeight="1">
      <c r="A26" s="1">
        <v>26</v>
      </c>
      <c r="B26">
        <f>VLOOKUP(A26,Sheet2!A:D,4,FALSE)</f>
        <v>1003111</v>
      </c>
    </row>
    <row r="27" spans="1:2" ht="16.5" customHeight="1">
      <c r="A27" s="1">
        <v>27</v>
      </c>
      <c r="B27">
        <f>VLOOKUP(A27,Sheet2!A:D,4,FALSE)</f>
        <v>1002711</v>
      </c>
    </row>
    <row r="28" spans="1:2" ht="16.5" customHeight="1">
      <c r="A28" s="1">
        <v>28</v>
      </c>
      <c r="B28">
        <f>VLOOKUP(A28,Sheet2!A:D,4,FALSE)</f>
        <v>1003811</v>
      </c>
    </row>
    <row r="29" spans="1:2" ht="16.5" customHeight="1">
      <c r="A29" s="1">
        <v>2</v>
      </c>
      <c r="B29">
        <f>VLOOKUP(A29,Sheet2!A:D,4,FALSE)</f>
        <v>1000311</v>
      </c>
    </row>
    <row r="30" spans="1:2" ht="16.5" customHeight="1">
      <c r="A30" s="1">
        <v>30</v>
      </c>
      <c r="B30">
        <f>VLOOKUP(A30,Sheet2!A:D,4,FALSE)</f>
        <v>1001811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user-20201224</cp:lastModifiedBy>
  <dcterms:created xsi:type="dcterms:W3CDTF">2019-12-17T08:34:00Z</dcterms:created>
  <dcterms:modified xsi:type="dcterms:W3CDTF">2022-12-30T06:16:09Z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91589E7E2E9A4ABEBDCFB273B0D8551B</vt:lpwstr>
  </property>
  <property fmtid="{D5CDD505-2E9C-101B-9397-08002B2CF9AE}" pid="3" name="KSOProductBuildVer">
    <vt:lpwstr>2052-11.1.0.12302</vt:lpwstr>
  </property>
</Properties>
</file>