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D30" i="4" l="1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R11" i="3"/>
  <c r="O11" i="3"/>
  <c r="L11" i="3"/>
  <c r="I11" i="3"/>
  <c r="E11" i="3"/>
  <c r="B11" i="3"/>
  <c r="R10" i="3"/>
  <c r="O10" i="3"/>
  <c r="L10" i="3"/>
  <c r="I10" i="3"/>
  <c r="E10" i="3"/>
  <c r="B10" i="3"/>
  <c r="R9" i="3"/>
  <c r="O9" i="3"/>
  <c r="L9" i="3"/>
  <c r="I9" i="3"/>
  <c r="E9" i="3"/>
  <c r="B9" i="3"/>
  <c r="R8" i="3"/>
  <c r="O8" i="3"/>
  <c r="L8" i="3"/>
  <c r="I8" i="3"/>
  <c r="E8" i="3"/>
  <c r="B8" i="3"/>
  <c r="R7" i="3"/>
  <c r="O7" i="3"/>
  <c r="L7" i="3"/>
  <c r="I7" i="3"/>
  <c r="E7" i="3"/>
  <c r="B7" i="3"/>
  <c r="R6" i="3"/>
  <c r="O6" i="3"/>
  <c r="L6" i="3"/>
  <c r="I6" i="3"/>
  <c r="E6" i="3"/>
  <c r="B6" i="3"/>
  <c r="R5" i="3"/>
  <c r="O5" i="3"/>
  <c r="L5" i="3"/>
  <c r="I5" i="3"/>
  <c r="E5" i="3"/>
  <c r="B5" i="3"/>
  <c r="R4" i="3"/>
  <c r="O4" i="3"/>
  <c r="L4" i="3"/>
  <c r="I4" i="3"/>
  <c r="E4" i="3"/>
  <c r="B4" i="3"/>
  <c r="R3" i="3"/>
  <c r="O3" i="3"/>
  <c r="L3" i="3"/>
  <c r="I3" i="3"/>
  <c r="E3" i="3"/>
  <c r="B3" i="3"/>
  <c r="R2" i="3"/>
  <c r="O2" i="3"/>
  <c r="L2" i="3"/>
  <c r="I2" i="3"/>
  <c r="E2" i="3"/>
  <c r="B2" i="3"/>
  <c r="L11" i="2"/>
  <c r="K11" i="2"/>
  <c r="O11" i="2" s="1"/>
  <c r="J11" i="2"/>
  <c r="I11" i="2"/>
  <c r="N11" i="2" s="1"/>
  <c r="H11" i="2"/>
  <c r="M11" i="2" s="1"/>
  <c r="G11" i="2"/>
  <c r="M10" i="2"/>
  <c r="L10" i="2"/>
  <c r="K10" i="2"/>
  <c r="O10" i="2" s="1"/>
  <c r="J10" i="2"/>
  <c r="I10" i="2"/>
  <c r="N10" i="2" s="1"/>
  <c r="H10" i="2"/>
  <c r="G10" i="2"/>
  <c r="L9" i="2"/>
  <c r="K9" i="2"/>
  <c r="O9" i="2" s="1"/>
  <c r="J9" i="2"/>
  <c r="N9" i="2" s="1"/>
  <c r="I9" i="2"/>
  <c r="H9" i="2"/>
  <c r="G9" i="2"/>
  <c r="M9" i="2" s="1"/>
  <c r="L8" i="2"/>
  <c r="K8" i="2"/>
  <c r="O8" i="2" s="1"/>
  <c r="J8" i="2"/>
  <c r="N8" i="2" s="1"/>
  <c r="I8" i="2"/>
  <c r="H8" i="2"/>
  <c r="G8" i="2"/>
  <c r="M8" i="2" s="1"/>
  <c r="L7" i="2"/>
  <c r="K7" i="2"/>
  <c r="O7" i="2" s="1"/>
  <c r="J7" i="2"/>
  <c r="I7" i="2"/>
  <c r="N7" i="2" s="1"/>
  <c r="H7" i="2"/>
  <c r="M7" i="2" s="1"/>
  <c r="G7" i="2"/>
  <c r="M6" i="2"/>
  <c r="L6" i="2"/>
  <c r="K6" i="2"/>
  <c r="O6" i="2" s="1"/>
  <c r="J6" i="2"/>
  <c r="I6" i="2"/>
  <c r="N6" i="2" s="1"/>
  <c r="H6" i="2"/>
  <c r="G6" i="2"/>
  <c r="L5" i="2"/>
  <c r="K5" i="2"/>
  <c r="O5" i="2" s="1"/>
  <c r="J5" i="2"/>
  <c r="N5" i="2" s="1"/>
  <c r="I5" i="2"/>
  <c r="H5" i="2"/>
  <c r="G5" i="2"/>
  <c r="M5" i="2" s="1"/>
  <c r="L4" i="2"/>
  <c r="K4" i="2"/>
  <c r="O4" i="2" s="1"/>
  <c r="J4" i="2"/>
  <c r="N4" i="2" s="1"/>
  <c r="I4" i="2"/>
  <c r="H4" i="2"/>
  <c r="G4" i="2"/>
  <c r="M4" i="2" s="1"/>
  <c r="L3" i="2"/>
  <c r="K3" i="2"/>
  <c r="O3" i="2" s="1"/>
  <c r="J3" i="2"/>
  <c r="I3" i="2"/>
  <c r="N3" i="2" s="1"/>
  <c r="H3" i="2"/>
  <c r="M3" i="2" s="1"/>
  <c r="G3" i="2"/>
  <c r="M2" i="2"/>
  <c r="L2" i="2"/>
  <c r="K2" i="2"/>
  <c r="O2" i="2" s="1"/>
  <c r="J2" i="2"/>
  <c r="I2" i="2"/>
  <c r="N2" i="2" s="1"/>
  <c r="H2" i="2"/>
  <c r="G2" i="2"/>
</calcChain>
</file>

<file path=xl/comments1.xml><?xml version="1.0" encoding="utf-8"?>
<comments xmlns="http://schemas.openxmlformats.org/spreadsheetml/2006/main">
  <authors>
    <author>user-20201222</author>
  </authors>
  <commentList>
    <comment ref="E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user-20201222:
1：等级解锁
2：关卡解锁</t>
        </r>
      </text>
    </comment>
    <comment ref="H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user-20201222:
奖励数量为千分位</t>
        </r>
      </text>
    </comment>
    <comment ref="L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user-20201222:
英雄星级：1
英雄觉醒：2
英雄技能：3</t>
        </r>
      </text>
    </comment>
  </commentList>
</comments>
</file>

<file path=xl/sharedStrings.xml><?xml version="1.0" encoding="utf-8"?>
<sst xmlns="http://schemas.openxmlformats.org/spreadsheetml/2006/main" count="430" uniqueCount="190">
  <si>
    <t>_flag</t>
  </si>
  <si>
    <t>id</t>
  </si>
  <si>
    <t>groupId</t>
  </si>
  <si>
    <t>star</t>
  </si>
  <si>
    <t>unlockType</t>
  </si>
  <si>
    <t>unlockCondition</t>
  </si>
  <si>
    <t>unlockDec</t>
  </si>
  <si>
    <t>reward</t>
  </si>
  <si>
    <t>drop</t>
  </si>
  <si>
    <t>dropPercent</t>
  </si>
  <si>
    <t>time</t>
  </si>
  <si>
    <t>type</t>
  </si>
  <si>
    <t>percent</t>
  </si>
  <si>
    <t>heroNum</t>
  </si>
  <si>
    <t>taskName</t>
  </si>
  <si>
    <t>timeGroup</t>
  </si>
  <si>
    <t>action</t>
  </si>
  <si>
    <t>position</t>
  </si>
  <si>
    <t>iconResId</t>
  </si>
  <si>
    <t>STRING</t>
  </si>
  <si>
    <t>INT</t>
  </si>
  <si>
    <t>转表标记</t>
  </si>
  <si>
    <t>所属组别</t>
  </si>
  <si>
    <t>星级</t>
  </si>
  <si>
    <t>解锁类型</t>
  </si>
  <si>
    <t>解锁条件</t>
  </si>
  <si>
    <t>解锁条件说明</t>
  </si>
  <si>
    <t>主要奖励</t>
  </si>
  <si>
    <t>额外奖励</t>
  </si>
  <si>
    <t>额外奖励概率</t>
  </si>
  <si>
    <t>时间上限</t>
  </si>
  <si>
    <t>加成类型</t>
  </si>
  <si>
    <t>类型加成千分比</t>
  </si>
  <si>
    <t>上阵数量</t>
  </si>
  <si>
    <t>任务名称</t>
  </si>
  <si>
    <t>时间段(结束点)(分钟)</t>
  </si>
  <si>
    <t>挂机时间对应动作( 图片)</t>
  </si>
  <si>
    <t>节点位置(x,y)</t>
  </si>
  <si>
    <t>图标</t>
  </si>
  <si>
    <t>0</t>
  </si>
  <si>
    <t>110</t>
  </si>
  <si>
    <t>010</t>
  </si>
  <si>
    <t>100</t>
  </si>
  <si>
    <t>#</t>
  </si>
  <si>
    <t>通关全息调查4-5解锁LV:1</t>
  </si>
  <si>
    <t>巡逻任务</t>
  </si>
  <si>
    <t>15,120,480,720</t>
  </si>
  <si>
    <t>340140100,340140101,340140102,340140103</t>
  </si>
  <si>
    <t>-563,-53</t>
  </si>
  <si>
    <t>通关全息调查6-5解锁LV:2</t>
  </si>
  <si>
    <t>通关全息调查8-5解锁LV:3</t>
  </si>
  <si>
    <t>通关全息调查12-5解锁LV:4</t>
  </si>
  <si>
    <t>通关全息调查16-5解锁LV:5</t>
  </si>
  <si>
    <t>通关全息调查19-5解锁LV:6</t>
  </si>
  <si>
    <t>通关全息调查22-5解锁LV:7</t>
  </si>
  <si>
    <t>通关全息调查24-5解锁LV:8</t>
  </si>
  <si>
    <t>通关全息调查27-5解锁LV:9</t>
  </si>
  <si>
    <t>通关全息调查30-5解锁LV:10</t>
  </si>
  <si>
    <t>通关全息调查7-5解锁LV:1</t>
  </si>
  <si>
    <t>1210001,15|1210002,15|1210003,15|1120001,14300</t>
  </si>
  <si>
    <t>治安任务</t>
  </si>
  <si>
    <t>340140100,340140201,340140202,340140203</t>
  </si>
  <si>
    <t>-2,214</t>
  </si>
  <si>
    <t>通关全息调查9-5解锁LV:2</t>
  </si>
  <si>
    <t>1210001,16|1210002,16|1210003,16|1120001,18500</t>
  </si>
  <si>
    <t>通关全息调查10-5解锁LV:3</t>
  </si>
  <si>
    <t>1210001,17|1210002,17|1210003,17|1120001,24500</t>
  </si>
  <si>
    <t>通关全息调查13-5解锁LV:4</t>
  </si>
  <si>
    <t>1210001,18|1210002,18|1210003,18|1120001,33600</t>
  </si>
  <si>
    <t>通关全息调查15-5解锁LV:5</t>
  </si>
  <si>
    <t>1210001,19|1210002,19|1210003,19|1120001,45300</t>
  </si>
  <si>
    <t>通关全息调查18-5解锁LV:6</t>
  </si>
  <si>
    <t>1210001,20|1210002,20|1210003,20|1120001,56700</t>
  </si>
  <si>
    <t>通关全息调查20-5解锁LV:7</t>
  </si>
  <si>
    <t>1210001,21|1210002,21|1210003,21|1120001,70500</t>
  </si>
  <si>
    <t>通关全息调查23-5解锁LV:8</t>
  </si>
  <si>
    <t>1210001,22|1210002,22|1210003,22|1120001,84100</t>
  </si>
  <si>
    <t>通关全息调查26-5解锁LV:9</t>
  </si>
  <si>
    <t>1210001,24|1210002,24|1210003,24|1120001,97600</t>
  </si>
  <si>
    <t>通关全息调查29-5解锁LV:10</t>
  </si>
  <si>
    <t>1210001,26|1210002,26|1210003,26|1120001,111200</t>
  </si>
  <si>
    <t>研习任务</t>
  </si>
  <si>
    <t>340140100,340140301,340140302,340140303</t>
  </si>
  <si>
    <t>554,0</t>
  </si>
  <si>
    <t>1120021,4500|1120001,21200</t>
  </si>
  <si>
    <t>1120021,7000|1120001,28000</t>
  </si>
  <si>
    <t>1120021,9600|1120001,38400</t>
  </si>
  <si>
    <t>1120021,11900|1120001,51800</t>
  </si>
  <si>
    <t>1120021,14700|1120001,64800</t>
  </si>
  <si>
    <t>1120021,17600|1120001,80600</t>
  </si>
  <si>
    <t>1120021,20400|1120001,96100</t>
  </si>
  <si>
    <t>1120021,23300|1120001,111600</t>
  </si>
  <si>
    <t>1120021,26100|1120001,127100</t>
  </si>
  <si>
    <t>经验</t>
  </si>
  <si>
    <t>觉醒</t>
  </si>
  <si>
    <t>源核</t>
  </si>
  <si>
    <t>金币1</t>
  </si>
  <si>
    <t>金币2</t>
  </si>
  <si>
    <t>金币3</t>
  </si>
  <si>
    <t>经验结果</t>
  </si>
  <si>
    <t>觉醒结果</t>
  </si>
  <si>
    <t>源核结果</t>
  </si>
  <si>
    <t>章</t>
  </si>
  <si>
    <t>关</t>
  </si>
  <si>
    <t>1级</t>
  </si>
  <si>
    <t>异闻_3-6</t>
  </si>
  <si>
    <t>异闻_7-6</t>
  </si>
  <si>
    <t>异闻_11-6</t>
  </si>
  <si>
    <t>2级</t>
  </si>
  <si>
    <t>异闻_6-6</t>
  </si>
  <si>
    <t>异闻_9-6</t>
  </si>
  <si>
    <t>异闻_14-6</t>
  </si>
  <si>
    <t>3级</t>
  </si>
  <si>
    <t>异闻_8-6</t>
  </si>
  <si>
    <t>异闻_10-6</t>
  </si>
  <si>
    <t>异闻_17-6</t>
  </si>
  <si>
    <t>4级</t>
  </si>
  <si>
    <t>异闻_12-6</t>
  </si>
  <si>
    <t>异闻_13-6</t>
  </si>
  <si>
    <t>异闻_21-6</t>
  </si>
  <si>
    <t>5级</t>
  </si>
  <si>
    <t>异闻_16-6</t>
  </si>
  <si>
    <t>异闻_15-6</t>
  </si>
  <si>
    <t>6级</t>
  </si>
  <si>
    <t>异闻_19-6</t>
  </si>
  <si>
    <t>异闻_18-6</t>
  </si>
  <si>
    <t>7级</t>
  </si>
  <si>
    <t>异闻_22-6</t>
  </si>
  <si>
    <t>异闻_20-6</t>
  </si>
  <si>
    <t>8级</t>
  </si>
  <si>
    <t>异闻_23-6</t>
  </si>
  <si>
    <t>9级</t>
  </si>
  <si>
    <t>10级</t>
  </si>
  <si>
    <t>通关异闻调查3-5</t>
  </si>
  <si>
    <t>解锁LV:1</t>
  </si>
  <si>
    <t>通关异闻调查6-6</t>
  </si>
  <si>
    <t>解锁LV:2</t>
  </si>
  <si>
    <t>通关异闻调查8-6</t>
  </si>
  <si>
    <t>解锁LV:3</t>
  </si>
  <si>
    <t>通关异闻调查12-6</t>
  </si>
  <si>
    <t>解锁LV:4</t>
  </si>
  <si>
    <t>通关异闻调查16-6</t>
  </si>
  <si>
    <t>解锁LV:5</t>
  </si>
  <si>
    <t>通关异闻调查19-6</t>
  </si>
  <si>
    <t>解锁LV:6</t>
  </si>
  <si>
    <t>通关异闻调查22-6</t>
  </si>
  <si>
    <t>解锁LV:7</t>
  </si>
  <si>
    <t>通关异闻调查24-6</t>
  </si>
  <si>
    <t>解锁LV:8</t>
  </si>
  <si>
    <t>通关异闻调查27-6</t>
  </si>
  <si>
    <t>解锁LV:9</t>
  </si>
  <si>
    <t>通关异闻调查30-6</t>
  </si>
  <si>
    <t>解锁LV:10</t>
  </si>
  <si>
    <t>通关异闻调查7-6</t>
  </si>
  <si>
    <t>通关异闻调查9-6</t>
  </si>
  <si>
    <t>通关异闻调查10-6</t>
  </si>
  <si>
    <t>通关异闻调查13-6</t>
  </si>
  <si>
    <t>通关异闻调查15-6</t>
  </si>
  <si>
    <t>通关异闻调查18-6</t>
  </si>
  <si>
    <t>通关异闻调查20-6</t>
  </si>
  <si>
    <t>通关异闻调查23-6</t>
  </si>
  <si>
    <t>通关异闻调查26-6</t>
  </si>
  <si>
    <t>通关异闻调查29-6</t>
  </si>
  <si>
    <t>通关异闻调查11-6</t>
  </si>
  <si>
    <t>通关异闻调查14-6</t>
  </si>
  <si>
    <t>通关异闻调查17-6</t>
  </si>
  <si>
    <t>通关异闻调查21-6</t>
  </si>
  <si>
    <t>通关异闻调查25-6</t>
  </si>
  <si>
    <t>通关异闻调查28-6</t>
  </si>
  <si>
    <t>1120021,3500|1120001,16300</t>
    <phoneticPr fontId="4" type="noConversion"/>
  </si>
  <si>
    <t>通关全息调查14-5解锁LV:1</t>
    <phoneticPr fontId="4" type="noConversion"/>
  </si>
  <si>
    <t>通关全息调查15-5解锁LV:2</t>
    <phoneticPr fontId="4" type="noConversion"/>
  </si>
  <si>
    <t>通关全息调查16-5解锁LV:3</t>
    <phoneticPr fontId="4" type="noConversion"/>
  </si>
  <si>
    <t>通关全息调查17-5解锁LV:4</t>
    <phoneticPr fontId="4" type="noConversion"/>
  </si>
  <si>
    <t>通关全息调查21-5解锁LV:5</t>
    <phoneticPr fontId="4" type="noConversion"/>
  </si>
  <si>
    <t>通关全息调查28-5解锁LV:7</t>
    <phoneticPr fontId="4" type="noConversion"/>
  </si>
  <si>
    <t>通关全息调查34-5解锁LV:9</t>
    <phoneticPr fontId="4" type="noConversion"/>
  </si>
  <si>
    <t>通关全息调查38-5解锁LV:10</t>
    <phoneticPr fontId="4" type="noConversion"/>
  </si>
  <si>
    <t>通关全息调查31-5解锁LV:8</t>
    <phoneticPr fontId="4" type="noConversion"/>
  </si>
  <si>
    <t>通关全息调查25-5解锁LV:6</t>
    <phoneticPr fontId="4" type="noConversion"/>
  </si>
  <si>
    <t>1120002,1500|1120001,10200</t>
    <phoneticPr fontId="4" type="noConversion"/>
  </si>
  <si>
    <t>1120002,1750|1120001,13200</t>
    <phoneticPr fontId="4" type="noConversion"/>
  </si>
  <si>
    <t>1120002,1950|1120001,17500</t>
    <phoneticPr fontId="4" type="noConversion"/>
  </si>
  <si>
    <t>1120002,2170|1120001,24000</t>
    <phoneticPr fontId="4" type="noConversion"/>
  </si>
  <si>
    <t>1120002,2480|1120001,32400</t>
    <phoneticPr fontId="4" type="noConversion"/>
  </si>
  <si>
    <t>1120002,3110|1120001,40500</t>
    <phoneticPr fontId="4" type="noConversion"/>
  </si>
  <si>
    <t>1120002,4120|1120001,50400</t>
    <phoneticPr fontId="4" type="noConversion"/>
  </si>
  <si>
    <t>1120002,4960|1120001,60100</t>
    <phoneticPr fontId="4" type="noConversion"/>
  </si>
  <si>
    <t>1120002,6310|1120001,69800</t>
    <phoneticPr fontId="4" type="noConversion"/>
  </si>
  <si>
    <t>1120002,7720|1120001,79400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</si>
</sst>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Font="1" applyAlignment="1"/>
    <xf numFmtId="49" fontId="0" fillId="0" borderId="0" xfId="0" applyNumberFormat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/>
    <xf numFmtId="0" fontId="1" fillId="0" borderId="1" xfId="1" applyNumberFormat="1" applyFont="1" applyBorder="1" applyAlignment="1">
      <alignment horizontal="center"/>
    </xf>
    <xf numFmtId="49" fontId="0" fillId="0" borderId="0" xfId="0" applyNumberFormat="1" applyFont="1" applyAlignment="1">
      <alignment vertical="center"/>
    </xf>
    <xf numFmtId="49" fontId="1" fillId="0" borderId="1" xfId="1" applyNumberFormat="1" applyFont="1" applyBorder="1" applyAlignment="1">
      <alignment horizontal="center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41"/>
  <sheetViews>
    <sheetView tabSelected="1" topLeftCell="A4" workbookViewId="0">
      <selection activeCell="I22" sqref="I22"/>
    </sheetView>
  </sheetViews>
  <sheetFormatPr defaultColWidth="9" defaultRowHeight="13.5"/>
  <cols>
    <col min="1" max="1" width="7.875" style="1" customWidth="1"/>
    <col min="2" max="2" width="3.875" style="1" customWidth="1"/>
    <col min="3" max="3" width="7.875" style="1" customWidth="1"/>
    <col min="4" max="4" width="4.625" style="1" customWidth="1"/>
    <col min="5" max="5" width="9.75" style="1" customWidth="1"/>
    <col min="6" max="6" width="14" style="1" customWidth="1"/>
    <col min="7" max="7" width="22.625" style="1" customWidth="1"/>
    <col min="8" max="8" width="32.625" customWidth="1"/>
    <col min="9" max="9" width="7.875" style="1" customWidth="1"/>
    <col min="10" max="10" width="11.25" style="1" customWidth="1"/>
    <col min="11" max="12" width="7.875" style="1" customWidth="1"/>
    <col min="13" max="13" width="13.125" style="1" customWidth="1"/>
    <col min="14" max="14" width="8.625" style="1" customWidth="1"/>
    <col min="15" max="15" width="8.875" style="1" customWidth="1"/>
    <col min="16" max="16" width="20.5" style="4" customWidth="1"/>
    <col min="17" max="17" width="31.875" style="4" customWidth="1"/>
    <col min="18" max="18" width="13.75" style="4" customWidth="1"/>
    <col min="19" max="19" width="10.375" style="1" customWidth="1"/>
  </cols>
  <sheetData>
    <row r="1" spans="1:19" ht="16.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 ht="16.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13" t="s">
        <v>15</v>
      </c>
      <c r="Q2" s="13" t="s">
        <v>16</v>
      </c>
      <c r="R2" s="13" t="s">
        <v>17</v>
      </c>
      <c r="S2" s="13" t="s">
        <v>18</v>
      </c>
    </row>
    <row r="3" spans="1:19" ht="16.5" customHeight="1">
      <c r="A3" s="5" t="s">
        <v>19</v>
      </c>
      <c r="B3" s="7" t="s">
        <v>20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19</v>
      </c>
      <c r="H3" s="7" t="s">
        <v>19</v>
      </c>
      <c r="I3" s="7" t="s">
        <v>20</v>
      </c>
      <c r="J3" s="7" t="s">
        <v>20</v>
      </c>
      <c r="K3" s="7" t="s">
        <v>20</v>
      </c>
      <c r="L3" s="7" t="s">
        <v>20</v>
      </c>
      <c r="M3" s="7" t="s">
        <v>20</v>
      </c>
      <c r="N3" s="7" t="s">
        <v>20</v>
      </c>
      <c r="O3" s="7" t="s">
        <v>19</v>
      </c>
      <c r="P3" s="14" t="s">
        <v>19</v>
      </c>
      <c r="Q3" s="14" t="s">
        <v>19</v>
      </c>
      <c r="R3" s="14" t="s">
        <v>19</v>
      </c>
      <c r="S3" t="s">
        <v>20</v>
      </c>
    </row>
    <row r="4" spans="1:19" ht="16.5" customHeight="1">
      <c r="A4" s="5" t="s">
        <v>21</v>
      </c>
      <c r="B4" s="7" t="s">
        <v>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  <c r="O4" s="7" t="s">
        <v>34</v>
      </c>
      <c r="P4" s="14" t="s">
        <v>35</v>
      </c>
      <c r="Q4" s="14" t="s">
        <v>36</v>
      </c>
      <c r="R4" s="14" t="s">
        <v>37</v>
      </c>
      <c r="S4" t="s">
        <v>38</v>
      </c>
    </row>
    <row r="5" spans="1:19" ht="16.5" customHeight="1">
      <c r="A5" s="8" t="s">
        <v>39</v>
      </c>
      <c r="B5" s="9" t="s">
        <v>40</v>
      </c>
      <c r="C5" s="9" t="s">
        <v>40</v>
      </c>
      <c r="D5" s="9" t="s">
        <v>40</v>
      </c>
      <c r="E5" t="s">
        <v>40</v>
      </c>
      <c r="F5" t="s">
        <v>40</v>
      </c>
      <c r="G5">
        <v>101</v>
      </c>
      <c r="H5" t="s">
        <v>40</v>
      </c>
      <c r="I5" t="s">
        <v>41</v>
      </c>
      <c r="J5" t="s">
        <v>41</v>
      </c>
      <c r="K5" t="s">
        <v>40</v>
      </c>
      <c r="L5" t="s">
        <v>40</v>
      </c>
      <c r="M5" t="s">
        <v>40</v>
      </c>
      <c r="N5" t="s">
        <v>40</v>
      </c>
      <c r="O5">
        <v>101</v>
      </c>
      <c r="P5" s="15" t="s">
        <v>42</v>
      </c>
      <c r="Q5" s="15" t="s">
        <v>42</v>
      </c>
      <c r="R5" s="4" t="s">
        <v>42</v>
      </c>
      <c r="S5" t="s">
        <v>42</v>
      </c>
    </row>
    <row r="6" spans="1:19" ht="16.5" customHeight="1">
      <c r="A6" s="10" t="s">
        <v>43</v>
      </c>
      <c r="B6" s="10">
        <v>101</v>
      </c>
      <c r="C6" s="10">
        <v>1</v>
      </c>
      <c r="D6" s="10">
        <v>1</v>
      </c>
      <c r="E6">
        <v>2</v>
      </c>
      <c r="F6">
        <v>204060</v>
      </c>
      <c r="G6" s="11" t="s">
        <v>44</v>
      </c>
      <c r="H6" s="11" t="s">
        <v>180</v>
      </c>
      <c r="I6" s="16">
        <v>0</v>
      </c>
      <c r="J6" s="16">
        <v>0</v>
      </c>
      <c r="K6">
        <v>720</v>
      </c>
      <c r="L6">
        <v>1</v>
      </c>
      <c r="M6">
        <v>6</v>
      </c>
      <c r="N6">
        <v>3</v>
      </c>
      <c r="O6" t="s">
        <v>45</v>
      </c>
      <c r="P6" s="17" t="s">
        <v>46</v>
      </c>
      <c r="Q6" s="4" t="s">
        <v>47</v>
      </c>
      <c r="R6" s="4" t="s">
        <v>48</v>
      </c>
      <c r="S6">
        <v>314003005</v>
      </c>
    </row>
    <row r="7" spans="1:19" ht="16.5" customHeight="1">
      <c r="A7" s="10" t="s">
        <v>43</v>
      </c>
      <c r="B7" s="10">
        <v>102</v>
      </c>
      <c r="C7" s="10">
        <v>1</v>
      </c>
      <c r="D7" s="10">
        <v>2</v>
      </c>
      <c r="E7">
        <v>2</v>
      </c>
      <c r="F7">
        <v>206060</v>
      </c>
      <c r="G7" s="11" t="s">
        <v>49</v>
      </c>
      <c r="H7" s="11" t="s">
        <v>181</v>
      </c>
      <c r="I7" s="16">
        <v>0</v>
      </c>
      <c r="J7" s="16">
        <v>0</v>
      </c>
      <c r="K7">
        <v>720</v>
      </c>
      <c r="L7">
        <v>1</v>
      </c>
      <c r="M7">
        <v>6</v>
      </c>
      <c r="N7">
        <v>4</v>
      </c>
      <c r="O7" t="s">
        <v>45</v>
      </c>
      <c r="P7" s="17" t="s">
        <v>46</v>
      </c>
      <c r="Q7" s="4" t="s">
        <v>47</v>
      </c>
      <c r="R7" s="4" t="s">
        <v>48</v>
      </c>
      <c r="S7">
        <v>314003005</v>
      </c>
    </row>
    <row r="8" spans="1:19" ht="16.5" customHeight="1">
      <c r="A8" s="10" t="s">
        <v>43</v>
      </c>
      <c r="B8" s="10">
        <v>103</v>
      </c>
      <c r="C8" s="10">
        <v>1</v>
      </c>
      <c r="D8" s="10">
        <v>3</v>
      </c>
      <c r="E8">
        <v>2</v>
      </c>
      <c r="F8">
        <v>208060</v>
      </c>
      <c r="G8" s="11" t="s">
        <v>50</v>
      </c>
      <c r="H8" s="11" t="s">
        <v>182</v>
      </c>
      <c r="I8" s="16">
        <v>0</v>
      </c>
      <c r="J8" s="16">
        <v>0</v>
      </c>
      <c r="K8">
        <v>720</v>
      </c>
      <c r="L8">
        <v>1</v>
      </c>
      <c r="M8">
        <v>6</v>
      </c>
      <c r="N8">
        <v>5</v>
      </c>
      <c r="O8" t="s">
        <v>45</v>
      </c>
      <c r="P8" s="17" t="s">
        <v>46</v>
      </c>
      <c r="Q8" s="4" t="s">
        <v>47</v>
      </c>
      <c r="R8" s="4" t="s">
        <v>48</v>
      </c>
      <c r="S8">
        <v>314003005</v>
      </c>
    </row>
    <row r="9" spans="1:19" ht="16.5" customHeight="1">
      <c r="A9" s="10" t="s">
        <v>43</v>
      </c>
      <c r="B9" s="10">
        <v>104</v>
      </c>
      <c r="C9" s="10">
        <v>1</v>
      </c>
      <c r="D9" s="10">
        <v>4</v>
      </c>
      <c r="E9">
        <v>2</v>
      </c>
      <c r="F9">
        <v>212060</v>
      </c>
      <c r="G9" s="11" t="s">
        <v>51</v>
      </c>
      <c r="H9" s="11" t="s">
        <v>183</v>
      </c>
      <c r="I9" s="16">
        <v>0</v>
      </c>
      <c r="J9" s="16">
        <v>0</v>
      </c>
      <c r="K9">
        <v>720</v>
      </c>
      <c r="L9">
        <v>1</v>
      </c>
      <c r="M9">
        <v>6</v>
      </c>
      <c r="N9">
        <v>5</v>
      </c>
      <c r="O9" t="s">
        <v>45</v>
      </c>
      <c r="P9" s="17" t="s">
        <v>46</v>
      </c>
      <c r="Q9" s="4" t="s">
        <v>47</v>
      </c>
      <c r="R9" s="4" t="s">
        <v>48</v>
      </c>
      <c r="S9">
        <v>314003005</v>
      </c>
    </row>
    <row r="10" spans="1:19" ht="16.5" customHeight="1">
      <c r="A10" s="10" t="s">
        <v>43</v>
      </c>
      <c r="B10" s="10">
        <v>105</v>
      </c>
      <c r="C10" s="10">
        <v>1</v>
      </c>
      <c r="D10" s="10">
        <v>5</v>
      </c>
      <c r="E10">
        <v>2</v>
      </c>
      <c r="F10">
        <v>216060</v>
      </c>
      <c r="G10" s="11" t="s">
        <v>52</v>
      </c>
      <c r="H10" s="11" t="s">
        <v>184</v>
      </c>
      <c r="I10" s="16">
        <v>0</v>
      </c>
      <c r="J10" s="16">
        <v>0</v>
      </c>
      <c r="K10">
        <v>720</v>
      </c>
      <c r="L10">
        <v>1</v>
      </c>
      <c r="M10">
        <v>6</v>
      </c>
      <c r="N10">
        <v>5</v>
      </c>
      <c r="O10" t="s">
        <v>45</v>
      </c>
      <c r="P10" s="17" t="s">
        <v>46</v>
      </c>
      <c r="Q10" s="4" t="s">
        <v>47</v>
      </c>
      <c r="R10" s="4" t="s">
        <v>48</v>
      </c>
      <c r="S10">
        <v>314003005</v>
      </c>
    </row>
    <row r="11" spans="1:19" ht="16.5" customHeight="1">
      <c r="A11" s="10" t="s">
        <v>43</v>
      </c>
      <c r="B11" s="10">
        <v>106</v>
      </c>
      <c r="C11" s="10">
        <v>1</v>
      </c>
      <c r="D11" s="10">
        <v>6</v>
      </c>
      <c r="E11">
        <v>2</v>
      </c>
      <c r="F11">
        <v>219060</v>
      </c>
      <c r="G11" s="11" t="s">
        <v>53</v>
      </c>
      <c r="H11" s="11" t="s">
        <v>185</v>
      </c>
      <c r="I11" s="16">
        <v>0</v>
      </c>
      <c r="J11" s="16">
        <v>0</v>
      </c>
      <c r="K11">
        <v>720</v>
      </c>
      <c r="L11">
        <v>1</v>
      </c>
      <c r="M11">
        <v>6</v>
      </c>
      <c r="N11">
        <v>5</v>
      </c>
      <c r="O11" t="s">
        <v>45</v>
      </c>
      <c r="P11" s="17" t="s">
        <v>46</v>
      </c>
      <c r="Q11" s="4" t="s">
        <v>47</v>
      </c>
      <c r="R11" s="4" t="s">
        <v>48</v>
      </c>
      <c r="S11">
        <v>314003005</v>
      </c>
    </row>
    <row r="12" spans="1:19" ht="16.5" customHeight="1">
      <c r="A12" s="10" t="s">
        <v>43</v>
      </c>
      <c r="B12" s="10">
        <v>107</v>
      </c>
      <c r="C12" s="10">
        <v>1</v>
      </c>
      <c r="D12" s="10">
        <v>7</v>
      </c>
      <c r="E12">
        <v>2</v>
      </c>
      <c r="F12">
        <v>222060</v>
      </c>
      <c r="G12" s="11" t="s">
        <v>54</v>
      </c>
      <c r="H12" s="11" t="s">
        <v>186</v>
      </c>
      <c r="I12" s="16">
        <v>0</v>
      </c>
      <c r="J12" s="16">
        <v>0</v>
      </c>
      <c r="K12">
        <v>720</v>
      </c>
      <c r="L12">
        <v>1</v>
      </c>
      <c r="M12">
        <v>6</v>
      </c>
      <c r="N12">
        <v>5</v>
      </c>
      <c r="O12" t="s">
        <v>45</v>
      </c>
      <c r="P12" s="17" t="s">
        <v>46</v>
      </c>
      <c r="Q12" s="4" t="s">
        <v>47</v>
      </c>
      <c r="R12" s="4" t="s">
        <v>48</v>
      </c>
      <c r="S12">
        <v>314003005</v>
      </c>
    </row>
    <row r="13" spans="1:19" ht="16.5" customHeight="1">
      <c r="A13" s="10" t="s">
        <v>43</v>
      </c>
      <c r="B13" s="10">
        <v>108</v>
      </c>
      <c r="C13" s="10">
        <v>1</v>
      </c>
      <c r="D13" s="10">
        <v>8</v>
      </c>
      <c r="E13">
        <v>2</v>
      </c>
      <c r="F13">
        <v>224060</v>
      </c>
      <c r="G13" s="11" t="s">
        <v>55</v>
      </c>
      <c r="H13" s="11" t="s">
        <v>187</v>
      </c>
      <c r="I13" s="16">
        <v>0</v>
      </c>
      <c r="J13" s="16">
        <v>0</v>
      </c>
      <c r="K13">
        <v>720</v>
      </c>
      <c r="L13">
        <v>1</v>
      </c>
      <c r="M13">
        <v>6</v>
      </c>
      <c r="N13">
        <v>5</v>
      </c>
      <c r="O13" t="s">
        <v>45</v>
      </c>
      <c r="P13" s="17" t="s">
        <v>46</v>
      </c>
      <c r="Q13" s="4" t="s">
        <v>47</v>
      </c>
      <c r="R13" s="4" t="s">
        <v>48</v>
      </c>
      <c r="S13">
        <v>314003005</v>
      </c>
    </row>
    <row r="14" spans="1:19" ht="16.5" customHeight="1">
      <c r="A14" s="10" t="s">
        <v>43</v>
      </c>
      <c r="B14" s="10">
        <v>109</v>
      </c>
      <c r="C14" s="10">
        <v>1</v>
      </c>
      <c r="D14" s="10">
        <v>9</v>
      </c>
      <c r="E14">
        <v>2</v>
      </c>
      <c r="F14">
        <v>227060</v>
      </c>
      <c r="G14" s="11" t="s">
        <v>56</v>
      </c>
      <c r="H14" s="11" t="s">
        <v>188</v>
      </c>
      <c r="I14" s="16">
        <v>0</v>
      </c>
      <c r="J14" s="16">
        <v>0</v>
      </c>
      <c r="K14">
        <v>720</v>
      </c>
      <c r="L14">
        <v>1</v>
      </c>
      <c r="M14">
        <v>6</v>
      </c>
      <c r="N14">
        <v>5</v>
      </c>
      <c r="O14" t="s">
        <v>45</v>
      </c>
      <c r="P14" s="17" t="s">
        <v>46</v>
      </c>
      <c r="Q14" s="4" t="s">
        <v>47</v>
      </c>
      <c r="R14" s="4" t="s">
        <v>48</v>
      </c>
      <c r="S14">
        <v>314003005</v>
      </c>
    </row>
    <row r="15" spans="1:19" ht="16.5" customHeight="1">
      <c r="A15" s="10" t="s">
        <v>43</v>
      </c>
      <c r="B15" s="10">
        <v>110</v>
      </c>
      <c r="C15" s="10">
        <v>1</v>
      </c>
      <c r="D15" s="10">
        <v>10</v>
      </c>
      <c r="E15">
        <v>2</v>
      </c>
      <c r="F15">
        <v>230060</v>
      </c>
      <c r="G15" s="11" t="s">
        <v>57</v>
      </c>
      <c r="H15" s="11" t="s">
        <v>189</v>
      </c>
      <c r="I15" s="16">
        <v>0</v>
      </c>
      <c r="J15" s="16">
        <v>0</v>
      </c>
      <c r="K15">
        <v>720</v>
      </c>
      <c r="L15">
        <v>1</v>
      </c>
      <c r="M15">
        <v>6</v>
      </c>
      <c r="N15">
        <v>5</v>
      </c>
      <c r="O15" t="s">
        <v>45</v>
      </c>
      <c r="P15" s="17" t="s">
        <v>46</v>
      </c>
      <c r="Q15" s="4" t="s">
        <v>47</v>
      </c>
      <c r="R15" s="4" t="s">
        <v>48</v>
      </c>
      <c r="S15">
        <v>314003005</v>
      </c>
    </row>
    <row r="16" spans="1:19" ht="16.5" customHeight="1">
      <c r="A16" s="10" t="s">
        <v>43</v>
      </c>
      <c r="B16" s="10">
        <v>201</v>
      </c>
      <c r="C16" s="10">
        <v>2</v>
      </c>
      <c r="D16" s="10">
        <v>1</v>
      </c>
      <c r="E16">
        <v>2</v>
      </c>
      <c r="F16">
        <v>207060</v>
      </c>
      <c r="G16" s="11" t="s">
        <v>58</v>
      </c>
      <c r="H16" s="11" t="s">
        <v>59</v>
      </c>
      <c r="I16" s="16">
        <v>0</v>
      </c>
      <c r="J16" s="16">
        <v>0</v>
      </c>
      <c r="K16">
        <v>720</v>
      </c>
      <c r="L16">
        <v>2</v>
      </c>
      <c r="M16">
        <v>3</v>
      </c>
      <c r="N16">
        <v>3</v>
      </c>
      <c r="O16" t="s">
        <v>60</v>
      </c>
      <c r="P16" s="17" t="s">
        <v>46</v>
      </c>
      <c r="Q16" s="4" t="s">
        <v>61</v>
      </c>
      <c r="R16" s="4" t="s">
        <v>62</v>
      </c>
      <c r="S16">
        <v>314003007</v>
      </c>
    </row>
    <row r="17" spans="1:19" ht="16.5" customHeight="1">
      <c r="A17" s="10" t="s">
        <v>43</v>
      </c>
      <c r="B17" s="10">
        <v>202</v>
      </c>
      <c r="C17" s="10">
        <v>2</v>
      </c>
      <c r="D17" s="10">
        <v>2</v>
      </c>
      <c r="E17">
        <v>2</v>
      </c>
      <c r="F17">
        <v>209060</v>
      </c>
      <c r="G17" s="11" t="s">
        <v>63</v>
      </c>
      <c r="H17" s="11" t="s">
        <v>64</v>
      </c>
      <c r="I17" s="16">
        <v>0</v>
      </c>
      <c r="J17" s="16">
        <v>0</v>
      </c>
      <c r="K17">
        <v>720</v>
      </c>
      <c r="L17">
        <v>2</v>
      </c>
      <c r="M17">
        <v>3</v>
      </c>
      <c r="N17">
        <v>4</v>
      </c>
      <c r="O17" t="s">
        <v>60</v>
      </c>
      <c r="P17" s="17" t="s">
        <v>46</v>
      </c>
      <c r="Q17" s="4" t="s">
        <v>61</v>
      </c>
      <c r="R17" s="4" t="s">
        <v>62</v>
      </c>
      <c r="S17">
        <v>314003007</v>
      </c>
    </row>
    <row r="18" spans="1:19" ht="16.5" customHeight="1">
      <c r="A18" s="10" t="s">
        <v>43</v>
      </c>
      <c r="B18" s="10">
        <v>203</v>
      </c>
      <c r="C18" s="10">
        <v>2</v>
      </c>
      <c r="D18" s="10">
        <v>3</v>
      </c>
      <c r="E18">
        <v>2</v>
      </c>
      <c r="F18">
        <v>210060</v>
      </c>
      <c r="G18" s="11" t="s">
        <v>65</v>
      </c>
      <c r="H18" s="11" t="s">
        <v>66</v>
      </c>
      <c r="I18" s="16">
        <v>0</v>
      </c>
      <c r="J18" s="16">
        <v>0</v>
      </c>
      <c r="K18">
        <v>720</v>
      </c>
      <c r="L18">
        <v>2</v>
      </c>
      <c r="M18">
        <v>3</v>
      </c>
      <c r="N18">
        <v>5</v>
      </c>
      <c r="O18" t="s">
        <v>60</v>
      </c>
      <c r="P18" s="17" t="s">
        <v>46</v>
      </c>
      <c r="Q18" s="4" t="s">
        <v>61</v>
      </c>
      <c r="R18" s="4" t="s">
        <v>62</v>
      </c>
      <c r="S18">
        <v>314003007</v>
      </c>
    </row>
    <row r="19" spans="1:19" ht="16.5" customHeight="1">
      <c r="A19" s="10" t="s">
        <v>43</v>
      </c>
      <c r="B19" s="10">
        <v>204</v>
      </c>
      <c r="C19" s="10">
        <v>2</v>
      </c>
      <c r="D19" s="10">
        <v>4</v>
      </c>
      <c r="E19">
        <v>2</v>
      </c>
      <c r="F19">
        <v>213060</v>
      </c>
      <c r="G19" s="11" t="s">
        <v>67</v>
      </c>
      <c r="H19" s="11" t="s">
        <v>68</v>
      </c>
      <c r="I19" s="16">
        <v>0</v>
      </c>
      <c r="J19" s="16">
        <v>0</v>
      </c>
      <c r="K19">
        <v>720</v>
      </c>
      <c r="L19">
        <v>2</v>
      </c>
      <c r="M19">
        <v>3</v>
      </c>
      <c r="N19">
        <v>5</v>
      </c>
      <c r="O19" t="s">
        <v>60</v>
      </c>
      <c r="P19" s="17" t="s">
        <v>46</v>
      </c>
      <c r="Q19" s="4" t="s">
        <v>61</v>
      </c>
      <c r="R19" s="4" t="s">
        <v>62</v>
      </c>
      <c r="S19">
        <v>314003007</v>
      </c>
    </row>
    <row r="20" spans="1:19" ht="16.5" customHeight="1">
      <c r="A20" s="10" t="s">
        <v>43</v>
      </c>
      <c r="B20" s="10">
        <v>205</v>
      </c>
      <c r="C20" s="10">
        <v>2</v>
      </c>
      <c r="D20" s="10">
        <v>5</v>
      </c>
      <c r="E20">
        <v>2</v>
      </c>
      <c r="F20">
        <v>215060</v>
      </c>
      <c r="G20" s="11" t="s">
        <v>69</v>
      </c>
      <c r="H20" s="11" t="s">
        <v>70</v>
      </c>
      <c r="I20" s="16">
        <v>0</v>
      </c>
      <c r="J20" s="16">
        <v>0</v>
      </c>
      <c r="K20">
        <v>720</v>
      </c>
      <c r="L20">
        <v>2</v>
      </c>
      <c r="M20">
        <v>3</v>
      </c>
      <c r="N20">
        <v>5</v>
      </c>
      <c r="O20" t="s">
        <v>60</v>
      </c>
      <c r="P20" s="17" t="s">
        <v>46</v>
      </c>
      <c r="Q20" s="4" t="s">
        <v>61</v>
      </c>
      <c r="R20" s="4" t="s">
        <v>62</v>
      </c>
      <c r="S20">
        <v>314003007</v>
      </c>
    </row>
    <row r="21" spans="1:19" ht="16.5" customHeight="1">
      <c r="A21" s="10" t="s">
        <v>43</v>
      </c>
      <c r="B21" s="10">
        <v>206</v>
      </c>
      <c r="C21" s="10">
        <v>2</v>
      </c>
      <c r="D21" s="10">
        <v>6</v>
      </c>
      <c r="E21">
        <v>2</v>
      </c>
      <c r="F21">
        <v>218060</v>
      </c>
      <c r="G21" s="11" t="s">
        <v>71</v>
      </c>
      <c r="H21" s="11" t="s">
        <v>72</v>
      </c>
      <c r="I21" s="16">
        <v>0</v>
      </c>
      <c r="J21" s="16">
        <v>0</v>
      </c>
      <c r="K21">
        <v>720</v>
      </c>
      <c r="L21">
        <v>2</v>
      </c>
      <c r="M21">
        <v>3</v>
      </c>
      <c r="N21">
        <v>5</v>
      </c>
      <c r="O21" t="s">
        <v>60</v>
      </c>
      <c r="P21" s="17" t="s">
        <v>46</v>
      </c>
      <c r="Q21" s="4" t="s">
        <v>61</v>
      </c>
      <c r="R21" s="4" t="s">
        <v>62</v>
      </c>
      <c r="S21">
        <v>314003007</v>
      </c>
    </row>
    <row r="22" spans="1:19" ht="16.5" customHeight="1">
      <c r="A22" s="10" t="s">
        <v>43</v>
      </c>
      <c r="B22" s="10">
        <v>207</v>
      </c>
      <c r="C22" s="10">
        <v>2</v>
      </c>
      <c r="D22" s="10">
        <v>7</v>
      </c>
      <c r="E22">
        <v>2</v>
      </c>
      <c r="F22">
        <v>220060</v>
      </c>
      <c r="G22" s="11" t="s">
        <v>73</v>
      </c>
      <c r="H22" s="11" t="s">
        <v>74</v>
      </c>
      <c r="I22" s="16">
        <v>0</v>
      </c>
      <c r="J22" s="16">
        <v>0</v>
      </c>
      <c r="K22">
        <v>720</v>
      </c>
      <c r="L22">
        <v>2</v>
      </c>
      <c r="M22">
        <v>3</v>
      </c>
      <c r="N22">
        <v>5</v>
      </c>
      <c r="O22" t="s">
        <v>60</v>
      </c>
      <c r="P22" s="17" t="s">
        <v>46</v>
      </c>
      <c r="Q22" s="4" t="s">
        <v>61</v>
      </c>
      <c r="R22" s="4" t="s">
        <v>62</v>
      </c>
      <c r="S22">
        <v>314003007</v>
      </c>
    </row>
    <row r="23" spans="1:19" ht="16.5" customHeight="1">
      <c r="A23" s="10" t="s">
        <v>43</v>
      </c>
      <c r="B23" s="10">
        <v>208</v>
      </c>
      <c r="C23" s="10">
        <v>2</v>
      </c>
      <c r="D23" s="10">
        <v>8</v>
      </c>
      <c r="E23">
        <v>2</v>
      </c>
      <c r="F23">
        <v>223060</v>
      </c>
      <c r="G23" s="11" t="s">
        <v>75</v>
      </c>
      <c r="H23" s="11" t="s">
        <v>76</v>
      </c>
      <c r="I23" s="16">
        <v>0</v>
      </c>
      <c r="J23" s="16">
        <v>0</v>
      </c>
      <c r="K23">
        <v>720</v>
      </c>
      <c r="L23">
        <v>2</v>
      </c>
      <c r="M23">
        <v>3</v>
      </c>
      <c r="N23">
        <v>5</v>
      </c>
      <c r="O23" t="s">
        <v>60</v>
      </c>
      <c r="P23" s="17" t="s">
        <v>46</v>
      </c>
      <c r="Q23" s="4" t="s">
        <v>61</v>
      </c>
      <c r="R23" s="4" t="s">
        <v>62</v>
      </c>
      <c r="S23">
        <v>314003007</v>
      </c>
    </row>
    <row r="24" spans="1:19" ht="16.5" customHeight="1">
      <c r="A24" s="10" t="s">
        <v>43</v>
      </c>
      <c r="B24" s="10">
        <v>209</v>
      </c>
      <c r="C24" s="10">
        <v>2</v>
      </c>
      <c r="D24" s="10">
        <v>9</v>
      </c>
      <c r="E24">
        <v>2</v>
      </c>
      <c r="F24">
        <v>226060</v>
      </c>
      <c r="G24" s="11" t="s">
        <v>77</v>
      </c>
      <c r="H24" s="11" t="s">
        <v>78</v>
      </c>
      <c r="I24" s="16">
        <v>0</v>
      </c>
      <c r="J24" s="16">
        <v>0</v>
      </c>
      <c r="K24">
        <v>720</v>
      </c>
      <c r="L24">
        <v>2</v>
      </c>
      <c r="M24">
        <v>3</v>
      </c>
      <c r="N24">
        <v>5</v>
      </c>
      <c r="O24" t="s">
        <v>60</v>
      </c>
      <c r="P24" s="17" t="s">
        <v>46</v>
      </c>
      <c r="Q24" s="4" t="s">
        <v>61</v>
      </c>
      <c r="R24" s="4" t="s">
        <v>62</v>
      </c>
      <c r="S24">
        <v>314003007</v>
      </c>
    </row>
    <row r="25" spans="1:19" ht="16.5" customHeight="1">
      <c r="A25" s="10" t="s">
        <v>43</v>
      </c>
      <c r="B25" s="10">
        <v>210</v>
      </c>
      <c r="C25" s="10">
        <v>2</v>
      </c>
      <c r="D25" s="10">
        <v>10</v>
      </c>
      <c r="E25">
        <v>2</v>
      </c>
      <c r="F25">
        <v>229060</v>
      </c>
      <c r="G25" s="11" t="s">
        <v>79</v>
      </c>
      <c r="H25" s="11" t="s">
        <v>80</v>
      </c>
      <c r="I25" s="16">
        <v>0</v>
      </c>
      <c r="J25" s="16">
        <v>0</v>
      </c>
      <c r="K25">
        <v>720</v>
      </c>
      <c r="L25">
        <v>2</v>
      </c>
      <c r="M25">
        <v>3</v>
      </c>
      <c r="N25">
        <v>5</v>
      </c>
      <c r="O25" t="s">
        <v>60</v>
      </c>
      <c r="P25" s="17" t="s">
        <v>46</v>
      </c>
      <c r="Q25" s="4" t="s">
        <v>61</v>
      </c>
      <c r="R25" s="4" t="s">
        <v>62</v>
      </c>
      <c r="S25">
        <v>314003007</v>
      </c>
    </row>
    <row r="26" spans="1:19" ht="16.5" customHeight="1">
      <c r="A26" s="10" t="s">
        <v>43</v>
      </c>
      <c r="B26" s="10">
        <v>301</v>
      </c>
      <c r="C26" s="10">
        <v>3</v>
      </c>
      <c r="D26" s="10">
        <v>1</v>
      </c>
      <c r="E26">
        <v>2</v>
      </c>
      <c r="F26">
        <v>214060</v>
      </c>
      <c r="G26" s="11" t="s">
        <v>170</v>
      </c>
      <c r="H26" s="12" t="s">
        <v>169</v>
      </c>
      <c r="I26" s="18">
        <v>76301</v>
      </c>
      <c r="J26">
        <v>1</v>
      </c>
      <c r="K26">
        <v>720</v>
      </c>
      <c r="L26">
        <v>3</v>
      </c>
      <c r="M26">
        <v>4</v>
      </c>
      <c r="N26">
        <v>3</v>
      </c>
      <c r="O26" t="s">
        <v>81</v>
      </c>
      <c r="P26" s="17" t="s">
        <v>46</v>
      </c>
      <c r="Q26" s="4" t="s">
        <v>82</v>
      </c>
      <c r="R26" s="4" t="s">
        <v>83</v>
      </c>
      <c r="S26">
        <v>314004011</v>
      </c>
    </row>
    <row r="27" spans="1:19" ht="16.5" customHeight="1">
      <c r="A27" s="10" t="s">
        <v>43</v>
      </c>
      <c r="B27" s="10">
        <v>302</v>
      </c>
      <c r="C27" s="10">
        <v>3</v>
      </c>
      <c r="D27" s="10">
        <v>2</v>
      </c>
      <c r="E27">
        <v>2</v>
      </c>
      <c r="F27">
        <v>215060</v>
      </c>
      <c r="G27" s="11" t="s">
        <v>171</v>
      </c>
      <c r="H27" s="12" t="s">
        <v>84</v>
      </c>
      <c r="I27" s="18">
        <v>76302</v>
      </c>
      <c r="J27">
        <v>1</v>
      </c>
      <c r="K27">
        <v>720</v>
      </c>
      <c r="L27">
        <v>3</v>
      </c>
      <c r="M27">
        <v>4</v>
      </c>
      <c r="N27">
        <v>4</v>
      </c>
      <c r="O27" t="s">
        <v>81</v>
      </c>
      <c r="P27" s="17" t="s">
        <v>46</v>
      </c>
      <c r="Q27" s="4" t="s">
        <v>82</v>
      </c>
      <c r="R27" s="4" t="s">
        <v>83</v>
      </c>
      <c r="S27">
        <v>314004011</v>
      </c>
    </row>
    <row r="28" spans="1:19" ht="16.5" customHeight="1">
      <c r="A28" s="10" t="s">
        <v>43</v>
      </c>
      <c r="B28" s="10">
        <v>303</v>
      </c>
      <c r="C28" s="10">
        <v>3</v>
      </c>
      <c r="D28" s="10">
        <v>3</v>
      </c>
      <c r="E28">
        <v>2</v>
      </c>
      <c r="F28">
        <v>216060</v>
      </c>
      <c r="G28" s="11" t="s">
        <v>172</v>
      </c>
      <c r="H28" s="12" t="s">
        <v>85</v>
      </c>
      <c r="I28" s="18">
        <v>76303</v>
      </c>
      <c r="J28">
        <v>1</v>
      </c>
      <c r="K28">
        <v>720</v>
      </c>
      <c r="L28">
        <v>3</v>
      </c>
      <c r="M28">
        <v>4</v>
      </c>
      <c r="N28">
        <v>5</v>
      </c>
      <c r="O28" t="s">
        <v>81</v>
      </c>
      <c r="P28" s="17" t="s">
        <v>46</v>
      </c>
      <c r="Q28" s="4" t="s">
        <v>82</v>
      </c>
      <c r="R28" s="4" t="s">
        <v>83</v>
      </c>
      <c r="S28">
        <v>314004011</v>
      </c>
    </row>
    <row r="29" spans="1:19" ht="16.5" customHeight="1">
      <c r="A29" s="10" t="s">
        <v>43</v>
      </c>
      <c r="B29" s="10">
        <v>304</v>
      </c>
      <c r="C29" s="10">
        <v>3</v>
      </c>
      <c r="D29" s="10">
        <v>4</v>
      </c>
      <c r="E29">
        <v>2</v>
      </c>
      <c r="F29">
        <v>217060</v>
      </c>
      <c r="G29" s="11" t="s">
        <v>173</v>
      </c>
      <c r="H29" s="12" t="s">
        <v>86</v>
      </c>
      <c r="I29" s="18">
        <v>76304</v>
      </c>
      <c r="J29">
        <v>1</v>
      </c>
      <c r="K29">
        <v>720</v>
      </c>
      <c r="L29">
        <v>3</v>
      </c>
      <c r="M29">
        <v>4</v>
      </c>
      <c r="N29">
        <v>5</v>
      </c>
      <c r="O29" t="s">
        <v>81</v>
      </c>
      <c r="P29" s="17" t="s">
        <v>46</v>
      </c>
      <c r="Q29" s="4" t="s">
        <v>82</v>
      </c>
      <c r="R29" s="4" t="s">
        <v>83</v>
      </c>
      <c r="S29">
        <v>314004011</v>
      </c>
    </row>
    <row r="30" spans="1:19" ht="16.5" customHeight="1">
      <c r="A30" s="10" t="s">
        <v>43</v>
      </c>
      <c r="B30" s="10">
        <v>305</v>
      </c>
      <c r="C30" s="10">
        <v>3</v>
      </c>
      <c r="D30" s="10">
        <v>5</v>
      </c>
      <c r="E30">
        <v>2</v>
      </c>
      <c r="F30">
        <v>221060</v>
      </c>
      <c r="G30" s="11" t="s">
        <v>174</v>
      </c>
      <c r="H30" s="12" t="s">
        <v>87</v>
      </c>
      <c r="I30" s="18">
        <v>76305</v>
      </c>
      <c r="J30">
        <v>1</v>
      </c>
      <c r="K30">
        <v>720</v>
      </c>
      <c r="L30">
        <v>3</v>
      </c>
      <c r="M30">
        <v>4</v>
      </c>
      <c r="N30">
        <v>5</v>
      </c>
      <c r="O30" t="s">
        <v>81</v>
      </c>
      <c r="P30" s="17" t="s">
        <v>46</v>
      </c>
      <c r="Q30" s="4" t="s">
        <v>82</v>
      </c>
      <c r="R30" s="4" t="s">
        <v>83</v>
      </c>
      <c r="S30">
        <v>314004011</v>
      </c>
    </row>
    <row r="31" spans="1:19" ht="16.5" customHeight="1">
      <c r="A31" s="10" t="s">
        <v>43</v>
      </c>
      <c r="B31" s="10">
        <v>306</v>
      </c>
      <c r="C31" s="10">
        <v>3</v>
      </c>
      <c r="D31" s="10">
        <v>6</v>
      </c>
      <c r="E31">
        <v>2</v>
      </c>
      <c r="F31">
        <v>225060</v>
      </c>
      <c r="G31" s="11" t="s">
        <v>179</v>
      </c>
      <c r="H31" s="12" t="s">
        <v>88</v>
      </c>
      <c r="I31" s="18">
        <v>76306</v>
      </c>
      <c r="J31">
        <v>1</v>
      </c>
      <c r="K31">
        <v>720</v>
      </c>
      <c r="L31">
        <v>3</v>
      </c>
      <c r="M31">
        <v>4</v>
      </c>
      <c r="N31">
        <v>5</v>
      </c>
      <c r="O31" t="s">
        <v>81</v>
      </c>
      <c r="P31" s="17" t="s">
        <v>46</v>
      </c>
      <c r="Q31" s="4" t="s">
        <v>82</v>
      </c>
      <c r="R31" s="4" t="s">
        <v>83</v>
      </c>
      <c r="S31">
        <v>314004011</v>
      </c>
    </row>
    <row r="32" spans="1:19" ht="16.5" customHeight="1">
      <c r="A32" s="10" t="s">
        <v>43</v>
      </c>
      <c r="B32" s="10">
        <v>307</v>
      </c>
      <c r="C32" s="10">
        <v>3</v>
      </c>
      <c r="D32" s="10">
        <v>7</v>
      </c>
      <c r="E32">
        <v>2</v>
      </c>
      <c r="F32">
        <v>228060</v>
      </c>
      <c r="G32" s="11" t="s">
        <v>175</v>
      </c>
      <c r="H32" s="12" t="s">
        <v>89</v>
      </c>
      <c r="I32" s="18">
        <v>76307</v>
      </c>
      <c r="J32">
        <v>1</v>
      </c>
      <c r="K32">
        <v>720</v>
      </c>
      <c r="L32">
        <v>3</v>
      </c>
      <c r="M32">
        <v>4</v>
      </c>
      <c r="N32">
        <v>5</v>
      </c>
      <c r="O32" t="s">
        <v>81</v>
      </c>
      <c r="P32" s="17" t="s">
        <v>46</v>
      </c>
      <c r="Q32" s="4" t="s">
        <v>82</v>
      </c>
      <c r="R32" s="4" t="s">
        <v>83</v>
      </c>
      <c r="S32">
        <v>314004011</v>
      </c>
    </row>
    <row r="33" spans="1:19" ht="16.5" customHeight="1">
      <c r="A33" s="10" t="s">
        <v>43</v>
      </c>
      <c r="B33" s="10">
        <v>308</v>
      </c>
      <c r="C33" s="10">
        <v>3</v>
      </c>
      <c r="D33" s="10">
        <v>8</v>
      </c>
      <c r="E33">
        <v>2</v>
      </c>
      <c r="F33">
        <v>231050</v>
      </c>
      <c r="G33" s="11" t="s">
        <v>178</v>
      </c>
      <c r="H33" s="12" t="s">
        <v>90</v>
      </c>
      <c r="I33" s="18">
        <v>76308</v>
      </c>
      <c r="J33">
        <v>1</v>
      </c>
      <c r="K33">
        <v>720</v>
      </c>
      <c r="L33">
        <v>3</v>
      </c>
      <c r="M33">
        <v>4</v>
      </c>
      <c r="N33">
        <v>5</v>
      </c>
      <c r="O33" t="s">
        <v>81</v>
      </c>
      <c r="P33" s="17" t="s">
        <v>46</v>
      </c>
      <c r="Q33" s="4" t="s">
        <v>82</v>
      </c>
      <c r="R33" s="4" t="s">
        <v>83</v>
      </c>
      <c r="S33">
        <v>314004011</v>
      </c>
    </row>
    <row r="34" spans="1:19" ht="16.5" customHeight="1">
      <c r="A34" s="10" t="s">
        <v>43</v>
      </c>
      <c r="B34" s="10">
        <v>309</v>
      </c>
      <c r="C34" s="10">
        <v>3</v>
      </c>
      <c r="D34" s="10">
        <v>9</v>
      </c>
      <c r="E34">
        <v>2</v>
      </c>
      <c r="F34">
        <v>234050</v>
      </c>
      <c r="G34" s="11" t="s">
        <v>176</v>
      </c>
      <c r="H34" s="12" t="s">
        <v>91</v>
      </c>
      <c r="I34" s="18">
        <v>76309</v>
      </c>
      <c r="J34">
        <v>1</v>
      </c>
      <c r="K34">
        <v>720</v>
      </c>
      <c r="L34">
        <v>3</v>
      </c>
      <c r="M34">
        <v>4</v>
      </c>
      <c r="N34">
        <v>5</v>
      </c>
      <c r="O34" t="s">
        <v>81</v>
      </c>
      <c r="P34" s="17" t="s">
        <v>46</v>
      </c>
      <c r="Q34" s="4" t="s">
        <v>82</v>
      </c>
      <c r="R34" s="4" t="s">
        <v>83</v>
      </c>
      <c r="S34">
        <v>314004011</v>
      </c>
    </row>
    <row r="35" spans="1:19" ht="16.5" customHeight="1">
      <c r="A35" s="10" t="s">
        <v>43</v>
      </c>
      <c r="B35" s="10">
        <v>310</v>
      </c>
      <c r="C35" s="10">
        <v>3</v>
      </c>
      <c r="D35" s="10">
        <v>10</v>
      </c>
      <c r="E35">
        <v>2</v>
      </c>
      <c r="F35">
        <v>238050</v>
      </c>
      <c r="G35" s="11" t="s">
        <v>177</v>
      </c>
      <c r="H35" s="12" t="s">
        <v>92</v>
      </c>
      <c r="I35" s="18">
        <v>76310</v>
      </c>
      <c r="J35">
        <v>1</v>
      </c>
      <c r="K35">
        <v>720</v>
      </c>
      <c r="L35">
        <v>3</v>
      </c>
      <c r="M35">
        <v>4</v>
      </c>
      <c r="N35">
        <v>5</v>
      </c>
      <c r="O35" t="s">
        <v>81</v>
      </c>
      <c r="P35" s="17" t="s">
        <v>46</v>
      </c>
      <c r="Q35" s="4" t="s">
        <v>82</v>
      </c>
      <c r="R35" s="4" t="s">
        <v>83</v>
      </c>
      <c r="S35">
        <v>314004011</v>
      </c>
    </row>
    <row r="36" spans="1:19">
      <c r="B36" s="10"/>
      <c r="J36"/>
      <c r="K36"/>
      <c r="M36"/>
    </row>
    <row r="37" spans="1:19">
      <c r="M37"/>
    </row>
    <row r="38" spans="1:19">
      <c r="O38" s="17"/>
    </row>
    <row r="39" spans="1:19">
      <c r="M39"/>
    </row>
    <row r="41" spans="1:19">
      <c r="M41"/>
    </row>
  </sheetData>
  <phoneticPr fontId="4" type="noConversion"/>
  <conditionalFormatting sqref="I6:I25">
    <cfRule type="duplicateValues" dxfId="1" priority="6"/>
  </conditionalFormatting>
  <conditionalFormatting sqref="I26:I30">
    <cfRule type="duplicateValues" dxfId="3" priority="5"/>
  </conditionalFormatting>
  <conditionalFormatting sqref="I31:I35">
    <cfRule type="duplicateValues" dxfId="2" priority="2"/>
  </conditionalFormatting>
  <conditionalFormatting sqref="J6:J25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1"/>
  <sheetViews>
    <sheetView workbookViewId="0">
      <selection activeCell="O2" sqref="O2"/>
    </sheetView>
  </sheetViews>
  <sheetFormatPr defaultColWidth="9" defaultRowHeight="13.5"/>
  <cols>
    <col min="8" max="8" width="9.75" style="1" customWidth="1"/>
    <col min="13" max="13" width="30.5" style="1" customWidth="1"/>
    <col min="14" max="14" width="50.125" style="1" customWidth="1"/>
  </cols>
  <sheetData>
    <row r="1" spans="1:15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M1" s="2" t="s">
        <v>99</v>
      </c>
      <c r="N1" s="2" t="s">
        <v>100</v>
      </c>
      <c r="O1" s="2" t="s">
        <v>101</v>
      </c>
    </row>
    <row r="2" spans="1:15">
      <c r="A2">
        <v>15000</v>
      </c>
      <c r="B2">
        <v>43</v>
      </c>
      <c r="C2">
        <v>3500</v>
      </c>
      <c r="D2">
        <v>10200</v>
      </c>
      <c r="E2">
        <v>14300</v>
      </c>
      <c r="F2">
        <v>16300</v>
      </c>
      <c r="G2" t="str">
        <f t="shared" ref="G2:G11" si="0">"1120002,"&amp;A2</f>
        <v>1120002,15000</v>
      </c>
      <c r="H2" t="str">
        <f t="shared" ref="H2:H11" si="1">"1120001,"&amp;D2</f>
        <v>1120001,10200</v>
      </c>
      <c r="I2" t="str">
        <f t="shared" ref="I2:I11" si="2">"1210001,"&amp;ROUNDUP(B2/3,0)&amp;"|1210002,"&amp;ROUNDUP(B2/3,0)&amp;"|1210003,"&amp;ROUNDUP(B2/3,0)</f>
        <v>1210001,15|1210002,15|1210003,15</v>
      </c>
      <c r="J2" t="str">
        <f t="shared" ref="J2:J11" si="3">"1120001,"&amp;E2</f>
        <v>1120001,14300</v>
      </c>
      <c r="K2" t="str">
        <f t="shared" ref="K2:K11" si="4">"1120021,"&amp;C2</f>
        <v>1120021,3500</v>
      </c>
      <c r="L2" t="str">
        <f t="shared" ref="L2:L11" si="5">"1120001,"&amp;F2</f>
        <v>1120001,16300</v>
      </c>
      <c r="M2" t="str">
        <f t="shared" ref="M2:M11" si="6">G2&amp;"|"&amp;H2</f>
        <v>1120002,15000|1120001,10200</v>
      </c>
      <c r="N2" t="str">
        <f t="shared" ref="N2:N11" si="7">I2&amp;"|"&amp;J2</f>
        <v>1210001,15|1210002,15|1210003,15|1120001,14300</v>
      </c>
      <c r="O2" t="str">
        <f t="shared" ref="O2:O11" si="8">K2&amp;"|"&amp;L2</f>
        <v>1120021,3500|1120001,16300</v>
      </c>
    </row>
    <row r="3" spans="1:15">
      <c r="A3">
        <v>17500</v>
      </c>
      <c r="B3">
        <v>46</v>
      </c>
      <c r="C3">
        <v>4500</v>
      </c>
      <c r="D3">
        <v>13200</v>
      </c>
      <c r="E3">
        <v>18500</v>
      </c>
      <c r="F3">
        <v>21200</v>
      </c>
      <c r="G3" t="str">
        <f t="shared" si="0"/>
        <v>1120002,17500</v>
      </c>
      <c r="H3" t="str">
        <f t="shared" si="1"/>
        <v>1120001,13200</v>
      </c>
      <c r="I3" t="str">
        <f t="shared" si="2"/>
        <v>1210001,16|1210002,16|1210003,16</v>
      </c>
      <c r="J3" t="str">
        <f t="shared" si="3"/>
        <v>1120001,18500</v>
      </c>
      <c r="K3" t="str">
        <f t="shared" si="4"/>
        <v>1120021,4500</v>
      </c>
      <c r="L3" t="str">
        <f t="shared" si="5"/>
        <v>1120001,21200</v>
      </c>
      <c r="M3" t="str">
        <f t="shared" si="6"/>
        <v>1120002,17500|1120001,13200</v>
      </c>
      <c r="N3" t="str">
        <f t="shared" si="7"/>
        <v>1210001,16|1210002,16|1210003,16|1120001,18500</v>
      </c>
      <c r="O3" t="str">
        <f t="shared" si="8"/>
        <v>1120021,4500|1120001,21200</v>
      </c>
    </row>
    <row r="4" spans="1:15">
      <c r="A4">
        <v>19500</v>
      </c>
      <c r="B4">
        <v>49</v>
      </c>
      <c r="C4">
        <v>7000</v>
      </c>
      <c r="D4">
        <v>17500</v>
      </c>
      <c r="E4">
        <v>24500</v>
      </c>
      <c r="F4">
        <v>28000</v>
      </c>
      <c r="G4" t="str">
        <f t="shared" si="0"/>
        <v>1120002,19500</v>
      </c>
      <c r="H4" t="str">
        <f t="shared" si="1"/>
        <v>1120001,17500</v>
      </c>
      <c r="I4" t="str">
        <f t="shared" si="2"/>
        <v>1210001,17|1210002,17|1210003,17</v>
      </c>
      <c r="J4" t="str">
        <f t="shared" si="3"/>
        <v>1120001,24500</v>
      </c>
      <c r="K4" t="str">
        <f t="shared" si="4"/>
        <v>1120021,7000</v>
      </c>
      <c r="L4" t="str">
        <f t="shared" si="5"/>
        <v>1120001,28000</v>
      </c>
      <c r="M4" t="str">
        <f t="shared" si="6"/>
        <v>1120002,19500|1120001,17500</v>
      </c>
      <c r="N4" t="str">
        <f t="shared" si="7"/>
        <v>1210001,17|1210002,17|1210003,17|1120001,24500</v>
      </c>
      <c r="O4" t="str">
        <f t="shared" si="8"/>
        <v>1120021,7000|1120001,28000</v>
      </c>
    </row>
    <row r="5" spans="1:15">
      <c r="A5">
        <v>21700</v>
      </c>
      <c r="B5">
        <v>52</v>
      </c>
      <c r="C5">
        <v>9600</v>
      </c>
      <c r="D5">
        <v>24000</v>
      </c>
      <c r="E5">
        <v>33600</v>
      </c>
      <c r="F5">
        <v>38400</v>
      </c>
      <c r="G5" t="str">
        <f t="shared" si="0"/>
        <v>1120002,21700</v>
      </c>
      <c r="H5" t="str">
        <f t="shared" si="1"/>
        <v>1120001,24000</v>
      </c>
      <c r="I5" t="str">
        <f t="shared" si="2"/>
        <v>1210001,18|1210002,18|1210003,18</v>
      </c>
      <c r="J5" t="str">
        <f t="shared" si="3"/>
        <v>1120001,33600</v>
      </c>
      <c r="K5" t="str">
        <f t="shared" si="4"/>
        <v>1120021,9600</v>
      </c>
      <c r="L5" t="str">
        <f t="shared" si="5"/>
        <v>1120001,38400</v>
      </c>
      <c r="M5" t="str">
        <f t="shared" si="6"/>
        <v>1120002,21700|1120001,24000</v>
      </c>
      <c r="N5" t="str">
        <f t="shared" si="7"/>
        <v>1210001,18|1210002,18|1210003,18|1120001,33600</v>
      </c>
      <c r="O5" t="str">
        <f t="shared" si="8"/>
        <v>1120021,9600|1120001,38400</v>
      </c>
    </row>
    <row r="6" spans="1:15">
      <c r="A6">
        <v>24800</v>
      </c>
      <c r="B6">
        <v>55</v>
      </c>
      <c r="C6">
        <v>11900</v>
      </c>
      <c r="D6">
        <v>32400</v>
      </c>
      <c r="E6">
        <v>45300</v>
      </c>
      <c r="F6">
        <v>51800</v>
      </c>
      <c r="G6" t="str">
        <f t="shared" si="0"/>
        <v>1120002,24800</v>
      </c>
      <c r="H6" t="str">
        <f t="shared" si="1"/>
        <v>1120001,32400</v>
      </c>
      <c r="I6" t="str">
        <f t="shared" si="2"/>
        <v>1210001,19|1210002,19|1210003,19</v>
      </c>
      <c r="J6" t="str">
        <f t="shared" si="3"/>
        <v>1120001,45300</v>
      </c>
      <c r="K6" t="str">
        <f t="shared" si="4"/>
        <v>1120021,11900</v>
      </c>
      <c r="L6" t="str">
        <f t="shared" si="5"/>
        <v>1120001,51800</v>
      </c>
      <c r="M6" t="str">
        <f t="shared" si="6"/>
        <v>1120002,24800|1120001,32400</v>
      </c>
      <c r="N6" t="str">
        <f t="shared" si="7"/>
        <v>1210001,19|1210002,19|1210003,19|1120001,45300</v>
      </c>
      <c r="O6" t="str">
        <f t="shared" si="8"/>
        <v>1120021,11900|1120001,51800</v>
      </c>
    </row>
    <row r="7" spans="1:15">
      <c r="A7">
        <v>31100</v>
      </c>
      <c r="B7">
        <v>58</v>
      </c>
      <c r="C7">
        <v>14700</v>
      </c>
      <c r="D7">
        <v>40500</v>
      </c>
      <c r="E7">
        <v>56700</v>
      </c>
      <c r="F7">
        <v>64800</v>
      </c>
      <c r="G7" t="str">
        <f t="shared" si="0"/>
        <v>1120002,31100</v>
      </c>
      <c r="H7" t="str">
        <f t="shared" si="1"/>
        <v>1120001,40500</v>
      </c>
      <c r="I7" t="str">
        <f t="shared" si="2"/>
        <v>1210001,20|1210002,20|1210003,20</v>
      </c>
      <c r="J7" t="str">
        <f t="shared" si="3"/>
        <v>1120001,56700</v>
      </c>
      <c r="K7" t="str">
        <f t="shared" si="4"/>
        <v>1120021,14700</v>
      </c>
      <c r="L7" t="str">
        <f t="shared" si="5"/>
        <v>1120001,64800</v>
      </c>
      <c r="M7" t="str">
        <f t="shared" si="6"/>
        <v>1120002,31100|1120001,40500</v>
      </c>
      <c r="N7" t="str">
        <f t="shared" si="7"/>
        <v>1210001,20|1210002,20|1210003,20|1120001,56700</v>
      </c>
      <c r="O7" t="str">
        <f t="shared" si="8"/>
        <v>1120021,14700|1120001,64800</v>
      </c>
    </row>
    <row r="8" spans="1:15">
      <c r="A8">
        <v>41200</v>
      </c>
      <c r="B8">
        <v>62</v>
      </c>
      <c r="C8">
        <v>17600</v>
      </c>
      <c r="D8">
        <v>50400</v>
      </c>
      <c r="E8">
        <v>70500</v>
      </c>
      <c r="F8">
        <v>80600</v>
      </c>
      <c r="G8" t="str">
        <f t="shared" si="0"/>
        <v>1120002,41200</v>
      </c>
      <c r="H8" t="str">
        <f t="shared" si="1"/>
        <v>1120001,50400</v>
      </c>
      <c r="I8" t="str">
        <f t="shared" si="2"/>
        <v>1210001,21|1210002,21|1210003,21</v>
      </c>
      <c r="J8" t="str">
        <f t="shared" si="3"/>
        <v>1120001,70500</v>
      </c>
      <c r="K8" t="str">
        <f t="shared" si="4"/>
        <v>1120021,17600</v>
      </c>
      <c r="L8" t="str">
        <f t="shared" si="5"/>
        <v>1120001,80600</v>
      </c>
      <c r="M8" t="str">
        <f t="shared" si="6"/>
        <v>1120002,41200|1120001,50400</v>
      </c>
      <c r="N8" t="str">
        <f t="shared" si="7"/>
        <v>1210001,21|1210002,21|1210003,21|1120001,70500</v>
      </c>
      <c r="O8" t="str">
        <f t="shared" si="8"/>
        <v>1120021,17600|1120001,80600</v>
      </c>
    </row>
    <row r="9" spans="1:15">
      <c r="A9">
        <v>49600</v>
      </c>
      <c r="B9">
        <v>65</v>
      </c>
      <c r="C9">
        <v>20400</v>
      </c>
      <c r="D9">
        <v>60100</v>
      </c>
      <c r="E9">
        <v>84100</v>
      </c>
      <c r="F9">
        <v>96100</v>
      </c>
      <c r="G9" t="str">
        <f t="shared" si="0"/>
        <v>1120002,49600</v>
      </c>
      <c r="H9" t="str">
        <f t="shared" si="1"/>
        <v>1120001,60100</v>
      </c>
      <c r="I9" t="str">
        <f t="shared" si="2"/>
        <v>1210001,22|1210002,22|1210003,22</v>
      </c>
      <c r="J9" t="str">
        <f t="shared" si="3"/>
        <v>1120001,84100</v>
      </c>
      <c r="K9" t="str">
        <f t="shared" si="4"/>
        <v>1120021,20400</v>
      </c>
      <c r="L9" t="str">
        <f t="shared" si="5"/>
        <v>1120001,96100</v>
      </c>
      <c r="M9" t="str">
        <f t="shared" si="6"/>
        <v>1120002,49600|1120001,60100</v>
      </c>
      <c r="N9" t="str">
        <f t="shared" si="7"/>
        <v>1210001,22|1210002,22|1210003,22|1120001,84100</v>
      </c>
      <c r="O9" t="str">
        <f t="shared" si="8"/>
        <v>1120021,20400|1120001,96100</v>
      </c>
    </row>
    <row r="10" spans="1:15">
      <c r="A10">
        <v>63100</v>
      </c>
      <c r="B10">
        <v>71</v>
      </c>
      <c r="C10">
        <v>23300</v>
      </c>
      <c r="D10">
        <v>69800</v>
      </c>
      <c r="E10">
        <v>97600</v>
      </c>
      <c r="F10">
        <v>111600</v>
      </c>
      <c r="G10" t="str">
        <f t="shared" si="0"/>
        <v>1120002,63100</v>
      </c>
      <c r="H10" t="str">
        <f t="shared" si="1"/>
        <v>1120001,69800</v>
      </c>
      <c r="I10" t="str">
        <f t="shared" si="2"/>
        <v>1210001,24|1210002,24|1210003,24</v>
      </c>
      <c r="J10" t="str">
        <f t="shared" si="3"/>
        <v>1120001,97600</v>
      </c>
      <c r="K10" t="str">
        <f t="shared" si="4"/>
        <v>1120021,23300</v>
      </c>
      <c r="L10" t="str">
        <f t="shared" si="5"/>
        <v>1120001,111600</v>
      </c>
      <c r="M10" t="str">
        <f t="shared" si="6"/>
        <v>1120002,63100|1120001,69800</v>
      </c>
      <c r="N10" t="str">
        <f t="shared" si="7"/>
        <v>1210001,24|1210002,24|1210003,24|1120001,97600</v>
      </c>
      <c r="O10" t="str">
        <f t="shared" si="8"/>
        <v>1120021,23300|1120001,111600</v>
      </c>
    </row>
    <row r="11" spans="1:15">
      <c r="A11">
        <v>77200</v>
      </c>
      <c r="B11">
        <v>77</v>
      </c>
      <c r="C11">
        <v>26100</v>
      </c>
      <c r="D11">
        <v>79400</v>
      </c>
      <c r="E11">
        <v>111200</v>
      </c>
      <c r="F11">
        <v>127100</v>
      </c>
      <c r="G11" t="str">
        <f t="shared" si="0"/>
        <v>1120002,77200</v>
      </c>
      <c r="H11" t="str">
        <f t="shared" si="1"/>
        <v>1120001,79400</v>
      </c>
      <c r="I11" t="str">
        <f t="shared" si="2"/>
        <v>1210001,26|1210002,26|1210003,26</v>
      </c>
      <c r="J11" t="str">
        <f t="shared" si="3"/>
        <v>1120001,111200</v>
      </c>
      <c r="K11" t="str">
        <f t="shared" si="4"/>
        <v>1120021,26100</v>
      </c>
      <c r="L11" t="str">
        <f t="shared" si="5"/>
        <v>1120001,127100</v>
      </c>
      <c r="M11" t="str">
        <f t="shared" si="6"/>
        <v>1120002,77200|1120001,79400</v>
      </c>
      <c r="N11" t="str">
        <f t="shared" si="7"/>
        <v>1210001,26|1210002,26|1210003,26|1120001,111200</v>
      </c>
      <c r="O11" t="str">
        <f t="shared" si="8"/>
        <v>1120021,26100|1120001,127100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1"/>
  <sheetViews>
    <sheetView workbookViewId="0">
      <selection activeCell="O8" sqref="O8"/>
    </sheetView>
  </sheetViews>
  <sheetFormatPr defaultColWidth="9" defaultRowHeight="13.5"/>
  <cols>
    <col min="2" max="2" width="15" style="1" customWidth="1"/>
  </cols>
  <sheetData>
    <row r="1" spans="1:19">
      <c r="A1" s="2" t="s">
        <v>93</v>
      </c>
      <c r="C1" s="2" t="s">
        <v>102</v>
      </c>
      <c r="D1" s="2" t="s">
        <v>103</v>
      </c>
      <c r="H1" t="s">
        <v>94</v>
      </c>
      <c r="J1" s="2" t="s">
        <v>102</v>
      </c>
      <c r="K1" s="2" t="s">
        <v>103</v>
      </c>
      <c r="N1" s="3" t="s">
        <v>95</v>
      </c>
      <c r="P1" s="2" t="s">
        <v>102</v>
      </c>
      <c r="Q1" s="2" t="s">
        <v>103</v>
      </c>
    </row>
    <row r="2" spans="1:19">
      <c r="A2" t="s">
        <v>104</v>
      </c>
      <c r="B2" t="str">
        <f t="shared" ref="B2:B11" si="0">"通关异闻调查"&amp;C2&amp;"-"&amp;D2</f>
        <v>通关异闻调查3-5</v>
      </c>
      <c r="C2">
        <v>3</v>
      </c>
      <c r="D2">
        <v>5</v>
      </c>
      <c r="E2">
        <f t="shared" ref="E2:E11" si="1">200000+C2*1000+D2*10</f>
        <v>203050</v>
      </c>
      <c r="F2" t="s">
        <v>105</v>
      </c>
      <c r="H2" t="s">
        <v>104</v>
      </c>
      <c r="I2" t="str">
        <f t="shared" ref="I2:I11" si="2">"通关异闻调查"&amp;J2&amp;"-"&amp;K2</f>
        <v>通关异闻调查7-6</v>
      </c>
      <c r="J2">
        <v>7</v>
      </c>
      <c r="K2">
        <v>6</v>
      </c>
      <c r="L2">
        <f t="shared" ref="L2:L11" si="3">200000+J2*1000+K2*10</f>
        <v>207060</v>
      </c>
      <c r="M2" t="s">
        <v>106</v>
      </c>
      <c r="N2" t="s">
        <v>104</v>
      </c>
      <c r="O2" t="str">
        <f t="shared" ref="O2:O11" si="4">"通关异闻调查"&amp;P2&amp;"-"&amp;Q2</f>
        <v>通关异闻调查11-6</v>
      </c>
      <c r="P2">
        <v>11</v>
      </c>
      <c r="Q2">
        <v>6</v>
      </c>
      <c r="R2">
        <f t="shared" ref="R2:R11" si="5">200000+P2*1000+Q2*10</f>
        <v>211060</v>
      </c>
      <c r="S2" t="s">
        <v>107</v>
      </c>
    </row>
    <row r="3" spans="1:19">
      <c r="A3" t="s">
        <v>108</v>
      </c>
      <c r="B3" t="str">
        <f t="shared" si="0"/>
        <v>通关异闻调查6-6</v>
      </c>
      <c r="C3">
        <v>6</v>
      </c>
      <c r="D3">
        <v>6</v>
      </c>
      <c r="E3">
        <f t="shared" si="1"/>
        <v>206060</v>
      </c>
      <c r="F3" t="s">
        <v>109</v>
      </c>
      <c r="H3" t="s">
        <v>108</v>
      </c>
      <c r="I3" t="str">
        <f t="shared" si="2"/>
        <v>通关异闻调查9-6</v>
      </c>
      <c r="J3">
        <v>9</v>
      </c>
      <c r="K3">
        <v>6</v>
      </c>
      <c r="L3">
        <f t="shared" si="3"/>
        <v>209060</v>
      </c>
      <c r="M3" t="s">
        <v>110</v>
      </c>
      <c r="N3" t="s">
        <v>108</v>
      </c>
      <c r="O3" t="str">
        <f t="shared" si="4"/>
        <v>通关异闻调查14-6</v>
      </c>
      <c r="P3">
        <v>14</v>
      </c>
      <c r="Q3">
        <v>6</v>
      </c>
      <c r="R3">
        <f t="shared" si="5"/>
        <v>214060</v>
      </c>
      <c r="S3" t="s">
        <v>111</v>
      </c>
    </row>
    <row r="4" spans="1:19">
      <c r="A4" t="s">
        <v>112</v>
      </c>
      <c r="B4" t="str">
        <f t="shared" si="0"/>
        <v>通关异闻调查8-6</v>
      </c>
      <c r="C4">
        <v>8</v>
      </c>
      <c r="D4">
        <v>6</v>
      </c>
      <c r="E4">
        <f t="shared" si="1"/>
        <v>208060</v>
      </c>
      <c r="F4" t="s">
        <v>113</v>
      </c>
      <c r="H4" t="s">
        <v>112</v>
      </c>
      <c r="I4" t="str">
        <f t="shared" si="2"/>
        <v>通关异闻调查10-6</v>
      </c>
      <c r="J4">
        <v>10</v>
      </c>
      <c r="K4">
        <v>6</v>
      </c>
      <c r="L4">
        <f t="shared" si="3"/>
        <v>210060</v>
      </c>
      <c r="M4" t="s">
        <v>114</v>
      </c>
      <c r="N4" t="s">
        <v>112</v>
      </c>
      <c r="O4" t="str">
        <f t="shared" si="4"/>
        <v>通关异闻调查17-6</v>
      </c>
      <c r="P4">
        <v>17</v>
      </c>
      <c r="Q4">
        <v>6</v>
      </c>
      <c r="R4">
        <f t="shared" si="5"/>
        <v>217060</v>
      </c>
      <c r="S4" t="s">
        <v>115</v>
      </c>
    </row>
    <row r="5" spans="1:19">
      <c r="A5" t="s">
        <v>116</v>
      </c>
      <c r="B5" t="str">
        <f t="shared" si="0"/>
        <v>通关异闻调查12-6</v>
      </c>
      <c r="C5">
        <v>12</v>
      </c>
      <c r="D5">
        <v>6</v>
      </c>
      <c r="E5">
        <f t="shared" si="1"/>
        <v>212060</v>
      </c>
      <c r="F5" t="s">
        <v>117</v>
      </c>
      <c r="H5" t="s">
        <v>116</v>
      </c>
      <c r="I5" t="str">
        <f t="shared" si="2"/>
        <v>通关异闻调查13-6</v>
      </c>
      <c r="J5">
        <v>13</v>
      </c>
      <c r="K5">
        <v>6</v>
      </c>
      <c r="L5">
        <f t="shared" si="3"/>
        <v>213060</v>
      </c>
      <c r="M5" t="s">
        <v>118</v>
      </c>
      <c r="N5" t="s">
        <v>116</v>
      </c>
      <c r="O5" t="str">
        <f t="shared" si="4"/>
        <v>通关异闻调查21-6</v>
      </c>
      <c r="P5">
        <v>21</v>
      </c>
      <c r="Q5">
        <v>6</v>
      </c>
      <c r="R5">
        <f t="shared" si="5"/>
        <v>221060</v>
      </c>
      <c r="S5" t="s">
        <v>119</v>
      </c>
    </row>
    <row r="6" spans="1:19">
      <c r="A6" t="s">
        <v>120</v>
      </c>
      <c r="B6" t="str">
        <f t="shared" si="0"/>
        <v>通关异闻调查16-6</v>
      </c>
      <c r="C6">
        <v>16</v>
      </c>
      <c r="D6">
        <v>6</v>
      </c>
      <c r="E6">
        <f t="shared" si="1"/>
        <v>216060</v>
      </c>
      <c r="F6" t="s">
        <v>121</v>
      </c>
      <c r="H6" t="s">
        <v>120</v>
      </c>
      <c r="I6" t="str">
        <f t="shared" si="2"/>
        <v>通关异闻调查15-6</v>
      </c>
      <c r="J6">
        <v>15</v>
      </c>
      <c r="K6">
        <v>6</v>
      </c>
      <c r="L6">
        <f t="shared" si="3"/>
        <v>215060</v>
      </c>
      <c r="M6" t="s">
        <v>122</v>
      </c>
      <c r="N6" t="s">
        <v>120</v>
      </c>
      <c r="O6" t="str">
        <f t="shared" si="4"/>
        <v>通关异闻调查25-6</v>
      </c>
      <c r="P6">
        <v>25</v>
      </c>
      <c r="Q6">
        <v>6</v>
      </c>
      <c r="R6">
        <f t="shared" si="5"/>
        <v>225060</v>
      </c>
    </row>
    <row r="7" spans="1:19">
      <c r="A7" t="s">
        <v>123</v>
      </c>
      <c r="B7" t="str">
        <f t="shared" si="0"/>
        <v>通关异闻调查19-6</v>
      </c>
      <c r="C7">
        <v>19</v>
      </c>
      <c r="D7">
        <v>6</v>
      </c>
      <c r="E7">
        <f t="shared" si="1"/>
        <v>219060</v>
      </c>
      <c r="F7" t="s">
        <v>124</v>
      </c>
      <c r="H7" t="s">
        <v>123</v>
      </c>
      <c r="I7" t="str">
        <f t="shared" si="2"/>
        <v>通关异闻调查18-6</v>
      </c>
      <c r="J7">
        <v>18</v>
      </c>
      <c r="K7">
        <v>6</v>
      </c>
      <c r="L7">
        <f t="shared" si="3"/>
        <v>218060</v>
      </c>
      <c r="M7" t="s">
        <v>125</v>
      </c>
      <c r="N7" t="s">
        <v>123</v>
      </c>
      <c r="O7" t="str">
        <f t="shared" si="4"/>
        <v>通关异闻调查28-6</v>
      </c>
      <c r="P7">
        <v>28</v>
      </c>
      <c r="Q7">
        <v>6</v>
      </c>
      <c r="R7">
        <f t="shared" si="5"/>
        <v>228060</v>
      </c>
    </row>
    <row r="8" spans="1:19">
      <c r="A8" t="s">
        <v>126</v>
      </c>
      <c r="B8" t="str">
        <f t="shared" si="0"/>
        <v>通关异闻调查22-6</v>
      </c>
      <c r="C8">
        <v>22</v>
      </c>
      <c r="D8">
        <v>6</v>
      </c>
      <c r="E8">
        <f t="shared" si="1"/>
        <v>222060</v>
      </c>
      <c r="F8" t="s">
        <v>127</v>
      </c>
      <c r="H8" t="s">
        <v>126</v>
      </c>
      <c r="I8" t="str">
        <f t="shared" si="2"/>
        <v>通关异闻调查20-6</v>
      </c>
      <c r="J8">
        <v>20</v>
      </c>
      <c r="K8">
        <v>6</v>
      </c>
      <c r="L8">
        <f t="shared" si="3"/>
        <v>220060</v>
      </c>
      <c r="M8" t="s">
        <v>128</v>
      </c>
      <c r="N8" t="s">
        <v>126</v>
      </c>
      <c r="O8" t="str">
        <f t="shared" si="4"/>
        <v>通关异闻调查30-6</v>
      </c>
      <c r="P8">
        <v>30</v>
      </c>
      <c r="Q8">
        <v>6</v>
      </c>
      <c r="R8">
        <f t="shared" si="5"/>
        <v>230060</v>
      </c>
    </row>
    <row r="9" spans="1:19">
      <c r="A9" t="s">
        <v>129</v>
      </c>
      <c r="B9" t="str">
        <f t="shared" si="0"/>
        <v>通关异闻调查24-6</v>
      </c>
      <c r="C9">
        <v>24</v>
      </c>
      <c r="D9">
        <v>6</v>
      </c>
      <c r="E9">
        <f t="shared" si="1"/>
        <v>224060</v>
      </c>
      <c r="H9" t="s">
        <v>129</v>
      </c>
      <c r="I9" t="str">
        <f t="shared" si="2"/>
        <v>通关异闻调查23-6</v>
      </c>
      <c r="J9">
        <v>23</v>
      </c>
      <c r="K9">
        <v>6</v>
      </c>
      <c r="L9">
        <f t="shared" si="3"/>
        <v>223060</v>
      </c>
      <c r="M9" t="s">
        <v>130</v>
      </c>
      <c r="N9" t="s">
        <v>129</v>
      </c>
      <c r="O9" t="str">
        <f t="shared" si="4"/>
        <v>通关异闻调查30-6</v>
      </c>
      <c r="P9">
        <v>30</v>
      </c>
      <c r="Q9">
        <v>6</v>
      </c>
      <c r="R9">
        <f t="shared" si="5"/>
        <v>230060</v>
      </c>
    </row>
    <row r="10" spans="1:19">
      <c r="A10" t="s">
        <v>131</v>
      </c>
      <c r="B10" t="str">
        <f t="shared" si="0"/>
        <v>通关异闻调查27-6</v>
      </c>
      <c r="C10">
        <v>27</v>
      </c>
      <c r="D10">
        <v>6</v>
      </c>
      <c r="E10">
        <f t="shared" si="1"/>
        <v>227060</v>
      </c>
      <c r="H10" t="s">
        <v>131</v>
      </c>
      <c r="I10" t="str">
        <f t="shared" si="2"/>
        <v>通关异闻调查26-6</v>
      </c>
      <c r="J10">
        <v>26</v>
      </c>
      <c r="K10">
        <v>6</v>
      </c>
      <c r="L10">
        <f t="shared" si="3"/>
        <v>226060</v>
      </c>
      <c r="N10" t="s">
        <v>131</v>
      </c>
      <c r="O10" t="str">
        <f t="shared" si="4"/>
        <v>通关异闻调查30-6</v>
      </c>
      <c r="P10">
        <v>30</v>
      </c>
      <c r="Q10">
        <v>6</v>
      </c>
      <c r="R10">
        <f t="shared" si="5"/>
        <v>230060</v>
      </c>
    </row>
    <row r="11" spans="1:19">
      <c r="A11" t="s">
        <v>132</v>
      </c>
      <c r="B11" t="str">
        <f t="shared" si="0"/>
        <v>通关异闻调查30-6</v>
      </c>
      <c r="C11">
        <v>30</v>
      </c>
      <c r="D11">
        <v>6</v>
      </c>
      <c r="E11">
        <f t="shared" si="1"/>
        <v>230060</v>
      </c>
      <c r="H11" t="s">
        <v>132</v>
      </c>
      <c r="I11" t="str">
        <f t="shared" si="2"/>
        <v>通关异闻调查29-6</v>
      </c>
      <c r="J11">
        <v>29</v>
      </c>
      <c r="K11">
        <v>6</v>
      </c>
      <c r="L11">
        <f t="shared" si="3"/>
        <v>229060</v>
      </c>
      <c r="N11" t="s">
        <v>132</v>
      </c>
      <c r="O11" t="str">
        <f t="shared" si="4"/>
        <v>通关异闻调查30-6</v>
      </c>
      <c r="P11">
        <v>30</v>
      </c>
      <c r="Q11">
        <v>6</v>
      </c>
      <c r="R11">
        <f t="shared" si="5"/>
        <v>230060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0"/>
  <sheetViews>
    <sheetView workbookViewId="0">
      <selection activeCell="B4" sqref="B4"/>
    </sheetView>
  </sheetViews>
  <sheetFormatPr defaultColWidth="9" defaultRowHeight="13.5"/>
  <sheetData>
    <row r="1" spans="1:4">
      <c r="A1" t="s">
        <v>133</v>
      </c>
      <c r="C1" t="s">
        <v>134</v>
      </c>
      <c r="D1" t="str">
        <f t="shared" ref="D1:D30" si="0">A1&amp;C1</f>
        <v>通关异闻调查3-5解锁LV:1</v>
      </c>
    </row>
    <row r="2" spans="1:4">
      <c r="A2" t="s">
        <v>135</v>
      </c>
      <c r="C2" t="s">
        <v>136</v>
      </c>
      <c r="D2" t="str">
        <f t="shared" si="0"/>
        <v>通关异闻调查6-6解锁LV:2</v>
      </c>
    </row>
    <row r="3" spans="1:4">
      <c r="A3" t="s">
        <v>137</v>
      </c>
      <c r="C3" t="s">
        <v>138</v>
      </c>
      <c r="D3" t="str">
        <f t="shared" si="0"/>
        <v>通关异闻调查8-6解锁LV:3</v>
      </c>
    </row>
    <row r="4" spans="1:4">
      <c r="A4" t="s">
        <v>139</v>
      </c>
      <c r="C4" t="s">
        <v>140</v>
      </c>
      <c r="D4" t="str">
        <f t="shared" si="0"/>
        <v>通关异闻调查12-6解锁LV:4</v>
      </c>
    </row>
    <row r="5" spans="1:4">
      <c r="A5" t="s">
        <v>141</v>
      </c>
      <c r="C5" t="s">
        <v>142</v>
      </c>
      <c r="D5" t="str">
        <f t="shared" si="0"/>
        <v>通关异闻调查16-6解锁LV:5</v>
      </c>
    </row>
    <row r="6" spans="1:4">
      <c r="A6" t="s">
        <v>143</v>
      </c>
      <c r="C6" t="s">
        <v>144</v>
      </c>
      <c r="D6" t="str">
        <f t="shared" si="0"/>
        <v>通关异闻调查19-6解锁LV:6</v>
      </c>
    </row>
    <row r="7" spans="1:4">
      <c r="A7" t="s">
        <v>145</v>
      </c>
      <c r="C7" t="s">
        <v>146</v>
      </c>
      <c r="D7" t="str">
        <f t="shared" si="0"/>
        <v>通关异闻调查22-6解锁LV:7</v>
      </c>
    </row>
    <row r="8" spans="1:4">
      <c r="A8" t="s">
        <v>147</v>
      </c>
      <c r="C8" t="s">
        <v>148</v>
      </c>
      <c r="D8" t="str">
        <f t="shared" si="0"/>
        <v>通关异闻调查24-6解锁LV:8</v>
      </c>
    </row>
    <row r="9" spans="1:4">
      <c r="A9" t="s">
        <v>149</v>
      </c>
      <c r="C9" t="s">
        <v>150</v>
      </c>
      <c r="D9" t="str">
        <f t="shared" si="0"/>
        <v>通关异闻调查27-6解锁LV:9</v>
      </c>
    </row>
    <row r="10" spans="1:4">
      <c r="A10" t="s">
        <v>151</v>
      </c>
      <c r="C10" t="s">
        <v>152</v>
      </c>
      <c r="D10" t="str">
        <f t="shared" si="0"/>
        <v>通关异闻调查30-6解锁LV:10</v>
      </c>
    </row>
    <row r="11" spans="1:4">
      <c r="A11" t="s">
        <v>153</v>
      </c>
      <c r="C11" t="s">
        <v>134</v>
      </c>
      <c r="D11" t="str">
        <f t="shared" si="0"/>
        <v>通关异闻调查7-6解锁LV:1</v>
      </c>
    </row>
    <row r="12" spans="1:4">
      <c r="A12" t="s">
        <v>154</v>
      </c>
      <c r="C12" t="s">
        <v>136</v>
      </c>
      <c r="D12" t="str">
        <f t="shared" si="0"/>
        <v>通关异闻调查9-6解锁LV:2</v>
      </c>
    </row>
    <row r="13" spans="1:4">
      <c r="A13" t="s">
        <v>155</v>
      </c>
      <c r="C13" t="s">
        <v>138</v>
      </c>
      <c r="D13" t="str">
        <f t="shared" si="0"/>
        <v>通关异闻调查10-6解锁LV:3</v>
      </c>
    </row>
    <row r="14" spans="1:4">
      <c r="A14" t="s">
        <v>156</v>
      </c>
      <c r="C14" t="s">
        <v>140</v>
      </c>
      <c r="D14" t="str">
        <f t="shared" si="0"/>
        <v>通关异闻调查13-6解锁LV:4</v>
      </c>
    </row>
    <row r="15" spans="1:4">
      <c r="A15" t="s">
        <v>157</v>
      </c>
      <c r="C15" t="s">
        <v>142</v>
      </c>
      <c r="D15" t="str">
        <f t="shared" si="0"/>
        <v>通关异闻调查15-6解锁LV:5</v>
      </c>
    </row>
    <row r="16" spans="1:4">
      <c r="A16" t="s">
        <v>158</v>
      </c>
      <c r="C16" t="s">
        <v>144</v>
      </c>
      <c r="D16" t="str">
        <f t="shared" si="0"/>
        <v>通关异闻调查18-6解锁LV:6</v>
      </c>
    </row>
    <row r="17" spans="1:4">
      <c r="A17" t="s">
        <v>159</v>
      </c>
      <c r="C17" t="s">
        <v>146</v>
      </c>
      <c r="D17" t="str">
        <f t="shared" si="0"/>
        <v>通关异闻调查20-6解锁LV:7</v>
      </c>
    </row>
    <row r="18" spans="1:4">
      <c r="A18" t="s">
        <v>160</v>
      </c>
      <c r="C18" t="s">
        <v>148</v>
      </c>
      <c r="D18" t="str">
        <f t="shared" si="0"/>
        <v>通关异闻调查23-6解锁LV:8</v>
      </c>
    </row>
    <row r="19" spans="1:4">
      <c r="A19" t="s">
        <v>161</v>
      </c>
      <c r="C19" t="s">
        <v>150</v>
      </c>
      <c r="D19" t="str">
        <f t="shared" si="0"/>
        <v>通关异闻调查26-6解锁LV:9</v>
      </c>
    </row>
    <row r="20" spans="1:4">
      <c r="A20" t="s">
        <v>162</v>
      </c>
      <c r="C20" t="s">
        <v>152</v>
      </c>
      <c r="D20" t="str">
        <f t="shared" si="0"/>
        <v>通关异闻调查29-6解锁LV:10</v>
      </c>
    </row>
    <row r="21" spans="1:4">
      <c r="A21" t="s">
        <v>163</v>
      </c>
      <c r="C21" t="s">
        <v>134</v>
      </c>
      <c r="D21" t="str">
        <f t="shared" si="0"/>
        <v>通关异闻调查11-6解锁LV:1</v>
      </c>
    </row>
    <row r="22" spans="1:4">
      <c r="A22" t="s">
        <v>164</v>
      </c>
      <c r="C22" t="s">
        <v>136</v>
      </c>
      <c r="D22" t="str">
        <f t="shared" si="0"/>
        <v>通关异闻调查14-6解锁LV:2</v>
      </c>
    </row>
    <row r="23" spans="1:4">
      <c r="A23" t="s">
        <v>165</v>
      </c>
      <c r="C23" t="s">
        <v>138</v>
      </c>
      <c r="D23" t="str">
        <f t="shared" si="0"/>
        <v>通关异闻调查17-6解锁LV:3</v>
      </c>
    </row>
    <row r="24" spans="1:4">
      <c r="A24" t="s">
        <v>166</v>
      </c>
      <c r="C24" t="s">
        <v>140</v>
      </c>
      <c r="D24" t="str">
        <f t="shared" si="0"/>
        <v>通关异闻调查21-6解锁LV:4</v>
      </c>
    </row>
    <row r="25" spans="1:4">
      <c r="A25" t="s">
        <v>167</v>
      </c>
      <c r="C25" t="s">
        <v>142</v>
      </c>
      <c r="D25" t="str">
        <f t="shared" si="0"/>
        <v>通关异闻调查25-6解锁LV:5</v>
      </c>
    </row>
    <row r="26" spans="1:4">
      <c r="A26" t="s">
        <v>168</v>
      </c>
      <c r="C26" t="s">
        <v>144</v>
      </c>
      <c r="D26" t="str">
        <f t="shared" si="0"/>
        <v>通关异闻调查28-6解锁LV:6</v>
      </c>
    </row>
    <row r="27" spans="1:4">
      <c r="A27" t="s">
        <v>151</v>
      </c>
      <c r="C27" t="s">
        <v>146</v>
      </c>
      <c r="D27" t="str">
        <f t="shared" si="0"/>
        <v>通关异闻调查30-6解锁LV:7</v>
      </c>
    </row>
    <row r="28" spans="1:4">
      <c r="A28" t="s">
        <v>151</v>
      </c>
      <c r="C28" t="s">
        <v>148</v>
      </c>
      <c r="D28" t="str">
        <f t="shared" si="0"/>
        <v>通关异闻调查30-6解锁LV:8</v>
      </c>
    </row>
    <row r="29" spans="1:4">
      <c r="A29" t="s">
        <v>151</v>
      </c>
      <c r="C29" t="s">
        <v>150</v>
      </c>
      <c r="D29" t="str">
        <f t="shared" si="0"/>
        <v>通关异闻调查30-6解锁LV:9</v>
      </c>
    </row>
    <row r="30" spans="1:4">
      <c r="A30" t="s">
        <v>151</v>
      </c>
      <c r="C30" t="s">
        <v>152</v>
      </c>
      <c r="D30" t="str">
        <f t="shared" si="0"/>
        <v>通关异闻调查30-6解锁LV:10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user-20210805</cp:lastModifiedBy>
  <dcterms:created xsi:type="dcterms:W3CDTF">2021-04-19T06:46:00Z</dcterms:created>
  <dcterms:modified xsi:type="dcterms:W3CDTF">2022-08-05T03:22:05Z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8E27244EC4384BEC90998130E3966440</vt:lpwstr>
  </property>
  <property fmtid="{D5CDD505-2E9C-101B-9397-08002B2CF9AE}" pid="3" name="KSOProductBuildVer">
    <vt:lpwstr>2052-11.1.0.11365</vt:lpwstr>
  </property>
</Properties>
</file>