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800" windowHeight="12540"/>
  </bookViews>
  <sheets>
    <sheet name="Sheet1" sheetId="1" r:id="rId1"/>
    <sheet name="Sheet6" sheetId="2" r:id="rId2"/>
    <sheet name="Sheet5" sheetId="3" r:id="rId3"/>
    <sheet name="Sheet3" sheetId="4" r:id="rId4"/>
    <sheet name="Sheet2" sheetId="5" r:id="rId5"/>
    <sheet name="fuzhu" sheetId="6" r:id="rId6"/>
    <sheet name="Sheet4" sheetId="7" r:id="rId7"/>
  </sheets>
  <calcPr calcId="162913"/>
</workbook>
</file>

<file path=xl/calcChain.xml><?xml version="1.0" encoding="utf-8"?>
<calcChain xmlns="http://schemas.openxmlformats.org/spreadsheetml/2006/main">
  <c r="Q36" i="7" l="1"/>
  <c r="P36" i="7"/>
  <c r="R36" i="7" s="1"/>
  <c r="O36" i="7"/>
  <c r="M36" i="7"/>
  <c r="L36" i="7"/>
  <c r="K36" i="7"/>
  <c r="J36" i="7"/>
  <c r="N36" i="7" s="1"/>
  <c r="Q35" i="7"/>
  <c r="P35" i="7"/>
  <c r="R35" i="7" s="1"/>
  <c r="O35" i="7"/>
  <c r="M35" i="7"/>
  <c r="L35" i="7"/>
  <c r="K35" i="7"/>
  <c r="J35" i="7"/>
  <c r="Q34" i="7"/>
  <c r="P34" i="7"/>
  <c r="O34" i="7"/>
  <c r="M34" i="7"/>
  <c r="L34" i="7"/>
  <c r="K34" i="7"/>
  <c r="J34" i="7"/>
  <c r="N34" i="7" s="1"/>
  <c r="R33" i="7"/>
  <c r="Q33" i="7"/>
  <c r="P33" i="7"/>
  <c r="O33" i="7"/>
  <c r="M33" i="7"/>
  <c r="L33" i="7"/>
  <c r="K33" i="7"/>
  <c r="J33" i="7"/>
  <c r="N33" i="7" s="1"/>
  <c r="Q32" i="7"/>
  <c r="P32" i="7"/>
  <c r="R32" i="7" s="1"/>
  <c r="O32" i="7"/>
  <c r="M32" i="7"/>
  <c r="L32" i="7"/>
  <c r="K32" i="7"/>
  <c r="J32" i="7"/>
  <c r="Q31" i="7"/>
  <c r="P31" i="7"/>
  <c r="R31" i="7" s="1"/>
  <c r="O31" i="7"/>
  <c r="M31" i="7"/>
  <c r="L31" i="7"/>
  <c r="K31" i="7"/>
  <c r="J31" i="7"/>
  <c r="N31" i="7" s="1"/>
  <c r="Q30" i="7"/>
  <c r="P30" i="7"/>
  <c r="O30" i="7"/>
  <c r="M30" i="7"/>
  <c r="L30" i="7"/>
  <c r="K30" i="7"/>
  <c r="J30" i="7"/>
  <c r="R29" i="7"/>
  <c r="Q29" i="7"/>
  <c r="P29" i="7"/>
  <c r="O29" i="7"/>
  <c r="M29" i="7"/>
  <c r="L29" i="7"/>
  <c r="K29" i="7"/>
  <c r="J29" i="7"/>
  <c r="N29" i="7" s="1"/>
  <c r="Q28" i="7"/>
  <c r="P28" i="7"/>
  <c r="R28" i="7" s="1"/>
  <c r="O28" i="7"/>
  <c r="M28" i="7"/>
  <c r="L28" i="7"/>
  <c r="K28" i="7"/>
  <c r="J28" i="7"/>
  <c r="N28" i="7" s="1"/>
  <c r="Q27" i="7"/>
  <c r="P27" i="7"/>
  <c r="R27" i="7" s="1"/>
  <c r="O27" i="7"/>
  <c r="M27" i="7"/>
  <c r="L27" i="7"/>
  <c r="K27" i="7"/>
  <c r="J27" i="7"/>
  <c r="Q26" i="7"/>
  <c r="P26" i="7"/>
  <c r="R26" i="7" s="1"/>
  <c r="O26" i="7"/>
  <c r="M26" i="7"/>
  <c r="L26" i="7"/>
  <c r="K26" i="7"/>
  <c r="J26" i="7"/>
  <c r="N26" i="7" s="1"/>
  <c r="R25" i="7"/>
  <c r="Q25" i="7"/>
  <c r="P25" i="7"/>
  <c r="O25" i="7"/>
  <c r="M25" i="7"/>
  <c r="L25" i="7"/>
  <c r="K25" i="7"/>
  <c r="J25" i="7"/>
  <c r="N25" i="7" s="1"/>
  <c r="Q24" i="7"/>
  <c r="P24" i="7"/>
  <c r="R24" i="7" s="1"/>
  <c r="O24" i="7"/>
  <c r="M24" i="7"/>
  <c r="L24" i="7"/>
  <c r="K24" i="7"/>
  <c r="J24" i="7"/>
  <c r="Q23" i="7"/>
  <c r="P23" i="7"/>
  <c r="R23" i="7" s="1"/>
  <c r="O23" i="7"/>
  <c r="M23" i="7"/>
  <c r="L23" i="7"/>
  <c r="K23" i="7"/>
  <c r="J23" i="7"/>
  <c r="N23" i="7" s="1"/>
  <c r="Q22" i="7"/>
  <c r="P22" i="7"/>
  <c r="O22" i="7"/>
  <c r="M22" i="7"/>
  <c r="L22" i="7"/>
  <c r="K22" i="7"/>
  <c r="J22" i="7"/>
  <c r="R21" i="7"/>
  <c r="Q21" i="7"/>
  <c r="P21" i="7"/>
  <c r="O21" i="7"/>
  <c r="M21" i="7"/>
  <c r="L21" i="7"/>
  <c r="K21" i="7"/>
  <c r="J21" i="7"/>
  <c r="N21" i="7" s="1"/>
  <c r="Q20" i="7"/>
  <c r="P20" i="7"/>
  <c r="R20" i="7" s="1"/>
  <c r="O20" i="7"/>
  <c r="M20" i="7"/>
  <c r="L20" i="7"/>
  <c r="K20" i="7"/>
  <c r="J20" i="7"/>
  <c r="N20" i="7" s="1"/>
  <c r="Q19" i="7"/>
  <c r="P19" i="7"/>
  <c r="R19" i="7" s="1"/>
  <c r="O19" i="7"/>
  <c r="M19" i="7"/>
  <c r="L19" i="7"/>
  <c r="K19" i="7"/>
  <c r="J19" i="7"/>
  <c r="Q18" i="7"/>
  <c r="P18" i="7"/>
  <c r="R18" i="7" s="1"/>
  <c r="O18" i="7"/>
  <c r="M18" i="7"/>
  <c r="L18" i="7"/>
  <c r="K18" i="7"/>
  <c r="J18" i="7"/>
  <c r="R17" i="7"/>
  <c r="Q17" i="7"/>
  <c r="P17" i="7"/>
  <c r="O17" i="7"/>
  <c r="M17" i="7"/>
  <c r="L17" i="7"/>
  <c r="K17" i="7"/>
  <c r="J17" i="7"/>
  <c r="N17" i="7" s="1"/>
  <c r="Q16" i="7"/>
  <c r="P16" i="7"/>
  <c r="R16" i="7" s="1"/>
  <c r="O16" i="7"/>
  <c r="M16" i="7"/>
  <c r="L16" i="7"/>
  <c r="K16" i="7"/>
  <c r="J16" i="7"/>
  <c r="Q15" i="7"/>
  <c r="P15" i="7"/>
  <c r="R15" i="7" s="1"/>
  <c r="O15" i="7"/>
  <c r="M15" i="7"/>
  <c r="L15" i="7"/>
  <c r="K15" i="7"/>
  <c r="J15" i="7"/>
  <c r="N15" i="7" s="1"/>
  <c r="Q14" i="7"/>
  <c r="R14" i="7" s="1"/>
  <c r="P14" i="7"/>
  <c r="O14" i="7"/>
  <c r="M14" i="7"/>
  <c r="L14" i="7"/>
  <c r="K14" i="7"/>
  <c r="J14" i="7"/>
  <c r="R13" i="7"/>
  <c r="Q13" i="7"/>
  <c r="P13" i="7"/>
  <c r="O13" i="7"/>
  <c r="M13" i="7"/>
  <c r="L13" i="7"/>
  <c r="K13" i="7"/>
  <c r="J13" i="7"/>
  <c r="N13" i="7" s="1"/>
  <c r="Q12" i="7"/>
  <c r="P12" i="7"/>
  <c r="R12" i="7" s="1"/>
  <c r="O12" i="7"/>
  <c r="M12" i="7"/>
  <c r="L12" i="7"/>
  <c r="K12" i="7"/>
  <c r="J12" i="7"/>
  <c r="Q11" i="7"/>
  <c r="P11" i="7"/>
  <c r="R11" i="7" s="1"/>
  <c r="O11" i="7"/>
  <c r="M11" i="7"/>
  <c r="L11" i="7"/>
  <c r="K11" i="7"/>
  <c r="J11" i="7"/>
  <c r="Q10" i="7"/>
  <c r="R10" i="7" s="1"/>
  <c r="P10" i="7"/>
  <c r="O10" i="7"/>
  <c r="M10" i="7"/>
  <c r="L10" i="7"/>
  <c r="K10" i="7"/>
  <c r="J10" i="7"/>
  <c r="R9" i="7"/>
  <c r="Q9" i="7"/>
  <c r="P9" i="7"/>
  <c r="O9" i="7"/>
  <c r="M9" i="7"/>
  <c r="L9" i="7"/>
  <c r="K9" i="7"/>
  <c r="J9" i="7"/>
  <c r="N9" i="7" s="1"/>
  <c r="Q8" i="7"/>
  <c r="P8" i="7"/>
  <c r="R8" i="7" s="1"/>
  <c r="O8" i="7"/>
  <c r="M8" i="7"/>
  <c r="L8" i="7"/>
  <c r="K8" i="7"/>
  <c r="J8" i="7"/>
  <c r="Q7" i="7"/>
  <c r="P7" i="7"/>
  <c r="R7" i="7" s="1"/>
  <c r="O7" i="7"/>
  <c r="M7" i="7"/>
  <c r="L7" i="7"/>
  <c r="K7" i="7"/>
  <c r="J7" i="7"/>
  <c r="N7" i="7" s="1"/>
  <c r="Q6" i="7"/>
  <c r="R6" i="7" s="1"/>
  <c r="P6" i="7"/>
  <c r="O6" i="7"/>
  <c r="M6" i="7"/>
  <c r="L6" i="7"/>
  <c r="K6" i="7"/>
  <c r="J6" i="7"/>
  <c r="R5" i="7"/>
  <c r="Q5" i="7"/>
  <c r="P5" i="7"/>
  <c r="O5" i="7"/>
  <c r="M5" i="7"/>
  <c r="L5" i="7"/>
  <c r="K5" i="7"/>
  <c r="J5" i="7"/>
  <c r="N5" i="7" s="1"/>
  <c r="Q4" i="7"/>
  <c r="P4" i="7"/>
  <c r="R4" i="7" s="1"/>
  <c r="O4" i="7"/>
  <c r="M4" i="7"/>
  <c r="L4" i="7"/>
  <c r="K4" i="7"/>
  <c r="J4" i="7"/>
  <c r="N4" i="7" s="1"/>
  <c r="Q3" i="7"/>
  <c r="P3" i="7"/>
  <c r="R3" i="7" s="1"/>
  <c r="O3" i="7"/>
  <c r="M3" i="7"/>
  <c r="L3" i="7"/>
  <c r="K3" i="7"/>
  <c r="J3" i="7"/>
  <c r="Q2" i="7"/>
  <c r="R2" i="7" s="1"/>
  <c r="P2" i="7"/>
  <c r="O2" i="7"/>
  <c r="M2" i="7"/>
  <c r="L2" i="7"/>
  <c r="K2" i="7"/>
  <c r="J2" i="7"/>
  <c r="N2" i="7" s="1"/>
  <c r="A12" i="6"/>
  <c r="A22" i="6" s="1"/>
  <c r="A32" i="6" s="1"/>
  <c r="A42" i="6" s="1"/>
  <c r="A52" i="6" s="1"/>
  <c r="A62" i="6" s="1"/>
  <c r="A11" i="6"/>
  <c r="A21" i="6" s="1"/>
  <c r="A31" i="6" s="1"/>
  <c r="A41" i="6" s="1"/>
  <c r="A51" i="6" s="1"/>
  <c r="A61" i="6" s="1"/>
  <c r="A4" i="6"/>
  <c r="A14" i="6" s="1"/>
  <c r="A24" i="6" s="1"/>
  <c r="A34" i="6" s="1"/>
  <c r="A44" i="6" s="1"/>
  <c r="A54" i="6" s="1"/>
  <c r="A64" i="6" s="1"/>
  <c r="A3" i="6"/>
  <c r="A13" i="6" s="1"/>
  <c r="A23" i="6" s="1"/>
  <c r="A33" i="6" s="1"/>
  <c r="A43" i="6" s="1"/>
  <c r="A53" i="6" s="1"/>
  <c r="A63" i="6" s="1"/>
  <c r="I2" i="6"/>
  <c r="H2" i="6"/>
  <c r="I1" i="6"/>
  <c r="H1" i="6"/>
  <c r="J1" i="6" s="1"/>
  <c r="D35" i="5"/>
  <c r="D34" i="5"/>
  <c r="D33" i="5"/>
  <c r="D32" i="5"/>
  <c r="D31" i="5"/>
  <c r="D30" i="5"/>
  <c r="D29" i="5"/>
  <c r="D28" i="5"/>
  <c r="D27" i="5"/>
  <c r="O26" i="5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N26" i="5"/>
  <c r="Q26" i="5" s="1"/>
  <c r="D26" i="5"/>
  <c r="Q25" i="5"/>
  <c r="D25" i="5"/>
  <c r="Q24" i="5"/>
  <c r="D24" i="5"/>
  <c r="Q23" i="5"/>
  <c r="D23" i="5"/>
  <c r="Q22" i="5"/>
  <c r="D22" i="5"/>
  <c r="Q21" i="5"/>
  <c r="D21" i="5"/>
  <c r="Q20" i="5"/>
  <c r="D20" i="5"/>
  <c r="Q19" i="5"/>
  <c r="D19" i="5"/>
  <c r="Q18" i="5"/>
  <c r="D18" i="5"/>
  <c r="Q17" i="5"/>
  <c r="D17" i="5"/>
  <c r="Q16" i="5"/>
  <c r="D16" i="5"/>
  <c r="Q15" i="5"/>
  <c r="D15" i="5"/>
  <c r="Q14" i="5"/>
  <c r="D14" i="5"/>
  <c r="Q13" i="5"/>
  <c r="D13" i="5"/>
  <c r="Q12" i="5"/>
  <c r="D12" i="5"/>
  <c r="Q11" i="5"/>
  <c r="D11" i="5"/>
  <c r="Q10" i="5"/>
  <c r="D10" i="5"/>
  <c r="Q9" i="5"/>
  <c r="D9" i="5"/>
  <c r="Q8" i="5"/>
  <c r="D8" i="5"/>
  <c r="Q7" i="5"/>
  <c r="D7" i="5"/>
  <c r="Q6" i="5"/>
  <c r="D6" i="5"/>
  <c r="D5" i="5"/>
  <c r="D4" i="5"/>
  <c r="D3" i="5"/>
  <c r="D2" i="5"/>
  <c r="D1" i="5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N70" i="4"/>
  <c r="G70" i="4"/>
  <c r="S70" i="4" s="1"/>
  <c r="N69" i="4"/>
  <c r="G69" i="4"/>
  <c r="S69" i="4" s="1"/>
  <c r="N68" i="4"/>
  <c r="G68" i="4"/>
  <c r="S68" i="4" s="1"/>
  <c r="S67" i="4"/>
  <c r="N67" i="4"/>
  <c r="G67" i="4"/>
  <c r="S66" i="4"/>
  <c r="N66" i="4"/>
  <c r="G66" i="4"/>
  <c r="N65" i="4"/>
  <c r="G65" i="4"/>
  <c r="N64" i="4"/>
  <c r="G64" i="4"/>
  <c r="S64" i="4" s="1"/>
  <c r="S63" i="4"/>
  <c r="N63" i="4"/>
  <c r="G63" i="4"/>
  <c r="N62" i="4"/>
  <c r="S62" i="4" s="1"/>
  <c r="G62" i="4"/>
  <c r="N61" i="4"/>
  <c r="G61" i="4"/>
  <c r="S61" i="4" s="1"/>
  <c r="N60" i="4"/>
  <c r="G60" i="4"/>
  <c r="S60" i="4" s="1"/>
  <c r="S59" i="4"/>
  <c r="N59" i="4"/>
  <c r="G59" i="4"/>
  <c r="S58" i="4"/>
  <c r="N58" i="4"/>
  <c r="G58" i="4"/>
  <c r="N57" i="4"/>
  <c r="G57" i="4"/>
  <c r="N56" i="4"/>
  <c r="G56" i="4"/>
  <c r="S56" i="4" s="1"/>
  <c r="S55" i="4"/>
  <c r="N55" i="4"/>
  <c r="G55" i="4"/>
  <c r="N54" i="4"/>
  <c r="S54" i="4" s="1"/>
  <c r="G54" i="4"/>
  <c r="N53" i="4"/>
  <c r="G53" i="4"/>
  <c r="S53" i="4" s="1"/>
  <c r="N52" i="4"/>
  <c r="G52" i="4"/>
  <c r="S52" i="4" s="1"/>
  <c r="S51" i="4"/>
  <c r="N51" i="4"/>
  <c r="G51" i="4"/>
  <c r="S50" i="4"/>
  <c r="N50" i="4"/>
  <c r="G50" i="4"/>
  <c r="N49" i="4"/>
  <c r="G49" i="4"/>
  <c r="N48" i="4"/>
  <c r="G48" i="4"/>
  <c r="S48" i="4" s="1"/>
  <c r="S47" i="4"/>
  <c r="N47" i="4"/>
  <c r="G47" i="4"/>
  <c r="N46" i="4"/>
  <c r="S46" i="4" s="1"/>
  <c r="G46" i="4"/>
  <c r="N45" i="4"/>
  <c r="G45" i="4"/>
  <c r="S45" i="4" s="1"/>
  <c r="S44" i="4"/>
  <c r="N44" i="4"/>
  <c r="G44" i="4"/>
  <c r="N43" i="4"/>
  <c r="G43" i="4"/>
  <c r="N42" i="4"/>
  <c r="G42" i="4"/>
  <c r="S42" i="4" s="1"/>
  <c r="S41" i="4"/>
  <c r="N41" i="4"/>
  <c r="G41" i="4"/>
  <c r="S40" i="4"/>
  <c r="N40" i="4"/>
  <c r="G40" i="4"/>
  <c r="N39" i="4"/>
  <c r="G39" i="4"/>
  <c r="S39" i="4" s="1"/>
  <c r="N38" i="4"/>
  <c r="G38" i="4"/>
  <c r="S38" i="4" s="1"/>
  <c r="S37" i="4"/>
  <c r="N37" i="4"/>
  <c r="G37" i="4"/>
  <c r="S36" i="4"/>
  <c r="N36" i="4"/>
  <c r="G36" i="4"/>
  <c r="N35" i="4"/>
  <c r="G35" i="4"/>
  <c r="N34" i="4"/>
  <c r="G34" i="4"/>
  <c r="S34" i="4" s="1"/>
  <c r="S33" i="4"/>
  <c r="N33" i="4"/>
  <c r="G33" i="4"/>
  <c r="S32" i="4"/>
  <c r="N32" i="4"/>
  <c r="G32" i="4"/>
  <c r="N31" i="4"/>
  <c r="G31" i="4"/>
  <c r="S31" i="4" s="1"/>
  <c r="N30" i="4"/>
  <c r="G30" i="4"/>
  <c r="S30" i="4" s="1"/>
  <c r="S29" i="4"/>
  <c r="N29" i="4"/>
  <c r="G29" i="4"/>
  <c r="S28" i="4"/>
  <c r="N28" i="4"/>
  <c r="G28" i="4"/>
  <c r="N27" i="4"/>
  <c r="G27" i="4"/>
  <c r="N26" i="4"/>
  <c r="G26" i="4"/>
  <c r="S26" i="4" s="1"/>
  <c r="S25" i="4"/>
  <c r="N25" i="4"/>
  <c r="G25" i="4"/>
  <c r="S24" i="4"/>
  <c r="N24" i="4"/>
  <c r="G24" i="4"/>
  <c r="N23" i="4"/>
  <c r="G23" i="4"/>
  <c r="S23" i="4" s="1"/>
  <c r="N22" i="4"/>
  <c r="G22" i="4"/>
  <c r="S22" i="4" s="1"/>
  <c r="S21" i="4"/>
  <c r="N21" i="4"/>
  <c r="G21" i="4"/>
  <c r="S20" i="4"/>
  <c r="N20" i="4"/>
  <c r="G20" i="4"/>
  <c r="N19" i="4"/>
  <c r="G19" i="4"/>
  <c r="N18" i="4"/>
  <c r="G18" i="4"/>
  <c r="S18" i="4" s="1"/>
  <c r="S17" i="4"/>
  <c r="N17" i="4"/>
  <c r="G17" i="4"/>
  <c r="S16" i="4"/>
  <c r="N16" i="4"/>
  <c r="G16" i="4"/>
  <c r="N15" i="4"/>
  <c r="G15" i="4"/>
  <c r="S15" i="4" s="1"/>
  <c r="N14" i="4"/>
  <c r="G14" i="4"/>
  <c r="S14" i="4" s="1"/>
  <c r="S13" i="4"/>
  <c r="N13" i="4"/>
  <c r="G13" i="4"/>
  <c r="S12" i="4"/>
  <c r="N12" i="4"/>
  <c r="G12" i="4"/>
  <c r="N11" i="4"/>
  <c r="G11" i="4"/>
  <c r="N10" i="4"/>
  <c r="G10" i="4"/>
  <c r="S10" i="4" s="1"/>
  <c r="S9" i="4"/>
  <c r="N9" i="4"/>
  <c r="G9" i="4"/>
  <c r="S8" i="4"/>
  <c r="N8" i="4"/>
  <c r="G8" i="4"/>
  <c r="N7" i="4"/>
  <c r="G7" i="4"/>
  <c r="S7" i="4" s="1"/>
  <c r="N6" i="4"/>
  <c r="G6" i="4"/>
  <c r="S6" i="4" s="1"/>
  <c r="S5" i="4"/>
  <c r="N5" i="4"/>
  <c r="G5" i="4"/>
  <c r="S4" i="4"/>
  <c r="N4" i="4"/>
  <c r="G4" i="4"/>
  <c r="N3" i="4"/>
  <c r="G3" i="4"/>
  <c r="N2" i="4"/>
  <c r="G2" i="4"/>
  <c r="S2" i="4" s="1"/>
  <c r="S1" i="4"/>
  <c r="N1" i="4"/>
  <c r="G1" i="4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I8" i="2"/>
  <c r="I9" i="2" s="1"/>
  <c r="F8" i="2"/>
  <c r="F9" i="2" s="1"/>
  <c r="N7" i="2"/>
  <c r="N8" i="2" s="1"/>
  <c r="M7" i="2"/>
  <c r="P7" i="2" s="1"/>
  <c r="Q7" i="2" s="1"/>
  <c r="R7" i="2" s="1"/>
  <c r="I7" i="2"/>
  <c r="H7" i="2"/>
  <c r="H8" i="2" s="1"/>
  <c r="G7" i="2"/>
  <c r="K7" i="2" s="1"/>
  <c r="F7" i="2"/>
  <c r="G8" i="2" s="1"/>
  <c r="P6" i="2"/>
  <c r="Q6" i="2" s="1"/>
  <c r="R6" i="2" s="1"/>
  <c r="K6" i="2"/>
  <c r="N9" i="2" l="1"/>
  <c r="G10" i="2"/>
  <c r="F10" i="2"/>
  <c r="K8" i="2"/>
  <c r="G9" i="2"/>
  <c r="I10" i="2"/>
  <c r="H9" i="2"/>
  <c r="H10" i="2" s="1"/>
  <c r="M8" i="2"/>
  <c r="P8" i="2" s="1"/>
  <c r="Q8" i="2" s="1"/>
  <c r="R8" i="2" s="1"/>
  <c r="S3" i="4"/>
  <c r="S11" i="4"/>
  <c r="S19" i="4"/>
  <c r="S27" i="4"/>
  <c r="S35" i="4"/>
  <c r="S43" i="4"/>
  <c r="S49" i="4"/>
  <c r="S57" i="4"/>
  <c r="S65" i="4"/>
  <c r="N27" i="5"/>
  <c r="R34" i="7"/>
  <c r="N6" i="7"/>
  <c r="N12" i="7"/>
  <c r="N14" i="7"/>
  <c r="N22" i="7"/>
  <c r="N30" i="7"/>
  <c r="N3" i="7"/>
  <c r="N11" i="7"/>
  <c r="N19" i="7"/>
  <c r="R22" i="7"/>
  <c r="N27" i="7"/>
  <c r="R30" i="7"/>
  <c r="N35" i="7"/>
  <c r="J2" i="6"/>
  <c r="N8" i="7"/>
  <c r="N10" i="7"/>
  <c r="N16" i="7"/>
  <c r="N18" i="7"/>
  <c r="N24" i="7"/>
  <c r="N32" i="7"/>
  <c r="A5" i="6"/>
  <c r="A6" i="6"/>
  <c r="Q27" i="5" l="1"/>
  <c r="N28" i="5"/>
  <c r="I11" i="2"/>
  <c r="H11" i="2"/>
  <c r="F11" i="2"/>
  <c r="G11" i="2"/>
  <c r="K10" i="2"/>
  <c r="K9" i="2"/>
  <c r="M9" i="2"/>
  <c r="P9" i="2" s="1"/>
  <c r="Q9" i="2" s="1"/>
  <c r="R9" i="2" s="1"/>
  <c r="A16" i="6"/>
  <c r="A26" i="6" s="1"/>
  <c r="A36" i="6" s="1"/>
  <c r="A46" i="6" s="1"/>
  <c r="A56" i="6" s="1"/>
  <c r="A66" i="6" s="1"/>
  <c r="A8" i="6"/>
  <c r="A15" i="6"/>
  <c r="A25" i="6" s="1"/>
  <c r="A35" i="6" s="1"/>
  <c r="A45" i="6" s="1"/>
  <c r="A55" i="6" s="1"/>
  <c r="A65" i="6" s="1"/>
  <c r="A7" i="6"/>
  <c r="I3" i="6"/>
  <c r="H3" i="6"/>
  <c r="J3" i="6" s="1"/>
  <c r="N10" i="2"/>
  <c r="M10" i="2"/>
  <c r="H4" i="6" l="1"/>
  <c r="A18" i="6"/>
  <c r="A28" i="6" s="1"/>
  <c r="A38" i="6" s="1"/>
  <c r="A48" i="6" s="1"/>
  <c r="A58" i="6" s="1"/>
  <c r="A68" i="6" s="1"/>
  <c r="A10" i="6"/>
  <c r="A20" i="6" s="1"/>
  <c r="A30" i="6" s="1"/>
  <c r="A40" i="6" s="1"/>
  <c r="A50" i="6" s="1"/>
  <c r="A60" i="6" s="1"/>
  <c r="A70" i="6" s="1"/>
  <c r="H12" i="2"/>
  <c r="I12" i="2"/>
  <c r="A17" i="6"/>
  <c r="A27" i="6" s="1"/>
  <c r="A37" i="6" s="1"/>
  <c r="A47" i="6" s="1"/>
  <c r="A57" i="6" s="1"/>
  <c r="A67" i="6" s="1"/>
  <c r="A9" i="6"/>
  <c r="K11" i="2"/>
  <c r="Q28" i="5"/>
  <c r="N29" i="5"/>
  <c r="N11" i="2"/>
  <c r="M11" i="2"/>
  <c r="P10" i="2"/>
  <c r="Q10" i="2" s="1"/>
  <c r="R10" i="2" s="1"/>
  <c r="I4" i="6"/>
  <c r="G12" i="2"/>
  <c r="F12" i="2"/>
  <c r="I13" i="2" l="1"/>
  <c r="H13" i="2"/>
  <c r="P11" i="2"/>
  <c r="Q11" i="2" s="1"/>
  <c r="R11" i="2" s="1"/>
  <c r="F13" i="2"/>
  <c r="G13" i="2"/>
  <c r="K13" i="2" s="1"/>
  <c r="N12" i="2"/>
  <c r="M12" i="2"/>
  <c r="A19" i="6"/>
  <c r="I9" i="6"/>
  <c r="H6" i="6"/>
  <c r="I7" i="6"/>
  <c r="H10" i="6"/>
  <c r="J10" i="6" s="1"/>
  <c r="H12" i="6"/>
  <c r="J12" i="6" s="1"/>
  <c r="I10" i="6"/>
  <c r="I5" i="6"/>
  <c r="H7" i="6"/>
  <c r="J7" i="6" s="1"/>
  <c r="I6" i="6"/>
  <c r="H11" i="6"/>
  <c r="H9" i="6"/>
  <c r="J9" i="6" s="1"/>
  <c r="I8" i="6"/>
  <c r="I12" i="6"/>
  <c r="K12" i="2"/>
  <c r="H5" i="6"/>
  <c r="H8" i="6"/>
  <c r="Q29" i="5"/>
  <c r="N30" i="5"/>
  <c r="J4" i="6"/>
  <c r="J6" i="6" l="1"/>
  <c r="A29" i="6"/>
  <c r="H15" i="6"/>
  <c r="I13" i="6"/>
  <c r="H14" i="6"/>
  <c r="F14" i="2"/>
  <c r="G14" i="2"/>
  <c r="J8" i="6"/>
  <c r="I11" i="6"/>
  <c r="J11" i="6" s="1"/>
  <c r="I18" i="6"/>
  <c r="I19" i="6"/>
  <c r="I14" i="6"/>
  <c r="H13" i="6"/>
  <c r="J13" i="6" s="1"/>
  <c r="I16" i="6"/>
  <c r="P12" i="2"/>
  <c r="Q12" i="2" s="1"/>
  <c r="R12" i="2" s="1"/>
  <c r="H19" i="6"/>
  <c r="H14" i="2"/>
  <c r="I14" i="2"/>
  <c r="Q30" i="5"/>
  <c r="N31" i="5"/>
  <c r="J5" i="6"/>
  <c r="N13" i="2"/>
  <c r="M13" i="2"/>
  <c r="P13" i="2" s="1"/>
  <c r="Q13" i="2" s="1"/>
  <c r="R13" i="2" s="1"/>
  <c r="K14" i="2" l="1"/>
  <c r="A39" i="6"/>
  <c r="I20" i="6"/>
  <c r="I21" i="6"/>
  <c r="I17" i="6"/>
  <c r="I24" i="6"/>
  <c r="H21" i="6"/>
  <c r="J21" i="6" s="1"/>
  <c r="I22" i="6"/>
  <c r="H18" i="6"/>
  <c r="J18" i="6" s="1"/>
  <c r="H16" i="6"/>
  <c r="J16" i="6" s="1"/>
  <c r="H17" i="6"/>
  <c r="J17" i="6" s="1"/>
  <c r="I15" i="6"/>
  <c r="H20" i="6"/>
  <c r="J20" i="6" s="1"/>
  <c r="H24" i="6"/>
  <c r="J24" i="6" s="1"/>
  <c r="I23" i="6"/>
  <c r="H22" i="6"/>
  <c r="J22" i="6" s="1"/>
  <c r="Q31" i="5"/>
  <c r="N32" i="5"/>
  <c r="J15" i="6"/>
  <c r="N14" i="2"/>
  <c r="M14" i="2"/>
  <c r="H15" i="2"/>
  <c r="I15" i="2"/>
  <c r="J19" i="6"/>
  <c r="F15" i="2"/>
  <c r="G15" i="2"/>
  <c r="J14" i="6"/>
  <c r="H16" i="2" l="1"/>
  <c r="I16" i="2"/>
  <c r="K15" i="2"/>
  <c r="Q32" i="5"/>
  <c r="N33" i="5"/>
  <c r="A49" i="6"/>
  <c r="H28" i="6"/>
  <c r="H23" i="6"/>
  <c r="J23" i="6" s="1"/>
  <c r="I28" i="6"/>
  <c r="I29" i="6"/>
  <c r="H27" i="6"/>
  <c r="N15" i="2"/>
  <c r="M15" i="2"/>
  <c r="F16" i="2"/>
  <c r="G16" i="2"/>
  <c r="K16" i="2" s="1"/>
  <c r="P14" i="2"/>
  <c r="Q14" i="2" s="1"/>
  <c r="R14" i="2" s="1"/>
  <c r="Q33" i="5" l="1"/>
  <c r="N34" i="5"/>
  <c r="F17" i="2"/>
  <c r="G17" i="2"/>
  <c r="P15" i="2"/>
  <c r="Q15" i="2" s="1"/>
  <c r="R15" i="2" s="1"/>
  <c r="N16" i="2"/>
  <c r="M16" i="2"/>
  <c r="P16" i="2" s="1"/>
  <c r="Q16" i="2" s="1"/>
  <c r="R16" i="2" s="1"/>
  <c r="J28" i="6"/>
  <c r="A59" i="6"/>
  <c r="I34" i="6" s="1"/>
  <c r="I30" i="6"/>
  <c r="H26" i="6"/>
  <c r="I25" i="6"/>
  <c r="I26" i="6"/>
  <c r="I33" i="6"/>
  <c r="H29" i="6"/>
  <c r="J29" i="6" s="1"/>
  <c r="H25" i="6"/>
  <c r="I27" i="6"/>
  <c r="I17" i="2"/>
  <c r="H17" i="2"/>
  <c r="J27" i="6"/>
  <c r="G18" i="2" l="1"/>
  <c r="F18" i="2"/>
  <c r="J25" i="6"/>
  <c r="I32" i="6"/>
  <c r="N17" i="2"/>
  <c r="M17" i="2"/>
  <c r="P17" i="2" s="1"/>
  <c r="Q17" i="2" s="1"/>
  <c r="R17" i="2" s="1"/>
  <c r="Q34" i="5"/>
  <c r="N35" i="5"/>
  <c r="H18" i="2"/>
  <c r="I18" i="2"/>
  <c r="A69" i="6"/>
  <c r="I31" i="6"/>
  <c r="H32" i="6"/>
  <c r="H33" i="6"/>
  <c r="J33" i="6" s="1"/>
  <c r="H31" i="6"/>
  <c r="J26" i="6"/>
  <c r="K17" i="2"/>
  <c r="N36" i="5" l="1"/>
  <c r="Q35" i="5"/>
  <c r="J31" i="6"/>
  <c r="H34" i="6"/>
  <c r="J34" i="6" s="1"/>
  <c r="I35" i="6"/>
  <c r="H30" i="6"/>
  <c r="J30" i="6" s="1"/>
  <c r="H35" i="6"/>
  <c r="I19" i="2"/>
  <c r="H19" i="2"/>
  <c r="F19" i="2"/>
  <c r="G19" i="2"/>
  <c r="J32" i="6"/>
  <c r="N18" i="2"/>
  <c r="M18" i="2"/>
  <c r="P18" i="2" s="1"/>
  <c r="Q18" i="2" s="1"/>
  <c r="R18" i="2" s="1"/>
  <c r="K18" i="2"/>
  <c r="M19" i="2" l="1"/>
  <c r="N19" i="2"/>
  <c r="N37" i="5"/>
  <c r="Q36" i="5"/>
  <c r="H20" i="2"/>
  <c r="I20" i="2"/>
  <c r="K19" i="2"/>
  <c r="J35" i="6"/>
  <c r="F20" i="2"/>
  <c r="G20" i="2"/>
  <c r="K20" i="2" s="1"/>
  <c r="N38" i="5" l="1"/>
  <c r="Q37" i="5"/>
  <c r="I21" i="2"/>
  <c r="H21" i="2"/>
  <c r="N20" i="2"/>
  <c r="M20" i="2"/>
  <c r="P20" i="2" s="1"/>
  <c r="Q20" i="2" s="1"/>
  <c r="R20" i="2" s="1"/>
  <c r="F21" i="2"/>
  <c r="G21" i="2"/>
  <c r="K21" i="2" s="1"/>
  <c r="P19" i="2"/>
  <c r="Q19" i="2" s="1"/>
  <c r="R19" i="2" s="1"/>
  <c r="G22" i="2" l="1"/>
  <c r="K22" i="2" s="1"/>
  <c r="F22" i="2"/>
  <c r="H22" i="2"/>
  <c r="I22" i="2"/>
  <c r="N21" i="2"/>
  <c r="M21" i="2"/>
  <c r="Q38" i="5"/>
  <c r="N39" i="5"/>
  <c r="N40" i="5" l="1"/>
  <c r="Q39" i="5"/>
  <c r="I23" i="2"/>
  <c r="H23" i="2"/>
  <c r="N22" i="2"/>
  <c r="M22" i="2"/>
  <c r="P22" i="2" s="1"/>
  <c r="Q22" i="2" s="1"/>
  <c r="R22" i="2" s="1"/>
  <c r="P21" i="2"/>
  <c r="Q21" i="2" s="1"/>
  <c r="R21" i="2" s="1"/>
  <c r="F23" i="2"/>
  <c r="G23" i="2"/>
  <c r="G24" i="2" l="1"/>
  <c r="K24" i="2" s="1"/>
  <c r="F24" i="2"/>
  <c r="H24" i="2"/>
  <c r="I24" i="2"/>
  <c r="K23" i="2"/>
  <c r="N23" i="2"/>
  <c r="M23" i="2"/>
  <c r="P23" i="2" s="1"/>
  <c r="Q23" i="2" s="1"/>
  <c r="R23" i="2" s="1"/>
  <c r="N41" i="5"/>
  <c r="Q40" i="5"/>
  <c r="N42" i="5" l="1"/>
  <c r="Q41" i="5"/>
  <c r="I25" i="2"/>
  <c r="H25" i="2"/>
  <c r="N24" i="2"/>
  <c r="M24" i="2"/>
  <c r="P24" i="2" s="1"/>
  <c r="Q24" i="2" s="1"/>
  <c r="R24" i="2" s="1"/>
  <c r="F25" i="2"/>
  <c r="G25" i="2"/>
  <c r="K25" i="2" s="1"/>
  <c r="G26" i="2" l="1"/>
  <c r="F26" i="2"/>
  <c r="H26" i="2"/>
  <c r="I26" i="2"/>
  <c r="N25" i="2"/>
  <c r="M25" i="2"/>
  <c r="P25" i="2" s="1"/>
  <c r="Q25" i="2" s="1"/>
  <c r="R25" i="2" s="1"/>
  <c r="Q42" i="5"/>
  <c r="N43" i="5"/>
  <c r="I27" i="2" l="1"/>
  <c r="H27" i="2"/>
  <c r="N44" i="5"/>
  <c r="Q43" i="5"/>
  <c r="F27" i="2"/>
  <c r="G27" i="2"/>
  <c r="K27" i="2" s="1"/>
  <c r="N26" i="2"/>
  <c r="M26" i="2"/>
  <c r="K26" i="2"/>
  <c r="P26" i="2" l="1"/>
  <c r="Q26" i="2" s="1"/>
  <c r="R26" i="2" s="1"/>
  <c r="N45" i="5"/>
  <c r="Q44" i="5"/>
  <c r="N27" i="2"/>
  <c r="M27" i="2"/>
  <c r="G28" i="2"/>
  <c r="F28" i="2"/>
  <c r="H28" i="2"/>
  <c r="I28" i="2"/>
  <c r="F29" i="2" l="1"/>
  <c r="G29" i="2"/>
  <c r="N28" i="2"/>
  <c r="M28" i="2"/>
  <c r="P28" i="2" s="1"/>
  <c r="Q28" i="2" s="1"/>
  <c r="R28" i="2" s="1"/>
  <c r="K28" i="2"/>
  <c r="N46" i="5"/>
  <c r="Q45" i="5"/>
  <c r="I29" i="2"/>
  <c r="H29" i="2"/>
  <c r="P27" i="2"/>
  <c r="Q27" i="2" s="1"/>
  <c r="R27" i="2" s="1"/>
  <c r="M29" i="2" l="1"/>
  <c r="N29" i="2"/>
  <c r="Q46" i="5"/>
  <c r="N47" i="5"/>
  <c r="H30" i="2"/>
  <c r="I30" i="2"/>
  <c r="K29" i="2"/>
  <c r="G30" i="2"/>
  <c r="K30" i="2" s="1"/>
  <c r="F30" i="2"/>
  <c r="N30" i="2" l="1"/>
  <c r="M30" i="2"/>
  <c r="N48" i="5"/>
  <c r="Q47" i="5"/>
  <c r="I31" i="2"/>
  <c r="H31" i="2"/>
  <c r="F31" i="2"/>
  <c r="G31" i="2"/>
  <c r="K31" i="2" s="1"/>
  <c r="P29" i="2"/>
  <c r="Q29" i="2" s="1"/>
  <c r="R29" i="2" s="1"/>
  <c r="G32" i="2" l="1"/>
  <c r="F32" i="2"/>
  <c r="N49" i="5"/>
  <c r="Q48" i="5"/>
  <c r="P30" i="2"/>
  <c r="Q30" i="2" s="1"/>
  <c r="R30" i="2" s="1"/>
  <c r="H32" i="2"/>
  <c r="I32" i="2"/>
  <c r="N31" i="2"/>
  <c r="M31" i="2"/>
  <c r="N32" i="2" l="1"/>
  <c r="M32" i="2"/>
  <c r="P32" i="2" s="1"/>
  <c r="Q32" i="2" s="1"/>
  <c r="R32" i="2" s="1"/>
  <c r="I33" i="2"/>
  <c r="H33" i="2"/>
  <c r="N50" i="5"/>
  <c r="Q49" i="5"/>
  <c r="F33" i="2"/>
  <c r="G33" i="2"/>
  <c r="K33" i="2" s="1"/>
  <c r="P31" i="2"/>
  <c r="Q31" i="2" s="1"/>
  <c r="R31" i="2" s="1"/>
  <c r="K32" i="2"/>
  <c r="G34" i="2" l="1"/>
  <c r="F34" i="2"/>
  <c r="H34" i="2"/>
  <c r="I34" i="2"/>
  <c r="Q50" i="5"/>
  <c r="N51" i="5"/>
  <c r="M33" i="2"/>
  <c r="N33" i="2"/>
  <c r="I35" i="2" l="1"/>
  <c r="H35" i="2"/>
  <c r="N34" i="2"/>
  <c r="M34" i="2"/>
  <c r="P34" i="2" s="1"/>
  <c r="Q34" i="2" s="1"/>
  <c r="R34" i="2" s="1"/>
  <c r="P33" i="2"/>
  <c r="Q33" i="2" s="1"/>
  <c r="R33" i="2" s="1"/>
  <c r="N52" i="5"/>
  <c r="Q51" i="5"/>
  <c r="F35" i="2"/>
  <c r="G35" i="2"/>
  <c r="K35" i="2" s="1"/>
  <c r="K34" i="2"/>
  <c r="N35" i="2" l="1"/>
  <c r="M35" i="2"/>
  <c r="P35" i="2" s="1"/>
  <c r="Q35" i="2" s="1"/>
  <c r="R35" i="2" s="1"/>
  <c r="N53" i="5"/>
  <c r="Q52" i="5"/>
  <c r="G36" i="2"/>
  <c r="F36" i="2"/>
  <c r="H36" i="2"/>
  <c r="I36" i="2"/>
  <c r="I37" i="2" l="1"/>
  <c r="H37" i="2"/>
  <c r="N54" i="5"/>
  <c r="Q53" i="5"/>
  <c r="F37" i="2"/>
  <c r="G37" i="2"/>
  <c r="K37" i="2" s="1"/>
  <c r="K36" i="2"/>
  <c r="N36" i="2"/>
  <c r="M36" i="2"/>
  <c r="Q54" i="5" l="1"/>
  <c r="N55" i="5"/>
  <c r="M37" i="2"/>
  <c r="N37" i="2"/>
  <c r="P36" i="2"/>
  <c r="Q36" i="2" s="1"/>
  <c r="R36" i="2" s="1"/>
  <c r="G38" i="2"/>
  <c r="F38" i="2"/>
  <c r="I38" i="2"/>
  <c r="H38" i="2"/>
  <c r="N38" i="2" l="1"/>
  <c r="M38" i="2"/>
  <c r="P38" i="2" s="1"/>
  <c r="Q38" i="2" s="1"/>
  <c r="R38" i="2" s="1"/>
  <c r="G39" i="2"/>
  <c r="F39" i="2"/>
  <c r="P37" i="2"/>
  <c r="Q37" i="2" s="1"/>
  <c r="R37" i="2" s="1"/>
  <c r="I39" i="2"/>
  <c r="H39" i="2"/>
  <c r="K38" i="2"/>
  <c r="N56" i="5"/>
  <c r="Q55" i="5"/>
  <c r="G40" i="2" l="1"/>
  <c r="F40" i="2"/>
  <c r="K39" i="2"/>
  <c r="I40" i="2"/>
  <c r="H40" i="2"/>
  <c r="N57" i="5"/>
  <c r="Q56" i="5"/>
  <c r="M39" i="2"/>
  <c r="P39" i="2" s="1"/>
  <c r="Q39" i="2" s="1"/>
  <c r="R39" i="2" s="1"/>
  <c r="N39" i="2"/>
  <c r="I41" i="2" l="1"/>
  <c r="H41" i="2"/>
  <c r="G41" i="2"/>
  <c r="K41" i="2" s="1"/>
  <c r="F41" i="2"/>
  <c r="N58" i="5"/>
  <c r="Q57" i="5"/>
  <c r="N40" i="2"/>
  <c r="M40" i="2"/>
  <c r="P40" i="2" s="1"/>
  <c r="Q40" i="2" s="1"/>
  <c r="R40" i="2" s="1"/>
  <c r="K40" i="2"/>
  <c r="G42" i="2" l="1"/>
  <c r="F42" i="2"/>
  <c r="M41" i="2"/>
  <c r="P41" i="2" s="1"/>
  <c r="Q41" i="2" s="1"/>
  <c r="R41" i="2" s="1"/>
  <c r="N41" i="2"/>
  <c r="Q58" i="5"/>
  <c r="N59" i="5"/>
  <c r="I42" i="2"/>
  <c r="H42" i="2"/>
  <c r="N42" i="2" l="1"/>
  <c r="M42" i="2"/>
  <c r="P42" i="2" s="1"/>
  <c r="Q42" i="2" s="1"/>
  <c r="R42" i="2" s="1"/>
  <c r="I43" i="2"/>
  <c r="H43" i="2"/>
  <c r="N60" i="5"/>
  <c r="Q59" i="5"/>
  <c r="G43" i="2"/>
  <c r="F43" i="2"/>
  <c r="K42" i="2"/>
  <c r="I44" i="2" l="1"/>
  <c r="H44" i="2"/>
  <c r="G44" i="2"/>
  <c r="K44" i="2" s="1"/>
  <c r="F44" i="2"/>
  <c r="K43" i="2"/>
  <c r="N61" i="5"/>
  <c r="Q60" i="5"/>
  <c r="M43" i="2"/>
  <c r="P43" i="2" s="1"/>
  <c r="Q43" i="2" s="1"/>
  <c r="R43" i="2" s="1"/>
  <c r="N43" i="2"/>
  <c r="G45" i="2" l="1"/>
  <c r="F45" i="2"/>
  <c r="N62" i="5"/>
  <c r="Q61" i="5"/>
  <c r="N44" i="2"/>
  <c r="M44" i="2"/>
  <c r="P44" i="2" s="1"/>
  <c r="Q44" i="2" s="1"/>
  <c r="R44" i="2" s="1"/>
  <c r="I45" i="2"/>
  <c r="H45" i="2"/>
  <c r="I46" i="2" l="1"/>
  <c r="H46" i="2"/>
  <c r="Q62" i="5"/>
  <c r="N63" i="5"/>
  <c r="G46" i="2"/>
  <c r="F46" i="2"/>
  <c r="M45" i="2"/>
  <c r="N45" i="2"/>
  <c r="K45" i="2"/>
  <c r="N46" i="2" l="1"/>
  <c r="M46" i="2"/>
  <c r="P46" i="2" s="1"/>
  <c r="Q46" i="2" s="1"/>
  <c r="R46" i="2" s="1"/>
  <c r="N64" i="5"/>
  <c r="Q63" i="5"/>
  <c r="P45" i="2"/>
  <c r="Q45" i="2" s="1"/>
  <c r="R45" i="2" s="1"/>
  <c r="G47" i="2"/>
  <c r="F47" i="2"/>
  <c r="K46" i="2"/>
  <c r="I47" i="2"/>
  <c r="H47" i="2"/>
  <c r="F48" i="2" l="1"/>
  <c r="G48" i="2"/>
  <c r="N65" i="5"/>
  <c r="Q64" i="5"/>
  <c r="K47" i="2"/>
  <c r="I48" i="2"/>
  <c r="H48" i="2"/>
  <c r="N66" i="5" l="1"/>
  <c r="Q65" i="5"/>
  <c r="I49" i="2"/>
  <c r="H49" i="2"/>
  <c r="K48" i="2"/>
  <c r="G49" i="2"/>
  <c r="K49" i="2" s="1"/>
  <c r="F49" i="2"/>
  <c r="H50" i="2" l="1"/>
  <c r="I50" i="2"/>
  <c r="G50" i="2"/>
  <c r="K50" i="2" s="1"/>
  <c r="F50" i="2"/>
  <c r="Q66" i="5"/>
  <c r="N67" i="5"/>
  <c r="G51" i="2" l="1"/>
  <c r="F51" i="2"/>
  <c r="N68" i="5"/>
  <c r="Q67" i="5"/>
  <c r="I51" i="2"/>
  <c r="H51" i="2"/>
  <c r="F52" i="2" l="1"/>
  <c r="G52" i="2"/>
  <c r="K52" i="2" s="1"/>
  <c r="N69" i="5"/>
  <c r="Q68" i="5"/>
  <c r="I52" i="2"/>
  <c r="H52" i="2"/>
  <c r="K51" i="2"/>
  <c r="Q69" i="5" l="1"/>
  <c r="N70" i="5"/>
  <c r="I53" i="2"/>
  <c r="H53" i="2"/>
  <c r="G53" i="2"/>
  <c r="F53" i="2"/>
  <c r="H54" i="2" l="1"/>
  <c r="I54" i="2"/>
  <c r="G54" i="2"/>
  <c r="K54" i="2" s="1"/>
  <c r="F54" i="2"/>
  <c r="Q70" i="5"/>
  <c r="N71" i="5"/>
  <c r="K53" i="2"/>
  <c r="G55" i="2" l="1"/>
  <c r="F55" i="2"/>
  <c r="N72" i="5"/>
  <c r="Q71" i="5"/>
  <c r="I55" i="2"/>
  <c r="H55" i="2"/>
  <c r="N73" i="5" l="1"/>
  <c r="Q72" i="5"/>
  <c r="F56" i="2"/>
  <c r="G56" i="2"/>
  <c r="I56" i="2"/>
  <c r="H56" i="2"/>
  <c r="K55" i="2"/>
  <c r="I57" i="2" l="1"/>
  <c r="H57" i="2"/>
  <c r="K56" i="2"/>
  <c r="N74" i="5"/>
  <c r="Q73" i="5"/>
  <c r="G57" i="2"/>
  <c r="F57" i="2"/>
  <c r="G58" i="2" l="1"/>
  <c r="F58" i="2"/>
  <c r="Q74" i="5"/>
  <c r="N75" i="5"/>
  <c r="K57" i="2"/>
  <c r="H58" i="2"/>
  <c r="I58" i="2"/>
  <c r="K58" i="2" l="1"/>
  <c r="N76" i="5"/>
  <c r="Q75" i="5"/>
  <c r="I59" i="2"/>
  <c r="H59" i="2"/>
  <c r="G59" i="2"/>
  <c r="F59" i="2"/>
  <c r="I60" i="2" l="1"/>
  <c r="H60" i="2"/>
  <c r="F60" i="2"/>
  <c r="G60" i="2"/>
  <c r="K60" i="2" s="1"/>
  <c r="K59" i="2"/>
  <c r="Q76" i="5"/>
  <c r="N77" i="5"/>
  <c r="N78" i="5" l="1"/>
  <c r="Q77" i="5"/>
  <c r="G61" i="2"/>
  <c r="K61" i="2" s="1"/>
  <c r="F61" i="2"/>
  <c r="I61" i="2"/>
  <c r="H61" i="2"/>
  <c r="H62" i="2" l="1"/>
  <c r="I62" i="2"/>
  <c r="G62" i="2"/>
  <c r="F62" i="2"/>
  <c r="Q78" i="5"/>
  <c r="N79" i="5"/>
  <c r="G63" i="2" l="1"/>
  <c r="F63" i="2"/>
  <c r="K62" i="2"/>
  <c r="N80" i="5"/>
  <c r="Q79" i="5"/>
  <c r="I63" i="2"/>
  <c r="H63" i="2"/>
  <c r="K63" i="2" l="1"/>
  <c r="N81" i="5"/>
  <c r="Q80" i="5"/>
  <c r="I64" i="2"/>
  <c r="H64" i="2"/>
  <c r="F64" i="2"/>
  <c r="G64" i="2"/>
  <c r="I65" i="2" l="1"/>
  <c r="H65" i="2"/>
  <c r="K64" i="2"/>
  <c r="G65" i="2"/>
  <c r="K65" i="2" s="1"/>
  <c r="F65" i="2"/>
  <c r="N82" i="5"/>
  <c r="Q81" i="5"/>
  <c r="Q82" i="5" l="1"/>
  <c r="N83" i="5"/>
  <c r="G66" i="2"/>
  <c r="K66" i="2" s="1"/>
  <c r="F66" i="2"/>
  <c r="H66" i="2"/>
  <c r="I66" i="2"/>
  <c r="G67" i="2" l="1"/>
  <c r="F67" i="2"/>
  <c r="I67" i="2"/>
  <c r="H67" i="2"/>
  <c r="N84" i="5"/>
  <c r="Q83" i="5"/>
  <c r="I68" i="2" l="1"/>
  <c r="H68" i="2"/>
  <c r="F68" i="2"/>
  <c r="G68" i="2"/>
  <c r="K68" i="2" s="1"/>
  <c r="N85" i="5"/>
  <c r="Q84" i="5"/>
  <c r="K67" i="2"/>
  <c r="G69" i="2" l="1"/>
  <c r="F69" i="2"/>
  <c r="Q85" i="5"/>
  <c r="N86" i="5"/>
  <c r="I69" i="2"/>
  <c r="H69" i="2"/>
  <c r="Q86" i="5" l="1"/>
  <c r="N87" i="5"/>
  <c r="G70" i="2"/>
  <c r="K70" i="2" s="1"/>
  <c r="F70" i="2"/>
  <c r="H70" i="2"/>
  <c r="I70" i="2"/>
  <c r="K69" i="2"/>
  <c r="G71" i="2" l="1"/>
  <c r="F71" i="2"/>
  <c r="I71" i="2"/>
  <c r="H71" i="2"/>
  <c r="N88" i="5"/>
  <c r="Q87" i="5"/>
  <c r="I72" i="2" l="1"/>
  <c r="H72" i="2"/>
  <c r="F72" i="2"/>
  <c r="G72" i="2"/>
  <c r="N89" i="5"/>
  <c r="Q88" i="5"/>
  <c r="K71" i="2"/>
  <c r="N90" i="5" l="1"/>
  <c r="Q89" i="5"/>
  <c r="I73" i="2"/>
  <c r="H73" i="2"/>
  <c r="K72" i="2"/>
  <c r="G73" i="2"/>
  <c r="F73" i="2"/>
  <c r="G74" i="2" l="1"/>
  <c r="F74" i="2"/>
  <c r="H74" i="2"/>
  <c r="I74" i="2"/>
  <c r="K73" i="2"/>
  <c r="Q90" i="5"/>
  <c r="N91" i="5"/>
  <c r="G75" i="2" l="1"/>
  <c r="F75" i="2"/>
  <c r="I75" i="2"/>
  <c r="H75" i="2"/>
  <c r="N92" i="5"/>
  <c r="Q91" i="5"/>
  <c r="K74" i="2"/>
  <c r="I76" i="2" l="1"/>
  <c r="H76" i="2"/>
  <c r="F76" i="2"/>
  <c r="G76" i="2"/>
  <c r="K76" i="2" s="1"/>
  <c r="Q92" i="5"/>
  <c r="N93" i="5"/>
  <c r="K75" i="2"/>
  <c r="G77" i="2" l="1"/>
  <c r="F77" i="2"/>
  <c r="N94" i="5"/>
  <c r="Q93" i="5"/>
  <c r="I77" i="2"/>
  <c r="H77" i="2"/>
  <c r="Q94" i="5" l="1"/>
  <c r="N95" i="5"/>
  <c r="G78" i="2"/>
  <c r="K78" i="2" s="1"/>
  <c r="F78" i="2"/>
  <c r="H78" i="2"/>
  <c r="I78" i="2"/>
  <c r="K77" i="2"/>
  <c r="G79" i="2" l="1"/>
  <c r="F79" i="2"/>
  <c r="I79" i="2"/>
  <c r="H79" i="2"/>
  <c r="N96" i="5"/>
  <c r="Q95" i="5"/>
  <c r="I80" i="2" l="1"/>
  <c r="H80" i="2"/>
  <c r="F80" i="2"/>
  <c r="G80" i="2"/>
  <c r="K80" i="2" s="1"/>
  <c r="N97" i="5"/>
  <c r="Q96" i="5"/>
  <c r="K79" i="2"/>
  <c r="G81" i="2" l="1"/>
  <c r="F81" i="2"/>
  <c r="N98" i="5"/>
  <c r="Q97" i="5"/>
  <c r="I81" i="2"/>
  <c r="H81" i="2"/>
  <c r="Q98" i="5" l="1"/>
  <c r="N99" i="5"/>
  <c r="G82" i="2"/>
  <c r="K82" i="2" s="1"/>
  <c r="F82" i="2"/>
  <c r="H82" i="2"/>
  <c r="I82" i="2"/>
  <c r="K81" i="2"/>
  <c r="N100" i="5" l="1"/>
  <c r="Q99" i="5"/>
  <c r="G83" i="2"/>
  <c r="K83" i="2" s="1"/>
  <c r="F83" i="2"/>
  <c r="I83" i="2"/>
  <c r="H83" i="2"/>
  <c r="F84" i="2" l="1"/>
  <c r="G84" i="2"/>
  <c r="I84" i="2"/>
  <c r="H84" i="2"/>
  <c r="N101" i="5"/>
  <c r="Q100" i="5"/>
  <c r="I85" i="2" l="1"/>
  <c r="H85" i="2"/>
  <c r="K84" i="2"/>
  <c r="Q101" i="5"/>
  <c r="N102" i="5"/>
  <c r="G85" i="2"/>
  <c r="K85" i="2" s="1"/>
  <c r="F85" i="2"/>
  <c r="G86" i="2" l="1"/>
  <c r="F86" i="2"/>
  <c r="Q102" i="5"/>
  <c r="N103" i="5"/>
  <c r="H86" i="2"/>
  <c r="I86" i="2"/>
  <c r="N104" i="5" l="1"/>
  <c r="Q103" i="5"/>
  <c r="G87" i="2"/>
  <c r="K87" i="2" s="1"/>
  <c r="F87" i="2"/>
  <c r="I87" i="2"/>
  <c r="H87" i="2"/>
  <c r="K86" i="2"/>
  <c r="F88" i="2" l="1"/>
  <c r="G88" i="2"/>
  <c r="I88" i="2"/>
  <c r="H88" i="2"/>
  <c r="N105" i="5"/>
  <c r="Q105" i="5" s="1"/>
  <c r="Q104" i="5"/>
  <c r="I89" i="2" l="1"/>
  <c r="H89" i="2"/>
  <c r="K88" i="2"/>
  <c r="G89" i="2"/>
  <c r="K89" i="2" s="1"/>
  <c r="F89" i="2"/>
  <c r="G90" i="2" l="1"/>
  <c r="K90" i="2" s="1"/>
  <c r="F90" i="2"/>
  <c r="H90" i="2"/>
  <c r="I90" i="2"/>
  <c r="I91" i="2" l="1"/>
  <c r="H91" i="2"/>
  <c r="G91" i="2"/>
  <c r="K91" i="2" s="1"/>
  <c r="F91" i="2"/>
  <c r="F92" i="2" l="1"/>
  <c r="G92" i="2"/>
  <c r="I92" i="2"/>
  <c r="H92" i="2"/>
  <c r="K92" i="2" l="1"/>
  <c r="H93" i="2"/>
  <c r="G93" i="2"/>
  <c r="F93" i="2"/>
  <c r="K93" i="2" l="1"/>
  <c r="G94" i="2"/>
  <c r="K94" i="2" s="1"/>
  <c r="F94" i="2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C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作者:
</t>
        </r>
      </text>
    </comment>
    <comment ref="D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Administrator:
等级，星级，觉醒等级，技能等级</t>
        </r>
      </text>
    </comment>
    <comment ref="E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Administrator:
源核等级，源核品质
品质填0则npc无源核</t>
        </r>
      </text>
    </comment>
    <comment ref="F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Administrator:
属性类型，属性系数增量|属性类型，属性系数增量
（系数千分位）
6 MAX_HP_TOT_PER 
11 ATK_TOT_PER 
16 DEF_TOT_PER 
21 CRIT_TOT_PER 
26 CRIT_COE_TOT_PER 
31 HIT_TOT_PER 
36 DODGE_TOT_PER 
41 SPEED_TOT_PER 
</t>
        </r>
      </text>
    </comment>
  </commentList>
</comments>
</file>

<file path=xl/sharedStrings.xml><?xml version="1.0" encoding="utf-8"?>
<sst xmlns="http://schemas.openxmlformats.org/spreadsheetml/2006/main" count="3506" uniqueCount="422">
  <si>
    <t>_flag</t>
  </si>
  <si>
    <t>id</t>
  </si>
  <si>
    <t>level</t>
  </si>
  <si>
    <t>enemyInfo</t>
  </si>
  <si>
    <t>enemyCircuitInfo</t>
  </si>
  <si>
    <t>enemyPara</t>
  </si>
  <si>
    <t>sceneId</t>
  </si>
  <si>
    <t>dropId</t>
  </si>
  <si>
    <t>firstDrop</t>
  </si>
  <si>
    <t>dropShow</t>
  </si>
  <si>
    <t>hint</t>
  </si>
  <si>
    <t>tipPic</t>
  </si>
  <si>
    <t>background</t>
  </si>
  <si>
    <t>backgroundIn</t>
  </si>
  <si>
    <t>heroPicId</t>
  </si>
  <si>
    <t>recommendHeroIds</t>
  </si>
  <si>
    <t>recommendTypes</t>
  </si>
  <si>
    <t>avgLineupLevel</t>
  </si>
  <si>
    <t>dropDay</t>
  </si>
  <si>
    <t>dropDayShow</t>
  </si>
  <si>
    <t>targetLevel</t>
  </si>
  <si>
    <t>STRING</t>
  </si>
  <si>
    <t>INT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</si>
  <si>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</t>
    </r>
  </si>
  <si>
    <t>转表标记</t>
  </si>
  <si>
    <t>关卡组id</t>
  </si>
  <si>
    <t>层级</t>
  </si>
  <si>
    <t>敌人数值信息</t>
  </si>
  <si>
    <t>敌人源核信息</t>
  </si>
  <si>
    <t>敌人系数</t>
  </si>
  <si>
    <t>实际关卡id</t>
  </si>
  <si>
    <t>奖励id</t>
  </si>
  <si>
    <t>首通奖励</t>
  </si>
  <si>
    <t>奖励展示</t>
  </si>
  <si>
    <t>关卡提示</t>
  </si>
  <si>
    <t>扫荡图片背景图片</t>
  </si>
  <si>
    <t>背景图片（主界面）</t>
  </si>
  <si>
    <t>背景图片（关卡内布阵和敌人）</t>
  </si>
  <si>
    <t>英雄立绘资源id</t>
  </si>
  <si>
    <t>推荐英雄Id组(,)</t>
  </si>
  <si>
    <t>推荐类型显示组(1辅 2 群  3单  4控)</t>
  </si>
  <si>
    <t>推荐阵容平均等级</t>
  </si>
  <si>
    <t>每日奖励</t>
  </si>
  <si>
    <t>每日奖励展示</t>
  </si>
  <si>
    <t>阶段层数</t>
  </si>
  <si>
    <t>0</t>
  </si>
  <si>
    <t>110</t>
  </si>
  <si>
    <t>010</t>
  </si>
  <si>
    <t>100</t>
  </si>
  <si>
    <t>#</t>
  </si>
  <si>
    <t>38,2,4,1</t>
  </si>
  <si>
    <t>1,0</t>
  </si>
  <si>
    <t>6,-200|11,0</t>
  </si>
  <si>
    <t>300101,300102</t>
  </si>
  <si>
    <t>我方&lt;color=#ff0000&gt;群体&lt;/color&gt;伤害翻倍,我方&lt;color=#ff0000&gt;单体&lt;/color&gt;伤害翻倍</t>
  </si>
  <si>
    <t>340080061</t>
  </si>
  <si>
    <t>340150305</t>
  </si>
  <si>
    <t>321000801</t>
  </si>
  <si>
    <t>2,3,5,10,13,14,17,21,35|4,6,39,50,11,12,15,20,22</t>
  </si>
  <si>
    <t>2,3</t>
  </si>
  <si>
    <t>39,2,4,1</t>
  </si>
  <si>
    <t>6,-180|11,0</t>
  </si>
  <si>
    <t>300201,300202</t>
  </si>
  <si>
    <t>340080062</t>
  </si>
  <si>
    <t>340150304</t>
  </si>
  <si>
    <t>321002101</t>
  </si>
  <si>
    <t>40,2,5,1</t>
  </si>
  <si>
    <t>6,-160|11,0</t>
  </si>
  <si>
    <t>300301,300302</t>
  </si>
  <si>
    <t>340080071</t>
  </si>
  <si>
    <t>340150303</t>
  </si>
  <si>
    <t>40,3,5,1</t>
  </si>
  <si>
    <t>1,1</t>
  </si>
  <si>
    <t>6,-140|11,0</t>
  </si>
  <si>
    <t>300401,300402</t>
  </si>
  <si>
    <t>340150302</t>
  </si>
  <si>
    <t>321000201</t>
  </si>
  <si>
    <t>41,3,5,1</t>
  </si>
  <si>
    <t>2,1</t>
  </si>
  <si>
    <t>6,-120|11,0</t>
  </si>
  <si>
    <t>300501,300502</t>
  </si>
  <si>
    <t>340150301</t>
  </si>
  <si>
    <t>321001001</t>
  </si>
  <si>
    <t>42,3,6,1</t>
  </si>
  <si>
    <t>3,1</t>
  </si>
  <si>
    <t>6,-100|11,0</t>
  </si>
  <si>
    <t>300601,300602</t>
  </si>
  <si>
    <t>321000601</t>
  </si>
  <si>
    <t>43,3,6,1</t>
  </si>
  <si>
    <t>4,2</t>
  </si>
  <si>
    <t>300701,300702</t>
  </si>
  <si>
    <t>321000501</t>
  </si>
  <si>
    <t>44,3,6,1</t>
  </si>
  <si>
    <t>5,2</t>
  </si>
  <si>
    <t>300801,300802</t>
  </si>
  <si>
    <t>321000401</t>
  </si>
  <si>
    <t>45,3,7,1</t>
  </si>
  <si>
    <t>6,2</t>
  </si>
  <si>
    <t>300901,300902</t>
  </si>
  <si>
    <t>321003901</t>
  </si>
  <si>
    <t>46,3,7,1</t>
  </si>
  <si>
    <t>4,3</t>
  </si>
  <si>
    <t>6,0|11,0</t>
  </si>
  <si>
    <t>301001,301002</t>
  </si>
  <si>
    <t>321000301</t>
  </si>
  <si>
    <t>47,3,7,1</t>
  </si>
  <si>
    <t>49,3,7,1</t>
  </si>
  <si>
    <t>5,3</t>
  </si>
  <si>
    <t>301201,301202</t>
  </si>
  <si>
    <t>50,3,7,1</t>
  </si>
  <si>
    <t>6,30|11,30</t>
  </si>
  <si>
    <t>301301,301302</t>
  </si>
  <si>
    <t>51,3,7,1</t>
  </si>
  <si>
    <t>6,3</t>
  </si>
  <si>
    <t>6,40|11,40</t>
  </si>
  <si>
    <t>301401,301402</t>
  </si>
  <si>
    <t>52,3,7,1</t>
  </si>
  <si>
    <t>6,50|11,50</t>
  </si>
  <si>
    <t>301501,301502</t>
  </si>
  <si>
    <t>53,3,7,1</t>
  </si>
  <si>
    <t>7,3</t>
  </si>
  <si>
    <t>6,70|11,70</t>
  </si>
  <si>
    <t>301601,301602</t>
  </si>
  <si>
    <t>54,3,7,1</t>
  </si>
  <si>
    <t>8,3</t>
  </si>
  <si>
    <t>6,80|11,80</t>
  </si>
  <si>
    <t>301701,301702</t>
  </si>
  <si>
    <t>56,3,7,1</t>
  </si>
  <si>
    <t>9,3</t>
  </si>
  <si>
    <t>6,100|11,100</t>
  </si>
  <si>
    <t>301801,301802</t>
  </si>
  <si>
    <t>57,3,7,1</t>
  </si>
  <si>
    <t>6,4</t>
  </si>
  <si>
    <t>6,120|11,120</t>
  </si>
  <si>
    <t>301901,301902</t>
  </si>
  <si>
    <t>58,3,7,1</t>
  </si>
  <si>
    <t>7,4</t>
  </si>
  <si>
    <t>302001,302002</t>
  </si>
  <si>
    <t>302101,302102</t>
  </si>
  <si>
    <t>302201,302202</t>
  </si>
  <si>
    <t>302301,302302</t>
  </si>
  <si>
    <t>302401,302402</t>
  </si>
  <si>
    <t>302501,302502</t>
  </si>
  <si>
    <t>302601,302602</t>
  </si>
  <si>
    <t>302701,302702</t>
  </si>
  <si>
    <t>302801,302802</t>
  </si>
  <si>
    <t>302901,302902</t>
  </si>
  <si>
    <t>303001,303002</t>
  </si>
  <si>
    <t>303101,303102</t>
  </si>
  <si>
    <t>303201,303202</t>
  </si>
  <si>
    <t>303301,303302</t>
  </si>
  <si>
    <t>303401,303402</t>
  </si>
  <si>
    <t>303501,303502</t>
  </si>
  <si>
    <t>303601,303602</t>
  </si>
  <si>
    <t>303701,303702</t>
  </si>
  <si>
    <t>303801,303802</t>
  </si>
  <si>
    <t>303901,303902</t>
  </si>
  <si>
    <t>304001,304002</t>
  </si>
  <si>
    <t>304101,304102</t>
  </si>
  <si>
    <t>304201,304202</t>
  </si>
  <si>
    <t>304301,304302</t>
  </si>
  <si>
    <t>304401,304402</t>
  </si>
  <si>
    <t>304501,304502</t>
  </si>
  <si>
    <t>304601,304602</t>
  </si>
  <si>
    <t>304701,304702</t>
  </si>
  <si>
    <t>304801,304802</t>
  </si>
  <si>
    <t>304901,304902</t>
  </si>
  <si>
    <t>305001,305002</t>
  </si>
  <si>
    <t>305101,305102</t>
  </si>
  <si>
    <t>305201,305202</t>
  </si>
  <si>
    <t>305301,305302</t>
  </si>
  <si>
    <t>305401,305402</t>
  </si>
  <si>
    <t>305501,305502</t>
  </si>
  <si>
    <t>305601,305602</t>
  </si>
  <si>
    <t>305701,305702</t>
  </si>
  <si>
    <t>305801,305802</t>
  </si>
  <si>
    <t>305901,305902</t>
  </si>
  <si>
    <t>306001,306002</t>
  </si>
  <si>
    <t>306101,306102</t>
  </si>
  <si>
    <t>306201,306202</t>
  </si>
  <si>
    <t>306301,306302</t>
  </si>
  <si>
    <t>306401,306402</t>
  </si>
  <si>
    <t>306501,306502</t>
  </si>
  <si>
    <t>306601,306602</t>
  </si>
  <si>
    <t>306701,306702</t>
  </si>
  <si>
    <t>306801,306802</t>
  </si>
  <si>
    <t>306901,306902</t>
  </si>
  <si>
    <t>307001,307002</t>
  </si>
  <si>
    <t>307101,307102</t>
  </si>
  <si>
    <t>307201,307202</t>
  </si>
  <si>
    <t>307301,307302</t>
  </si>
  <si>
    <t>307401,307402</t>
  </si>
  <si>
    <t>307501,307502</t>
  </si>
  <si>
    <t>307601,307602</t>
  </si>
  <si>
    <t>307701,307702</t>
  </si>
  <si>
    <t>307801,307802</t>
  </si>
  <si>
    <t>307901,307902</t>
  </si>
  <si>
    <t>308001,308002</t>
  </si>
  <si>
    <t>308101,308102</t>
  </si>
  <si>
    <t>308201,308202</t>
  </si>
  <si>
    <t>308301,308302</t>
  </si>
  <si>
    <t>308401,308402</t>
  </si>
  <si>
    <t>308501,308502</t>
  </si>
  <si>
    <t>308601,308602</t>
  </si>
  <si>
    <t>308701,308702</t>
  </si>
  <si>
    <t>308801,308802</t>
  </si>
  <si>
    <t>308901,308902</t>
  </si>
  <si>
    <t>309001,309002</t>
  </si>
  <si>
    <t>309101,309102</t>
  </si>
  <si>
    <t>309201,309202</t>
  </si>
  <si>
    <t>309301,309302</t>
  </si>
  <si>
    <t>309401,309402</t>
  </si>
  <si>
    <t>309501,309502</t>
  </si>
  <si>
    <t>309601,309602</t>
  </si>
  <si>
    <t>309701,309702</t>
  </si>
  <si>
    <t>309801,309802</t>
  </si>
  <si>
    <t>309901,309902</t>
  </si>
  <si>
    <t>310001,310002</t>
  </si>
  <si>
    <t>层数</t>
  </si>
  <si>
    <t>每层大关数</t>
  </si>
  <si>
    <t>每大关小关数</t>
  </si>
  <si>
    <t>sceneInfo</t>
  </si>
  <si>
    <t>justiceStage</t>
  </si>
  <si>
    <t>序号</t>
  </si>
  <si>
    <t>层</t>
  </si>
  <si>
    <t>大关</t>
  </si>
  <si>
    <t>小关</t>
  </si>
  <si>
    <t>关卡id</t>
  </si>
  <si>
    <t>敌人擅长防守消耗</t>
  </si>
  <si>
    <t>敌人擅长异常消耗</t>
  </si>
  <si>
    <t>敌人擅长控制消耗</t>
  </si>
  <si>
    <t>敌人擅长后期爆发</t>
  </si>
  <si>
    <t>敌人擅长持续输出</t>
  </si>
  <si>
    <t>敌人擅长快速输出</t>
  </si>
  <si>
    <t>敌人擅长单体爆发</t>
  </si>
  <si>
    <t>敌人擅长防守反击</t>
  </si>
  <si>
    <t>敌人擅长群体输出</t>
  </si>
  <si>
    <t>重型金刚</t>
  </si>
  <si>
    <t>斯奈克</t>
  </si>
  <si>
    <t>蘑菇</t>
  </si>
  <si>
    <t>装甲股长</t>
  </si>
  <si>
    <t>防毒面具</t>
  </si>
  <si>
    <t>背心黑洞</t>
  </si>
  <si>
    <t>青焰</t>
  </si>
  <si>
    <t>微笑超人</t>
  </si>
  <si>
    <t>火男面</t>
  </si>
  <si>
    <t>背心猛虎</t>
  </si>
  <si>
    <t>金属球棒</t>
  </si>
  <si>
    <t>黄金球</t>
  </si>
  <si>
    <t>弹簧胡子</t>
  </si>
  <si>
    <t>乌马洪</t>
  </si>
  <si>
    <t>原子武士</t>
  </si>
  <si>
    <t>居合庵</t>
  </si>
  <si>
    <t>三节棍莉莉</t>
  </si>
  <si>
    <t>金属骑士</t>
  </si>
  <si>
    <t>雷光源氏</t>
  </si>
  <si>
    <t>king</t>
  </si>
  <si>
    <t>甜心假面</t>
  </si>
  <si>
    <t>银色獠牙</t>
  </si>
  <si>
    <t>茶岚子</t>
  </si>
  <si>
    <t>杰诺斯（武装）</t>
  </si>
  <si>
    <t>山猿</t>
  </si>
  <si>
    <t>十字键</t>
  </si>
  <si>
    <t>杰诺斯</t>
  </si>
  <si>
    <t>音速索尼克</t>
  </si>
  <si>
    <t>嗡嗡侠</t>
  </si>
  <si>
    <t>丧服吊带裤</t>
  </si>
  <si>
    <t>电池侠</t>
  </si>
  <si>
    <t>索尼克</t>
  </si>
  <si>
    <t>无证骑士</t>
  </si>
  <si>
    <t>冲天好小子</t>
  </si>
  <si>
    <t>地狱的吹雪</t>
  </si>
  <si>
    <t>睫毛</t>
  </si>
  <si>
    <t>闪电麦克斯</t>
  </si>
  <si>
    <t>战栗的龙卷</t>
  </si>
  <si>
    <t>大背头男</t>
  </si>
  <si>
    <t>毒刺</t>
  </si>
  <si>
    <t>性感囚犯</t>
  </si>
  <si>
    <t>钉锤头</t>
  </si>
  <si>
    <t>King</t>
  </si>
  <si>
    <t>,</t>
  </si>
  <si>
    <t>敌人擅长成长输出</t>
  </si>
  <si>
    <t>敌人擅长单体控制</t>
  </si>
  <si>
    <t>敌人擅长先手制胜</t>
  </si>
  <si>
    <t>敌人擅长保护输出</t>
  </si>
  <si>
    <t>敌人擅长击飞控制</t>
  </si>
  <si>
    <t>敌人擅长治疗护盾</t>
  </si>
  <si>
    <t>敌人擅长多重控制</t>
  </si>
  <si>
    <t>敌人擅长单体集火</t>
  </si>
  <si>
    <t>敌人擅长单体反击</t>
  </si>
  <si>
    <t>敌人擅长持续群攻</t>
  </si>
  <si>
    <t>敌人擅长群体减益</t>
  </si>
  <si>
    <t>敌人擅长控制减益</t>
  </si>
  <si>
    <t>敌人擅长后期输出</t>
  </si>
  <si>
    <t>敌人擅长混乱伤害</t>
  </si>
  <si>
    <t>敌人擅长恐惧混乱</t>
  </si>
  <si>
    <t>敌人擅长先手伤害</t>
  </si>
  <si>
    <t>敌人擅长积累能量</t>
  </si>
  <si>
    <t>敌人擅长单体伤害</t>
  </si>
  <si>
    <t>敌人擅长受伤反伤</t>
  </si>
  <si>
    <t>敌人擅长先手压制</t>
  </si>
  <si>
    <t>敌人擅长利用行动位</t>
  </si>
  <si>
    <t>敌人擅长治疗反伤</t>
  </si>
  <si>
    <t>敌人擅长持续治疗</t>
  </si>
  <si>
    <t>敌人擅长加血控制</t>
  </si>
  <si>
    <t>敌人擅长推条控制</t>
  </si>
  <si>
    <t>敌人擅长控制伤害</t>
  </si>
  <si>
    <t>敌人擅长先手控制</t>
  </si>
  <si>
    <t>敌人擅长加血消耗</t>
  </si>
  <si>
    <t>敌人擅长先手群攻</t>
  </si>
  <si>
    <t>敌人擅长反伤控制</t>
  </si>
  <si>
    <t>敌人擅长持续伤害</t>
  </si>
  <si>
    <t>敌人擅长反击连协</t>
  </si>
  <si>
    <t>敌人擅长受伤变强</t>
  </si>
  <si>
    <t>等级</t>
  </si>
  <si>
    <t>星级</t>
  </si>
  <si>
    <t>觉醒等级</t>
  </si>
  <si>
    <t>技能等级</t>
  </si>
  <si>
    <t>源核等级</t>
  </si>
  <si>
    <t>源核品质</t>
  </si>
  <si>
    <t>生命系数</t>
  </si>
  <si>
    <t>攻击系数</t>
  </si>
  <si>
    <t>310101,310102</t>
  </si>
  <si>
    <t>310201,310202</t>
  </si>
  <si>
    <t>310301,310302</t>
  </si>
  <si>
    <t>310401,310402</t>
  </si>
  <si>
    <t>310501,310502</t>
  </si>
  <si>
    <t>310601,310602</t>
  </si>
  <si>
    <t>310701,310702</t>
  </si>
  <si>
    <t>310801,310802</t>
  </si>
  <si>
    <t>310901,310902</t>
  </si>
  <si>
    <t>311001,311002</t>
  </si>
  <si>
    <t>311101,311102</t>
  </si>
  <si>
    <t>311201,311202</t>
  </si>
  <si>
    <t>311301,311302</t>
  </si>
  <si>
    <t>311401,311402</t>
  </si>
  <si>
    <t>311501,311502</t>
  </si>
  <si>
    <t>311601,311602</t>
  </si>
  <si>
    <t>311701,311702</t>
  </si>
  <si>
    <t>311801,311802</t>
  </si>
  <si>
    <t>311901,311902</t>
  </si>
  <si>
    <t>312001,312002</t>
  </si>
  <si>
    <t>312101,312102</t>
  </si>
  <si>
    <t>312201,312202</t>
  </si>
  <si>
    <t>312301,312302</t>
  </si>
  <si>
    <t>312401,312402</t>
  </si>
  <si>
    <t>312501,312502</t>
  </si>
  <si>
    <t>312601,312602</t>
  </si>
  <si>
    <t>312701,312702</t>
  </si>
  <si>
    <t>312801,312802</t>
  </si>
  <si>
    <t>312901,312902</t>
  </si>
  <si>
    <t>313001,313002</t>
  </si>
  <si>
    <t>313101,313102</t>
  </si>
  <si>
    <t>313201,313202</t>
  </si>
  <si>
    <t>313301,313302</t>
  </si>
  <si>
    <t>313401,313402</t>
  </si>
  <si>
    <t>313501,313502</t>
  </si>
  <si>
    <t>313601,313602</t>
  </si>
  <si>
    <t>313701,313702</t>
  </si>
  <si>
    <t>313801,313802</t>
  </si>
  <si>
    <t>313901,313902</t>
  </si>
  <si>
    <t>314001,314002</t>
  </si>
  <si>
    <t>314101,314102</t>
  </si>
  <si>
    <t>314201,314202</t>
  </si>
  <si>
    <t>314301,314302</t>
  </si>
  <si>
    <t>314401,314402</t>
  </si>
  <si>
    <t>314501,314502</t>
  </si>
  <si>
    <t>314601,314602</t>
  </si>
  <si>
    <t>314701,314702</t>
  </si>
  <si>
    <t>314801,314802</t>
  </si>
  <si>
    <t>314901,314902</t>
  </si>
  <si>
    <t>315001,315002</t>
  </si>
  <si>
    <t>315101,315102</t>
  </si>
  <si>
    <t>315201,315202</t>
  </si>
  <si>
    <t>315301,315302</t>
  </si>
  <si>
    <t>315401,315402</t>
  </si>
  <si>
    <t>315501,315502</t>
  </si>
  <si>
    <t>315601,315602</t>
  </si>
  <si>
    <t>315701,315702</t>
  </si>
  <si>
    <t>315801,315802</t>
  </si>
  <si>
    <t>315901,315902</t>
  </si>
  <si>
    <t>316001,316002</t>
  </si>
  <si>
    <t>316101,316102</t>
  </si>
  <si>
    <t>316201,316202</t>
  </si>
  <si>
    <t>316301,316302</t>
  </si>
  <si>
    <t>316401,316402</t>
  </si>
  <si>
    <t>316501,316502</t>
  </si>
  <si>
    <t>316601,316602</t>
  </si>
  <si>
    <t>316701,316702</t>
  </si>
  <si>
    <t>316801,316802</t>
  </si>
  <si>
    <t>316901,316902</t>
  </si>
  <si>
    <t>317001,317002</t>
  </si>
  <si>
    <t>317101,317102</t>
  </si>
  <si>
    <t>317201,317202</t>
  </si>
  <si>
    <t>317301,317302</t>
  </si>
  <si>
    <t>317401,317402</t>
  </si>
  <si>
    <t>317501,317502</t>
  </si>
  <si>
    <t>317601,317602</t>
  </si>
  <si>
    <t>317701,317702</t>
  </si>
  <si>
    <t>317801,317802</t>
  </si>
  <si>
    <t>317901,317902</t>
  </si>
  <si>
    <t>318001,318002</t>
  </si>
  <si>
    <t>318101,318102</t>
  </si>
  <si>
    <t>318201,318202</t>
  </si>
  <si>
    <t>318301,318302</t>
  </si>
  <si>
    <t>318401,318402</t>
  </si>
  <si>
    <t>318501,318502</t>
  </si>
  <si>
    <t>318601,318602</t>
  </si>
  <si>
    <t>318701,318702</t>
  </si>
  <si>
    <t>318801,318802</t>
  </si>
  <si>
    <t>318901,318902</t>
  </si>
  <si>
    <t>319001,319002</t>
  </si>
  <si>
    <t>319101,319102</t>
  </si>
  <si>
    <t>319201,319202</t>
  </si>
  <si>
    <t>319301,319302</t>
  </si>
  <si>
    <t>319401,319402</t>
  </si>
  <si>
    <t>319501,319502</t>
  </si>
  <si>
    <t>319601,319602</t>
  </si>
  <si>
    <t>319701,319702</t>
  </si>
  <si>
    <t>319801,319802</t>
  </si>
  <si>
    <t>319901,319902</t>
  </si>
  <si>
    <t>320001,320002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</si>
</sst>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charset val="134"/>
      <scheme val="minor"/>
    </font>
    <font>
      <sz val="10"/>
      <color theme="1"/>
      <name val="Microsoft YaHei Light"/>
      <family val="1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/>
    <xf numFmtId="49" fontId="1" fillId="0" borderId="2" xfId="0" applyNumberFormat="1" applyFont="1" applyBorder="1" applyAlignment="1">
      <alignment horizontal="center" vertical="center"/>
    </xf>
    <xf numFmtId="0" fontId="0" fillId="0" borderId="0" xfId="0" applyFont="1"/>
    <xf numFmtId="49" fontId="0" fillId="0" borderId="0" xfId="0" applyNumberFormat="1" applyFont="1"/>
    <xf numFmtId="0" fontId="5" fillId="0" borderId="0" xfId="0" applyFont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49" fontId="0" fillId="4" borderId="0" xfId="0" applyNumberFormat="1" applyFill="1"/>
    <xf numFmtId="0" fontId="0" fillId="4" borderId="0" xfId="0" applyFont="1" applyFill="1"/>
    <xf numFmtId="49" fontId="2" fillId="4" borderId="0" xfId="0" applyNumberFormat="1" applyFont="1" applyFill="1"/>
    <xf numFmtId="0" fontId="5" fillId="4" borderId="0" xfId="0" applyFont="1" applyFill="1"/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206"/>
  <sheetViews>
    <sheetView tabSelected="1" topLeftCell="A148" workbookViewId="0">
      <selection activeCell="X210" sqref="X210"/>
    </sheetView>
  </sheetViews>
  <sheetFormatPr defaultColWidth="9" defaultRowHeight="14.25"/>
  <cols>
    <col min="3" max="4" width="13.875" customWidth="1"/>
    <col min="5" max="5" width="13" customWidth="1"/>
    <col min="6" max="6" width="16.75" customWidth="1"/>
    <col min="7" max="7" width="21.5" style="2" customWidth="1"/>
    <col min="8" max="9" width="9" customWidth="1"/>
    <col min="10" max="10" width="16.5" customWidth="1"/>
    <col min="11" max="11" width="81.625" customWidth="1"/>
    <col min="12" max="12" width="13.5" customWidth="1"/>
    <col min="13" max="14" width="22.5" customWidth="1"/>
    <col min="15" max="15" width="13.875" customWidth="1"/>
    <col min="16" max="16" width="17.5" customWidth="1"/>
    <col min="17" max="17" width="9" customWidth="1"/>
    <col min="18" max="18" width="17.25" customWidth="1"/>
    <col min="20" max="20" width="13.5" customWidth="1"/>
  </cols>
  <sheetData>
    <row r="1" spans="1:22" ht="16.5" customHeight="1">
      <c r="A1" s="7" t="s">
        <v>0</v>
      </c>
      <c r="B1" s="8" t="s">
        <v>1</v>
      </c>
      <c r="C1" s="8" t="s">
        <v>2</v>
      </c>
      <c r="D1" s="8" t="s">
        <v>3</v>
      </c>
      <c r="E1" t="s">
        <v>4</v>
      </c>
      <c r="F1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2" ht="16.5" customHeight="1">
      <c r="A2" s="7" t="s">
        <v>0</v>
      </c>
      <c r="B2" s="8" t="s">
        <v>1</v>
      </c>
      <c r="C2" s="8" t="s">
        <v>2</v>
      </c>
      <c r="D2" s="8" t="s">
        <v>3</v>
      </c>
      <c r="E2" t="s">
        <v>4</v>
      </c>
      <c r="F2" t="s">
        <v>5</v>
      </c>
      <c r="G2" s="9" t="s">
        <v>6</v>
      </c>
      <c r="H2" s="8" t="s">
        <v>7</v>
      </c>
      <c r="I2" s="8" t="s">
        <v>8</v>
      </c>
      <c r="J2" s="8" t="s">
        <v>9</v>
      </c>
      <c r="K2" s="5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spans="1:22" ht="16.5" customHeight="1">
      <c r="A3" s="7" t="s">
        <v>21</v>
      </c>
      <c r="B3" s="7" t="s">
        <v>22</v>
      </c>
      <c r="C3" s="7" t="s">
        <v>22</v>
      </c>
      <c r="D3" s="7" t="s">
        <v>21</v>
      </c>
      <c r="E3" t="s">
        <v>21</v>
      </c>
      <c r="F3" t="s">
        <v>21</v>
      </c>
      <c r="G3" s="7" t="s">
        <v>21</v>
      </c>
      <c r="H3" s="7" t="s">
        <v>22</v>
      </c>
      <c r="I3" s="7" t="s">
        <v>22</v>
      </c>
      <c r="J3" s="7" t="s">
        <v>21</v>
      </c>
      <c r="K3" t="s">
        <v>21</v>
      </c>
      <c r="L3" t="s">
        <v>22</v>
      </c>
      <c r="M3" t="s">
        <v>22</v>
      </c>
      <c r="N3" t="s">
        <v>22</v>
      </c>
      <c r="O3" t="s">
        <v>22</v>
      </c>
      <c r="P3" t="s">
        <v>21</v>
      </c>
      <c r="Q3" t="s">
        <v>21</v>
      </c>
      <c r="R3" t="s">
        <v>22</v>
      </c>
      <c r="S3" s="3" t="s">
        <v>23</v>
      </c>
      <c r="T3" s="3" t="s">
        <v>23</v>
      </c>
      <c r="U3" s="3" t="s">
        <v>23</v>
      </c>
    </row>
    <row r="4" spans="1:22" ht="16.5" customHeight="1">
      <c r="A4" s="7" t="s">
        <v>24</v>
      </c>
      <c r="B4" s="7" t="s">
        <v>25</v>
      </c>
      <c r="C4" s="7" t="s">
        <v>26</v>
      </c>
      <c r="D4" s="7" t="s">
        <v>27</v>
      </c>
      <c r="E4" t="s">
        <v>28</v>
      </c>
      <c r="F4" t="s">
        <v>29</v>
      </c>
      <c r="G4" s="10" t="s">
        <v>30</v>
      </c>
      <c r="H4" s="6" t="s">
        <v>31</v>
      </c>
      <c r="I4" s="6" t="s">
        <v>32</v>
      </c>
      <c r="J4" s="6" t="s">
        <v>33</v>
      </c>
      <c r="K4" s="6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s="14" t="s">
        <v>40</v>
      </c>
      <c r="R4" s="14" t="s">
        <v>41</v>
      </c>
      <c r="S4" s="14" t="s">
        <v>42</v>
      </c>
      <c r="T4" s="14" t="s">
        <v>43</v>
      </c>
      <c r="U4" s="14" t="s">
        <v>44</v>
      </c>
    </row>
    <row r="5" spans="1:22" ht="16.5" customHeight="1">
      <c r="A5" s="7" t="s">
        <v>45</v>
      </c>
      <c r="B5" s="7" t="s">
        <v>46</v>
      </c>
      <c r="C5" s="7" t="s">
        <v>46</v>
      </c>
      <c r="D5" s="7" t="s">
        <v>46</v>
      </c>
      <c r="E5" t="s">
        <v>46</v>
      </c>
      <c r="F5" t="s">
        <v>46</v>
      </c>
      <c r="G5" s="10" t="s">
        <v>46</v>
      </c>
      <c r="H5" s="6" t="s">
        <v>47</v>
      </c>
      <c r="I5" s="13" t="s">
        <v>47</v>
      </c>
      <c r="J5" s="6" t="s">
        <v>48</v>
      </c>
      <c r="K5" s="6">
        <v>101</v>
      </c>
      <c r="L5" t="s">
        <v>48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>
        <v>100</v>
      </c>
      <c r="S5" s="2" t="s">
        <v>47</v>
      </c>
      <c r="T5" s="2">
        <v>100</v>
      </c>
      <c r="U5">
        <v>100</v>
      </c>
    </row>
    <row r="6" spans="1:22" ht="16.5" customHeight="1">
      <c r="A6" t="s">
        <v>49</v>
      </c>
      <c r="B6" s="11">
        <v>1</v>
      </c>
      <c r="C6" s="11">
        <v>1</v>
      </c>
      <c r="D6" t="s">
        <v>50</v>
      </c>
      <c r="E6" t="s">
        <v>51</v>
      </c>
      <c r="F6" t="s">
        <v>52</v>
      </c>
      <c r="G6" s="2" t="s">
        <v>53</v>
      </c>
      <c r="H6">
        <v>0</v>
      </c>
      <c r="I6">
        <v>501012</v>
      </c>
      <c r="J6">
        <v>501011</v>
      </c>
      <c r="K6" s="14" t="s">
        <v>54</v>
      </c>
      <c r="L6" s="15" t="s">
        <v>55</v>
      </c>
      <c r="M6" s="4" t="s">
        <v>56</v>
      </c>
      <c r="N6" s="15" t="s">
        <v>55</v>
      </c>
      <c r="O6" t="s">
        <v>57</v>
      </c>
      <c r="P6" s="14" t="s">
        <v>58</v>
      </c>
      <c r="Q6" s="14" t="s">
        <v>59</v>
      </c>
      <c r="R6" s="14">
        <v>0</v>
      </c>
      <c r="S6">
        <v>501013</v>
      </c>
      <c r="T6">
        <v>501013</v>
      </c>
      <c r="U6" s="11">
        <v>10</v>
      </c>
      <c r="V6" s="11"/>
    </row>
    <row r="7" spans="1:22" ht="16.5" customHeight="1">
      <c r="A7" t="s">
        <v>49</v>
      </c>
      <c r="B7" s="11">
        <v>2</v>
      </c>
      <c r="C7" s="11">
        <v>2</v>
      </c>
      <c r="D7" t="s">
        <v>60</v>
      </c>
      <c r="E7" t="s">
        <v>51</v>
      </c>
      <c r="F7" t="s">
        <v>61</v>
      </c>
      <c r="G7" t="s">
        <v>62</v>
      </c>
      <c r="H7">
        <v>0</v>
      </c>
      <c r="I7">
        <v>501022</v>
      </c>
      <c r="J7">
        <v>501021</v>
      </c>
      <c r="K7" s="14" t="s">
        <v>54</v>
      </c>
      <c r="L7" s="2" t="s">
        <v>63</v>
      </c>
      <c r="M7" s="4" t="s">
        <v>64</v>
      </c>
      <c r="N7" s="2" t="s">
        <v>63</v>
      </c>
      <c r="O7" t="s">
        <v>65</v>
      </c>
      <c r="P7" s="14" t="s">
        <v>58</v>
      </c>
      <c r="Q7" s="14" t="s">
        <v>59</v>
      </c>
      <c r="R7">
        <v>26</v>
      </c>
      <c r="S7">
        <v>501023</v>
      </c>
      <c r="T7">
        <v>501023</v>
      </c>
      <c r="U7" s="11">
        <v>10</v>
      </c>
      <c r="V7" s="11"/>
    </row>
    <row r="8" spans="1:22" ht="16.5" customHeight="1">
      <c r="A8" t="s">
        <v>49</v>
      </c>
      <c r="B8" s="11">
        <v>3</v>
      </c>
      <c r="C8" s="11">
        <v>3</v>
      </c>
      <c r="D8" t="s">
        <v>66</v>
      </c>
      <c r="E8" t="s">
        <v>51</v>
      </c>
      <c r="F8" t="s">
        <v>67</v>
      </c>
      <c r="G8" t="s">
        <v>68</v>
      </c>
      <c r="H8">
        <v>0</v>
      </c>
      <c r="I8">
        <v>501032</v>
      </c>
      <c r="J8">
        <v>501031</v>
      </c>
      <c r="K8" s="14" t="s">
        <v>54</v>
      </c>
      <c r="L8" s="2" t="s">
        <v>69</v>
      </c>
      <c r="M8" s="4" t="s">
        <v>70</v>
      </c>
      <c r="N8" s="2" t="s">
        <v>69</v>
      </c>
      <c r="O8" t="s">
        <v>57</v>
      </c>
      <c r="P8" s="14" t="s">
        <v>58</v>
      </c>
      <c r="Q8" s="14" t="s">
        <v>59</v>
      </c>
      <c r="R8">
        <v>27</v>
      </c>
      <c r="S8">
        <v>501033</v>
      </c>
      <c r="T8">
        <v>501033</v>
      </c>
      <c r="U8" s="11">
        <v>10</v>
      </c>
      <c r="V8" s="11"/>
    </row>
    <row r="9" spans="1:22" ht="16.5" customHeight="1">
      <c r="A9" t="s">
        <v>49</v>
      </c>
      <c r="B9" s="11">
        <v>4</v>
      </c>
      <c r="C9" s="11">
        <v>4</v>
      </c>
      <c r="D9" t="s">
        <v>71</v>
      </c>
      <c r="E9" t="s">
        <v>72</v>
      </c>
      <c r="F9" t="s">
        <v>73</v>
      </c>
      <c r="G9" t="s">
        <v>74</v>
      </c>
      <c r="H9">
        <v>0</v>
      </c>
      <c r="I9">
        <v>501042</v>
      </c>
      <c r="J9">
        <v>501041</v>
      </c>
      <c r="K9" s="14" t="s">
        <v>54</v>
      </c>
      <c r="L9" s="2" t="s">
        <v>55</v>
      </c>
      <c r="M9" s="4" t="s">
        <v>75</v>
      </c>
      <c r="N9" s="2" t="s">
        <v>55</v>
      </c>
      <c r="O9" t="s">
        <v>76</v>
      </c>
      <c r="P9" s="14" t="s">
        <v>58</v>
      </c>
      <c r="Q9" s="14" t="s">
        <v>59</v>
      </c>
      <c r="R9" s="14">
        <v>28</v>
      </c>
      <c r="S9">
        <v>501043</v>
      </c>
      <c r="T9">
        <v>501043</v>
      </c>
      <c r="U9" s="11">
        <v>10</v>
      </c>
      <c r="V9" s="11"/>
    </row>
    <row r="10" spans="1:22" ht="16.5" customHeight="1">
      <c r="A10" t="s">
        <v>49</v>
      </c>
      <c r="B10" s="11">
        <v>5</v>
      </c>
      <c r="C10" s="11">
        <v>5</v>
      </c>
      <c r="D10" t="s">
        <v>77</v>
      </c>
      <c r="E10" t="s">
        <v>78</v>
      </c>
      <c r="F10" t="s">
        <v>79</v>
      </c>
      <c r="G10" t="s">
        <v>80</v>
      </c>
      <c r="H10">
        <v>0</v>
      </c>
      <c r="I10">
        <v>501052</v>
      </c>
      <c r="J10">
        <v>501051</v>
      </c>
      <c r="K10" s="14" t="s">
        <v>54</v>
      </c>
      <c r="L10" s="2" t="s">
        <v>63</v>
      </c>
      <c r="M10" s="4" t="s">
        <v>81</v>
      </c>
      <c r="N10" s="2" t="s">
        <v>63</v>
      </c>
      <c r="O10" t="s">
        <v>82</v>
      </c>
      <c r="P10" s="14" t="s">
        <v>58</v>
      </c>
      <c r="Q10" s="14" t="s">
        <v>59</v>
      </c>
      <c r="R10">
        <v>29</v>
      </c>
      <c r="S10">
        <v>501053</v>
      </c>
      <c r="T10">
        <v>501053</v>
      </c>
      <c r="U10" s="11">
        <v>10</v>
      </c>
      <c r="V10" s="11"/>
    </row>
    <row r="11" spans="1:22" ht="16.5" customHeight="1">
      <c r="A11" t="s">
        <v>49</v>
      </c>
      <c r="B11" s="11">
        <v>6</v>
      </c>
      <c r="C11" s="11">
        <v>6</v>
      </c>
      <c r="D11" t="s">
        <v>83</v>
      </c>
      <c r="E11" t="s">
        <v>84</v>
      </c>
      <c r="F11" t="s">
        <v>85</v>
      </c>
      <c r="G11" t="s">
        <v>86</v>
      </c>
      <c r="H11">
        <v>0</v>
      </c>
      <c r="I11">
        <v>501062</v>
      </c>
      <c r="J11">
        <v>501061</v>
      </c>
      <c r="K11" s="14" t="s">
        <v>54</v>
      </c>
      <c r="L11" s="2" t="s">
        <v>69</v>
      </c>
      <c r="M11" s="4" t="s">
        <v>56</v>
      </c>
      <c r="N11" s="2" t="s">
        <v>69</v>
      </c>
      <c r="O11" t="s">
        <v>87</v>
      </c>
      <c r="P11" s="14" t="s">
        <v>58</v>
      </c>
      <c r="Q11" s="14" t="s">
        <v>59</v>
      </c>
      <c r="R11">
        <v>30</v>
      </c>
      <c r="S11">
        <v>501063</v>
      </c>
      <c r="T11">
        <v>501063</v>
      </c>
      <c r="U11" s="11">
        <v>10</v>
      </c>
      <c r="V11" s="11"/>
    </row>
    <row r="12" spans="1:22" ht="16.5" customHeight="1">
      <c r="A12" t="s">
        <v>49</v>
      </c>
      <c r="B12" s="11">
        <v>7</v>
      </c>
      <c r="C12" s="11">
        <v>7</v>
      </c>
      <c r="D12" t="s">
        <v>88</v>
      </c>
      <c r="E12" t="s">
        <v>89</v>
      </c>
      <c r="F12" t="s">
        <v>85</v>
      </c>
      <c r="G12" t="s">
        <v>90</v>
      </c>
      <c r="H12">
        <v>0</v>
      </c>
      <c r="I12">
        <v>501072</v>
      </c>
      <c r="J12">
        <v>501071</v>
      </c>
      <c r="K12" s="14" t="s">
        <v>54</v>
      </c>
      <c r="L12" s="2" t="s">
        <v>55</v>
      </c>
      <c r="M12" s="4" t="s">
        <v>64</v>
      </c>
      <c r="N12" s="2" t="s">
        <v>55</v>
      </c>
      <c r="O12" t="s">
        <v>91</v>
      </c>
      <c r="P12" s="14" t="s">
        <v>58</v>
      </c>
      <c r="Q12" s="14" t="s">
        <v>59</v>
      </c>
      <c r="R12" s="14">
        <v>31</v>
      </c>
      <c r="S12">
        <v>501073</v>
      </c>
      <c r="T12">
        <v>501073</v>
      </c>
      <c r="U12" s="11">
        <v>10</v>
      </c>
      <c r="V12" s="11"/>
    </row>
    <row r="13" spans="1:22" ht="16.5" customHeight="1">
      <c r="A13" t="s">
        <v>49</v>
      </c>
      <c r="B13" s="11">
        <v>8</v>
      </c>
      <c r="C13" s="11">
        <v>8</v>
      </c>
      <c r="D13" t="s">
        <v>92</v>
      </c>
      <c r="E13" t="s">
        <v>93</v>
      </c>
      <c r="F13" t="s">
        <v>85</v>
      </c>
      <c r="G13" t="s">
        <v>94</v>
      </c>
      <c r="H13">
        <v>0</v>
      </c>
      <c r="I13">
        <v>501082</v>
      </c>
      <c r="J13">
        <v>501081</v>
      </c>
      <c r="K13" s="14" t="s">
        <v>54</v>
      </c>
      <c r="L13" s="2" t="s">
        <v>63</v>
      </c>
      <c r="M13" s="4" t="s">
        <v>70</v>
      </c>
      <c r="N13" s="2" t="s">
        <v>63</v>
      </c>
      <c r="O13" t="s">
        <v>95</v>
      </c>
      <c r="P13" s="14" t="s">
        <v>58</v>
      </c>
      <c r="Q13" s="14" t="s">
        <v>59</v>
      </c>
      <c r="R13">
        <v>32</v>
      </c>
      <c r="S13">
        <v>501083</v>
      </c>
      <c r="T13">
        <v>501083</v>
      </c>
      <c r="U13" s="11">
        <v>10</v>
      </c>
      <c r="V13" s="11"/>
    </row>
    <row r="14" spans="1:22" ht="16.5" customHeight="1">
      <c r="A14" t="s">
        <v>49</v>
      </c>
      <c r="B14" s="11">
        <v>9</v>
      </c>
      <c r="C14" s="11">
        <v>9</v>
      </c>
      <c r="D14" t="s">
        <v>96</v>
      </c>
      <c r="E14" t="s">
        <v>97</v>
      </c>
      <c r="F14" t="s">
        <v>85</v>
      </c>
      <c r="G14" s="12" t="s">
        <v>98</v>
      </c>
      <c r="H14">
        <v>0</v>
      </c>
      <c r="I14">
        <v>501092</v>
      </c>
      <c r="J14">
        <v>501091</v>
      </c>
      <c r="K14" s="14" t="s">
        <v>54</v>
      </c>
      <c r="L14" s="2" t="s">
        <v>69</v>
      </c>
      <c r="M14" s="4" t="s">
        <v>75</v>
      </c>
      <c r="N14" s="2" t="s">
        <v>69</v>
      </c>
      <c r="O14" t="s">
        <v>99</v>
      </c>
      <c r="P14" s="14" t="s">
        <v>58</v>
      </c>
      <c r="Q14" s="14" t="s">
        <v>59</v>
      </c>
      <c r="R14">
        <v>32</v>
      </c>
      <c r="S14">
        <v>501093</v>
      </c>
      <c r="T14">
        <v>501093</v>
      </c>
      <c r="U14" s="11">
        <v>10</v>
      </c>
      <c r="V14" s="11"/>
    </row>
    <row r="15" spans="1:22" ht="16.5" customHeight="1">
      <c r="A15" t="s">
        <v>49</v>
      </c>
      <c r="B15" s="11">
        <v>10</v>
      </c>
      <c r="C15" s="11">
        <v>10</v>
      </c>
      <c r="D15" t="s">
        <v>100</v>
      </c>
      <c r="E15" t="s">
        <v>101</v>
      </c>
      <c r="F15" t="s">
        <v>102</v>
      </c>
      <c r="G15" t="s">
        <v>103</v>
      </c>
      <c r="H15">
        <v>0</v>
      </c>
      <c r="I15">
        <v>501102</v>
      </c>
      <c r="J15">
        <v>501101</v>
      </c>
      <c r="K15" s="14" t="s">
        <v>54</v>
      </c>
      <c r="L15" s="2" t="s">
        <v>55</v>
      </c>
      <c r="M15" s="4" t="s">
        <v>81</v>
      </c>
      <c r="N15" s="2" t="s">
        <v>55</v>
      </c>
      <c r="O15" t="s">
        <v>104</v>
      </c>
      <c r="P15" s="14" t="s">
        <v>58</v>
      </c>
      <c r="Q15" s="14" t="s">
        <v>59</v>
      </c>
      <c r="R15" s="14">
        <v>33</v>
      </c>
      <c r="S15">
        <v>501103</v>
      </c>
      <c r="T15">
        <v>501103</v>
      </c>
      <c r="U15" s="11">
        <v>20</v>
      </c>
      <c r="V15" s="11"/>
    </row>
    <row r="16" spans="1:22" ht="16.5" customHeight="1">
      <c r="A16" t="s">
        <v>49</v>
      </c>
      <c r="B16" s="11">
        <v>11</v>
      </c>
      <c r="C16" s="11">
        <v>11</v>
      </c>
      <c r="D16" t="s">
        <v>105</v>
      </c>
      <c r="E16" t="s">
        <v>101</v>
      </c>
      <c r="F16" t="s">
        <v>102</v>
      </c>
      <c r="G16" t="s">
        <v>103</v>
      </c>
      <c r="H16">
        <v>0</v>
      </c>
      <c r="I16">
        <v>501112</v>
      </c>
      <c r="J16">
        <v>501111</v>
      </c>
      <c r="K16" s="14" t="s">
        <v>54</v>
      </c>
      <c r="L16" s="2" t="s">
        <v>63</v>
      </c>
      <c r="M16" s="4" t="s">
        <v>56</v>
      </c>
      <c r="N16" s="2" t="s">
        <v>63</v>
      </c>
      <c r="O16">
        <v>321004801</v>
      </c>
      <c r="P16" s="14" t="s">
        <v>58</v>
      </c>
      <c r="Q16" s="14" t="s">
        <v>59</v>
      </c>
      <c r="R16">
        <v>34</v>
      </c>
      <c r="S16">
        <v>501113</v>
      </c>
      <c r="T16">
        <v>501113</v>
      </c>
      <c r="U16" s="11">
        <v>20</v>
      </c>
      <c r="V16" s="11"/>
    </row>
    <row r="17" spans="1:22" ht="16.5" customHeight="1">
      <c r="A17" t="s">
        <v>49</v>
      </c>
      <c r="B17" s="11">
        <v>12</v>
      </c>
      <c r="C17" s="11">
        <v>12</v>
      </c>
      <c r="D17" t="s">
        <v>106</v>
      </c>
      <c r="E17" t="s">
        <v>107</v>
      </c>
      <c r="F17" t="s">
        <v>102</v>
      </c>
      <c r="G17" s="4" t="s">
        <v>108</v>
      </c>
      <c r="H17">
        <v>0</v>
      </c>
      <c r="I17">
        <v>501122</v>
      </c>
      <c r="J17">
        <v>501121</v>
      </c>
      <c r="K17" s="14" t="s">
        <v>54</v>
      </c>
      <c r="L17" s="2" t="s">
        <v>69</v>
      </c>
      <c r="M17" s="4" t="s">
        <v>64</v>
      </c>
      <c r="N17" s="2" t="s">
        <v>69</v>
      </c>
      <c r="O17">
        <v>321000201</v>
      </c>
      <c r="P17" s="14" t="s">
        <v>58</v>
      </c>
      <c r="Q17" s="14" t="s">
        <v>59</v>
      </c>
      <c r="R17" s="14">
        <v>35</v>
      </c>
      <c r="S17">
        <v>501123</v>
      </c>
      <c r="T17">
        <v>501123</v>
      </c>
      <c r="U17" s="11">
        <v>20</v>
      </c>
      <c r="V17" s="11"/>
    </row>
    <row r="18" spans="1:22" ht="16.5" customHeight="1">
      <c r="A18" t="s">
        <v>49</v>
      </c>
      <c r="B18" s="11">
        <v>13</v>
      </c>
      <c r="C18" s="11">
        <v>13</v>
      </c>
      <c r="D18" t="s">
        <v>109</v>
      </c>
      <c r="E18" t="s">
        <v>107</v>
      </c>
      <c r="F18" t="s">
        <v>110</v>
      </c>
      <c r="G18" s="4" t="s">
        <v>111</v>
      </c>
      <c r="H18">
        <v>0</v>
      </c>
      <c r="I18">
        <v>501132</v>
      </c>
      <c r="J18">
        <v>501131</v>
      </c>
      <c r="K18" s="14" t="s">
        <v>54</v>
      </c>
      <c r="L18" s="2" t="s">
        <v>55</v>
      </c>
      <c r="M18" s="4" t="s">
        <v>70</v>
      </c>
      <c r="N18" s="2" t="s">
        <v>55</v>
      </c>
      <c r="O18">
        <v>321001001</v>
      </c>
      <c r="P18" s="14" t="s">
        <v>58</v>
      </c>
      <c r="Q18" s="14" t="s">
        <v>59</v>
      </c>
      <c r="R18">
        <v>36</v>
      </c>
      <c r="S18">
        <v>501133</v>
      </c>
      <c r="T18">
        <v>501133</v>
      </c>
      <c r="U18" s="11">
        <v>20</v>
      </c>
      <c r="V18" s="11"/>
    </row>
    <row r="19" spans="1:22" ht="16.5" customHeight="1">
      <c r="A19" t="s">
        <v>49</v>
      </c>
      <c r="B19" s="11">
        <v>14</v>
      </c>
      <c r="C19" s="11">
        <v>14</v>
      </c>
      <c r="D19" t="s">
        <v>112</v>
      </c>
      <c r="E19" t="s">
        <v>113</v>
      </c>
      <c r="F19" t="s">
        <v>114</v>
      </c>
      <c r="G19" s="4" t="s">
        <v>115</v>
      </c>
      <c r="H19">
        <v>0</v>
      </c>
      <c r="I19">
        <v>501142</v>
      </c>
      <c r="J19">
        <v>501141</v>
      </c>
      <c r="K19" s="14" t="s">
        <v>54</v>
      </c>
      <c r="L19" s="2" t="s">
        <v>63</v>
      </c>
      <c r="M19" s="4" t="s">
        <v>75</v>
      </c>
      <c r="N19" s="2" t="s">
        <v>63</v>
      </c>
      <c r="O19">
        <v>321000801</v>
      </c>
      <c r="P19" s="14" t="s">
        <v>58</v>
      </c>
      <c r="Q19" s="14" t="s">
        <v>59</v>
      </c>
      <c r="R19" s="14">
        <v>37</v>
      </c>
      <c r="S19">
        <v>501143</v>
      </c>
      <c r="T19">
        <v>501143</v>
      </c>
      <c r="U19" s="11">
        <v>20</v>
      </c>
      <c r="V19" s="11"/>
    </row>
    <row r="20" spans="1:22" ht="16.5" customHeight="1">
      <c r="A20" t="s">
        <v>49</v>
      </c>
      <c r="B20" s="11">
        <v>15</v>
      </c>
      <c r="C20" s="11">
        <v>15</v>
      </c>
      <c r="D20" t="s">
        <v>116</v>
      </c>
      <c r="E20" t="s">
        <v>113</v>
      </c>
      <c r="F20" t="s">
        <v>117</v>
      </c>
      <c r="G20" s="4" t="s">
        <v>118</v>
      </c>
      <c r="H20">
        <v>0</v>
      </c>
      <c r="I20">
        <v>501152</v>
      </c>
      <c r="J20">
        <v>501151</v>
      </c>
      <c r="K20" s="14" t="s">
        <v>54</v>
      </c>
      <c r="L20" s="2" t="s">
        <v>69</v>
      </c>
      <c r="M20" s="4" t="s">
        <v>81</v>
      </c>
      <c r="N20" s="2" t="s">
        <v>69</v>
      </c>
      <c r="O20">
        <v>321000401</v>
      </c>
      <c r="P20" s="14" t="s">
        <v>58</v>
      </c>
      <c r="Q20" s="14" t="s">
        <v>59</v>
      </c>
      <c r="R20">
        <v>38</v>
      </c>
      <c r="S20">
        <v>501153</v>
      </c>
      <c r="T20">
        <v>501153</v>
      </c>
      <c r="U20" s="11">
        <v>20</v>
      </c>
      <c r="V20" s="11"/>
    </row>
    <row r="21" spans="1:22" ht="16.5" customHeight="1">
      <c r="A21" t="s">
        <v>49</v>
      </c>
      <c r="B21" s="11">
        <v>16</v>
      </c>
      <c r="C21" s="11">
        <v>16</v>
      </c>
      <c r="D21" t="s">
        <v>119</v>
      </c>
      <c r="E21" t="s">
        <v>120</v>
      </c>
      <c r="F21" t="s">
        <v>121</v>
      </c>
      <c r="G21" s="4" t="s">
        <v>122</v>
      </c>
      <c r="H21">
        <v>0</v>
      </c>
      <c r="I21">
        <v>501162</v>
      </c>
      <c r="J21">
        <v>501161</v>
      </c>
      <c r="K21" s="14" t="s">
        <v>54</v>
      </c>
      <c r="L21" s="2" t="s">
        <v>55</v>
      </c>
      <c r="M21" s="4" t="s">
        <v>56</v>
      </c>
      <c r="N21" s="2" t="s">
        <v>55</v>
      </c>
      <c r="O21">
        <v>321000501</v>
      </c>
      <c r="P21" s="14" t="s">
        <v>58</v>
      </c>
      <c r="Q21" s="14" t="s">
        <v>59</v>
      </c>
      <c r="R21" s="14">
        <v>39</v>
      </c>
      <c r="S21">
        <v>501163</v>
      </c>
      <c r="T21">
        <v>501163</v>
      </c>
      <c r="U21" s="11">
        <v>20</v>
      </c>
      <c r="V21" s="11"/>
    </row>
    <row r="22" spans="1:22" ht="16.5" customHeight="1">
      <c r="A22" t="s">
        <v>49</v>
      </c>
      <c r="B22" s="11">
        <v>17</v>
      </c>
      <c r="C22" s="11">
        <v>17</v>
      </c>
      <c r="D22" t="s">
        <v>123</v>
      </c>
      <c r="E22" t="s">
        <v>124</v>
      </c>
      <c r="F22" t="s">
        <v>125</v>
      </c>
      <c r="G22" s="4" t="s">
        <v>126</v>
      </c>
      <c r="H22">
        <v>0</v>
      </c>
      <c r="I22">
        <v>501172</v>
      </c>
      <c r="J22">
        <v>501171</v>
      </c>
      <c r="K22" s="14" t="s">
        <v>54</v>
      </c>
      <c r="L22" s="2" t="s">
        <v>63</v>
      </c>
      <c r="M22" s="4" t="s">
        <v>64</v>
      </c>
      <c r="N22" s="2" t="s">
        <v>63</v>
      </c>
      <c r="O22">
        <v>321000601</v>
      </c>
      <c r="P22" s="14" t="s">
        <v>58</v>
      </c>
      <c r="Q22" s="14" t="s">
        <v>59</v>
      </c>
      <c r="R22">
        <v>40</v>
      </c>
      <c r="S22">
        <v>501173</v>
      </c>
      <c r="T22">
        <v>501173</v>
      </c>
      <c r="U22" s="11">
        <v>20</v>
      </c>
      <c r="V22" s="11"/>
    </row>
    <row r="23" spans="1:22" ht="16.5" customHeight="1">
      <c r="A23" t="s">
        <v>49</v>
      </c>
      <c r="B23" s="11">
        <v>18</v>
      </c>
      <c r="C23" s="11">
        <v>18</v>
      </c>
      <c r="D23" t="s">
        <v>127</v>
      </c>
      <c r="E23" t="s">
        <v>128</v>
      </c>
      <c r="F23" t="s">
        <v>129</v>
      </c>
      <c r="G23" s="4" t="s">
        <v>130</v>
      </c>
      <c r="H23">
        <v>0</v>
      </c>
      <c r="I23">
        <v>501182</v>
      </c>
      <c r="J23">
        <v>501181</v>
      </c>
      <c r="K23" s="14" t="s">
        <v>54</v>
      </c>
      <c r="L23" s="2" t="s">
        <v>69</v>
      </c>
      <c r="M23" s="4" t="s">
        <v>70</v>
      </c>
      <c r="N23" s="2" t="s">
        <v>69</v>
      </c>
      <c r="O23">
        <v>321004801</v>
      </c>
      <c r="P23" s="14" t="s">
        <v>58</v>
      </c>
      <c r="Q23" s="14" t="s">
        <v>59</v>
      </c>
      <c r="R23">
        <v>41</v>
      </c>
      <c r="S23">
        <v>501183</v>
      </c>
      <c r="T23">
        <v>501183</v>
      </c>
      <c r="U23" s="11">
        <v>20</v>
      </c>
      <c r="V23" s="11"/>
    </row>
    <row r="24" spans="1:22" ht="16.5" customHeight="1">
      <c r="A24" t="s">
        <v>49</v>
      </c>
      <c r="B24" s="11">
        <v>19</v>
      </c>
      <c r="C24" s="11">
        <v>19</v>
      </c>
      <c r="D24" t="s">
        <v>131</v>
      </c>
      <c r="E24" t="s">
        <v>132</v>
      </c>
      <c r="F24" t="s">
        <v>133</v>
      </c>
      <c r="G24" s="4" t="s">
        <v>134</v>
      </c>
      <c r="H24">
        <v>0</v>
      </c>
      <c r="I24">
        <v>501192</v>
      </c>
      <c r="J24">
        <v>501191</v>
      </c>
      <c r="K24" s="14" t="s">
        <v>54</v>
      </c>
      <c r="L24" s="2" t="s">
        <v>55</v>
      </c>
      <c r="M24" s="4" t="s">
        <v>75</v>
      </c>
      <c r="N24" s="2" t="s">
        <v>55</v>
      </c>
      <c r="O24">
        <v>321000301</v>
      </c>
      <c r="P24" s="14" t="s">
        <v>58</v>
      </c>
      <c r="Q24" s="14" t="s">
        <v>59</v>
      </c>
      <c r="R24" s="14">
        <v>42</v>
      </c>
      <c r="S24">
        <v>501193</v>
      </c>
      <c r="T24">
        <v>501193</v>
      </c>
      <c r="U24" s="11">
        <v>20</v>
      </c>
      <c r="V24" s="11"/>
    </row>
    <row r="25" spans="1:22" ht="16.5" customHeight="1">
      <c r="A25" t="s">
        <v>49</v>
      </c>
      <c r="B25" s="11">
        <v>20</v>
      </c>
      <c r="C25" s="11">
        <v>20</v>
      </c>
      <c r="D25" t="s">
        <v>135</v>
      </c>
      <c r="E25" t="s">
        <v>136</v>
      </c>
      <c r="F25" t="s">
        <v>133</v>
      </c>
      <c r="G25" s="4" t="s">
        <v>137</v>
      </c>
      <c r="H25">
        <v>0</v>
      </c>
      <c r="I25">
        <v>501202</v>
      </c>
      <c r="J25">
        <v>501201</v>
      </c>
      <c r="K25" s="14" t="s">
        <v>54</v>
      </c>
      <c r="L25" s="2" t="s">
        <v>63</v>
      </c>
      <c r="M25" s="4" t="s">
        <v>81</v>
      </c>
      <c r="N25" s="2" t="s">
        <v>63</v>
      </c>
      <c r="O25">
        <v>321000901</v>
      </c>
      <c r="P25" s="14" t="s">
        <v>58</v>
      </c>
      <c r="Q25" s="14" t="s">
        <v>59</v>
      </c>
      <c r="R25">
        <v>43</v>
      </c>
      <c r="S25">
        <v>501203</v>
      </c>
      <c r="T25">
        <v>501203</v>
      </c>
      <c r="U25" s="11">
        <v>30</v>
      </c>
      <c r="V25" s="11"/>
    </row>
    <row r="26" spans="1:22" ht="16.5" customHeight="1">
      <c r="A26" t="s">
        <v>49</v>
      </c>
      <c r="B26" s="11">
        <v>21</v>
      </c>
      <c r="C26" s="11">
        <v>21</v>
      </c>
      <c r="D26" t="s">
        <v>135</v>
      </c>
      <c r="E26" t="s">
        <v>136</v>
      </c>
      <c r="F26" t="s">
        <v>133</v>
      </c>
      <c r="G26" s="4" t="s">
        <v>138</v>
      </c>
      <c r="H26">
        <v>0</v>
      </c>
      <c r="I26">
        <v>501212</v>
      </c>
      <c r="J26">
        <v>501211</v>
      </c>
      <c r="K26" s="14" t="s">
        <v>54</v>
      </c>
      <c r="L26" s="2" t="s">
        <v>69</v>
      </c>
      <c r="M26" s="4" t="s">
        <v>56</v>
      </c>
      <c r="N26" s="2" t="s">
        <v>69</v>
      </c>
      <c r="O26" t="s">
        <v>57</v>
      </c>
      <c r="P26" s="14" t="s">
        <v>58</v>
      </c>
      <c r="Q26" s="14" t="s">
        <v>59</v>
      </c>
      <c r="R26">
        <v>44</v>
      </c>
      <c r="S26">
        <v>501213</v>
      </c>
      <c r="T26">
        <v>501213</v>
      </c>
      <c r="U26" s="11">
        <v>30</v>
      </c>
      <c r="V26" s="11"/>
    </row>
    <row r="27" spans="1:22" ht="16.5" customHeight="1">
      <c r="A27" t="s">
        <v>49</v>
      </c>
      <c r="B27" s="11">
        <v>22</v>
      </c>
      <c r="C27" s="11">
        <v>22</v>
      </c>
      <c r="D27" t="s">
        <v>135</v>
      </c>
      <c r="E27" t="s">
        <v>136</v>
      </c>
      <c r="F27" t="s">
        <v>133</v>
      </c>
      <c r="G27" s="4" t="s">
        <v>139</v>
      </c>
      <c r="H27">
        <v>0</v>
      </c>
      <c r="I27">
        <v>501222</v>
      </c>
      <c r="J27">
        <v>501221</v>
      </c>
      <c r="K27" s="14" t="s">
        <v>54</v>
      </c>
      <c r="L27" s="2" t="s">
        <v>55</v>
      </c>
      <c r="M27" s="4" t="s">
        <v>64</v>
      </c>
      <c r="N27" s="2" t="s">
        <v>55</v>
      </c>
      <c r="O27" t="s">
        <v>65</v>
      </c>
      <c r="P27" s="14" t="s">
        <v>58</v>
      </c>
      <c r="Q27" s="14" t="s">
        <v>59</v>
      </c>
      <c r="R27" s="14">
        <v>45</v>
      </c>
      <c r="S27">
        <v>501223</v>
      </c>
      <c r="T27">
        <v>501223</v>
      </c>
      <c r="U27" s="11">
        <v>30</v>
      </c>
      <c r="V27" s="11"/>
    </row>
    <row r="28" spans="1:22" ht="16.5" customHeight="1">
      <c r="A28" t="s">
        <v>49</v>
      </c>
      <c r="B28" s="11">
        <v>23</v>
      </c>
      <c r="C28" s="11">
        <v>23</v>
      </c>
      <c r="D28" t="s">
        <v>135</v>
      </c>
      <c r="E28" t="s">
        <v>136</v>
      </c>
      <c r="F28" t="s">
        <v>133</v>
      </c>
      <c r="G28" s="4" t="s">
        <v>140</v>
      </c>
      <c r="H28">
        <v>0</v>
      </c>
      <c r="I28">
        <v>501232</v>
      </c>
      <c r="J28">
        <v>501231</v>
      </c>
      <c r="K28" s="14" t="s">
        <v>54</v>
      </c>
      <c r="L28" s="2" t="s">
        <v>63</v>
      </c>
      <c r="M28" s="4" t="s">
        <v>70</v>
      </c>
      <c r="N28" s="2" t="s">
        <v>63</v>
      </c>
      <c r="O28" t="s">
        <v>57</v>
      </c>
      <c r="P28" s="14" t="s">
        <v>58</v>
      </c>
      <c r="Q28" s="14" t="s">
        <v>59</v>
      </c>
      <c r="R28">
        <v>46</v>
      </c>
      <c r="S28">
        <v>501233</v>
      </c>
      <c r="T28">
        <v>501233</v>
      </c>
      <c r="U28" s="11">
        <v>30</v>
      </c>
      <c r="V28" s="11"/>
    </row>
    <row r="29" spans="1:22" ht="16.5" customHeight="1">
      <c r="A29" t="s">
        <v>49</v>
      </c>
      <c r="B29" s="11">
        <v>24</v>
      </c>
      <c r="C29" s="11">
        <v>24</v>
      </c>
      <c r="D29" t="s">
        <v>135</v>
      </c>
      <c r="E29" t="s">
        <v>136</v>
      </c>
      <c r="F29" t="s">
        <v>133</v>
      </c>
      <c r="G29" s="4" t="s">
        <v>141</v>
      </c>
      <c r="H29">
        <v>0</v>
      </c>
      <c r="I29">
        <v>501242</v>
      </c>
      <c r="J29">
        <v>501241</v>
      </c>
      <c r="K29" s="14" t="s">
        <v>54</v>
      </c>
      <c r="L29" s="2" t="s">
        <v>69</v>
      </c>
      <c r="M29" s="4" t="s">
        <v>75</v>
      </c>
      <c r="N29" s="2" t="s">
        <v>69</v>
      </c>
      <c r="O29" t="s">
        <v>76</v>
      </c>
      <c r="P29" s="14" t="s">
        <v>58</v>
      </c>
      <c r="Q29" s="14" t="s">
        <v>59</v>
      </c>
      <c r="R29">
        <v>47</v>
      </c>
      <c r="S29">
        <v>501243</v>
      </c>
      <c r="T29">
        <v>501243</v>
      </c>
      <c r="U29" s="11">
        <v>30</v>
      </c>
      <c r="V29" s="11"/>
    </row>
    <row r="30" spans="1:22" ht="16.5" customHeight="1">
      <c r="A30" t="s">
        <v>49</v>
      </c>
      <c r="B30" s="11">
        <v>25</v>
      </c>
      <c r="C30" s="11">
        <v>25</v>
      </c>
      <c r="D30" t="s">
        <v>135</v>
      </c>
      <c r="E30" t="s">
        <v>136</v>
      </c>
      <c r="F30" t="s">
        <v>133</v>
      </c>
      <c r="G30" s="4" t="s">
        <v>142</v>
      </c>
      <c r="H30">
        <v>0</v>
      </c>
      <c r="I30">
        <v>501252</v>
      </c>
      <c r="J30">
        <v>501251</v>
      </c>
      <c r="K30" s="14" t="s">
        <v>54</v>
      </c>
      <c r="L30" s="2" t="s">
        <v>55</v>
      </c>
      <c r="M30" s="4" t="s">
        <v>81</v>
      </c>
      <c r="N30" s="2" t="s">
        <v>55</v>
      </c>
      <c r="O30" t="s">
        <v>82</v>
      </c>
      <c r="P30" s="14" t="s">
        <v>58</v>
      </c>
      <c r="Q30" s="14" t="s">
        <v>59</v>
      </c>
      <c r="R30" s="14">
        <v>48</v>
      </c>
      <c r="S30">
        <v>501253</v>
      </c>
      <c r="T30">
        <v>501253</v>
      </c>
      <c r="U30" s="11">
        <v>30</v>
      </c>
      <c r="V30" s="11"/>
    </row>
    <row r="31" spans="1:22" ht="16.5" customHeight="1">
      <c r="A31" t="s">
        <v>49</v>
      </c>
      <c r="B31" s="11">
        <v>26</v>
      </c>
      <c r="C31" s="11">
        <v>26</v>
      </c>
      <c r="D31" t="s">
        <v>135</v>
      </c>
      <c r="E31" t="s">
        <v>136</v>
      </c>
      <c r="F31" t="s">
        <v>133</v>
      </c>
      <c r="G31" s="4" t="s">
        <v>143</v>
      </c>
      <c r="H31">
        <v>0</v>
      </c>
      <c r="I31">
        <v>501262</v>
      </c>
      <c r="J31">
        <v>501261</v>
      </c>
      <c r="K31" s="14" t="s">
        <v>54</v>
      </c>
      <c r="L31" s="2" t="s">
        <v>63</v>
      </c>
      <c r="M31" s="4" t="s">
        <v>56</v>
      </c>
      <c r="N31" s="2" t="s">
        <v>63</v>
      </c>
      <c r="O31" t="s">
        <v>87</v>
      </c>
      <c r="P31" s="14" t="s">
        <v>58</v>
      </c>
      <c r="Q31" s="14" t="s">
        <v>59</v>
      </c>
      <c r="R31">
        <v>49</v>
      </c>
      <c r="S31">
        <v>501263</v>
      </c>
      <c r="T31">
        <v>501263</v>
      </c>
      <c r="U31" s="11">
        <v>30</v>
      </c>
      <c r="V31" s="11"/>
    </row>
    <row r="32" spans="1:22" ht="16.5" customHeight="1">
      <c r="A32" t="s">
        <v>49</v>
      </c>
      <c r="B32" s="11">
        <v>27</v>
      </c>
      <c r="C32" s="11">
        <v>27</v>
      </c>
      <c r="D32" t="s">
        <v>135</v>
      </c>
      <c r="E32" t="s">
        <v>136</v>
      </c>
      <c r="F32" t="s">
        <v>133</v>
      </c>
      <c r="G32" s="4" t="s">
        <v>144</v>
      </c>
      <c r="H32">
        <v>0</v>
      </c>
      <c r="I32">
        <v>501272</v>
      </c>
      <c r="J32">
        <v>501271</v>
      </c>
      <c r="K32" s="14" t="s">
        <v>54</v>
      </c>
      <c r="L32" s="2" t="s">
        <v>69</v>
      </c>
      <c r="M32" s="4" t="s">
        <v>64</v>
      </c>
      <c r="N32" s="2" t="s">
        <v>69</v>
      </c>
      <c r="O32" t="s">
        <v>91</v>
      </c>
      <c r="P32" s="14" t="s">
        <v>58</v>
      </c>
      <c r="Q32" s="14" t="s">
        <v>59</v>
      </c>
      <c r="R32">
        <v>50</v>
      </c>
      <c r="S32">
        <v>501273</v>
      </c>
      <c r="T32">
        <v>501273</v>
      </c>
      <c r="U32" s="11">
        <v>30</v>
      </c>
      <c r="V32" s="11"/>
    </row>
    <row r="33" spans="1:22" ht="16.5" customHeight="1">
      <c r="A33" t="s">
        <v>49</v>
      </c>
      <c r="B33" s="11">
        <v>28</v>
      </c>
      <c r="C33" s="11">
        <v>28</v>
      </c>
      <c r="D33" t="s">
        <v>135</v>
      </c>
      <c r="E33" t="s">
        <v>136</v>
      </c>
      <c r="F33" t="s">
        <v>133</v>
      </c>
      <c r="G33" s="4" t="s">
        <v>145</v>
      </c>
      <c r="H33">
        <v>0</v>
      </c>
      <c r="I33">
        <v>501282</v>
      </c>
      <c r="J33">
        <v>501281</v>
      </c>
      <c r="K33" s="14" t="s">
        <v>54</v>
      </c>
      <c r="L33" s="2" t="s">
        <v>55</v>
      </c>
      <c r="M33" s="4" t="s">
        <v>70</v>
      </c>
      <c r="N33" s="2" t="s">
        <v>55</v>
      </c>
      <c r="O33" t="s">
        <v>95</v>
      </c>
      <c r="P33" s="14" t="s">
        <v>58</v>
      </c>
      <c r="Q33" s="14" t="s">
        <v>59</v>
      </c>
      <c r="R33">
        <v>51</v>
      </c>
      <c r="S33">
        <v>501283</v>
      </c>
      <c r="T33">
        <v>501283</v>
      </c>
      <c r="U33" s="11">
        <v>30</v>
      </c>
      <c r="V33" s="11"/>
    </row>
    <row r="34" spans="1:22" ht="16.5" customHeight="1">
      <c r="A34" t="s">
        <v>49</v>
      </c>
      <c r="B34" s="11">
        <v>29</v>
      </c>
      <c r="C34" s="11">
        <v>29</v>
      </c>
      <c r="D34" t="s">
        <v>135</v>
      </c>
      <c r="E34" t="s">
        <v>136</v>
      </c>
      <c r="F34" t="s">
        <v>133</v>
      </c>
      <c r="G34" s="4" t="s">
        <v>146</v>
      </c>
      <c r="H34">
        <v>0</v>
      </c>
      <c r="I34">
        <v>501292</v>
      </c>
      <c r="J34">
        <v>501291</v>
      </c>
      <c r="K34" s="14" t="s">
        <v>54</v>
      </c>
      <c r="L34" s="2" t="s">
        <v>63</v>
      </c>
      <c r="M34" s="4" t="s">
        <v>75</v>
      </c>
      <c r="N34" s="2" t="s">
        <v>63</v>
      </c>
      <c r="O34" t="s">
        <v>99</v>
      </c>
      <c r="P34" s="14" t="s">
        <v>58</v>
      </c>
      <c r="Q34" s="14" t="s">
        <v>59</v>
      </c>
      <c r="R34">
        <v>52</v>
      </c>
      <c r="S34">
        <v>501293</v>
      </c>
      <c r="T34">
        <v>501293</v>
      </c>
      <c r="U34" s="11">
        <v>30</v>
      </c>
      <c r="V34" s="11"/>
    </row>
    <row r="35" spans="1:22" ht="16.5" customHeight="1">
      <c r="A35" t="s">
        <v>49</v>
      </c>
      <c r="B35" s="11">
        <v>30</v>
      </c>
      <c r="C35" s="11">
        <v>30</v>
      </c>
      <c r="D35" t="s">
        <v>135</v>
      </c>
      <c r="E35" t="s">
        <v>136</v>
      </c>
      <c r="F35" t="s">
        <v>133</v>
      </c>
      <c r="G35" s="4" t="s">
        <v>147</v>
      </c>
      <c r="H35">
        <v>0</v>
      </c>
      <c r="I35">
        <v>501302</v>
      </c>
      <c r="J35">
        <v>501301</v>
      </c>
      <c r="K35" s="14" t="s">
        <v>54</v>
      </c>
      <c r="L35" s="2" t="s">
        <v>69</v>
      </c>
      <c r="M35" s="4" t="s">
        <v>81</v>
      </c>
      <c r="N35" s="2" t="s">
        <v>69</v>
      </c>
      <c r="O35" t="s">
        <v>104</v>
      </c>
      <c r="P35" s="14" t="s">
        <v>58</v>
      </c>
      <c r="Q35" s="14" t="s">
        <v>59</v>
      </c>
      <c r="R35">
        <v>53</v>
      </c>
      <c r="S35">
        <v>501303</v>
      </c>
      <c r="T35">
        <v>501303</v>
      </c>
      <c r="U35" s="11">
        <v>40</v>
      </c>
      <c r="V35" s="11"/>
    </row>
    <row r="36" spans="1:22" ht="16.5" customHeight="1">
      <c r="A36" t="s">
        <v>49</v>
      </c>
      <c r="B36" s="11">
        <v>31</v>
      </c>
      <c r="C36" s="11">
        <v>31</v>
      </c>
      <c r="D36" t="s">
        <v>135</v>
      </c>
      <c r="E36" t="s">
        <v>136</v>
      </c>
      <c r="F36" t="s">
        <v>133</v>
      </c>
      <c r="G36" s="4" t="s">
        <v>148</v>
      </c>
      <c r="H36">
        <v>0</v>
      </c>
      <c r="I36">
        <v>501312</v>
      </c>
      <c r="J36">
        <v>501311</v>
      </c>
      <c r="K36" s="14" t="s">
        <v>54</v>
      </c>
      <c r="L36" s="2" t="s">
        <v>55</v>
      </c>
      <c r="M36" s="4" t="s">
        <v>56</v>
      </c>
      <c r="N36" s="2" t="s">
        <v>55</v>
      </c>
      <c r="O36">
        <v>321004801</v>
      </c>
      <c r="P36" s="14" t="s">
        <v>58</v>
      </c>
      <c r="Q36" s="14" t="s">
        <v>59</v>
      </c>
      <c r="R36">
        <v>54</v>
      </c>
      <c r="S36">
        <v>501313</v>
      </c>
      <c r="T36">
        <v>501313</v>
      </c>
      <c r="U36" s="11">
        <v>40</v>
      </c>
      <c r="V36" s="11"/>
    </row>
    <row r="37" spans="1:22" ht="16.5" customHeight="1">
      <c r="A37" t="s">
        <v>49</v>
      </c>
      <c r="B37" s="11">
        <v>32</v>
      </c>
      <c r="C37" s="11">
        <v>32</v>
      </c>
      <c r="D37" t="s">
        <v>135</v>
      </c>
      <c r="E37" t="s">
        <v>136</v>
      </c>
      <c r="F37" t="s">
        <v>133</v>
      </c>
      <c r="G37" s="4" t="s">
        <v>149</v>
      </c>
      <c r="H37">
        <v>0</v>
      </c>
      <c r="I37">
        <v>501322</v>
      </c>
      <c r="J37">
        <v>501321</v>
      </c>
      <c r="K37" s="14" t="s">
        <v>54</v>
      </c>
      <c r="L37" s="2" t="s">
        <v>63</v>
      </c>
      <c r="M37" s="4" t="s">
        <v>64</v>
      </c>
      <c r="N37" s="2" t="s">
        <v>63</v>
      </c>
      <c r="O37">
        <v>321000201</v>
      </c>
      <c r="P37" s="14" t="s">
        <v>58</v>
      </c>
      <c r="Q37" s="14" t="s">
        <v>59</v>
      </c>
      <c r="R37">
        <v>55</v>
      </c>
      <c r="S37">
        <v>501323</v>
      </c>
      <c r="T37">
        <v>501323</v>
      </c>
      <c r="U37" s="11">
        <v>40</v>
      </c>
      <c r="V37" s="11"/>
    </row>
    <row r="38" spans="1:22" ht="16.5" customHeight="1">
      <c r="A38" t="s">
        <v>49</v>
      </c>
      <c r="B38" s="11">
        <v>33</v>
      </c>
      <c r="C38" s="11">
        <v>33</v>
      </c>
      <c r="D38" t="s">
        <v>135</v>
      </c>
      <c r="E38" t="s">
        <v>136</v>
      </c>
      <c r="F38" t="s">
        <v>133</v>
      </c>
      <c r="G38" s="4" t="s">
        <v>150</v>
      </c>
      <c r="H38">
        <v>0</v>
      </c>
      <c r="I38">
        <v>501332</v>
      </c>
      <c r="J38">
        <v>501331</v>
      </c>
      <c r="K38" s="14" t="s">
        <v>54</v>
      </c>
      <c r="L38" s="2" t="s">
        <v>69</v>
      </c>
      <c r="M38" s="4" t="s">
        <v>70</v>
      </c>
      <c r="N38" s="2" t="s">
        <v>69</v>
      </c>
      <c r="O38">
        <v>321001001</v>
      </c>
      <c r="P38" s="14" t="s">
        <v>58</v>
      </c>
      <c r="Q38" s="14" t="s">
        <v>59</v>
      </c>
      <c r="R38" s="14">
        <v>55</v>
      </c>
      <c r="S38">
        <v>501333</v>
      </c>
      <c r="T38">
        <v>501333</v>
      </c>
      <c r="U38" s="11">
        <v>40</v>
      </c>
      <c r="V38" s="11"/>
    </row>
    <row r="39" spans="1:22" ht="16.5" customHeight="1">
      <c r="A39" t="s">
        <v>49</v>
      </c>
      <c r="B39" s="11">
        <v>34</v>
      </c>
      <c r="C39" s="11">
        <v>34</v>
      </c>
      <c r="D39" t="s">
        <v>135</v>
      </c>
      <c r="E39" t="s">
        <v>136</v>
      </c>
      <c r="F39" t="s">
        <v>133</v>
      </c>
      <c r="G39" s="4" t="s">
        <v>151</v>
      </c>
      <c r="H39">
        <v>0</v>
      </c>
      <c r="I39">
        <v>501342</v>
      </c>
      <c r="J39">
        <v>501341</v>
      </c>
      <c r="K39" s="14" t="s">
        <v>54</v>
      </c>
      <c r="L39" s="2" t="s">
        <v>55</v>
      </c>
      <c r="M39" s="4" t="s">
        <v>75</v>
      </c>
      <c r="N39" s="2" t="s">
        <v>55</v>
      </c>
      <c r="O39">
        <v>321000801</v>
      </c>
      <c r="P39" s="14" t="s">
        <v>58</v>
      </c>
      <c r="Q39" s="14" t="s">
        <v>59</v>
      </c>
      <c r="R39" s="14">
        <v>55</v>
      </c>
      <c r="S39">
        <v>501343</v>
      </c>
      <c r="T39">
        <v>501343</v>
      </c>
      <c r="U39" s="11">
        <v>40</v>
      </c>
      <c r="V39" s="11"/>
    </row>
    <row r="40" spans="1:22" ht="16.5" customHeight="1">
      <c r="A40" t="s">
        <v>49</v>
      </c>
      <c r="B40" s="11">
        <v>35</v>
      </c>
      <c r="C40" s="11">
        <v>35</v>
      </c>
      <c r="D40" t="s">
        <v>135</v>
      </c>
      <c r="E40" t="s">
        <v>136</v>
      </c>
      <c r="F40" t="s">
        <v>133</v>
      </c>
      <c r="G40" s="4" t="s">
        <v>152</v>
      </c>
      <c r="H40">
        <v>0</v>
      </c>
      <c r="I40">
        <v>501352</v>
      </c>
      <c r="J40">
        <v>501351</v>
      </c>
      <c r="K40" s="14" t="s">
        <v>54</v>
      </c>
      <c r="L40" s="2" t="s">
        <v>63</v>
      </c>
      <c r="M40" s="4" t="s">
        <v>81</v>
      </c>
      <c r="N40" s="2" t="s">
        <v>63</v>
      </c>
      <c r="O40">
        <v>321000401</v>
      </c>
      <c r="P40" s="14" t="s">
        <v>58</v>
      </c>
      <c r="Q40" s="14" t="s">
        <v>59</v>
      </c>
      <c r="R40" s="14">
        <v>56</v>
      </c>
      <c r="S40">
        <v>501353</v>
      </c>
      <c r="T40">
        <v>501353</v>
      </c>
      <c r="U40" s="11">
        <v>40</v>
      </c>
      <c r="V40" s="11"/>
    </row>
    <row r="41" spans="1:22" ht="16.5" customHeight="1">
      <c r="A41" t="s">
        <v>49</v>
      </c>
      <c r="B41" s="11">
        <v>36</v>
      </c>
      <c r="C41" s="11">
        <v>36</v>
      </c>
      <c r="D41" t="s">
        <v>135</v>
      </c>
      <c r="E41" t="s">
        <v>136</v>
      </c>
      <c r="F41" t="s">
        <v>133</v>
      </c>
      <c r="G41" s="4" t="s">
        <v>153</v>
      </c>
      <c r="H41">
        <v>0</v>
      </c>
      <c r="I41">
        <v>501362</v>
      </c>
      <c r="J41">
        <v>501361</v>
      </c>
      <c r="K41" s="14" t="s">
        <v>54</v>
      </c>
      <c r="L41" s="2" t="s">
        <v>69</v>
      </c>
      <c r="M41" s="4" t="s">
        <v>56</v>
      </c>
      <c r="N41" s="2" t="s">
        <v>69</v>
      </c>
      <c r="O41">
        <v>321000501</v>
      </c>
      <c r="P41" s="14" t="s">
        <v>58</v>
      </c>
      <c r="Q41" s="14" t="s">
        <v>59</v>
      </c>
      <c r="R41">
        <v>57</v>
      </c>
      <c r="S41">
        <v>501363</v>
      </c>
      <c r="T41">
        <v>501363</v>
      </c>
      <c r="U41" s="11">
        <v>40</v>
      </c>
      <c r="V41" s="11"/>
    </row>
    <row r="42" spans="1:22" ht="16.5" customHeight="1">
      <c r="A42" t="s">
        <v>49</v>
      </c>
      <c r="B42" s="11">
        <v>37</v>
      </c>
      <c r="C42" s="11">
        <v>37</v>
      </c>
      <c r="D42" t="s">
        <v>135</v>
      </c>
      <c r="E42" t="s">
        <v>136</v>
      </c>
      <c r="F42" t="s">
        <v>133</v>
      </c>
      <c r="G42" s="4" t="s">
        <v>154</v>
      </c>
      <c r="H42">
        <v>0</v>
      </c>
      <c r="I42">
        <v>501372</v>
      </c>
      <c r="J42">
        <v>501371</v>
      </c>
      <c r="K42" s="14" t="s">
        <v>54</v>
      </c>
      <c r="L42" s="2" t="s">
        <v>55</v>
      </c>
      <c r="M42" s="4" t="s">
        <v>64</v>
      </c>
      <c r="N42" s="2" t="s">
        <v>55</v>
      </c>
      <c r="O42">
        <v>321000601</v>
      </c>
      <c r="P42" s="14" t="s">
        <v>58</v>
      </c>
      <c r="Q42" s="14" t="s">
        <v>59</v>
      </c>
      <c r="R42">
        <v>57</v>
      </c>
      <c r="S42">
        <v>501373</v>
      </c>
      <c r="T42">
        <v>501373</v>
      </c>
      <c r="U42" s="11">
        <v>40</v>
      </c>
      <c r="V42" s="11"/>
    </row>
    <row r="43" spans="1:22" ht="16.5" customHeight="1">
      <c r="A43" t="s">
        <v>49</v>
      </c>
      <c r="B43" s="11">
        <v>38</v>
      </c>
      <c r="C43" s="11">
        <v>38</v>
      </c>
      <c r="D43" t="s">
        <v>135</v>
      </c>
      <c r="E43" t="s">
        <v>136</v>
      </c>
      <c r="F43" t="s">
        <v>133</v>
      </c>
      <c r="G43" s="4" t="s">
        <v>155</v>
      </c>
      <c r="H43">
        <v>0</v>
      </c>
      <c r="I43">
        <v>501382</v>
      </c>
      <c r="J43">
        <v>501381</v>
      </c>
      <c r="K43" s="14" t="s">
        <v>54</v>
      </c>
      <c r="L43" s="2" t="s">
        <v>63</v>
      </c>
      <c r="M43" s="4" t="s">
        <v>70</v>
      </c>
      <c r="N43" s="2" t="s">
        <v>63</v>
      </c>
      <c r="O43">
        <v>321004801</v>
      </c>
      <c r="P43" s="14" t="s">
        <v>58</v>
      </c>
      <c r="Q43" s="14" t="s">
        <v>59</v>
      </c>
      <c r="R43">
        <v>58</v>
      </c>
      <c r="S43">
        <v>501383</v>
      </c>
      <c r="T43">
        <v>501383</v>
      </c>
      <c r="U43" s="11">
        <v>40</v>
      </c>
      <c r="V43" s="11"/>
    </row>
    <row r="44" spans="1:22" ht="16.5" customHeight="1">
      <c r="A44" t="s">
        <v>49</v>
      </c>
      <c r="B44" s="11">
        <v>39</v>
      </c>
      <c r="C44" s="11">
        <v>39</v>
      </c>
      <c r="D44" t="s">
        <v>135</v>
      </c>
      <c r="E44" t="s">
        <v>136</v>
      </c>
      <c r="F44" t="s">
        <v>133</v>
      </c>
      <c r="G44" s="4" t="s">
        <v>156</v>
      </c>
      <c r="H44">
        <v>0</v>
      </c>
      <c r="I44">
        <v>501392</v>
      </c>
      <c r="J44">
        <v>501391</v>
      </c>
      <c r="K44" s="14" t="s">
        <v>54</v>
      </c>
      <c r="L44" s="2" t="s">
        <v>69</v>
      </c>
      <c r="M44" s="4" t="s">
        <v>75</v>
      </c>
      <c r="N44" s="2" t="s">
        <v>69</v>
      </c>
      <c r="O44">
        <v>321000301</v>
      </c>
      <c r="P44" s="14" t="s">
        <v>58</v>
      </c>
      <c r="Q44" s="14" t="s">
        <v>59</v>
      </c>
      <c r="R44" s="14">
        <v>59</v>
      </c>
      <c r="S44">
        <v>501393</v>
      </c>
      <c r="T44">
        <v>501393</v>
      </c>
      <c r="U44" s="11">
        <v>40</v>
      </c>
      <c r="V44" s="11"/>
    </row>
    <row r="45" spans="1:22" ht="16.5" customHeight="1">
      <c r="A45" t="s">
        <v>49</v>
      </c>
      <c r="B45" s="11">
        <v>40</v>
      </c>
      <c r="C45" s="11">
        <v>40</v>
      </c>
      <c r="D45" t="s">
        <v>135</v>
      </c>
      <c r="E45" t="s">
        <v>136</v>
      </c>
      <c r="F45" t="s">
        <v>133</v>
      </c>
      <c r="G45" s="4" t="s">
        <v>157</v>
      </c>
      <c r="H45">
        <v>0</v>
      </c>
      <c r="I45">
        <v>501402</v>
      </c>
      <c r="J45">
        <v>501401</v>
      </c>
      <c r="K45" s="14" t="s">
        <v>54</v>
      </c>
      <c r="L45" s="2" t="s">
        <v>55</v>
      </c>
      <c r="M45" s="4" t="s">
        <v>81</v>
      </c>
      <c r="N45" s="2" t="s">
        <v>55</v>
      </c>
      <c r="O45">
        <v>321000901</v>
      </c>
      <c r="P45" s="14" t="s">
        <v>58</v>
      </c>
      <c r="Q45" s="14" t="s">
        <v>59</v>
      </c>
      <c r="R45" s="14">
        <v>59</v>
      </c>
      <c r="S45">
        <v>501403</v>
      </c>
      <c r="T45">
        <v>501403</v>
      </c>
      <c r="U45" s="11">
        <v>50</v>
      </c>
      <c r="V45" s="11"/>
    </row>
    <row r="46" spans="1:22" ht="16.5" customHeight="1">
      <c r="A46" t="s">
        <v>49</v>
      </c>
      <c r="B46" s="11">
        <v>41</v>
      </c>
      <c r="C46" s="11">
        <v>41</v>
      </c>
      <c r="D46" t="s">
        <v>135</v>
      </c>
      <c r="E46" t="s">
        <v>136</v>
      </c>
      <c r="F46" t="s">
        <v>133</v>
      </c>
      <c r="G46" s="4" t="s">
        <v>158</v>
      </c>
      <c r="H46">
        <v>0</v>
      </c>
      <c r="I46">
        <v>501412</v>
      </c>
      <c r="J46">
        <v>501411</v>
      </c>
      <c r="K46" s="14" t="s">
        <v>54</v>
      </c>
      <c r="L46" s="2" t="s">
        <v>63</v>
      </c>
      <c r="M46" s="4" t="s">
        <v>56</v>
      </c>
      <c r="N46" s="2" t="s">
        <v>63</v>
      </c>
      <c r="O46" t="s">
        <v>57</v>
      </c>
      <c r="P46" s="14" t="s">
        <v>58</v>
      </c>
      <c r="Q46" s="14" t="s">
        <v>59</v>
      </c>
      <c r="R46" s="14">
        <v>60</v>
      </c>
      <c r="S46">
        <v>501413</v>
      </c>
      <c r="T46">
        <v>501413</v>
      </c>
      <c r="U46" s="11">
        <v>50</v>
      </c>
      <c r="V46" s="11"/>
    </row>
    <row r="47" spans="1:22" ht="16.5" customHeight="1">
      <c r="A47" t="s">
        <v>49</v>
      </c>
      <c r="B47" s="11">
        <v>42</v>
      </c>
      <c r="C47" s="11">
        <v>42</v>
      </c>
      <c r="D47" t="s">
        <v>135</v>
      </c>
      <c r="E47" t="s">
        <v>136</v>
      </c>
      <c r="F47" t="s">
        <v>133</v>
      </c>
      <c r="G47" s="4" t="s">
        <v>159</v>
      </c>
      <c r="H47">
        <v>0</v>
      </c>
      <c r="I47">
        <v>501422</v>
      </c>
      <c r="J47">
        <v>501421</v>
      </c>
      <c r="K47" s="14" t="s">
        <v>54</v>
      </c>
      <c r="L47" s="2" t="s">
        <v>69</v>
      </c>
      <c r="M47" s="4" t="s">
        <v>64</v>
      </c>
      <c r="N47" s="2" t="s">
        <v>69</v>
      </c>
      <c r="O47" t="s">
        <v>65</v>
      </c>
      <c r="P47" s="14" t="s">
        <v>58</v>
      </c>
      <c r="Q47" s="14" t="s">
        <v>59</v>
      </c>
      <c r="R47">
        <v>60</v>
      </c>
      <c r="S47">
        <v>501423</v>
      </c>
      <c r="T47">
        <v>501423</v>
      </c>
      <c r="U47" s="11">
        <v>50</v>
      </c>
      <c r="V47" s="11"/>
    </row>
    <row r="48" spans="1:22" ht="16.5" customHeight="1">
      <c r="A48" t="s">
        <v>49</v>
      </c>
      <c r="B48" s="11">
        <v>43</v>
      </c>
      <c r="C48" s="11">
        <v>43</v>
      </c>
      <c r="D48" t="s">
        <v>135</v>
      </c>
      <c r="E48" t="s">
        <v>136</v>
      </c>
      <c r="F48" t="s">
        <v>133</v>
      </c>
      <c r="G48" s="4" t="s">
        <v>160</v>
      </c>
      <c r="H48">
        <v>0</v>
      </c>
      <c r="I48">
        <v>501432</v>
      </c>
      <c r="J48">
        <v>501431</v>
      </c>
      <c r="K48" s="14" t="s">
        <v>54</v>
      </c>
      <c r="L48" s="2" t="s">
        <v>55</v>
      </c>
      <c r="M48" s="4" t="s">
        <v>70</v>
      </c>
      <c r="N48" s="2" t="s">
        <v>55</v>
      </c>
      <c r="O48" t="s">
        <v>57</v>
      </c>
      <c r="P48" s="14" t="s">
        <v>58</v>
      </c>
      <c r="Q48" s="14" t="s">
        <v>59</v>
      </c>
      <c r="R48">
        <v>61</v>
      </c>
      <c r="S48">
        <v>501433</v>
      </c>
      <c r="T48">
        <v>501433</v>
      </c>
      <c r="U48" s="11">
        <v>50</v>
      </c>
      <c r="V48" s="11"/>
    </row>
    <row r="49" spans="1:22" ht="16.5" customHeight="1">
      <c r="A49" t="s">
        <v>49</v>
      </c>
      <c r="B49" s="11">
        <v>44</v>
      </c>
      <c r="C49" s="11">
        <v>44</v>
      </c>
      <c r="D49" t="s">
        <v>135</v>
      </c>
      <c r="E49" t="s">
        <v>136</v>
      </c>
      <c r="F49" t="s">
        <v>133</v>
      </c>
      <c r="G49" s="4" t="s">
        <v>161</v>
      </c>
      <c r="H49">
        <v>0</v>
      </c>
      <c r="I49">
        <v>501442</v>
      </c>
      <c r="J49">
        <v>501441</v>
      </c>
      <c r="K49" s="14" t="s">
        <v>54</v>
      </c>
      <c r="L49" s="2" t="s">
        <v>63</v>
      </c>
      <c r="M49" s="4" t="s">
        <v>75</v>
      </c>
      <c r="N49" s="2" t="s">
        <v>63</v>
      </c>
      <c r="O49" t="s">
        <v>76</v>
      </c>
      <c r="P49" s="14" t="s">
        <v>58</v>
      </c>
      <c r="Q49" s="14" t="s">
        <v>59</v>
      </c>
      <c r="R49">
        <v>62</v>
      </c>
      <c r="S49">
        <v>501443</v>
      </c>
      <c r="T49">
        <v>501443</v>
      </c>
      <c r="U49" s="11">
        <v>50</v>
      </c>
      <c r="V49" s="11"/>
    </row>
    <row r="50" spans="1:22" ht="16.5" customHeight="1">
      <c r="A50" t="s">
        <v>49</v>
      </c>
      <c r="B50" s="11">
        <v>45</v>
      </c>
      <c r="C50" s="11">
        <v>45</v>
      </c>
      <c r="D50" t="s">
        <v>135</v>
      </c>
      <c r="E50" t="s">
        <v>136</v>
      </c>
      <c r="F50" t="s">
        <v>133</v>
      </c>
      <c r="G50" s="4" t="s">
        <v>162</v>
      </c>
      <c r="H50">
        <v>0</v>
      </c>
      <c r="I50">
        <v>501452</v>
      </c>
      <c r="J50">
        <v>501451</v>
      </c>
      <c r="K50" s="14" t="s">
        <v>54</v>
      </c>
      <c r="L50" s="2" t="s">
        <v>69</v>
      </c>
      <c r="M50" s="4" t="s">
        <v>81</v>
      </c>
      <c r="N50" s="2" t="s">
        <v>69</v>
      </c>
      <c r="O50" t="s">
        <v>82</v>
      </c>
      <c r="P50" s="14" t="s">
        <v>58</v>
      </c>
      <c r="Q50" s="14" t="s">
        <v>59</v>
      </c>
      <c r="R50" s="14">
        <v>63</v>
      </c>
      <c r="S50">
        <v>501453</v>
      </c>
      <c r="T50">
        <v>501453</v>
      </c>
      <c r="U50" s="11">
        <v>50</v>
      </c>
      <c r="V50" s="11"/>
    </row>
    <row r="51" spans="1:22" ht="16.5" customHeight="1">
      <c r="A51" t="s">
        <v>49</v>
      </c>
      <c r="B51" s="11">
        <v>46</v>
      </c>
      <c r="C51" s="11">
        <v>46</v>
      </c>
      <c r="D51" t="s">
        <v>135</v>
      </c>
      <c r="E51" t="s">
        <v>136</v>
      </c>
      <c r="F51" t="s">
        <v>133</v>
      </c>
      <c r="G51" s="4" t="s">
        <v>163</v>
      </c>
      <c r="H51">
        <v>0</v>
      </c>
      <c r="I51">
        <v>501462</v>
      </c>
      <c r="J51">
        <v>501461</v>
      </c>
      <c r="K51" s="14" t="s">
        <v>54</v>
      </c>
      <c r="L51" s="2" t="s">
        <v>55</v>
      </c>
      <c r="M51" s="4" t="s">
        <v>56</v>
      </c>
      <c r="N51" s="2" t="s">
        <v>55</v>
      </c>
      <c r="O51" t="s">
        <v>87</v>
      </c>
      <c r="P51" s="14" t="s">
        <v>58</v>
      </c>
      <c r="Q51" s="14" t="s">
        <v>59</v>
      </c>
      <c r="R51">
        <v>64</v>
      </c>
      <c r="S51">
        <v>501463</v>
      </c>
      <c r="T51">
        <v>501463</v>
      </c>
      <c r="U51" s="11">
        <v>50</v>
      </c>
      <c r="V51" s="11"/>
    </row>
    <row r="52" spans="1:22" ht="16.5" customHeight="1">
      <c r="A52" t="s">
        <v>49</v>
      </c>
      <c r="B52" s="11">
        <v>47</v>
      </c>
      <c r="C52" s="11">
        <v>47</v>
      </c>
      <c r="D52" t="s">
        <v>135</v>
      </c>
      <c r="E52" t="s">
        <v>136</v>
      </c>
      <c r="F52" t="s">
        <v>133</v>
      </c>
      <c r="G52" s="4" t="s">
        <v>164</v>
      </c>
      <c r="H52">
        <v>0</v>
      </c>
      <c r="I52">
        <v>501472</v>
      </c>
      <c r="J52">
        <v>501471</v>
      </c>
      <c r="K52" s="14" t="s">
        <v>54</v>
      </c>
      <c r="L52" s="2" t="s">
        <v>63</v>
      </c>
      <c r="M52" s="4" t="s">
        <v>64</v>
      </c>
      <c r="N52" s="2" t="s">
        <v>63</v>
      </c>
      <c r="O52" t="s">
        <v>91</v>
      </c>
      <c r="P52" s="14" t="s">
        <v>58</v>
      </c>
      <c r="Q52" s="14" t="s">
        <v>59</v>
      </c>
      <c r="R52" s="14">
        <v>65</v>
      </c>
      <c r="S52">
        <v>501473</v>
      </c>
      <c r="T52">
        <v>501473</v>
      </c>
      <c r="U52" s="11">
        <v>50</v>
      </c>
      <c r="V52" s="11"/>
    </row>
    <row r="53" spans="1:22" ht="16.5" customHeight="1">
      <c r="A53" t="s">
        <v>49</v>
      </c>
      <c r="B53" s="11">
        <v>48</v>
      </c>
      <c r="C53" s="11">
        <v>48</v>
      </c>
      <c r="D53" t="s">
        <v>135</v>
      </c>
      <c r="E53" t="s">
        <v>136</v>
      </c>
      <c r="F53" t="s">
        <v>133</v>
      </c>
      <c r="G53" s="4" t="s">
        <v>165</v>
      </c>
      <c r="H53">
        <v>0</v>
      </c>
      <c r="I53">
        <v>501482</v>
      </c>
      <c r="J53">
        <v>501481</v>
      </c>
      <c r="K53" s="14" t="s">
        <v>54</v>
      </c>
      <c r="L53" s="2" t="s">
        <v>69</v>
      </c>
      <c r="M53" s="4" t="s">
        <v>70</v>
      </c>
      <c r="N53" s="2" t="s">
        <v>69</v>
      </c>
      <c r="O53" t="s">
        <v>95</v>
      </c>
      <c r="P53" s="14" t="s">
        <v>58</v>
      </c>
      <c r="Q53" s="14" t="s">
        <v>59</v>
      </c>
      <c r="R53">
        <v>65</v>
      </c>
      <c r="S53">
        <v>501483</v>
      </c>
      <c r="T53">
        <v>501483</v>
      </c>
      <c r="U53" s="11">
        <v>50</v>
      </c>
      <c r="V53" s="11"/>
    </row>
    <row r="54" spans="1:22" ht="16.5" customHeight="1">
      <c r="A54" t="s">
        <v>49</v>
      </c>
      <c r="B54" s="11">
        <v>49</v>
      </c>
      <c r="C54" s="11">
        <v>49</v>
      </c>
      <c r="D54" t="s">
        <v>135</v>
      </c>
      <c r="E54" t="s">
        <v>136</v>
      </c>
      <c r="F54" t="s">
        <v>133</v>
      </c>
      <c r="G54" s="4" t="s">
        <v>166</v>
      </c>
      <c r="H54">
        <v>0</v>
      </c>
      <c r="I54">
        <v>501492</v>
      </c>
      <c r="J54">
        <v>501491</v>
      </c>
      <c r="K54" s="14" t="s">
        <v>54</v>
      </c>
      <c r="L54" s="2" t="s">
        <v>55</v>
      </c>
      <c r="M54" s="4" t="s">
        <v>75</v>
      </c>
      <c r="N54" s="2" t="s">
        <v>55</v>
      </c>
      <c r="O54" t="s">
        <v>99</v>
      </c>
      <c r="P54" s="14" t="s">
        <v>58</v>
      </c>
      <c r="Q54" s="14" t="s">
        <v>59</v>
      </c>
      <c r="R54" s="14">
        <v>66</v>
      </c>
      <c r="S54">
        <v>501493</v>
      </c>
      <c r="T54">
        <v>501493</v>
      </c>
      <c r="U54" s="11">
        <v>50</v>
      </c>
      <c r="V54" s="11"/>
    </row>
    <row r="55" spans="1:22" ht="16.5" customHeight="1">
      <c r="A55" t="s">
        <v>49</v>
      </c>
      <c r="B55" s="11">
        <v>50</v>
      </c>
      <c r="C55" s="11">
        <v>50</v>
      </c>
      <c r="D55" t="s">
        <v>135</v>
      </c>
      <c r="E55" t="s">
        <v>136</v>
      </c>
      <c r="F55" t="s">
        <v>133</v>
      </c>
      <c r="G55" s="4" t="s">
        <v>167</v>
      </c>
      <c r="H55">
        <v>0</v>
      </c>
      <c r="I55">
        <v>501502</v>
      </c>
      <c r="J55">
        <v>501501</v>
      </c>
      <c r="K55" s="14" t="s">
        <v>54</v>
      </c>
      <c r="L55" s="2" t="s">
        <v>63</v>
      </c>
      <c r="M55" s="4" t="s">
        <v>81</v>
      </c>
      <c r="N55" s="2" t="s">
        <v>63</v>
      </c>
      <c r="O55" t="s">
        <v>104</v>
      </c>
      <c r="P55" s="14" t="s">
        <v>58</v>
      </c>
      <c r="Q55" s="14" t="s">
        <v>59</v>
      </c>
      <c r="R55">
        <v>66</v>
      </c>
      <c r="S55">
        <v>501503</v>
      </c>
      <c r="T55">
        <v>501503</v>
      </c>
      <c r="U55" s="11">
        <v>60</v>
      </c>
      <c r="V55" s="11"/>
    </row>
    <row r="56" spans="1:22" ht="16.5" customHeight="1">
      <c r="A56" t="s">
        <v>49</v>
      </c>
      <c r="B56" s="11">
        <v>51</v>
      </c>
      <c r="C56" s="11">
        <v>51</v>
      </c>
      <c r="D56" t="s">
        <v>135</v>
      </c>
      <c r="E56" t="s">
        <v>136</v>
      </c>
      <c r="F56" t="s">
        <v>133</v>
      </c>
      <c r="G56" s="4" t="s">
        <v>168</v>
      </c>
      <c r="H56">
        <v>0</v>
      </c>
      <c r="I56">
        <v>501512</v>
      </c>
      <c r="J56">
        <v>501511</v>
      </c>
      <c r="K56" s="14" t="s">
        <v>54</v>
      </c>
      <c r="L56" s="2" t="s">
        <v>69</v>
      </c>
      <c r="M56" s="4" t="s">
        <v>56</v>
      </c>
      <c r="N56" s="2" t="s">
        <v>69</v>
      </c>
      <c r="O56">
        <v>321004801</v>
      </c>
      <c r="P56" s="14" t="s">
        <v>58</v>
      </c>
      <c r="Q56" s="14" t="s">
        <v>59</v>
      </c>
      <c r="R56" s="14">
        <v>67</v>
      </c>
      <c r="S56">
        <v>501513</v>
      </c>
      <c r="T56">
        <v>501513</v>
      </c>
      <c r="U56" s="11">
        <v>60</v>
      </c>
      <c r="V56" s="11"/>
    </row>
    <row r="57" spans="1:22" ht="16.5" customHeight="1">
      <c r="A57" t="s">
        <v>49</v>
      </c>
      <c r="B57" s="11">
        <v>52</v>
      </c>
      <c r="C57" s="11">
        <v>52</v>
      </c>
      <c r="D57" t="s">
        <v>135</v>
      </c>
      <c r="E57" t="s">
        <v>136</v>
      </c>
      <c r="F57" t="s">
        <v>133</v>
      </c>
      <c r="G57" s="4" t="s">
        <v>169</v>
      </c>
      <c r="H57">
        <v>0</v>
      </c>
      <c r="I57">
        <v>501522</v>
      </c>
      <c r="J57">
        <v>501521</v>
      </c>
      <c r="K57" s="14" t="s">
        <v>54</v>
      </c>
      <c r="L57" s="2" t="s">
        <v>55</v>
      </c>
      <c r="M57" s="4" t="s">
        <v>64</v>
      </c>
      <c r="N57" s="2" t="s">
        <v>55</v>
      </c>
      <c r="O57">
        <v>321000201</v>
      </c>
      <c r="P57" s="14" t="s">
        <v>58</v>
      </c>
      <c r="Q57" s="14" t="s">
        <v>59</v>
      </c>
      <c r="R57" s="14">
        <v>67</v>
      </c>
      <c r="S57">
        <v>501523</v>
      </c>
      <c r="T57">
        <v>501523</v>
      </c>
      <c r="U57" s="11">
        <v>60</v>
      </c>
      <c r="V57" s="11"/>
    </row>
    <row r="58" spans="1:22" ht="16.5" customHeight="1">
      <c r="A58" t="s">
        <v>49</v>
      </c>
      <c r="B58" s="11">
        <v>53</v>
      </c>
      <c r="C58" s="11">
        <v>53</v>
      </c>
      <c r="D58" t="s">
        <v>135</v>
      </c>
      <c r="E58" t="s">
        <v>136</v>
      </c>
      <c r="F58" t="s">
        <v>133</v>
      </c>
      <c r="G58" s="4" t="s">
        <v>170</v>
      </c>
      <c r="H58">
        <v>0</v>
      </c>
      <c r="I58">
        <v>501532</v>
      </c>
      <c r="J58">
        <v>501531</v>
      </c>
      <c r="K58" s="14" t="s">
        <v>54</v>
      </c>
      <c r="L58" s="2" t="s">
        <v>63</v>
      </c>
      <c r="M58" s="4" t="s">
        <v>70</v>
      </c>
      <c r="N58" s="2" t="s">
        <v>63</v>
      </c>
      <c r="O58">
        <v>321001001</v>
      </c>
      <c r="P58" s="14" t="s">
        <v>58</v>
      </c>
      <c r="Q58" s="14" t="s">
        <v>59</v>
      </c>
      <c r="R58" s="14">
        <v>68</v>
      </c>
      <c r="S58">
        <v>501533</v>
      </c>
      <c r="T58">
        <v>501533</v>
      </c>
      <c r="U58" s="11">
        <v>60</v>
      </c>
      <c r="V58" s="11"/>
    </row>
    <row r="59" spans="1:22" ht="16.5" customHeight="1">
      <c r="A59" t="s">
        <v>49</v>
      </c>
      <c r="B59" s="11">
        <v>54</v>
      </c>
      <c r="C59" s="11">
        <v>54</v>
      </c>
      <c r="D59" t="s">
        <v>135</v>
      </c>
      <c r="E59" t="s">
        <v>136</v>
      </c>
      <c r="F59" t="s">
        <v>133</v>
      </c>
      <c r="G59" s="4" t="s">
        <v>171</v>
      </c>
      <c r="H59">
        <v>0</v>
      </c>
      <c r="I59">
        <v>501542</v>
      </c>
      <c r="J59">
        <v>501541</v>
      </c>
      <c r="K59" s="14" t="s">
        <v>54</v>
      </c>
      <c r="L59" s="2" t="s">
        <v>69</v>
      </c>
      <c r="M59" s="4" t="s">
        <v>75</v>
      </c>
      <c r="N59" s="2" t="s">
        <v>69</v>
      </c>
      <c r="O59">
        <v>321000801</v>
      </c>
      <c r="P59" s="14" t="s">
        <v>58</v>
      </c>
      <c r="Q59" s="14" t="s">
        <v>59</v>
      </c>
      <c r="R59" s="14">
        <v>68</v>
      </c>
      <c r="S59">
        <v>501543</v>
      </c>
      <c r="T59">
        <v>501543</v>
      </c>
      <c r="U59" s="11">
        <v>60</v>
      </c>
      <c r="V59" s="11"/>
    </row>
    <row r="60" spans="1:22" ht="16.5" customHeight="1">
      <c r="A60" t="s">
        <v>49</v>
      </c>
      <c r="B60" s="11">
        <v>55</v>
      </c>
      <c r="C60" s="11">
        <v>55</v>
      </c>
      <c r="D60" t="s">
        <v>135</v>
      </c>
      <c r="E60" t="s">
        <v>136</v>
      </c>
      <c r="F60" t="s">
        <v>133</v>
      </c>
      <c r="G60" s="4" t="s">
        <v>172</v>
      </c>
      <c r="H60">
        <v>0</v>
      </c>
      <c r="I60">
        <v>501552</v>
      </c>
      <c r="J60">
        <v>501551</v>
      </c>
      <c r="K60" s="14" t="s">
        <v>54</v>
      </c>
      <c r="L60" s="2" t="s">
        <v>55</v>
      </c>
      <c r="M60" s="4" t="s">
        <v>81</v>
      </c>
      <c r="N60" s="2" t="s">
        <v>55</v>
      </c>
      <c r="O60">
        <v>321000401</v>
      </c>
      <c r="P60" s="14" t="s">
        <v>58</v>
      </c>
      <c r="Q60" s="14" t="s">
        <v>59</v>
      </c>
      <c r="R60" s="14">
        <v>69</v>
      </c>
      <c r="S60">
        <v>501553</v>
      </c>
      <c r="T60">
        <v>501553</v>
      </c>
      <c r="U60" s="11">
        <v>60</v>
      </c>
      <c r="V60" s="11"/>
    </row>
    <row r="61" spans="1:22" ht="16.5" customHeight="1">
      <c r="A61" t="s">
        <v>49</v>
      </c>
      <c r="B61" s="11">
        <v>56</v>
      </c>
      <c r="C61" s="11">
        <v>56</v>
      </c>
      <c r="D61" t="s">
        <v>135</v>
      </c>
      <c r="E61" t="s">
        <v>136</v>
      </c>
      <c r="F61" t="s">
        <v>133</v>
      </c>
      <c r="G61" s="4" t="s">
        <v>173</v>
      </c>
      <c r="H61">
        <v>0</v>
      </c>
      <c r="I61">
        <v>501562</v>
      </c>
      <c r="J61">
        <v>501561</v>
      </c>
      <c r="K61" s="14" t="s">
        <v>54</v>
      </c>
      <c r="L61" s="2" t="s">
        <v>63</v>
      </c>
      <c r="M61" s="4" t="s">
        <v>56</v>
      </c>
      <c r="N61" s="2" t="s">
        <v>63</v>
      </c>
      <c r="O61">
        <v>321000501</v>
      </c>
      <c r="P61" s="14" t="s">
        <v>58</v>
      </c>
      <c r="Q61" s="14" t="s">
        <v>59</v>
      </c>
      <c r="R61" s="14">
        <v>70</v>
      </c>
      <c r="S61">
        <v>501563</v>
      </c>
      <c r="T61">
        <v>501563</v>
      </c>
      <c r="U61" s="11">
        <v>60</v>
      </c>
      <c r="V61" s="11"/>
    </row>
    <row r="62" spans="1:22" ht="16.5" customHeight="1">
      <c r="A62" t="s">
        <v>49</v>
      </c>
      <c r="B62" s="11">
        <v>57</v>
      </c>
      <c r="C62" s="11">
        <v>57</v>
      </c>
      <c r="D62" t="s">
        <v>135</v>
      </c>
      <c r="E62" t="s">
        <v>136</v>
      </c>
      <c r="F62" t="s">
        <v>133</v>
      </c>
      <c r="G62" s="4" t="s">
        <v>174</v>
      </c>
      <c r="H62">
        <v>0</v>
      </c>
      <c r="I62">
        <v>501572</v>
      </c>
      <c r="J62">
        <v>501571</v>
      </c>
      <c r="K62" s="14" t="s">
        <v>54</v>
      </c>
      <c r="L62" s="2" t="s">
        <v>69</v>
      </c>
      <c r="M62" s="4" t="s">
        <v>64</v>
      </c>
      <c r="N62" s="2" t="s">
        <v>69</v>
      </c>
      <c r="O62">
        <v>321000601</v>
      </c>
      <c r="P62" s="14" t="s">
        <v>58</v>
      </c>
      <c r="Q62" s="14" t="s">
        <v>59</v>
      </c>
      <c r="R62" s="14">
        <v>71</v>
      </c>
      <c r="S62">
        <v>501573</v>
      </c>
      <c r="T62">
        <v>501573</v>
      </c>
      <c r="U62" s="11">
        <v>60</v>
      </c>
      <c r="V62" s="11"/>
    </row>
    <row r="63" spans="1:22" ht="16.5" customHeight="1">
      <c r="A63" t="s">
        <v>49</v>
      </c>
      <c r="B63" s="11">
        <v>58</v>
      </c>
      <c r="C63" s="11">
        <v>58</v>
      </c>
      <c r="D63" t="s">
        <v>135</v>
      </c>
      <c r="E63" t="s">
        <v>136</v>
      </c>
      <c r="F63" t="s">
        <v>133</v>
      </c>
      <c r="G63" s="4" t="s">
        <v>175</v>
      </c>
      <c r="H63">
        <v>0</v>
      </c>
      <c r="I63">
        <v>501582</v>
      </c>
      <c r="J63">
        <v>501581</v>
      </c>
      <c r="K63" s="14" t="s">
        <v>54</v>
      </c>
      <c r="L63" s="2" t="s">
        <v>55</v>
      </c>
      <c r="M63" s="4" t="s">
        <v>70</v>
      </c>
      <c r="N63" s="2" t="s">
        <v>55</v>
      </c>
      <c r="O63">
        <v>321004801</v>
      </c>
      <c r="P63" s="14" t="s">
        <v>58</v>
      </c>
      <c r="Q63" s="14" t="s">
        <v>59</v>
      </c>
      <c r="R63" s="14">
        <v>72</v>
      </c>
      <c r="S63">
        <v>501583</v>
      </c>
      <c r="T63">
        <v>501583</v>
      </c>
      <c r="U63" s="11">
        <v>60</v>
      </c>
      <c r="V63" s="11"/>
    </row>
    <row r="64" spans="1:22" ht="16.5" customHeight="1">
      <c r="A64" t="s">
        <v>49</v>
      </c>
      <c r="B64" s="11">
        <v>59</v>
      </c>
      <c r="C64" s="11">
        <v>59</v>
      </c>
      <c r="D64" t="s">
        <v>135</v>
      </c>
      <c r="E64" t="s">
        <v>136</v>
      </c>
      <c r="F64" t="s">
        <v>133</v>
      </c>
      <c r="G64" s="4" t="s">
        <v>176</v>
      </c>
      <c r="H64">
        <v>0</v>
      </c>
      <c r="I64">
        <v>501592</v>
      </c>
      <c r="J64">
        <v>501591</v>
      </c>
      <c r="K64" s="14" t="s">
        <v>54</v>
      </c>
      <c r="L64" s="2" t="s">
        <v>63</v>
      </c>
      <c r="M64" s="4" t="s">
        <v>75</v>
      </c>
      <c r="N64" s="2" t="s">
        <v>63</v>
      </c>
      <c r="O64">
        <v>321000301</v>
      </c>
      <c r="P64" s="14" t="s">
        <v>58</v>
      </c>
      <c r="Q64" s="14" t="s">
        <v>59</v>
      </c>
      <c r="R64" s="14">
        <v>73</v>
      </c>
      <c r="S64">
        <v>501593</v>
      </c>
      <c r="T64">
        <v>501593</v>
      </c>
      <c r="U64" s="11">
        <v>60</v>
      </c>
      <c r="V64" s="11"/>
    </row>
    <row r="65" spans="1:22" ht="16.5" customHeight="1">
      <c r="A65" t="s">
        <v>49</v>
      </c>
      <c r="B65" s="11">
        <v>60</v>
      </c>
      <c r="C65" s="11">
        <v>60</v>
      </c>
      <c r="D65" t="s">
        <v>135</v>
      </c>
      <c r="E65" t="s">
        <v>136</v>
      </c>
      <c r="F65" t="s">
        <v>133</v>
      </c>
      <c r="G65" s="4" t="s">
        <v>177</v>
      </c>
      <c r="H65">
        <v>0</v>
      </c>
      <c r="I65">
        <v>501602</v>
      </c>
      <c r="J65">
        <v>501601</v>
      </c>
      <c r="K65" s="14" t="s">
        <v>54</v>
      </c>
      <c r="L65" s="2" t="s">
        <v>69</v>
      </c>
      <c r="M65" s="4" t="s">
        <v>81</v>
      </c>
      <c r="N65" s="2" t="s">
        <v>69</v>
      </c>
      <c r="O65">
        <v>321000901</v>
      </c>
      <c r="P65" s="14" t="s">
        <v>58</v>
      </c>
      <c r="Q65" s="14" t="s">
        <v>59</v>
      </c>
      <c r="R65" s="14">
        <v>74</v>
      </c>
      <c r="S65">
        <v>501603</v>
      </c>
      <c r="T65">
        <v>501603</v>
      </c>
      <c r="U65" s="11">
        <v>70</v>
      </c>
      <c r="V65" s="11"/>
    </row>
    <row r="66" spans="1:22" ht="16.5" customHeight="1">
      <c r="A66" t="s">
        <v>49</v>
      </c>
      <c r="B66" s="11">
        <v>61</v>
      </c>
      <c r="C66" s="11">
        <v>61</v>
      </c>
      <c r="D66" t="s">
        <v>135</v>
      </c>
      <c r="E66" t="s">
        <v>136</v>
      </c>
      <c r="F66" t="s">
        <v>133</v>
      </c>
      <c r="G66" s="4" t="s">
        <v>178</v>
      </c>
      <c r="H66">
        <v>0</v>
      </c>
      <c r="I66">
        <v>501612</v>
      </c>
      <c r="J66">
        <v>501611</v>
      </c>
      <c r="K66" s="14" t="s">
        <v>54</v>
      </c>
      <c r="L66" s="2" t="s">
        <v>55</v>
      </c>
      <c r="M66" s="4" t="s">
        <v>56</v>
      </c>
      <c r="N66" s="2" t="s">
        <v>55</v>
      </c>
      <c r="O66" t="s">
        <v>57</v>
      </c>
      <c r="P66" s="14" t="s">
        <v>58</v>
      </c>
      <c r="Q66" s="14" t="s">
        <v>59</v>
      </c>
      <c r="R66" s="14">
        <v>74</v>
      </c>
      <c r="S66">
        <v>501613</v>
      </c>
      <c r="T66">
        <v>501613</v>
      </c>
      <c r="U66" s="11">
        <v>70</v>
      </c>
      <c r="V66" s="11"/>
    </row>
    <row r="67" spans="1:22" ht="16.5" customHeight="1">
      <c r="A67" t="s">
        <v>49</v>
      </c>
      <c r="B67" s="11">
        <v>62</v>
      </c>
      <c r="C67" s="11">
        <v>62</v>
      </c>
      <c r="D67" t="s">
        <v>135</v>
      </c>
      <c r="E67" t="s">
        <v>136</v>
      </c>
      <c r="F67" t="s">
        <v>133</v>
      </c>
      <c r="G67" s="4" t="s">
        <v>179</v>
      </c>
      <c r="H67">
        <v>0</v>
      </c>
      <c r="I67">
        <v>501622</v>
      </c>
      <c r="J67">
        <v>501621</v>
      </c>
      <c r="K67" s="14" t="s">
        <v>54</v>
      </c>
      <c r="L67" s="2" t="s">
        <v>63</v>
      </c>
      <c r="M67" s="4" t="s">
        <v>64</v>
      </c>
      <c r="N67" s="2" t="s">
        <v>63</v>
      </c>
      <c r="O67" t="s">
        <v>65</v>
      </c>
      <c r="P67" s="14" t="s">
        <v>58</v>
      </c>
      <c r="Q67" s="14" t="s">
        <v>59</v>
      </c>
      <c r="R67" s="14">
        <v>75</v>
      </c>
      <c r="S67">
        <v>501623</v>
      </c>
      <c r="T67">
        <v>501623</v>
      </c>
      <c r="U67" s="11">
        <v>70</v>
      </c>
      <c r="V67" s="11"/>
    </row>
    <row r="68" spans="1:22" ht="16.5" customHeight="1">
      <c r="A68" t="s">
        <v>49</v>
      </c>
      <c r="B68" s="11">
        <v>63</v>
      </c>
      <c r="C68" s="11">
        <v>63</v>
      </c>
      <c r="D68" t="s">
        <v>135</v>
      </c>
      <c r="E68" t="s">
        <v>136</v>
      </c>
      <c r="F68" t="s">
        <v>133</v>
      </c>
      <c r="G68" s="4" t="s">
        <v>180</v>
      </c>
      <c r="H68">
        <v>0</v>
      </c>
      <c r="I68">
        <v>501632</v>
      </c>
      <c r="J68">
        <v>501631</v>
      </c>
      <c r="K68" s="14" t="s">
        <v>54</v>
      </c>
      <c r="L68" s="2" t="s">
        <v>69</v>
      </c>
      <c r="M68" s="4" t="s">
        <v>70</v>
      </c>
      <c r="N68" s="2" t="s">
        <v>69</v>
      </c>
      <c r="O68" t="s">
        <v>57</v>
      </c>
      <c r="P68" s="14" t="s">
        <v>58</v>
      </c>
      <c r="Q68" s="14" t="s">
        <v>59</v>
      </c>
      <c r="R68" s="14">
        <v>75</v>
      </c>
      <c r="S68">
        <v>501633</v>
      </c>
      <c r="T68">
        <v>501633</v>
      </c>
      <c r="U68" s="11">
        <v>70</v>
      </c>
      <c r="V68" s="11"/>
    </row>
    <row r="69" spans="1:22" ht="16.5" customHeight="1">
      <c r="A69" t="s">
        <v>49</v>
      </c>
      <c r="B69" s="11">
        <v>64</v>
      </c>
      <c r="C69" s="11">
        <v>64</v>
      </c>
      <c r="D69" t="s">
        <v>135</v>
      </c>
      <c r="E69" t="s">
        <v>136</v>
      </c>
      <c r="F69" t="s">
        <v>133</v>
      </c>
      <c r="G69" s="4" t="s">
        <v>181</v>
      </c>
      <c r="H69">
        <v>0</v>
      </c>
      <c r="I69">
        <v>501642</v>
      </c>
      <c r="J69">
        <v>501641</v>
      </c>
      <c r="K69" s="14" t="s">
        <v>54</v>
      </c>
      <c r="L69" s="2" t="s">
        <v>55</v>
      </c>
      <c r="M69" s="4" t="s">
        <v>75</v>
      </c>
      <c r="N69" s="2" t="s">
        <v>55</v>
      </c>
      <c r="O69" t="s">
        <v>76</v>
      </c>
      <c r="P69" s="14" t="s">
        <v>58</v>
      </c>
      <c r="Q69" s="14" t="s">
        <v>59</v>
      </c>
      <c r="R69" s="14">
        <v>76</v>
      </c>
      <c r="S69">
        <v>501643</v>
      </c>
      <c r="T69">
        <v>501643</v>
      </c>
      <c r="U69" s="11">
        <v>70</v>
      </c>
      <c r="V69" s="11"/>
    </row>
    <row r="70" spans="1:22" ht="16.5" customHeight="1">
      <c r="A70" t="s">
        <v>49</v>
      </c>
      <c r="B70" s="11">
        <v>65</v>
      </c>
      <c r="C70" s="11">
        <v>65</v>
      </c>
      <c r="D70" t="s">
        <v>135</v>
      </c>
      <c r="E70" t="s">
        <v>136</v>
      </c>
      <c r="F70" t="s">
        <v>133</v>
      </c>
      <c r="G70" s="4" t="s">
        <v>182</v>
      </c>
      <c r="H70">
        <v>0</v>
      </c>
      <c r="I70">
        <v>501652</v>
      </c>
      <c r="J70">
        <v>501651</v>
      </c>
      <c r="K70" s="14" t="s">
        <v>54</v>
      </c>
      <c r="L70" s="2" t="s">
        <v>63</v>
      </c>
      <c r="M70" s="4" t="s">
        <v>81</v>
      </c>
      <c r="N70" s="2" t="s">
        <v>63</v>
      </c>
      <c r="O70" t="s">
        <v>82</v>
      </c>
      <c r="P70" s="14" t="s">
        <v>58</v>
      </c>
      <c r="Q70" s="14" t="s">
        <v>59</v>
      </c>
      <c r="R70" s="14">
        <v>76</v>
      </c>
      <c r="S70">
        <v>501653</v>
      </c>
      <c r="T70">
        <v>501653</v>
      </c>
      <c r="U70" s="11">
        <v>70</v>
      </c>
      <c r="V70" s="11"/>
    </row>
    <row r="71" spans="1:22" ht="16.5" customHeight="1">
      <c r="A71" t="s">
        <v>49</v>
      </c>
      <c r="B71" s="11">
        <v>66</v>
      </c>
      <c r="C71" s="11">
        <v>66</v>
      </c>
      <c r="D71" t="s">
        <v>135</v>
      </c>
      <c r="E71" t="s">
        <v>136</v>
      </c>
      <c r="F71" t="s">
        <v>133</v>
      </c>
      <c r="G71" s="4" t="s">
        <v>183</v>
      </c>
      <c r="H71">
        <v>0</v>
      </c>
      <c r="I71">
        <v>501662</v>
      </c>
      <c r="J71">
        <v>501661</v>
      </c>
      <c r="K71" s="14" t="s">
        <v>54</v>
      </c>
      <c r="L71" s="2" t="s">
        <v>69</v>
      </c>
      <c r="M71" s="4" t="s">
        <v>56</v>
      </c>
      <c r="N71" s="2" t="s">
        <v>69</v>
      </c>
      <c r="O71" t="s">
        <v>87</v>
      </c>
      <c r="P71" s="14" t="s">
        <v>58</v>
      </c>
      <c r="Q71" s="14" t="s">
        <v>59</v>
      </c>
      <c r="R71" s="14">
        <v>77</v>
      </c>
      <c r="S71">
        <v>501663</v>
      </c>
      <c r="T71">
        <v>501663</v>
      </c>
      <c r="U71" s="11">
        <v>70</v>
      </c>
      <c r="V71" s="11"/>
    </row>
    <row r="72" spans="1:22" ht="16.5" customHeight="1">
      <c r="A72" t="s">
        <v>49</v>
      </c>
      <c r="B72" s="11">
        <v>67</v>
      </c>
      <c r="C72" s="11">
        <v>67</v>
      </c>
      <c r="D72" t="s">
        <v>135</v>
      </c>
      <c r="E72" t="s">
        <v>136</v>
      </c>
      <c r="F72" t="s">
        <v>133</v>
      </c>
      <c r="G72" s="4" t="s">
        <v>184</v>
      </c>
      <c r="H72">
        <v>0</v>
      </c>
      <c r="I72">
        <v>501672</v>
      </c>
      <c r="J72">
        <v>501671</v>
      </c>
      <c r="K72" s="14" t="s">
        <v>54</v>
      </c>
      <c r="L72" s="2" t="s">
        <v>55</v>
      </c>
      <c r="M72" s="4" t="s">
        <v>64</v>
      </c>
      <c r="N72" s="2" t="s">
        <v>55</v>
      </c>
      <c r="O72" t="s">
        <v>91</v>
      </c>
      <c r="P72" s="14" t="s">
        <v>58</v>
      </c>
      <c r="Q72" s="14" t="s">
        <v>59</v>
      </c>
      <c r="R72" s="14">
        <v>77</v>
      </c>
      <c r="S72">
        <v>501673</v>
      </c>
      <c r="T72">
        <v>501673</v>
      </c>
      <c r="U72" s="11">
        <v>70</v>
      </c>
      <c r="V72" s="11"/>
    </row>
    <row r="73" spans="1:22" ht="16.5" customHeight="1">
      <c r="A73" t="s">
        <v>49</v>
      </c>
      <c r="B73" s="11">
        <v>68</v>
      </c>
      <c r="C73" s="11">
        <v>68</v>
      </c>
      <c r="D73" t="s">
        <v>135</v>
      </c>
      <c r="E73" t="s">
        <v>136</v>
      </c>
      <c r="F73" t="s">
        <v>133</v>
      </c>
      <c r="G73" s="4" t="s">
        <v>185</v>
      </c>
      <c r="H73">
        <v>0</v>
      </c>
      <c r="I73">
        <v>501682</v>
      </c>
      <c r="J73">
        <v>501681</v>
      </c>
      <c r="K73" s="14" t="s">
        <v>54</v>
      </c>
      <c r="L73" s="2" t="s">
        <v>63</v>
      </c>
      <c r="M73" s="4" t="s">
        <v>70</v>
      </c>
      <c r="N73" s="2" t="s">
        <v>63</v>
      </c>
      <c r="O73" t="s">
        <v>95</v>
      </c>
      <c r="P73" s="14" t="s">
        <v>58</v>
      </c>
      <c r="Q73" s="14" t="s">
        <v>59</v>
      </c>
      <c r="R73" s="14">
        <v>78</v>
      </c>
      <c r="S73">
        <v>501683</v>
      </c>
      <c r="T73">
        <v>501683</v>
      </c>
      <c r="U73" s="11">
        <v>70</v>
      </c>
      <c r="V73" s="11"/>
    </row>
    <row r="74" spans="1:22" ht="16.5" customHeight="1">
      <c r="A74" t="s">
        <v>49</v>
      </c>
      <c r="B74" s="11">
        <v>69</v>
      </c>
      <c r="C74" s="11">
        <v>69</v>
      </c>
      <c r="D74" t="s">
        <v>135</v>
      </c>
      <c r="E74" t="s">
        <v>136</v>
      </c>
      <c r="F74" t="s">
        <v>133</v>
      </c>
      <c r="G74" s="4" t="s">
        <v>186</v>
      </c>
      <c r="H74">
        <v>0</v>
      </c>
      <c r="I74">
        <v>501692</v>
      </c>
      <c r="J74">
        <v>501691</v>
      </c>
      <c r="K74" s="14" t="s">
        <v>54</v>
      </c>
      <c r="L74" s="2" t="s">
        <v>69</v>
      </c>
      <c r="M74" s="4" t="s">
        <v>75</v>
      </c>
      <c r="N74" s="2" t="s">
        <v>69</v>
      </c>
      <c r="O74" t="s">
        <v>99</v>
      </c>
      <c r="P74" s="14" t="s">
        <v>58</v>
      </c>
      <c r="Q74" s="14" t="s">
        <v>59</v>
      </c>
      <c r="R74" s="14">
        <v>79</v>
      </c>
      <c r="S74">
        <v>501693</v>
      </c>
      <c r="T74">
        <v>501693</v>
      </c>
      <c r="U74" s="11">
        <v>70</v>
      </c>
      <c r="V74" s="11"/>
    </row>
    <row r="75" spans="1:22" ht="16.5" customHeight="1">
      <c r="A75" t="s">
        <v>49</v>
      </c>
      <c r="B75" s="11">
        <v>70</v>
      </c>
      <c r="C75" s="11">
        <v>70</v>
      </c>
      <c r="D75" t="s">
        <v>135</v>
      </c>
      <c r="E75" t="s">
        <v>136</v>
      </c>
      <c r="F75" t="s">
        <v>133</v>
      </c>
      <c r="G75" s="4" t="s">
        <v>187</v>
      </c>
      <c r="H75">
        <v>0</v>
      </c>
      <c r="I75">
        <v>501702</v>
      </c>
      <c r="J75">
        <v>501701</v>
      </c>
      <c r="K75" s="14" t="s">
        <v>54</v>
      </c>
      <c r="L75" s="2" t="s">
        <v>55</v>
      </c>
      <c r="M75" s="4" t="s">
        <v>81</v>
      </c>
      <c r="N75" s="2" t="s">
        <v>55</v>
      </c>
      <c r="O75" t="s">
        <v>104</v>
      </c>
      <c r="P75" s="14" t="s">
        <v>58</v>
      </c>
      <c r="Q75" s="14" t="s">
        <v>59</v>
      </c>
      <c r="R75" s="14">
        <v>79</v>
      </c>
      <c r="S75">
        <v>501703</v>
      </c>
      <c r="T75">
        <v>501703</v>
      </c>
      <c r="U75" s="11">
        <v>80</v>
      </c>
      <c r="V75" s="11"/>
    </row>
    <row r="76" spans="1:22" ht="16.5" customHeight="1">
      <c r="A76" t="s">
        <v>49</v>
      </c>
      <c r="B76" s="11">
        <v>71</v>
      </c>
      <c r="C76" s="11">
        <v>71</v>
      </c>
      <c r="D76" t="s">
        <v>135</v>
      </c>
      <c r="E76" t="s">
        <v>136</v>
      </c>
      <c r="F76" t="s">
        <v>133</v>
      </c>
      <c r="G76" s="4" t="s">
        <v>188</v>
      </c>
      <c r="H76">
        <v>0</v>
      </c>
      <c r="I76">
        <v>501712</v>
      </c>
      <c r="J76">
        <v>501711</v>
      </c>
      <c r="K76" s="14" t="s">
        <v>54</v>
      </c>
      <c r="L76" s="2" t="s">
        <v>63</v>
      </c>
      <c r="M76" s="4" t="s">
        <v>56</v>
      </c>
      <c r="N76" s="2" t="s">
        <v>63</v>
      </c>
      <c r="O76">
        <v>321004801</v>
      </c>
      <c r="P76" s="14" t="s">
        <v>58</v>
      </c>
      <c r="Q76" s="14" t="s">
        <v>59</v>
      </c>
      <c r="R76" s="14">
        <v>80</v>
      </c>
      <c r="S76">
        <v>501713</v>
      </c>
      <c r="T76">
        <v>501713</v>
      </c>
      <c r="U76" s="11">
        <v>80</v>
      </c>
      <c r="V76" s="11"/>
    </row>
    <row r="77" spans="1:22" ht="16.5" customHeight="1">
      <c r="A77" t="s">
        <v>49</v>
      </c>
      <c r="B77" s="11">
        <v>72</v>
      </c>
      <c r="C77" s="11">
        <v>72</v>
      </c>
      <c r="D77" t="s">
        <v>135</v>
      </c>
      <c r="E77" t="s">
        <v>136</v>
      </c>
      <c r="F77" t="s">
        <v>133</v>
      </c>
      <c r="G77" s="4" t="s">
        <v>189</v>
      </c>
      <c r="H77">
        <v>0</v>
      </c>
      <c r="I77">
        <v>501722</v>
      </c>
      <c r="J77">
        <v>501721</v>
      </c>
      <c r="K77" s="14" t="s">
        <v>54</v>
      </c>
      <c r="L77" s="2" t="s">
        <v>69</v>
      </c>
      <c r="M77" s="4" t="s">
        <v>64</v>
      </c>
      <c r="N77" s="2" t="s">
        <v>69</v>
      </c>
      <c r="O77">
        <v>321000201</v>
      </c>
      <c r="P77" s="14" t="s">
        <v>58</v>
      </c>
      <c r="Q77" s="14" t="s">
        <v>59</v>
      </c>
      <c r="R77" s="14">
        <v>81</v>
      </c>
      <c r="S77">
        <v>501723</v>
      </c>
      <c r="T77">
        <v>501723</v>
      </c>
      <c r="U77" s="11">
        <v>80</v>
      </c>
      <c r="V77" s="11"/>
    </row>
    <row r="78" spans="1:22" ht="16.5" customHeight="1">
      <c r="A78" t="s">
        <v>49</v>
      </c>
      <c r="B78" s="11">
        <v>73</v>
      </c>
      <c r="C78" s="11">
        <v>73</v>
      </c>
      <c r="D78" t="s">
        <v>135</v>
      </c>
      <c r="E78" t="s">
        <v>136</v>
      </c>
      <c r="F78" t="s">
        <v>133</v>
      </c>
      <c r="G78" s="4" t="s">
        <v>190</v>
      </c>
      <c r="H78">
        <v>0</v>
      </c>
      <c r="I78">
        <v>501732</v>
      </c>
      <c r="J78">
        <v>501731</v>
      </c>
      <c r="K78" s="14" t="s">
        <v>54</v>
      </c>
      <c r="L78" s="2" t="s">
        <v>55</v>
      </c>
      <c r="M78" s="4" t="s">
        <v>70</v>
      </c>
      <c r="N78" s="2" t="s">
        <v>55</v>
      </c>
      <c r="O78">
        <v>321001001</v>
      </c>
      <c r="P78" s="14" t="s">
        <v>58</v>
      </c>
      <c r="Q78" s="14" t="s">
        <v>59</v>
      </c>
      <c r="R78" s="14">
        <v>82</v>
      </c>
      <c r="S78">
        <v>501733</v>
      </c>
      <c r="T78">
        <v>501733</v>
      </c>
      <c r="U78" s="11">
        <v>80</v>
      </c>
      <c r="V78" s="11"/>
    </row>
    <row r="79" spans="1:22" ht="16.5" customHeight="1">
      <c r="A79" t="s">
        <v>49</v>
      </c>
      <c r="B79" s="11">
        <v>74</v>
      </c>
      <c r="C79" s="11">
        <v>74</v>
      </c>
      <c r="D79" t="s">
        <v>135</v>
      </c>
      <c r="E79" t="s">
        <v>136</v>
      </c>
      <c r="F79" t="s">
        <v>133</v>
      </c>
      <c r="G79" s="4" t="s">
        <v>191</v>
      </c>
      <c r="H79">
        <v>0</v>
      </c>
      <c r="I79">
        <v>501742</v>
      </c>
      <c r="J79">
        <v>501741</v>
      </c>
      <c r="K79" s="14" t="s">
        <v>54</v>
      </c>
      <c r="L79" s="2" t="s">
        <v>63</v>
      </c>
      <c r="M79" s="4" t="s">
        <v>75</v>
      </c>
      <c r="N79" s="2" t="s">
        <v>63</v>
      </c>
      <c r="O79">
        <v>321000801</v>
      </c>
      <c r="P79" s="14" t="s">
        <v>58</v>
      </c>
      <c r="Q79" s="14" t="s">
        <v>59</v>
      </c>
      <c r="R79" s="14">
        <v>83</v>
      </c>
      <c r="S79">
        <v>501743</v>
      </c>
      <c r="T79">
        <v>501743</v>
      </c>
      <c r="U79" s="11">
        <v>80</v>
      </c>
      <c r="V79" s="11"/>
    </row>
    <row r="80" spans="1:22" ht="16.5" customHeight="1">
      <c r="A80" t="s">
        <v>49</v>
      </c>
      <c r="B80" s="11">
        <v>75</v>
      </c>
      <c r="C80" s="11">
        <v>75</v>
      </c>
      <c r="D80" t="s">
        <v>135</v>
      </c>
      <c r="E80" t="s">
        <v>136</v>
      </c>
      <c r="F80" t="s">
        <v>133</v>
      </c>
      <c r="G80" s="4" t="s">
        <v>192</v>
      </c>
      <c r="H80">
        <v>0</v>
      </c>
      <c r="I80">
        <v>501752</v>
      </c>
      <c r="J80">
        <v>501751</v>
      </c>
      <c r="K80" s="14" t="s">
        <v>54</v>
      </c>
      <c r="L80" s="2" t="s">
        <v>69</v>
      </c>
      <c r="M80" s="4" t="s">
        <v>81</v>
      </c>
      <c r="N80" s="2" t="s">
        <v>69</v>
      </c>
      <c r="O80">
        <v>321000401</v>
      </c>
      <c r="P80" s="14" t="s">
        <v>58</v>
      </c>
      <c r="Q80" s="14" t="s">
        <v>59</v>
      </c>
      <c r="R80" s="14">
        <v>84</v>
      </c>
      <c r="S80">
        <v>501753</v>
      </c>
      <c r="T80">
        <v>501753</v>
      </c>
      <c r="U80" s="11">
        <v>80</v>
      </c>
      <c r="V80" s="11"/>
    </row>
    <row r="81" spans="1:22" ht="16.5" customHeight="1">
      <c r="A81" t="s">
        <v>49</v>
      </c>
      <c r="B81" s="11">
        <v>76</v>
      </c>
      <c r="C81" s="11">
        <v>76</v>
      </c>
      <c r="D81" t="s">
        <v>135</v>
      </c>
      <c r="E81" t="s">
        <v>136</v>
      </c>
      <c r="F81" t="s">
        <v>133</v>
      </c>
      <c r="G81" s="4" t="s">
        <v>193</v>
      </c>
      <c r="H81">
        <v>0</v>
      </c>
      <c r="I81">
        <v>501762</v>
      </c>
      <c r="J81">
        <v>501761</v>
      </c>
      <c r="K81" s="14" t="s">
        <v>54</v>
      </c>
      <c r="L81" s="2" t="s">
        <v>55</v>
      </c>
      <c r="M81" s="4" t="s">
        <v>56</v>
      </c>
      <c r="N81" s="2" t="s">
        <v>55</v>
      </c>
      <c r="O81">
        <v>321000501</v>
      </c>
      <c r="P81" s="14" t="s">
        <v>58</v>
      </c>
      <c r="Q81" s="14" t="s">
        <v>59</v>
      </c>
      <c r="R81" s="14">
        <v>85</v>
      </c>
      <c r="S81">
        <v>501763</v>
      </c>
      <c r="T81">
        <v>501763</v>
      </c>
      <c r="U81" s="11">
        <v>80</v>
      </c>
      <c r="V81" s="11"/>
    </row>
    <row r="82" spans="1:22" ht="16.5" customHeight="1">
      <c r="A82" t="s">
        <v>49</v>
      </c>
      <c r="B82" s="11">
        <v>77</v>
      </c>
      <c r="C82" s="11">
        <v>77</v>
      </c>
      <c r="D82" t="s">
        <v>135</v>
      </c>
      <c r="E82" t="s">
        <v>136</v>
      </c>
      <c r="F82" t="s">
        <v>133</v>
      </c>
      <c r="G82" s="4" t="s">
        <v>194</v>
      </c>
      <c r="H82">
        <v>0</v>
      </c>
      <c r="I82">
        <v>501772</v>
      </c>
      <c r="J82">
        <v>501771</v>
      </c>
      <c r="K82" s="14" t="s">
        <v>54</v>
      </c>
      <c r="L82" s="2" t="s">
        <v>63</v>
      </c>
      <c r="M82" s="4" t="s">
        <v>64</v>
      </c>
      <c r="N82" s="2" t="s">
        <v>63</v>
      </c>
      <c r="O82">
        <v>321000601</v>
      </c>
      <c r="P82" s="14" t="s">
        <v>58</v>
      </c>
      <c r="Q82" s="14" t="s">
        <v>59</v>
      </c>
      <c r="R82" s="14">
        <v>86</v>
      </c>
      <c r="S82">
        <v>501773</v>
      </c>
      <c r="T82">
        <v>501773</v>
      </c>
      <c r="U82" s="11">
        <v>80</v>
      </c>
      <c r="V82" s="11"/>
    </row>
    <row r="83" spans="1:22" ht="16.5" customHeight="1">
      <c r="A83" t="s">
        <v>49</v>
      </c>
      <c r="B83" s="11">
        <v>78</v>
      </c>
      <c r="C83" s="11">
        <v>78</v>
      </c>
      <c r="D83" t="s">
        <v>135</v>
      </c>
      <c r="E83" t="s">
        <v>136</v>
      </c>
      <c r="F83" t="s">
        <v>133</v>
      </c>
      <c r="G83" s="4" t="s">
        <v>195</v>
      </c>
      <c r="H83">
        <v>0</v>
      </c>
      <c r="I83">
        <v>501782</v>
      </c>
      <c r="J83">
        <v>501781</v>
      </c>
      <c r="K83" s="14" t="s">
        <v>54</v>
      </c>
      <c r="L83" s="2" t="s">
        <v>69</v>
      </c>
      <c r="M83" s="4" t="s">
        <v>70</v>
      </c>
      <c r="N83" s="2" t="s">
        <v>69</v>
      </c>
      <c r="O83">
        <v>321004801</v>
      </c>
      <c r="P83" s="14" t="s">
        <v>58</v>
      </c>
      <c r="Q83" s="14" t="s">
        <v>59</v>
      </c>
      <c r="R83" s="14">
        <v>87</v>
      </c>
      <c r="S83">
        <v>501783</v>
      </c>
      <c r="T83">
        <v>501783</v>
      </c>
      <c r="U83" s="11">
        <v>80</v>
      </c>
      <c r="V83" s="11"/>
    </row>
    <row r="84" spans="1:22" ht="16.5" customHeight="1">
      <c r="A84" t="s">
        <v>49</v>
      </c>
      <c r="B84" s="11">
        <v>79</v>
      </c>
      <c r="C84" s="11">
        <v>79</v>
      </c>
      <c r="D84" t="s">
        <v>135</v>
      </c>
      <c r="E84" t="s">
        <v>136</v>
      </c>
      <c r="F84" t="s">
        <v>133</v>
      </c>
      <c r="G84" s="4" t="s">
        <v>196</v>
      </c>
      <c r="H84">
        <v>0</v>
      </c>
      <c r="I84">
        <v>501792</v>
      </c>
      <c r="J84">
        <v>501791</v>
      </c>
      <c r="K84" s="14" t="s">
        <v>54</v>
      </c>
      <c r="L84" s="2" t="s">
        <v>55</v>
      </c>
      <c r="M84" s="4" t="s">
        <v>75</v>
      </c>
      <c r="N84" s="2" t="s">
        <v>55</v>
      </c>
      <c r="O84">
        <v>321000301</v>
      </c>
      <c r="P84" s="14" t="s">
        <v>58</v>
      </c>
      <c r="Q84" s="14" t="s">
        <v>59</v>
      </c>
      <c r="R84" s="14">
        <v>87</v>
      </c>
      <c r="S84">
        <v>501793</v>
      </c>
      <c r="T84">
        <v>501793</v>
      </c>
      <c r="U84" s="11">
        <v>80</v>
      </c>
      <c r="V84" s="11"/>
    </row>
    <row r="85" spans="1:22" ht="16.5" customHeight="1">
      <c r="A85" t="s">
        <v>49</v>
      </c>
      <c r="B85" s="11">
        <v>80</v>
      </c>
      <c r="C85" s="11">
        <v>80</v>
      </c>
      <c r="D85" t="s">
        <v>135</v>
      </c>
      <c r="E85" t="s">
        <v>136</v>
      </c>
      <c r="F85" t="s">
        <v>133</v>
      </c>
      <c r="G85" s="4" t="s">
        <v>197</v>
      </c>
      <c r="H85">
        <v>0</v>
      </c>
      <c r="I85">
        <v>501802</v>
      </c>
      <c r="J85">
        <v>501801</v>
      </c>
      <c r="K85" s="14" t="s">
        <v>54</v>
      </c>
      <c r="L85" s="2" t="s">
        <v>63</v>
      </c>
      <c r="M85" s="4" t="s">
        <v>81</v>
      </c>
      <c r="N85" s="2" t="s">
        <v>63</v>
      </c>
      <c r="O85">
        <v>321000901</v>
      </c>
      <c r="P85" s="14" t="s">
        <v>58</v>
      </c>
      <c r="Q85" s="14" t="s">
        <v>59</v>
      </c>
      <c r="R85" s="14">
        <v>88</v>
      </c>
      <c r="S85">
        <v>501803</v>
      </c>
      <c r="T85">
        <v>501803</v>
      </c>
      <c r="U85" s="11">
        <v>90</v>
      </c>
      <c r="V85" s="11"/>
    </row>
    <row r="86" spans="1:22" ht="16.5" customHeight="1">
      <c r="A86" t="s">
        <v>49</v>
      </c>
      <c r="B86" s="11">
        <v>81</v>
      </c>
      <c r="C86" s="11">
        <v>81</v>
      </c>
      <c r="D86" t="s">
        <v>135</v>
      </c>
      <c r="E86" t="s">
        <v>136</v>
      </c>
      <c r="F86" t="s">
        <v>133</v>
      </c>
      <c r="G86" s="4" t="s">
        <v>198</v>
      </c>
      <c r="H86">
        <v>0</v>
      </c>
      <c r="I86">
        <v>501812</v>
      </c>
      <c r="J86">
        <v>501811</v>
      </c>
      <c r="K86" s="14" t="s">
        <v>54</v>
      </c>
      <c r="L86" s="2" t="s">
        <v>69</v>
      </c>
      <c r="M86" s="4" t="s">
        <v>56</v>
      </c>
      <c r="N86" s="2" t="s">
        <v>69</v>
      </c>
      <c r="O86" t="s">
        <v>57</v>
      </c>
      <c r="P86" s="14" t="s">
        <v>58</v>
      </c>
      <c r="Q86" s="14" t="s">
        <v>59</v>
      </c>
      <c r="R86" s="14">
        <v>89</v>
      </c>
      <c r="S86">
        <v>501813</v>
      </c>
      <c r="T86">
        <v>501813</v>
      </c>
      <c r="U86" s="11">
        <v>90</v>
      </c>
      <c r="V86" s="11"/>
    </row>
    <row r="87" spans="1:22" ht="16.5" customHeight="1">
      <c r="A87" t="s">
        <v>49</v>
      </c>
      <c r="B87" s="11">
        <v>82</v>
      </c>
      <c r="C87" s="11">
        <v>82</v>
      </c>
      <c r="D87" t="s">
        <v>135</v>
      </c>
      <c r="E87" t="s">
        <v>136</v>
      </c>
      <c r="F87" t="s">
        <v>133</v>
      </c>
      <c r="G87" s="4" t="s">
        <v>199</v>
      </c>
      <c r="H87">
        <v>0</v>
      </c>
      <c r="I87">
        <v>501822</v>
      </c>
      <c r="J87">
        <v>501821</v>
      </c>
      <c r="K87" s="14" t="s">
        <v>54</v>
      </c>
      <c r="L87" s="2" t="s">
        <v>55</v>
      </c>
      <c r="M87" s="4" t="s">
        <v>64</v>
      </c>
      <c r="N87" s="2" t="s">
        <v>55</v>
      </c>
      <c r="O87" t="s">
        <v>65</v>
      </c>
      <c r="P87" s="14" t="s">
        <v>58</v>
      </c>
      <c r="Q87" s="14" t="s">
        <v>59</v>
      </c>
      <c r="R87" s="14">
        <v>89</v>
      </c>
      <c r="S87">
        <v>501823</v>
      </c>
      <c r="T87">
        <v>501823</v>
      </c>
      <c r="U87" s="11">
        <v>90</v>
      </c>
      <c r="V87" s="11"/>
    </row>
    <row r="88" spans="1:22" ht="16.5" customHeight="1">
      <c r="A88" t="s">
        <v>49</v>
      </c>
      <c r="B88" s="11">
        <v>83</v>
      </c>
      <c r="C88" s="11">
        <v>83</v>
      </c>
      <c r="D88" t="s">
        <v>135</v>
      </c>
      <c r="E88" t="s">
        <v>136</v>
      </c>
      <c r="F88" t="s">
        <v>133</v>
      </c>
      <c r="G88" s="4" t="s">
        <v>200</v>
      </c>
      <c r="H88">
        <v>0</v>
      </c>
      <c r="I88">
        <v>501832</v>
      </c>
      <c r="J88">
        <v>501831</v>
      </c>
      <c r="K88" s="14" t="s">
        <v>54</v>
      </c>
      <c r="L88" s="2" t="s">
        <v>63</v>
      </c>
      <c r="M88" s="4" t="s">
        <v>70</v>
      </c>
      <c r="N88" s="2" t="s">
        <v>63</v>
      </c>
      <c r="O88" t="s">
        <v>57</v>
      </c>
      <c r="P88" s="14" t="s">
        <v>58</v>
      </c>
      <c r="Q88" s="14" t="s">
        <v>59</v>
      </c>
      <c r="R88" s="14">
        <v>90</v>
      </c>
      <c r="S88">
        <v>501833</v>
      </c>
      <c r="T88">
        <v>501833</v>
      </c>
      <c r="U88" s="11">
        <v>90</v>
      </c>
      <c r="V88" s="11"/>
    </row>
    <row r="89" spans="1:22" ht="16.5" customHeight="1">
      <c r="A89" t="s">
        <v>49</v>
      </c>
      <c r="B89" s="11">
        <v>84</v>
      </c>
      <c r="C89" s="11">
        <v>84</v>
      </c>
      <c r="D89" t="s">
        <v>135</v>
      </c>
      <c r="E89" t="s">
        <v>136</v>
      </c>
      <c r="F89" t="s">
        <v>133</v>
      </c>
      <c r="G89" s="4" t="s">
        <v>201</v>
      </c>
      <c r="H89">
        <v>0</v>
      </c>
      <c r="I89">
        <v>501842</v>
      </c>
      <c r="J89">
        <v>501841</v>
      </c>
      <c r="K89" s="14" t="s">
        <v>54</v>
      </c>
      <c r="L89" s="2" t="s">
        <v>69</v>
      </c>
      <c r="M89" s="4" t="s">
        <v>75</v>
      </c>
      <c r="N89" s="2" t="s">
        <v>69</v>
      </c>
      <c r="O89" t="s">
        <v>76</v>
      </c>
      <c r="P89" s="14" t="s">
        <v>58</v>
      </c>
      <c r="Q89" s="14" t="s">
        <v>59</v>
      </c>
      <c r="R89" s="14">
        <v>90</v>
      </c>
      <c r="S89">
        <v>501843</v>
      </c>
      <c r="T89">
        <v>501843</v>
      </c>
      <c r="U89" s="11">
        <v>90</v>
      </c>
      <c r="V89" s="11"/>
    </row>
    <row r="90" spans="1:22" ht="16.5" customHeight="1">
      <c r="A90" t="s">
        <v>49</v>
      </c>
      <c r="B90" s="11">
        <v>85</v>
      </c>
      <c r="C90" s="11">
        <v>85</v>
      </c>
      <c r="D90" t="s">
        <v>135</v>
      </c>
      <c r="E90" t="s">
        <v>136</v>
      </c>
      <c r="F90" t="s">
        <v>133</v>
      </c>
      <c r="G90" s="4" t="s">
        <v>202</v>
      </c>
      <c r="H90">
        <v>0</v>
      </c>
      <c r="I90">
        <v>501852</v>
      </c>
      <c r="J90">
        <v>501851</v>
      </c>
      <c r="K90" s="14" t="s">
        <v>54</v>
      </c>
      <c r="L90" s="2" t="s">
        <v>55</v>
      </c>
      <c r="M90" s="4" t="s">
        <v>81</v>
      </c>
      <c r="N90" s="2" t="s">
        <v>55</v>
      </c>
      <c r="O90" t="s">
        <v>82</v>
      </c>
      <c r="P90" s="14" t="s">
        <v>58</v>
      </c>
      <c r="Q90" s="14" t="s">
        <v>59</v>
      </c>
      <c r="R90" s="14">
        <v>91</v>
      </c>
      <c r="S90">
        <v>501853</v>
      </c>
      <c r="T90">
        <v>501853</v>
      </c>
      <c r="U90" s="11">
        <v>90</v>
      </c>
      <c r="V90" s="11"/>
    </row>
    <row r="91" spans="1:22" ht="16.5" customHeight="1">
      <c r="A91" t="s">
        <v>49</v>
      </c>
      <c r="B91" s="11">
        <v>86</v>
      </c>
      <c r="C91" s="11">
        <v>86</v>
      </c>
      <c r="D91" t="s">
        <v>135</v>
      </c>
      <c r="E91" t="s">
        <v>136</v>
      </c>
      <c r="F91" t="s">
        <v>133</v>
      </c>
      <c r="G91" s="4" t="s">
        <v>203</v>
      </c>
      <c r="H91">
        <v>0</v>
      </c>
      <c r="I91">
        <v>501862</v>
      </c>
      <c r="J91">
        <v>501861</v>
      </c>
      <c r="K91" s="14" t="s">
        <v>54</v>
      </c>
      <c r="L91" s="2" t="s">
        <v>63</v>
      </c>
      <c r="M91" s="4" t="s">
        <v>56</v>
      </c>
      <c r="N91" s="2" t="s">
        <v>63</v>
      </c>
      <c r="O91" t="s">
        <v>87</v>
      </c>
      <c r="P91" s="14" t="s">
        <v>58</v>
      </c>
      <c r="Q91" s="14" t="s">
        <v>59</v>
      </c>
      <c r="R91" s="14">
        <v>91</v>
      </c>
      <c r="S91">
        <v>501863</v>
      </c>
      <c r="T91">
        <v>501863</v>
      </c>
      <c r="U91" s="11">
        <v>90</v>
      </c>
      <c r="V91" s="11"/>
    </row>
    <row r="92" spans="1:22" ht="16.5" customHeight="1">
      <c r="A92" t="s">
        <v>49</v>
      </c>
      <c r="B92" s="11">
        <v>87</v>
      </c>
      <c r="C92" s="11">
        <v>87</v>
      </c>
      <c r="D92" t="s">
        <v>135</v>
      </c>
      <c r="E92" t="s">
        <v>136</v>
      </c>
      <c r="F92" t="s">
        <v>133</v>
      </c>
      <c r="G92" s="4" t="s">
        <v>204</v>
      </c>
      <c r="H92">
        <v>0</v>
      </c>
      <c r="I92">
        <v>501872</v>
      </c>
      <c r="J92">
        <v>501871</v>
      </c>
      <c r="K92" s="14" t="s">
        <v>54</v>
      </c>
      <c r="L92" s="2" t="s">
        <v>69</v>
      </c>
      <c r="M92" s="4" t="s">
        <v>64</v>
      </c>
      <c r="N92" s="2" t="s">
        <v>69</v>
      </c>
      <c r="O92" t="s">
        <v>91</v>
      </c>
      <c r="P92" s="14" t="s">
        <v>58</v>
      </c>
      <c r="Q92" s="14" t="s">
        <v>59</v>
      </c>
      <c r="R92" s="14">
        <v>92</v>
      </c>
      <c r="S92">
        <v>501873</v>
      </c>
      <c r="T92">
        <v>501873</v>
      </c>
      <c r="U92" s="11">
        <v>90</v>
      </c>
      <c r="V92" s="11"/>
    </row>
    <row r="93" spans="1:22" ht="16.5" customHeight="1">
      <c r="A93" t="s">
        <v>49</v>
      </c>
      <c r="B93" s="11">
        <v>88</v>
      </c>
      <c r="C93" s="11">
        <v>88</v>
      </c>
      <c r="D93" t="s">
        <v>135</v>
      </c>
      <c r="E93" t="s">
        <v>136</v>
      </c>
      <c r="F93" t="s">
        <v>133</v>
      </c>
      <c r="G93" s="4" t="s">
        <v>205</v>
      </c>
      <c r="H93">
        <v>0</v>
      </c>
      <c r="I93">
        <v>501882</v>
      </c>
      <c r="J93">
        <v>501881</v>
      </c>
      <c r="K93" s="14" t="s">
        <v>54</v>
      </c>
      <c r="L93" s="2" t="s">
        <v>55</v>
      </c>
      <c r="M93" s="4" t="s">
        <v>70</v>
      </c>
      <c r="N93" s="2" t="s">
        <v>55</v>
      </c>
      <c r="O93" t="s">
        <v>95</v>
      </c>
      <c r="P93" s="14" t="s">
        <v>58</v>
      </c>
      <c r="Q93" s="14" t="s">
        <v>59</v>
      </c>
      <c r="R93" s="14">
        <v>92</v>
      </c>
      <c r="S93">
        <v>501883</v>
      </c>
      <c r="T93">
        <v>501883</v>
      </c>
      <c r="U93" s="11">
        <v>90</v>
      </c>
      <c r="V93" s="11"/>
    </row>
    <row r="94" spans="1:22" ht="16.5" customHeight="1">
      <c r="A94" t="s">
        <v>49</v>
      </c>
      <c r="B94" s="11">
        <v>89</v>
      </c>
      <c r="C94" s="11">
        <v>89</v>
      </c>
      <c r="D94" t="s">
        <v>135</v>
      </c>
      <c r="E94" t="s">
        <v>136</v>
      </c>
      <c r="F94" t="s">
        <v>133</v>
      </c>
      <c r="G94" s="4" t="s">
        <v>206</v>
      </c>
      <c r="H94">
        <v>0</v>
      </c>
      <c r="I94">
        <v>501892</v>
      </c>
      <c r="J94">
        <v>501891</v>
      </c>
      <c r="K94" s="14" t="s">
        <v>54</v>
      </c>
      <c r="L94" s="2" t="s">
        <v>63</v>
      </c>
      <c r="M94" s="4" t="s">
        <v>75</v>
      </c>
      <c r="N94" s="2" t="s">
        <v>63</v>
      </c>
      <c r="O94" t="s">
        <v>99</v>
      </c>
      <c r="P94" s="14" t="s">
        <v>58</v>
      </c>
      <c r="Q94" s="14" t="s">
        <v>59</v>
      </c>
      <c r="R94" s="14">
        <v>93</v>
      </c>
      <c r="S94">
        <v>501893</v>
      </c>
      <c r="T94">
        <v>501893</v>
      </c>
      <c r="U94" s="11">
        <v>90</v>
      </c>
      <c r="V94" s="11"/>
    </row>
    <row r="95" spans="1:22" ht="16.5" customHeight="1">
      <c r="A95" t="s">
        <v>49</v>
      </c>
      <c r="B95" s="11">
        <v>90</v>
      </c>
      <c r="C95" s="11">
        <v>90</v>
      </c>
      <c r="D95" t="s">
        <v>135</v>
      </c>
      <c r="E95" t="s">
        <v>136</v>
      </c>
      <c r="F95" t="s">
        <v>133</v>
      </c>
      <c r="G95" s="4" t="s">
        <v>207</v>
      </c>
      <c r="H95">
        <v>0</v>
      </c>
      <c r="I95">
        <v>501902</v>
      </c>
      <c r="J95">
        <v>501901</v>
      </c>
      <c r="K95" s="14" t="s">
        <v>54</v>
      </c>
      <c r="L95" s="2" t="s">
        <v>69</v>
      </c>
      <c r="M95" s="4" t="s">
        <v>81</v>
      </c>
      <c r="N95" s="2" t="s">
        <v>69</v>
      </c>
      <c r="O95" t="s">
        <v>104</v>
      </c>
      <c r="P95" s="14" t="s">
        <v>58</v>
      </c>
      <c r="Q95" s="14" t="s">
        <v>59</v>
      </c>
      <c r="R95" s="14">
        <v>94</v>
      </c>
      <c r="S95">
        <v>501903</v>
      </c>
      <c r="T95">
        <v>501903</v>
      </c>
      <c r="U95" s="11">
        <v>100</v>
      </c>
      <c r="V95" s="11"/>
    </row>
    <row r="96" spans="1:22" ht="16.5" customHeight="1">
      <c r="A96" t="s">
        <v>49</v>
      </c>
      <c r="B96" s="11">
        <v>91</v>
      </c>
      <c r="C96" s="11">
        <v>91</v>
      </c>
      <c r="D96" t="s">
        <v>135</v>
      </c>
      <c r="E96" t="s">
        <v>136</v>
      </c>
      <c r="F96" t="s">
        <v>133</v>
      </c>
      <c r="G96" s="4" t="s">
        <v>208</v>
      </c>
      <c r="H96">
        <v>0</v>
      </c>
      <c r="I96">
        <v>501912</v>
      </c>
      <c r="J96">
        <v>501911</v>
      </c>
      <c r="K96" s="14" t="s">
        <v>54</v>
      </c>
      <c r="L96" s="2" t="s">
        <v>55</v>
      </c>
      <c r="M96" s="4" t="s">
        <v>56</v>
      </c>
      <c r="N96" s="2" t="s">
        <v>55</v>
      </c>
      <c r="O96">
        <v>321004801</v>
      </c>
      <c r="P96" s="14" t="s">
        <v>58</v>
      </c>
      <c r="Q96" s="14" t="s">
        <v>59</v>
      </c>
      <c r="R96" s="14">
        <v>94</v>
      </c>
      <c r="S96">
        <v>501913</v>
      </c>
      <c r="T96">
        <v>501913</v>
      </c>
      <c r="U96" s="11">
        <v>100</v>
      </c>
      <c r="V96" s="11"/>
    </row>
    <row r="97" spans="1:22" ht="16.5" customHeight="1">
      <c r="A97" t="s">
        <v>49</v>
      </c>
      <c r="B97" s="11">
        <v>92</v>
      </c>
      <c r="C97" s="11">
        <v>92</v>
      </c>
      <c r="D97" t="s">
        <v>135</v>
      </c>
      <c r="E97" t="s">
        <v>136</v>
      </c>
      <c r="F97" t="s">
        <v>133</v>
      </c>
      <c r="G97" s="4" t="s">
        <v>209</v>
      </c>
      <c r="H97">
        <v>0</v>
      </c>
      <c r="I97">
        <v>501922</v>
      </c>
      <c r="J97">
        <v>501921</v>
      </c>
      <c r="K97" s="14" t="s">
        <v>54</v>
      </c>
      <c r="L97" s="2" t="s">
        <v>63</v>
      </c>
      <c r="M97" s="4" t="s">
        <v>64</v>
      </c>
      <c r="N97" s="2" t="s">
        <v>63</v>
      </c>
      <c r="O97">
        <v>321000201</v>
      </c>
      <c r="P97" s="14" t="s">
        <v>58</v>
      </c>
      <c r="Q97" s="14" t="s">
        <v>59</v>
      </c>
      <c r="R97" s="14">
        <v>95</v>
      </c>
      <c r="S97">
        <v>501923</v>
      </c>
      <c r="T97">
        <v>501923</v>
      </c>
      <c r="U97" s="11">
        <v>100</v>
      </c>
      <c r="V97" s="11"/>
    </row>
    <row r="98" spans="1:22" ht="16.5" customHeight="1">
      <c r="A98" t="s">
        <v>49</v>
      </c>
      <c r="B98" s="11">
        <v>93</v>
      </c>
      <c r="C98" s="11">
        <v>93</v>
      </c>
      <c r="D98" t="s">
        <v>135</v>
      </c>
      <c r="E98" t="s">
        <v>136</v>
      </c>
      <c r="F98" t="s">
        <v>133</v>
      </c>
      <c r="G98" s="4" t="s">
        <v>210</v>
      </c>
      <c r="H98">
        <v>0</v>
      </c>
      <c r="I98">
        <v>501932</v>
      </c>
      <c r="J98">
        <v>501931</v>
      </c>
      <c r="K98" s="14" t="s">
        <v>54</v>
      </c>
      <c r="L98" s="2" t="s">
        <v>69</v>
      </c>
      <c r="M98" s="4" t="s">
        <v>70</v>
      </c>
      <c r="N98" s="2" t="s">
        <v>69</v>
      </c>
      <c r="O98">
        <v>321001001</v>
      </c>
      <c r="P98" s="14" t="s">
        <v>58</v>
      </c>
      <c r="Q98" s="14" t="s">
        <v>59</v>
      </c>
      <c r="R98" s="14">
        <v>95</v>
      </c>
      <c r="S98">
        <v>501933</v>
      </c>
      <c r="T98">
        <v>501933</v>
      </c>
      <c r="U98" s="11">
        <v>100</v>
      </c>
      <c r="V98" s="11"/>
    </row>
    <row r="99" spans="1:22" ht="16.5" customHeight="1">
      <c r="A99" t="s">
        <v>49</v>
      </c>
      <c r="B99" s="11">
        <v>94</v>
      </c>
      <c r="C99" s="11">
        <v>94</v>
      </c>
      <c r="D99" t="s">
        <v>135</v>
      </c>
      <c r="E99" t="s">
        <v>136</v>
      </c>
      <c r="F99" t="s">
        <v>133</v>
      </c>
      <c r="G99" s="4" t="s">
        <v>211</v>
      </c>
      <c r="H99">
        <v>0</v>
      </c>
      <c r="I99">
        <v>501942</v>
      </c>
      <c r="J99">
        <v>501941</v>
      </c>
      <c r="K99" s="14" t="s">
        <v>54</v>
      </c>
      <c r="L99" s="2" t="s">
        <v>55</v>
      </c>
      <c r="M99" s="4" t="s">
        <v>75</v>
      </c>
      <c r="N99" s="2" t="s">
        <v>55</v>
      </c>
      <c r="O99">
        <v>321000801</v>
      </c>
      <c r="P99" s="14" t="s">
        <v>58</v>
      </c>
      <c r="Q99" s="14" t="s">
        <v>59</v>
      </c>
      <c r="R99" s="14">
        <v>96</v>
      </c>
      <c r="S99">
        <v>501943</v>
      </c>
      <c r="T99">
        <v>501943</v>
      </c>
      <c r="U99" s="11">
        <v>100</v>
      </c>
      <c r="V99" s="11"/>
    </row>
    <row r="100" spans="1:22" ht="16.5" customHeight="1">
      <c r="A100" t="s">
        <v>49</v>
      </c>
      <c r="B100" s="11">
        <v>95</v>
      </c>
      <c r="C100" s="11">
        <v>95</v>
      </c>
      <c r="D100" t="s">
        <v>135</v>
      </c>
      <c r="E100" t="s">
        <v>136</v>
      </c>
      <c r="F100" t="s">
        <v>133</v>
      </c>
      <c r="G100" s="4" t="s">
        <v>212</v>
      </c>
      <c r="H100">
        <v>0</v>
      </c>
      <c r="I100">
        <v>501952</v>
      </c>
      <c r="J100">
        <v>501951</v>
      </c>
      <c r="K100" s="14" t="s">
        <v>54</v>
      </c>
      <c r="L100" s="2" t="s">
        <v>63</v>
      </c>
      <c r="M100" s="4" t="s">
        <v>81</v>
      </c>
      <c r="N100" s="2" t="s">
        <v>63</v>
      </c>
      <c r="O100">
        <v>321000401</v>
      </c>
      <c r="P100" s="14" t="s">
        <v>58</v>
      </c>
      <c r="Q100" s="14" t="s">
        <v>59</v>
      </c>
      <c r="R100" s="14">
        <v>96</v>
      </c>
      <c r="S100">
        <v>501953</v>
      </c>
      <c r="T100">
        <v>501953</v>
      </c>
      <c r="U100" s="11">
        <v>100</v>
      </c>
      <c r="V100" s="11"/>
    </row>
    <row r="101" spans="1:22" ht="16.5" customHeight="1">
      <c r="A101" t="s">
        <v>49</v>
      </c>
      <c r="B101" s="11">
        <v>96</v>
      </c>
      <c r="C101" s="11">
        <v>96</v>
      </c>
      <c r="D101" t="s">
        <v>135</v>
      </c>
      <c r="E101" t="s">
        <v>136</v>
      </c>
      <c r="F101" t="s">
        <v>133</v>
      </c>
      <c r="G101" s="4" t="s">
        <v>213</v>
      </c>
      <c r="H101">
        <v>0</v>
      </c>
      <c r="I101">
        <v>501962</v>
      </c>
      <c r="J101">
        <v>501961</v>
      </c>
      <c r="K101" s="14" t="s">
        <v>54</v>
      </c>
      <c r="L101" s="2" t="s">
        <v>69</v>
      </c>
      <c r="M101" s="4" t="s">
        <v>56</v>
      </c>
      <c r="N101" s="2" t="s">
        <v>69</v>
      </c>
      <c r="O101">
        <v>321000501</v>
      </c>
      <c r="P101" s="14" t="s">
        <v>58</v>
      </c>
      <c r="Q101" s="14" t="s">
        <v>59</v>
      </c>
      <c r="R101" s="14">
        <v>97</v>
      </c>
      <c r="S101">
        <v>501963</v>
      </c>
      <c r="T101">
        <v>501963</v>
      </c>
      <c r="U101" s="11">
        <v>100</v>
      </c>
      <c r="V101" s="11"/>
    </row>
    <row r="102" spans="1:22" ht="16.5" customHeight="1">
      <c r="A102" t="s">
        <v>49</v>
      </c>
      <c r="B102" s="11">
        <v>97</v>
      </c>
      <c r="C102" s="11">
        <v>97</v>
      </c>
      <c r="D102" t="s">
        <v>135</v>
      </c>
      <c r="E102" t="s">
        <v>136</v>
      </c>
      <c r="F102" t="s">
        <v>133</v>
      </c>
      <c r="G102" s="4" t="s">
        <v>214</v>
      </c>
      <c r="H102">
        <v>0</v>
      </c>
      <c r="I102">
        <v>501972</v>
      </c>
      <c r="J102">
        <v>501971</v>
      </c>
      <c r="K102" s="14" t="s">
        <v>54</v>
      </c>
      <c r="L102" s="2" t="s">
        <v>55</v>
      </c>
      <c r="M102" s="4" t="s">
        <v>64</v>
      </c>
      <c r="N102" s="2" t="s">
        <v>55</v>
      </c>
      <c r="O102">
        <v>321000601</v>
      </c>
      <c r="P102" s="14" t="s">
        <v>58</v>
      </c>
      <c r="Q102" s="14" t="s">
        <v>59</v>
      </c>
      <c r="R102" s="14">
        <v>97</v>
      </c>
      <c r="S102">
        <v>501973</v>
      </c>
      <c r="T102">
        <v>501973</v>
      </c>
      <c r="U102" s="11">
        <v>100</v>
      </c>
      <c r="V102" s="11"/>
    </row>
    <row r="103" spans="1:22" ht="16.5" customHeight="1">
      <c r="A103" t="s">
        <v>49</v>
      </c>
      <c r="B103" s="11">
        <v>98</v>
      </c>
      <c r="C103" s="11">
        <v>98</v>
      </c>
      <c r="D103" t="s">
        <v>135</v>
      </c>
      <c r="E103" t="s">
        <v>136</v>
      </c>
      <c r="F103" t="s">
        <v>133</v>
      </c>
      <c r="G103" s="4" t="s">
        <v>215</v>
      </c>
      <c r="H103">
        <v>0</v>
      </c>
      <c r="I103">
        <v>501982</v>
      </c>
      <c r="J103">
        <v>501981</v>
      </c>
      <c r="K103" s="14" t="s">
        <v>54</v>
      </c>
      <c r="L103" s="2" t="s">
        <v>63</v>
      </c>
      <c r="M103" s="4" t="s">
        <v>70</v>
      </c>
      <c r="N103" s="2" t="s">
        <v>63</v>
      </c>
      <c r="O103">
        <v>321004801</v>
      </c>
      <c r="P103" s="14" t="s">
        <v>58</v>
      </c>
      <c r="Q103" s="14" t="s">
        <v>59</v>
      </c>
      <c r="R103" s="14">
        <v>98</v>
      </c>
      <c r="S103">
        <v>501983</v>
      </c>
      <c r="T103">
        <v>501983</v>
      </c>
      <c r="U103" s="11">
        <v>100</v>
      </c>
      <c r="V103" s="11"/>
    </row>
    <row r="104" spans="1:22" ht="16.5" customHeight="1">
      <c r="A104" t="s">
        <v>49</v>
      </c>
      <c r="B104" s="11">
        <v>99</v>
      </c>
      <c r="C104" s="11">
        <v>99</v>
      </c>
      <c r="D104" t="s">
        <v>135</v>
      </c>
      <c r="E104" t="s">
        <v>136</v>
      </c>
      <c r="F104" t="s">
        <v>133</v>
      </c>
      <c r="G104" s="4" t="s">
        <v>216</v>
      </c>
      <c r="H104">
        <v>0</v>
      </c>
      <c r="I104">
        <v>501992</v>
      </c>
      <c r="J104">
        <v>501991</v>
      </c>
      <c r="K104" s="14" t="s">
        <v>54</v>
      </c>
      <c r="L104" s="2" t="s">
        <v>69</v>
      </c>
      <c r="M104" s="4" t="s">
        <v>75</v>
      </c>
      <c r="N104" s="2" t="s">
        <v>69</v>
      </c>
      <c r="O104">
        <v>321000301</v>
      </c>
      <c r="P104" s="14" t="s">
        <v>58</v>
      </c>
      <c r="Q104" s="14" t="s">
        <v>59</v>
      </c>
      <c r="R104" s="14">
        <v>98</v>
      </c>
      <c r="S104">
        <v>501993</v>
      </c>
      <c r="T104">
        <v>501993</v>
      </c>
      <c r="U104" s="11">
        <v>100</v>
      </c>
      <c r="V104" s="11"/>
    </row>
    <row r="105" spans="1:22" ht="16.5" customHeight="1">
      <c r="A105" t="s">
        <v>49</v>
      </c>
      <c r="B105" s="11">
        <v>100</v>
      </c>
      <c r="C105" s="11">
        <v>100</v>
      </c>
      <c r="D105" t="s">
        <v>135</v>
      </c>
      <c r="E105" t="s">
        <v>136</v>
      </c>
      <c r="F105" t="s">
        <v>133</v>
      </c>
      <c r="G105" s="4" t="s">
        <v>217</v>
      </c>
      <c r="H105">
        <v>0</v>
      </c>
      <c r="I105">
        <v>502002</v>
      </c>
      <c r="J105">
        <v>502001</v>
      </c>
      <c r="K105" s="14" t="s">
        <v>54</v>
      </c>
      <c r="L105" s="2" t="s">
        <v>55</v>
      </c>
      <c r="M105" s="4" t="s">
        <v>81</v>
      </c>
      <c r="N105" s="2" t="s">
        <v>55</v>
      </c>
      <c r="O105">
        <v>321000901</v>
      </c>
      <c r="P105" s="14" t="s">
        <v>58</v>
      </c>
      <c r="Q105" s="14" t="s">
        <v>59</v>
      </c>
      <c r="R105" s="14">
        <v>98</v>
      </c>
      <c r="S105">
        <v>502003</v>
      </c>
      <c r="T105">
        <v>502003</v>
      </c>
      <c r="U105" s="11">
        <v>110</v>
      </c>
      <c r="V105" s="11"/>
    </row>
    <row r="106" spans="1:22" ht="16.5" customHeight="1">
      <c r="A106" t="s">
        <v>49</v>
      </c>
      <c r="B106" s="11">
        <v>101</v>
      </c>
      <c r="C106" s="11">
        <v>101</v>
      </c>
      <c r="D106" t="s">
        <v>135</v>
      </c>
      <c r="E106" t="s">
        <v>136</v>
      </c>
      <c r="F106" t="s">
        <v>133</v>
      </c>
      <c r="G106" s="2" t="s">
        <v>322</v>
      </c>
      <c r="H106">
        <v>0</v>
      </c>
      <c r="I106">
        <v>502012</v>
      </c>
      <c r="J106">
        <v>502011</v>
      </c>
      <c r="K106" s="14" t="s">
        <v>54</v>
      </c>
      <c r="L106" s="2" t="s">
        <v>63</v>
      </c>
      <c r="M106" s="4" t="s">
        <v>56</v>
      </c>
      <c r="N106" s="2" t="s">
        <v>63</v>
      </c>
      <c r="O106">
        <v>321000601</v>
      </c>
      <c r="P106" s="14" t="s">
        <v>58</v>
      </c>
      <c r="Q106" s="14" t="s">
        <v>59</v>
      </c>
      <c r="R106" s="14">
        <v>99</v>
      </c>
      <c r="S106" s="16">
        <v>502013</v>
      </c>
      <c r="T106" s="16">
        <v>502013</v>
      </c>
      <c r="U106" s="11">
        <v>110</v>
      </c>
    </row>
    <row r="107" spans="1:22" ht="16.5" customHeight="1">
      <c r="A107" t="s">
        <v>49</v>
      </c>
      <c r="B107" s="11">
        <v>102</v>
      </c>
      <c r="C107" s="11">
        <v>102</v>
      </c>
      <c r="D107" t="s">
        <v>135</v>
      </c>
      <c r="E107" t="s">
        <v>136</v>
      </c>
      <c r="F107" t="s">
        <v>133</v>
      </c>
      <c r="G107" s="2" t="s">
        <v>323</v>
      </c>
      <c r="H107">
        <v>0</v>
      </c>
      <c r="I107">
        <v>502022</v>
      </c>
      <c r="J107">
        <v>502021</v>
      </c>
      <c r="K107" s="14" t="s">
        <v>54</v>
      </c>
      <c r="L107" s="2" t="s">
        <v>69</v>
      </c>
      <c r="M107" s="4" t="s">
        <v>64</v>
      </c>
      <c r="N107" s="2" t="s">
        <v>69</v>
      </c>
      <c r="O107">
        <v>321000201</v>
      </c>
      <c r="P107" s="14" t="s">
        <v>58</v>
      </c>
      <c r="Q107" s="14" t="s">
        <v>59</v>
      </c>
      <c r="R107" s="14">
        <v>99</v>
      </c>
      <c r="S107" s="16">
        <v>502023</v>
      </c>
      <c r="T107" s="16">
        <v>502023</v>
      </c>
      <c r="U107" s="11">
        <v>110</v>
      </c>
    </row>
    <row r="108" spans="1:22" ht="16.5" customHeight="1">
      <c r="A108" t="s">
        <v>49</v>
      </c>
      <c r="B108" s="11">
        <v>103</v>
      </c>
      <c r="C108" s="11">
        <v>103</v>
      </c>
      <c r="D108" t="s">
        <v>135</v>
      </c>
      <c r="E108" t="s">
        <v>136</v>
      </c>
      <c r="F108" t="s">
        <v>133</v>
      </c>
      <c r="G108" s="2" t="s">
        <v>324</v>
      </c>
      <c r="H108">
        <v>0</v>
      </c>
      <c r="I108">
        <v>502032</v>
      </c>
      <c r="J108">
        <v>502031</v>
      </c>
      <c r="K108" s="14" t="s">
        <v>54</v>
      </c>
      <c r="L108" s="2" t="s">
        <v>55</v>
      </c>
      <c r="M108" s="4" t="s">
        <v>70</v>
      </c>
      <c r="N108" s="2" t="s">
        <v>55</v>
      </c>
      <c r="O108" t="s">
        <v>104</v>
      </c>
      <c r="P108" s="14" t="s">
        <v>58</v>
      </c>
      <c r="Q108" s="14" t="s">
        <v>59</v>
      </c>
      <c r="R108" s="14">
        <v>99</v>
      </c>
      <c r="S108" s="16">
        <v>502033</v>
      </c>
      <c r="T108" s="16">
        <v>502033</v>
      </c>
      <c r="U108" s="11">
        <v>110</v>
      </c>
    </row>
    <row r="109" spans="1:22" ht="16.5" customHeight="1">
      <c r="A109" t="s">
        <v>49</v>
      </c>
      <c r="B109" s="11">
        <v>104</v>
      </c>
      <c r="C109" s="11">
        <v>104</v>
      </c>
      <c r="D109" t="s">
        <v>135</v>
      </c>
      <c r="E109" t="s">
        <v>136</v>
      </c>
      <c r="F109" t="s">
        <v>133</v>
      </c>
      <c r="G109" s="2" t="s">
        <v>325</v>
      </c>
      <c r="H109">
        <v>0</v>
      </c>
      <c r="I109">
        <v>502042</v>
      </c>
      <c r="J109">
        <v>502041</v>
      </c>
      <c r="K109" s="14" t="s">
        <v>54</v>
      </c>
      <c r="L109" s="2" t="s">
        <v>63</v>
      </c>
      <c r="M109" s="4" t="s">
        <v>75</v>
      </c>
      <c r="N109" s="2" t="s">
        <v>63</v>
      </c>
      <c r="O109">
        <v>321000401</v>
      </c>
      <c r="P109" s="14" t="s">
        <v>58</v>
      </c>
      <c r="Q109" s="14" t="s">
        <v>59</v>
      </c>
      <c r="R109" s="14">
        <v>100</v>
      </c>
      <c r="S109" s="16">
        <v>502043</v>
      </c>
      <c r="T109" s="16">
        <v>502043</v>
      </c>
      <c r="U109" s="11">
        <v>110</v>
      </c>
    </row>
    <row r="110" spans="1:22" ht="16.5" customHeight="1">
      <c r="A110" t="s">
        <v>49</v>
      </c>
      <c r="B110" s="11">
        <v>105</v>
      </c>
      <c r="C110" s="11">
        <v>105</v>
      </c>
      <c r="D110" t="s">
        <v>135</v>
      </c>
      <c r="E110" t="s">
        <v>136</v>
      </c>
      <c r="F110" t="s">
        <v>133</v>
      </c>
      <c r="G110" s="2" t="s">
        <v>326</v>
      </c>
      <c r="H110">
        <v>0</v>
      </c>
      <c r="I110">
        <v>502052</v>
      </c>
      <c r="J110">
        <v>502051</v>
      </c>
      <c r="K110" s="14" t="s">
        <v>54</v>
      </c>
      <c r="L110" s="2" t="s">
        <v>69</v>
      </c>
      <c r="M110" s="4" t="s">
        <v>81</v>
      </c>
      <c r="N110" s="2" t="s">
        <v>69</v>
      </c>
      <c r="O110">
        <v>321004801</v>
      </c>
      <c r="P110" s="14" t="s">
        <v>58</v>
      </c>
      <c r="Q110" s="14" t="s">
        <v>59</v>
      </c>
      <c r="R110" s="14">
        <v>100</v>
      </c>
      <c r="S110" s="16">
        <v>502053</v>
      </c>
      <c r="T110" s="16">
        <v>502053</v>
      </c>
      <c r="U110" s="11">
        <v>110</v>
      </c>
    </row>
    <row r="111" spans="1:22" ht="16.5" customHeight="1">
      <c r="A111" t="s">
        <v>49</v>
      </c>
      <c r="B111" s="11">
        <v>106</v>
      </c>
      <c r="C111" s="11">
        <v>106</v>
      </c>
      <c r="D111" t="s">
        <v>135</v>
      </c>
      <c r="E111" t="s">
        <v>136</v>
      </c>
      <c r="F111" t="s">
        <v>133</v>
      </c>
      <c r="G111" s="4" t="s">
        <v>327</v>
      </c>
      <c r="H111">
        <v>0</v>
      </c>
      <c r="I111">
        <v>502062</v>
      </c>
      <c r="J111">
        <v>502061</v>
      </c>
      <c r="K111" s="14" t="s">
        <v>54</v>
      </c>
      <c r="L111" s="2" t="s">
        <v>55</v>
      </c>
      <c r="M111" s="4" t="s">
        <v>56</v>
      </c>
      <c r="N111" s="2" t="s">
        <v>55</v>
      </c>
      <c r="O111">
        <v>321000901</v>
      </c>
      <c r="P111" s="14" t="s">
        <v>58</v>
      </c>
      <c r="Q111" s="14" t="s">
        <v>59</v>
      </c>
      <c r="R111" s="14">
        <v>100</v>
      </c>
      <c r="S111" s="16">
        <v>502063</v>
      </c>
      <c r="T111" s="16">
        <v>502063</v>
      </c>
      <c r="U111" s="11">
        <v>110</v>
      </c>
    </row>
    <row r="112" spans="1:22" ht="16.5" customHeight="1">
      <c r="A112" t="s">
        <v>49</v>
      </c>
      <c r="B112" s="11">
        <v>107</v>
      </c>
      <c r="C112" s="11">
        <v>107</v>
      </c>
      <c r="D112" t="s">
        <v>135</v>
      </c>
      <c r="E112" t="s">
        <v>136</v>
      </c>
      <c r="F112" t="s">
        <v>133</v>
      </c>
      <c r="G112" s="4" t="s">
        <v>328</v>
      </c>
      <c r="H112">
        <v>0</v>
      </c>
      <c r="I112">
        <v>502072</v>
      </c>
      <c r="J112">
        <v>502071</v>
      </c>
      <c r="K112" s="14" t="s">
        <v>54</v>
      </c>
      <c r="L112" s="2" t="s">
        <v>63</v>
      </c>
      <c r="M112" s="4" t="s">
        <v>64</v>
      </c>
      <c r="N112" s="2" t="s">
        <v>63</v>
      </c>
      <c r="O112">
        <v>321004501</v>
      </c>
      <c r="P112" s="14" t="s">
        <v>58</v>
      </c>
      <c r="Q112" s="14" t="s">
        <v>59</v>
      </c>
      <c r="R112" s="14">
        <v>100</v>
      </c>
      <c r="S112" s="16">
        <v>502073</v>
      </c>
      <c r="T112" s="16">
        <v>502073</v>
      </c>
      <c r="U112" s="11">
        <v>110</v>
      </c>
    </row>
    <row r="113" spans="1:21" ht="16.5" customHeight="1">
      <c r="A113" t="s">
        <v>49</v>
      </c>
      <c r="B113" s="11">
        <v>108</v>
      </c>
      <c r="C113" s="11">
        <v>108</v>
      </c>
      <c r="D113" t="s">
        <v>135</v>
      </c>
      <c r="E113" t="s">
        <v>136</v>
      </c>
      <c r="F113" t="s">
        <v>133</v>
      </c>
      <c r="G113" s="4" t="s">
        <v>329</v>
      </c>
      <c r="H113">
        <v>0</v>
      </c>
      <c r="I113">
        <v>502082</v>
      </c>
      <c r="J113">
        <v>502081</v>
      </c>
      <c r="K113" s="14" t="s">
        <v>54</v>
      </c>
      <c r="L113" s="2" t="s">
        <v>69</v>
      </c>
      <c r="M113" s="4" t="s">
        <v>70</v>
      </c>
      <c r="N113" s="2" t="s">
        <v>69</v>
      </c>
      <c r="O113">
        <v>321004901</v>
      </c>
      <c r="P113" s="14" t="s">
        <v>58</v>
      </c>
      <c r="Q113" s="14" t="s">
        <v>59</v>
      </c>
      <c r="R113" s="14">
        <v>100</v>
      </c>
      <c r="S113" s="16">
        <v>502083</v>
      </c>
      <c r="T113" s="16">
        <v>502083</v>
      </c>
      <c r="U113" s="11">
        <v>110</v>
      </c>
    </row>
    <row r="114" spans="1:21" ht="16.5" customHeight="1">
      <c r="A114" t="s">
        <v>49</v>
      </c>
      <c r="B114" s="11">
        <v>109</v>
      </c>
      <c r="C114" s="11">
        <v>109</v>
      </c>
      <c r="D114" t="s">
        <v>135</v>
      </c>
      <c r="E114" t="s">
        <v>136</v>
      </c>
      <c r="F114" t="s">
        <v>133</v>
      </c>
      <c r="G114" s="4" t="s">
        <v>330</v>
      </c>
      <c r="H114">
        <v>0</v>
      </c>
      <c r="I114">
        <v>502092</v>
      </c>
      <c r="J114">
        <v>502091</v>
      </c>
      <c r="K114" s="14" t="s">
        <v>54</v>
      </c>
      <c r="L114" s="2" t="s">
        <v>55</v>
      </c>
      <c r="M114" s="4" t="s">
        <v>75</v>
      </c>
      <c r="N114" s="2" t="s">
        <v>55</v>
      </c>
      <c r="O114">
        <v>321000901</v>
      </c>
      <c r="P114" s="14" t="s">
        <v>58</v>
      </c>
      <c r="Q114" s="14" t="s">
        <v>59</v>
      </c>
      <c r="R114" s="14">
        <v>100</v>
      </c>
      <c r="S114" s="16">
        <v>502093</v>
      </c>
      <c r="T114" s="16">
        <v>502093</v>
      </c>
      <c r="U114" s="11">
        <v>110</v>
      </c>
    </row>
    <row r="115" spans="1:21" ht="16.5" customHeight="1">
      <c r="A115" t="s">
        <v>49</v>
      </c>
      <c r="B115" s="11">
        <v>110</v>
      </c>
      <c r="C115" s="11">
        <v>110</v>
      </c>
      <c r="D115" t="s">
        <v>135</v>
      </c>
      <c r="E115" t="s">
        <v>136</v>
      </c>
      <c r="F115" t="s">
        <v>133</v>
      </c>
      <c r="G115" s="4" t="s">
        <v>331</v>
      </c>
      <c r="H115">
        <v>0</v>
      </c>
      <c r="I115">
        <v>502102</v>
      </c>
      <c r="J115">
        <v>502101</v>
      </c>
      <c r="K115" s="14" t="s">
        <v>54</v>
      </c>
      <c r="L115" s="2" t="s">
        <v>63</v>
      </c>
      <c r="M115" s="4" t="s">
        <v>81</v>
      </c>
      <c r="N115" s="2" t="s">
        <v>63</v>
      </c>
      <c r="O115">
        <v>321000801</v>
      </c>
      <c r="P115" s="14" t="s">
        <v>58</v>
      </c>
      <c r="Q115" s="14" t="s">
        <v>59</v>
      </c>
      <c r="R115" s="14">
        <v>100</v>
      </c>
      <c r="S115" s="16">
        <v>502103</v>
      </c>
      <c r="T115" s="16">
        <v>502103</v>
      </c>
      <c r="U115" s="11">
        <v>120</v>
      </c>
    </row>
    <row r="116" spans="1:21" ht="16.5" customHeight="1">
      <c r="A116" t="s">
        <v>49</v>
      </c>
      <c r="B116" s="11">
        <v>111</v>
      </c>
      <c r="C116" s="11">
        <v>111</v>
      </c>
      <c r="D116" t="s">
        <v>135</v>
      </c>
      <c r="E116" t="s">
        <v>136</v>
      </c>
      <c r="F116" t="s">
        <v>133</v>
      </c>
      <c r="G116" s="4" t="s">
        <v>332</v>
      </c>
      <c r="H116">
        <v>0</v>
      </c>
      <c r="I116">
        <v>502112</v>
      </c>
      <c r="J116">
        <v>502111</v>
      </c>
      <c r="K116" s="14" t="s">
        <v>54</v>
      </c>
      <c r="L116" s="2" t="s">
        <v>69</v>
      </c>
      <c r="M116" s="4" t="s">
        <v>56</v>
      </c>
      <c r="N116" s="2" t="s">
        <v>69</v>
      </c>
      <c r="O116" t="s">
        <v>91</v>
      </c>
      <c r="P116" s="14" t="s">
        <v>58</v>
      </c>
      <c r="Q116" s="14" t="s">
        <v>59</v>
      </c>
      <c r="R116" s="14">
        <v>100</v>
      </c>
      <c r="S116" s="16">
        <v>502113</v>
      </c>
      <c r="T116" s="16">
        <v>502113</v>
      </c>
      <c r="U116" s="11">
        <v>120</v>
      </c>
    </row>
    <row r="117" spans="1:21" ht="16.5" customHeight="1">
      <c r="A117" t="s">
        <v>49</v>
      </c>
      <c r="B117" s="11">
        <v>112</v>
      </c>
      <c r="C117" s="11">
        <v>112</v>
      </c>
      <c r="D117" t="s">
        <v>135</v>
      </c>
      <c r="E117" t="s">
        <v>136</v>
      </c>
      <c r="F117" t="s">
        <v>133</v>
      </c>
      <c r="G117" s="4" t="s">
        <v>333</v>
      </c>
      <c r="H117">
        <v>0</v>
      </c>
      <c r="I117">
        <v>502122</v>
      </c>
      <c r="J117">
        <v>502121</v>
      </c>
      <c r="K117" s="14" t="s">
        <v>54</v>
      </c>
      <c r="L117" s="2" t="s">
        <v>55</v>
      </c>
      <c r="M117" s="4" t="s">
        <v>64</v>
      </c>
      <c r="N117" s="2" t="s">
        <v>55</v>
      </c>
      <c r="O117" t="s">
        <v>65</v>
      </c>
      <c r="P117" s="14" t="s">
        <v>58</v>
      </c>
      <c r="Q117" s="14" t="s">
        <v>59</v>
      </c>
      <c r="R117" s="14">
        <v>100</v>
      </c>
      <c r="S117" s="16">
        <v>502123</v>
      </c>
      <c r="T117" s="16">
        <v>502123</v>
      </c>
      <c r="U117" s="11">
        <v>120</v>
      </c>
    </row>
    <row r="118" spans="1:21" ht="16.5" customHeight="1">
      <c r="A118" t="s">
        <v>49</v>
      </c>
      <c r="B118" s="11">
        <v>113</v>
      </c>
      <c r="C118" s="11">
        <v>113</v>
      </c>
      <c r="D118" t="s">
        <v>135</v>
      </c>
      <c r="E118" t="s">
        <v>136</v>
      </c>
      <c r="F118" t="s">
        <v>133</v>
      </c>
      <c r="G118" s="4" t="s">
        <v>334</v>
      </c>
      <c r="H118">
        <v>0</v>
      </c>
      <c r="I118">
        <v>502132</v>
      </c>
      <c r="J118">
        <v>502131</v>
      </c>
      <c r="K118" s="14" t="s">
        <v>54</v>
      </c>
      <c r="L118" s="2" t="s">
        <v>63</v>
      </c>
      <c r="M118" s="4" t="s">
        <v>70</v>
      </c>
      <c r="N118" s="2" t="s">
        <v>63</v>
      </c>
      <c r="O118">
        <v>321000801</v>
      </c>
      <c r="P118" s="14" t="s">
        <v>58</v>
      </c>
      <c r="Q118" s="14" t="s">
        <v>59</v>
      </c>
      <c r="R118" s="14">
        <v>100</v>
      </c>
      <c r="S118" s="16">
        <v>502133</v>
      </c>
      <c r="T118" s="16">
        <v>502133</v>
      </c>
      <c r="U118" s="11">
        <v>120</v>
      </c>
    </row>
    <row r="119" spans="1:21" ht="16.5" customHeight="1">
      <c r="A119" t="s">
        <v>49</v>
      </c>
      <c r="B119" s="11">
        <v>114</v>
      </c>
      <c r="C119" s="11">
        <v>114</v>
      </c>
      <c r="D119" t="s">
        <v>135</v>
      </c>
      <c r="E119" t="s">
        <v>136</v>
      </c>
      <c r="F119" t="s">
        <v>133</v>
      </c>
      <c r="G119" s="4" t="s">
        <v>335</v>
      </c>
      <c r="H119">
        <v>0</v>
      </c>
      <c r="I119">
        <v>502142</v>
      </c>
      <c r="J119">
        <v>502141</v>
      </c>
      <c r="K119" s="14" t="s">
        <v>54</v>
      </c>
      <c r="L119" s="2" t="s">
        <v>69</v>
      </c>
      <c r="M119" s="4" t="s">
        <v>75</v>
      </c>
      <c r="N119" s="2" t="s">
        <v>69</v>
      </c>
      <c r="O119">
        <v>321001401</v>
      </c>
      <c r="P119" s="14" t="s">
        <v>58</v>
      </c>
      <c r="Q119" s="14" t="s">
        <v>59</v>
      </c>
      <c r="R119" s="14">
        <v>100</v>
      </c>
      <c r="S119" s="16">
        <v>502143</v>
      </c>
      <c r="T119" s="16">
        <v>502143</v>
      </c>
      <c r="U119" s="11">
        <v>120</v>
      </c>
    </row>
    <row r="120" spans="1:21" ht="16.5" customHeight="1">
      <c r="A120" t="s">
        <v>49</v>
      </c>
      <c r="B120" s="11">
        <v>115</v>
      </c>
      <c r="C120" s="11">
        <v>115</v>
      </c>
      <c r="D120" t="s">
        <v>135</v>
      </c>
      <c r="E120" t="s">
        <v>136</v>
      </c>
      <c r="F120" t="s">
        <v>133</v>
      </c>
      <c r="G120" s="4" t="s">
        <v>336</v>
      </c>
      <c r="H120">
        <v>0</v>
      </c>
      <c r="I120">
        <v>502152</v>
      </c>
      <c r="J120">
        <v>502151</v>
      </c>
      <c r="K120" s="14" t="s">
        <v>54</v>
      </c>
      <c r="L120" s="2" t="s">
        <v>55</v>
      </c>
      <c r="M120" s="4" t="s">
        <v>81</v>
      </c>
      <c r="N120" s="2" t="s">
        <v>55</v>
      </c>
      <c r="O120">
        <v>321003901</v>
      </c>
      <c r="P120" s="14" t="s">
        <v>58</v>
      </c>
      <c r="Q120" s="14" t="s">
        <v>59</v>
      </c>
      <c r="R120" s="14">
        <v>100</v>
      </c>
      <c r="S120" s="16">
        <v>502153</v>
      </c>
      <c r="T120" s="16">
        <v>502153</v>
      </c>
      <c r="U120" s="11">
        <v>120</v>
      </c>
    </row>
    <row r="121" spans="1:21" ht="16.5">
      <c r="A121" t="s">
        <v>49</v>
      </c>
      <c r="B121" s="11">
        <v>116</v>
      </c>
      <c r="C121" s="11">
        <v>116</v>
      </c>
      <c r="D121" t="s">
        <v>135</v>
      </c>
      <c r="E121" t="s">
        <v>136</v>
      </c>
      <c r="F121" t="s">
        <v>133</v>
      </c>
      <c r="G121" s="2" t="s">
        <v>337</v>
      </c>
      <c r="H121">
        <v>0</v>
      </c>
      <c r="I121">
        <v>502162</v>
      </c>
      <c r="J121">
        <v>502161</v>
      </c>
      <c r="K121" s="14" t="s">
        <v>54</v>
      </c>
      <c r="L121" s="2" t="s">
        <v>63</v>
      </c>
      <c r="M121" s="4" t="s">
        <v>56</v>
      </c>
      <c r="N121" s="2" t="s">
        <v>63</v>
      </c>
      <c r="O121">
        <v>321000401</v>
      </c>
      <c r="P121" s="14" t="s">
        <v>58</v>
      </c>
      <c r="Q121" s="14" t="s">
        <v>59</v>
      </c>
      <c r="R121" s="14">
        <v>100</v>
      </c>
      <c r="S121" s="16">
        <v>502163</v>
      </c>
      <c r="T121" s="16">
        <v>502163</v>
      </c>
      <c r="U121" s="11">
        <v>120</v>
      </c>
    </row>
    <row r="122" spans="1:21" ht="16.5">
      <c r="A122" t="s">
        <v>49</v>
      </c>
      <c r="B122" s="11">
        <v>117</v>
      </c>
      <c r="C122" s="11">
        <v>117</v>
      </c>
      <c r="D122" t="s">
        <v>135</v>
      </c>
      <c r="E122" t="s">
        <v>136</v>
      </c>
      <c r="F122" t="s">
        <v>133</v>
      </c>
      <c r="G122" s="2" t="s">
        <v>338</v>
      </c>
      <c r="H122">
        <v>0</v>
      </c>
      <c r="I122">
        <v>502172</v>
      </c>
      <c r="J122">
        <v>502171</v>
      </c>
      <c r="K122" s="14" t="s">
        <v>54</v>
      </c>
      <c r="L122" s="2" t="s">
        <v>69</v>
      </c>
      <c r="M122" s="4" t="s">
        <v>64</v>
      </c>
      <c r="N122" s="2" t="s">
        <v>69</v>
      </c>
      <c r="O122" t="s">
        <v>91</v>
      </c>
      <c r="P122" s="14" t="s">
        <v>58</v>
      </c>
      <c r="Q122" s="14" t="s">
        <v>59</v>
      </c>
      <c r="R122" s="14">
        <v>100</v>
      </c>
      <c r="S122" s="16">
        <v>502173</v>
      </c>
      <c r="T122" s="16">
        <v>502173</v>
      </c>
      <c r="U122" s="11">
        <v>120</v>
      </c>
    </row>
    <row r="123" spans="1:21" ht="16.5">
      <c r="A123" t="s">
        <v>49</v>
      </c>
      <c r="B123" s="11">
        <v>118</v>
      </c>
      <c r="C123" s="11">
        <v>118</v>
      </c>
      <c r="D123" t="s">
        <v>135</v>
      </c>
      <c r="E123" t="s">
        <v>136</v>
      </c>
      <c r="F123" t="s">
        <v>133</v>
      </c>
      <c r="G123" s="2" t="s">
        <v>339</v>
      </c>
      <c r="H123">
        <v>0</v>
      </c>
      <c r="I123">
        <v>502182</v>
      </c>
      <c r="J123">
        <v>502181</v>
      </c>
      <c r="K123" s="14" t="s">
        <v>54</v>
      </c>
      <c r="L123" s="2" t="s">
        <v>55</v>
      </c>
      <c r="M123" s="4" t="s">
        <v>70</v>
      </c>
      <c r="N123" s="2" t="s">
        <v>55</v>
      </c>
      <c r="O123">
        <v>321001001</v>
      </c>
      <c r="P123" s="14" t="s">
        <v>58</v>
      </c>
      <c r="Q123" s="14" t="s">
        <v>59</v>
      </c>
      <c r="R123" s="14">
        <v>100</v>
      </c>
      <c r="S123" s="16">
        <v>502183</v>
      </c>
      <c r="T123" s="16">
        <v>502183</v>
      </c>
      <c r="U123" s="11">
        <v>120</v>
      </c>
    </row>
    <row r="124" spans="1:21" ht="16.5">
      <c r="A124" t="s">
        <v>49</v>
      </c>
      <c r="B124" s="11">
        <v>119</v>
      </c>
      <c r="C124" s="11">
        <v>119</v>
      </c>
      <c r="D124" t="s">
        <v>135</v>
      </c>
      <c r="E124" t="s">
        <v>136</v>
      </c>
      <c r="F124" t="s">
        <v>133</v>
      </c>
      <c r="G124" s="2" t="s">
        <v>340</v>
      </c>
      <c r="H124">
        <v>0</v>
      </c>
      <c r="I124">
        <v>502192</v>
      </c>
      <c r="J124">
        <v>502191</v>
      </c>
      <c r="K124" s="14" t="s">
        <v>54</v>
      </c>
      <c r="L124" s="2" t="s">
        <v>63</v>
      </c>
      <c r="M124" s="4" t="s">
        <v>75</v>
      </c>
      <c r="N124" s="2" t="s">
        <v>63</v>
      </c>
      <c r="O124">
        <v>321000601</v>
      </c>
      <c r="P124" s="14" t="s">
        <v>58</v>
      </c>
      <c r="Q124" s="14" t="s">
        <v>59</v>
      </c>
      <c r="R124" s="14">
        <v>100</v>
      </c>
      <c r="S124" s="16">
        <v>502193</v>
      </c>
      <c r="T124" s="16">
        <v>502193</v>
      </c>
      <c r="U124" s="11">
        <v>120</v>
      </c>
    </row>
    <row r="125" spans="1:21" ht="16.5">
      <c r="A125" t="s">
        <v>49</v>
      </c>
      <c r="B125" s="11">
        <v>120</v>
      </c>
      <c r="C125" s="11">
        <v>120</v>
      </c>
      <c r="D125" t="s">
        <v>135</v>
      </c>
      <c r="E125" t="s">
        <v>136</v>
      </c>
      <c r="F125" t="s">
        <v>133</v>
      </c>
      <c r="G125" s="2" t="s">
        <v>341</v>
      </c>
      <c r="H125">
        <v>0</v>
      </c>
      <c r="I125">
        <v>502202</v>
      </c>
      <c r="J125">
        <v>502201</v>
      </c>
      <c r="K125" s="14" t="s">
        <v>54</v>
      </c>
      <c r="L125" s="2" t="s">
        <v>69</v>
      </c>
      <c r="M125" s="4" t="s">
        <v>81</v>
      </c>
      <c r="N125" s="2" t="s">
        <v>69</v>
      </c>
      <c r="O125">
        <v>321000901</v>
      </c>
      <c r="P125" s="14" t="s">
        <v>58</v>
      </c>
      <c r="Q125" s="14" t="s">
        <v>59</v>
      </c>
      <c r="R125" s="14">
        <v>100</v>
      </c>
      <c r="S125" s="16">
        <v>502203</v>
      </c>
      <c r="T125" s="16">
        <v>502203</v>
      </c>
      <c r="U125" s="11">
        <v>130</v>
      </c>
    </row>
    <row r="126" spans="1:21" ht="16.5">
      <c r="A126" t="s">
        <v>49</v>
      </c>
      <c r="B126" s="11">
        <v>121</v>
      </c>
      <c r="C126" s="11">
        <v>121</v>
      </c>
      <c r="D126" t="s">
        <v>135</v>
      </c>
      <c r="E126" t="s">
        <v>136</v>
      </c>
      <c r="F126" t="s">
        <v>133</v>
      </c>
      <c r="G126" s="2" t="s">
        <v>342</v>
      </c>
      <c r="H126">
        <v>0</v>
      </c>
      <c r="I126">
        <v>502212</v>
      </c>
      <c r="J126">
        <v>502211</v>
      </c>
      <c r="K126" s="14" t="s">
        <v>54</v>
      </c>
      <c r="L126" s="2" t="s">
        <v>55</v>
      </c>
      <c r="M126" s="4" t="s">
        <v>56</v>
      </c>
      <c r="N126" s="2" t="s">
        <v>55</v>
      </c>
      <c r="O126">
        <v>321004801</v>
      </c>
      <c r="P126" s="14" t="s">
        <v>58</v>
      </c>
      <c r="Q126" s="14" t="s">
        <v>59</v>
      </c>
      <c r="R126" s="14">
        <v>100</v>
      </c>
      <c r="S126" s="16">
        <v>502213</v>
      </c>
      <c r="T126" s="16">
        <v>502213</v>
      </c>
      <c r="U126" s="11">
        <v>130</v>
      </c>
    </row>
    <row r="127" spans="1:21" ht="16.5">
      <c r="A127" t="s">
        <v>49</v>
      </c>
      <c r="B127" s="11">
        <v>122</v>
      </c>
      <c r="C127" s="11">
        <v>122</v>
      </c>
      <c r="D127" t="s">
        <v>135</v>
      </c>
      <c r="E127" t="s">
        <v>136</v>
      </c>
      <c r="F127" t="s">
        <v>133</v>
      </c>
      <c r="G127" s="2" t="s">
        <v>343</v>
      </c>
      <c r="H127">
        <v>0</v>
      </c>
      <c r="I127">
        <v>502222</v>
      </c>
      <c r="J127">
        <v>502221</v>
      </c>
      <c r="K127" s="14" t="s">
        <v>54</v>
      </c>
      <c r="L127" s="2" t="s">
        <v>63</v>
      </c>
      <c r="M127" s="4" t="s">
        <v>64</v>
      </c>
      <c r="N127" s="2" t="s">
        <v>63</v>
      </c>
      <c r="O127">
        <v>321000201</v>
      </c>
      <c r="P127" s="14" t="s">
        <v>58</v>
      </c>
      <c r="Q127" s="14" t="s">
        <v>59</v>
      </c>
      <c r="R127" s="14">
        <v>100</v>
      </c>
      <c r="S127" s="16">
        <v>502223</v>
      </c>
      <c r="T127" s="16">
        <v>502223</v>
      </c>
      <c r="U127" s="11">
        <v>130</v>
      </c>
    </row>
    <row r="128" spans="1:21" ht="16.5">
      <c r="A128" t="s">
        <v>49</v>
      </c>
      <c r="B128" s="11">
        <v>123</v>
      </c>
      <c r="C128" s="11">
        <v>123</v>
      </c>
      <c r="D128" t="s">
        <v>135</v>
      </c>
      <c r="E128" t="s">
        <v>136</v>
      </c>
      <c r="F128" t="s">
        <v>133</v>
      </c>
      <c r="G128" s="2" t="s">
        <v>344</v>
      </c>
      <c r="H128">
        <v>0</v>
      </c>
      <c r="I128">
        <v>502232</v>
      </c>
      <c r="J128">
        <v>502231</v>
      </c>
      <c r="K128" s="14" t="s">
        <v>54</v>
      </c>
      <c r="L128" s="2" t="s">
        <v>69</v>
      </c>
      <c r="M128" s="4" t="s">
        <v>70</v>
      </c>
      <c r="N128" s="2" t="s">
        <v>69</v>
      </c>
      <c r="O128">
        <v>321001001</v>
      </c>
      <c r="P128" s="14" t="s">
        <v>58</v>
      </c>
      <c r="Q128" s="14" t="s">
        <v>59</v>
      </c>
      <c r="R128" s="14">
        <v>100</v>
      </c>
      <c r="S128" s="16">
        <v>502233</v>
      </c>
      <c r="T128" s="16">
        <v>502233</v>
      </c>
      <c r="U128" s="11">
        <v>130</v>
      </c>
    </row>
    <row r="129" spans="1:21" ht="16.5">
      <c r="A129" t="s">
        <v>49</v>
      </c>
      <c r="B129" s="11">
        <v>124</v>
      </c>
      <c r="C129" s="11">
        <v>124</v>
      </c>
      <c r="D129" t="s">
        <v>135</v>
      </c>
      <c r="E129" t="s">
        <v>136</v>
      </c>
      <c r="F129" t="s">
        <v>133</v>
      </c>
      <c r="G129" s="2" t="s">
        <v>345</v>
      </c>
      <c r="H129">
        <v>0</v>
      </c>
      <c r="I129">
        <v>502242</v>
      </c>
      <c r="J129">
        <v>502241</v>
      </c>
      <c r="K129" s="14" t="s">
        <v>54</v>
      </c>
      <c r="L129" s="2" t="s">
        <v>55</v>
      </c>
      <c r="M129" s="4" t="s">
        <v>75</v>
      </c>
      <c r="N129" s="2" t="s">
        <v>55</v>
      </c>
      <c r="O129">
        <v>321000801</v>
      </c>
      <c r="P129" s="14" t="s">
        <v>58</v>
      </c>
      <c r="Q129" s="14" t="s">
        <v>59</v>
      </c>
      <c r="R129" s="14">
        <v>100</v>
      </c>
      <c r="S129" s="16">
        <v>502243</v>
      </c>
      <c r="T129" s="16">
        <v>502243</v>
      </c>
      <c r="U129" s="11">
        <v>130</v>
      </c>
    </row>
    <row r="130" spans="1:21" ht="16.5">
      <c r="A130" t="s">
        <v>49</v>
      </c>
      <c r="B130" s="11">
        <v>125</v>
      </c>
      <c r="C130" s="11">
        <v>125</v>
      </c>
      <c r="D130" t="s">
        <v>135</v>
      </c>
      <c r="E130" t="s">
        <v>136</v>
      </c>
      <c r="F130" t="s">
        <v>133</v>
      </c>
      <c r="G130" s="2" t="s">
        <v>346</v>
      </c>
      <c r="H130">
        <v>0</v>
      </c>
      <c r="I130">
        <v>502252</v>
      </c>
      <c r="J130">
        <v>502251</v>
      </c>
      <c r="K130" s="14" t="s">
        <v>54</v>
      </c>
      <c r="L130" s="2" t="s">
        <v>63</v>
      </c>
      <c r="M130" s="4" t="s">
        <v>81</v>
      </c>
      <c r="N130" s="2" t="s">
        <v>63</v>
      </c>
      <c r="O130">
        <v>321000401</v>
      </c>
      <c r="P130" s="14" t="s">
        <v>58</v>
      </c>
      <c r="Q130" s="14" t="s">
        <v>59</v>
      </c>
      <c r="R130" s="14">
        <v>100</v>
      </c>
      <c r="S130" s="16">
        <v>502253</v>
      </c>
      <c r="T130" s="16">
        <v>502253</v>
      </c>
      <c r="U130" s="11">
        <v>130</v>
      </c>
    </row>
    <row r="131" spans="1:21" ht="16.5">
      <c r="A131" t="s">
        <v>49</v>
      </c>
      <c r="B131" s="11">
        <v>126</v>
      </c>
      <c r="C131" s="11">
        <v>126</v>
      </c>
      <c r="D131" t="s">
        <v>135</v>
      </c>
      <c r="E131" t="s">
        <v>136</v>
      </c>
      <c r="F131" t="s">
        <v>133</v>
      </c>
      <c r="G131" s="2" t="s">
        <v>347</v>
      </c>
      <c r="H131">
        <v>0</v>
      </c>
      <c r="I131">
        <v>502262</v>
      </c>
      <c r="J131">
        <v>502261</v>
      </c>
      <c r="K131" s="14" t="s">
        <v>54</v>
      </c>
      <c r="L131" s="2" t="s">
        <v>69</v>
      </c>
      <c r="M131" s="4" t="s">
        <v>56</v>
      </c>
      <c r="N131" s="2" t="s">
        <v>69</v>
      </c>
      <c r="O131" t="s">
        <v>91</v>
      </c>
      <c r="P131" s="14" t="s">
        <v>58</v>
      </c>
      <c r="Q131" s="14" t="s">
        <v>59</v>
      </c>
      <c r="R131" s="14">
        <v>100</v>
      </c>
      <c r="S131" s="16">
        <v>502263</v>
      </c>
      <c r="T131" s="16">
        <v>502263</v>
      </c>
      <c r="U131" s="11">
        <v>130</v>
      </c>
    </row>
    <row r="132" spans="1:21" ht="16.5">
      <c r="A132" t="s">
        <v>49</v>
      </c>
      <c r="B132" s="11">
        <v>127</v>
      </c>
      <c r="C132" s="11">
        <v>127</v>
      </c>
      <c r="D132" t="s">
        <v>135</v>
      </c>
      <c r="E132" t="s">
        <v>136</v>
      </c>
      <c r="F132" t="s">
        <v>133</v>
      </c>
      <c r="G132" s="2" t="s">
        <v>348</v>
      </c>
      <c r="H132">
        <v>0</v>
      </c>
      <c r="I132">
        <v>502272</v>
      </c>
      <c r="J132">
        <v>502271</v>
      </c>
      <c r="K132" s="14" t="s">
        <v>54</v>
      </c>
      <c r="L132" s="2" t="s">
        <v>55</v>
      </c>
      <c r="M132" s="4" t="s">
        <v>64</v>
      </c>
      <c r="N132" s="2" t="s">
        <v>55</v>
      </c>
      <c r="O132">
        <v>321000601</v>
      </c>
      <c r="P132" s="14" t="s">
        <v>58</v>
      </c>
      <c r="Q132" s="14" t="s">
        <v>59</v>
      </c>
      <c r="R132" s="14">
        <v>100</v>
      </c>
      <c r="S132" s="16">
        <v>502273</v>
      </c>
      <c r="T132" s="16">
        <v>502273</v>
      </c>
      <c r="U132" s="11">
        <v>130</v>
      </c>
    </row>
    <row r="133" spans="1:21" ht="16.5">
      <c r="A133" t="s">
        <v>49</v>
      </c>
      <c r="B133" s="11">
        <v>128</v>
      </c>
      <c r="C133" s="11">
        <v>128</v>
      </c>
      <c r="D133" t="s">
        <v>135</v>
      </c>
      <c r="E133" t="s">
        <v>136</v>
      </c>
      <c r="F133" t="s">
        <v>133</v>
      </c>
      <c r="G133" s="2" t="s">
        <v>349</v>
      </c>
      <c r="H133">
        <v>0</v>
      </c>
      <c r="I133">
        <v>502282</v>
      </c>
      <c r="J133">
        <v>502281</v>
      </c>
      <c r="K133" s="14" t="s">
        <v>54</v>
      </c>
      <c r="L133" s="2" t="s">
        <v>63</v>
      </c>
      <c r="M133" s="4" t="s">
        <v>70</v>
      </c>
      <c r="N133" s="2" t="s">
        <v>63</v>
      </c>
      <c r="O133">
        <v>321004801</v>
      </c>
      <c r="P133" s="14" t="s">
        <v>58</v>
      </c>
      <c r="Q133" s="14" t="s">
        <v>59</v>
      </c>
      <c r="R133" s="14">
        <v>100</v>
      </c>
      <c r="S133" s="16">
        <v>502283</v>
      </c>
      <c r="T133" s="16">
        <v>502283</v>
      </c>
      <c r="U133" s="11">
        <v>130</v>
      </c>
    </row>
    <row r="134" spans="1:21" ht="16.5">
      <c r="A134" t="s">
        <v>49</v>
      </c>
      <c r="B134" s="11">
        <v>129</v>
      </c>
      <c r="C134" s="11">
        <v>129</v>
      </c>
      <c r="D134" t="s">
        <v>135</v>
      </c>
      <c r="E134" t="s">
        <v>136</v>
      </c>
      <c r="F134" t="s">
        <v>133</v>
      </c>
      <c r="G134" s="2" t="s">
        <v>350</v>
      </c>
      <c r="H134">
        <v>0</v>
      </c>
      <c r="I134">
        <v>502292</v>
      </c>
      <c r="J134">
        <v>502291</v>
      </c>
      <c r="K134" s="14" t="s">
        <v>54</v>
      </c>
      <c r="L134" s="2" t="s">
        <v>69</v>
      </c>
      <c r="M134" s="4" t="s">
        <v>75</v>
      </c>
      <c r="N134" s="2" t="s">
        <v>69</v>
      </c>
      <c r="O134" t="s">
        <v>104</v>
      </c>
      <c r="P134" s="14" t="s">
        <v>58</v>
      </c>
      <c r="Q134" s="14" t="s">
        <v>59</v>
      </c>
      <c r="R134" s="14">
        <v>100</v>
      </c>
      <c r="S134" s="16">
        <v>502293</v>
      </c>
      <c r="T134" s="16">
        <v>502293</v>
      </c>
      <c r="U134" s="11">
        <v>130</v>
      </c>
    </row>
    <row r="135" spans="1:21" ht="16.5">
      <c r="A135" t="s">
        <v>49</v>
      </c>
      <c r="B135" s="11">
        <v>130</v>
      </c>
      <c r="C135" s="11">
        <v>130</v>
      </c>
      <c r="D135" t="s">
        <v>135</v>
      </c>
      <c r="E135" t="s">
        <v>136</v>
      </c>
      <c r="F135" t="s">
        <v>133</v>
      </c>
      <c r="G135" s="2" t="s">
        <v>351</v>
      </c>
      <c r="H135">
        <v>0</v>
      </c>
      <c r="I135">
        <v>502302</v>
      </c>
      <c r="J135">
        <v>502301</v>
      </c>
      <c r="K135" s="14" t="s">
        <v>54</v>
      </c>
      <c r="L135" s="2" t="s">
        <v>55</v>
      </c>
      <c r="M135" s="4" t="s">
        <v>81</v>
      </c>
      <c r="N135" s="2" t="s">
        <v>55</v>
      </c>
      <c r="O135">
        <v>321000901</v>
      </c>
      <c r="P135" s="14" t="s">
        <v>58</v>
      </c>
      <c r="Q135" s="14" t="s">
        <v>59</v>
      </c>
      <c r="R135" s="14">
        <v>100</v>
      </c>
      <c r="S135" s="16">
        <v>502303</v>
      </c>
      <c r="T135" s="16">
        <v>502303</v>
      </c>
      <c r="U135" s="11">
        <v>140</v>
      </c>
    </row>
    <row r="136" spans="1:21" ht="16.5">
      <c r="A136" t="s">
        <v>49</v>
      </c>
      <c r="B136" s="11">
        <v>131</v>
      </c>
      <c r="C136" s="11">
        <v>131</v>
      </c>
      <c r="D136" t="s">
        <v>135</v>
      </c>
      <c r="E136" t="s">
        <v>136</v>
      </c>
      <c r="F136" t="s">
        <v>133</v>
      </c>
      <c r="G136" s="2" t="s">
        <v>352</v>
      </c>
      <c r="H136">
        <v>0</v>
      </c>
      <c r="I136">
        <v>502312</v>
      </c>
      <c r="J136">
        <v>502311</v>
      </c>
      <c r="K136" s="14" t="s">
        <v>54</v>
      </c>
      <c r="L136" s="2" t="s">
        <v>63</v>
      </c>
      <c r="M136" s="4" t="s">
        <v>56</v>
      </c>
      <c r="N136" s="2" t="s">
        <v>63</v>
      </c>
      <c r="O136">
        <v>321000601</v>
      </c>
      <c r="P136" s="14" t="s">
        <v>58</v>
      </c>
      <c r="Q136" s="14" t="s">
        <v>59</v>
      </c>
      <c r="R136" s="14">
        <v>100</v>
      </c>
      <c r="S136" s="16">
        <v>502313</v>
      </c>
      <c r="T136" s="16">
        <v>502313</v>
      </c>
      <c r="U136" s="11">
        <v>140</v>
      </c>
    </row>
    <row r="137" spans="1:21" ht="16.5">
      <c r="A137" t="s">
        <v>49</v>
      </c>
      <c r="B137" s="11">
        <v>132</v>
      </c>
      <c r="C137" s="11">
        <v>132</v>
      </c>
      <c r="D137" t="s">
        <v>135</v>
      </c>
      <c r="E137" t="s">
        <v>136</v>
      </c>
      <c r="F137" t="s">
        <v>133</v>
      </c>
      <c r="G137" s="2" t="s">
        <v>353</v>
      </c>
      <c r="H137">
        <v>0</v>
      </c>
      <c r="I137">
        <v>502322</v>
      </c>
      <c r="J137">
        <v>502321</v>
      </c>
      <c r="K137" s="14" t="s">
        <v>54</v>
      </c>
      <c r="L137" s="2" t="s">
        <v>69</v>
      </c>
      <c r="M137" s="4" t="s">
        <v>64</v>
      </c>
      <c r="N137" s="2" t="s">
        <v>69</v>
      </c>
      <c r="O137">
        <v>321000201</v>
      </c>
      <c r="P137" s="14" t="s">
        <v>58</v>
      </c>
      <c r="Q137" s="14" t="s">
        <v>59</v>
      </c>
      <c r="R137" s="14">
        <v>100</v>
      </c>
      <c r="S137" s="16">
        <v>502323</v>
      </c>
      <c r="T137" s="16">
        <v>502323</v>
      </c>
      <c r="U137" s="11">
        <v>140</v>
      </c>
    </row>
    <row r="138" spans="1:21" ht="16.5">
      <c r="A138" t="s">
        <v>49</v>
      </c>
      <c r="B138" s="11">
        <v>133</v>
      </c>
      <c r="C138" s="11">
        <v>133</v>
      </c>
      <c r="D138" t="s">
        <v>135</v>
      </c>
      <c r="E138" t="s">
        <v>136</v>
      </c>
      <c r="F138" t="s">
        <v>133</v>
      </c>
      <c r="G138" s="2" t="s">
        <v>354</v>
      </c>
      <c r="H138">
        <v>0</v>
      </c>
      <c r="I138">
        <v>502332</v>
      </c>
      <c r="J138">
        <v>502331</v>
      </c>
      <c r="K138" s="14" t="s">
        <v>54</v>
      </c>
      <c r="L138" s="2" t="s">
        <v>55</v>
      </c>
      <c r="M138" s="4" t="s">
        <v>70</v>
      </c>
      <c r="N138" s="2" t="s">
        <v>55</v>
      </c>
      <c r="O138" t="s">
        <v>104</v>
      </c>
      <c r="P138" s="14" t="s">
        <v>58</v>
      </c>
      <c r="Q138" s="14" t="s">
        <v>59</v>
      </c>
      <c r="R138" s="14">
        <v>100</v>
      </c>
      <c r="S138" s="16">
        <v>502333</v>
      </c>
      <c r="T138" s="16">
        <v>502333</v>
      </c>
      <c r="U138" s="11">
        <v>140</v>
      </c>
    </row>
    <row r="139" spans="1:21" ht="16.5">
      <c r="A139" t="s">
        <v>49</v>
      </c>
      <c r="B139" s="11">
        <v>134</v>
      </c>
      <c r="C139" s="11">
        <v>134</v>
      </c>
      <c r="D139" t="s">
        <v>135</v>
      </c>
      <c r="E139" t="s">
        <v>136</v>
      </c>
      <c r="F139" t="s">
        <v>133</v>
      </c>
      <c r="G139" s="2" t="s">
        <v>355</v>
      </c>
      <c r="H139">
        <v>0</v>
      </c>
      <c r="I139">
        <v>502342</v>
      </c>
      <c r="J139">
        <v>502341</v>
      </c>
      <c r="K139" s="14" t="s">
        <v>54</v>
      </c>
      <c r="L139" s="2" t="s">
        <v>63</v>
      </c>
      <c r="M139" s="4" t="s">
        <v>75</v>
      </c>
      <c r="N139" s="2" t="s">
        <v>63</v>
      </c>
      <c r="O139">
        <v>321000401</v>
      </c>
      <c r="P139" s="14" t="s">
        <v>58</v>
      </c>
      <c r="Q139" s="14" t="s">
        <v>59</v>
      </c>
      <c r="R139" s="14">
        <v>100</v>
      </c>
      <c r="S139" s="16">
        <v>502343</v>
      </c>
      <c r="T139" s="16">
        <v>502343</v>
      </c>
      <c r="U139" s="11">
        <v>140</v>
      </c>
    </row>
    <row r="140" spans="1:21" ht="16.5">
      <c r="A140" t="s">
        <v>49</v>
      </c>
      <c r="B140" s="11">
        <v>135</v>
      </c>
      <c r="C140" s="11">
        <v>135</v>
      </c>
      <c r="D140" t="s">
        <v>135</v>
      </c>
      <c r="E140" t="s">
        <v>136</v>
      </c>
      <c r="F140" t="s">
        <v>133</v>
      </c>
      <c r="G140" s="2" t="s">
        <v>356</v>
      </c>
      <c r="H140">
        <v>0</v>
      </c>
      <c r="I140">
        <v>502352</v>
      </c>
      <c r="J140">
        <v>502351</v>
      </c>
      <c r="K140" s="14" t="s">
        <v>54</v>
      </c>
      <c r="L140" s="2" t="s">
        <v>69</v>
      </c>
      <c r="M140" s="4" t="s">
        <v>81</v>
      </c>
      <c r="N140" s="2" t="s">
        <v>69</v>
      </c>
      <c r="O140">
        <v>321004801</v>
      </c>
      <c r="P140" s="14" t="s">
        <v>58</v>
      </c>
      <c r="Q140" s="14" t="s">
        <v>59</v>
      </c>
      <c r="R140" s="14">
        <v>100</v>
      </c>
      <c r="S140" s="16">
        <v>502353</v>
      </c>
      <c r="T140" s="16">
        <v>502353</v>
      </c>
      <c r="U140" s="11">
        <v>140</v>
      </c>
    </row>
    <row r="141" spans="1:21" ht="16.5">
      <c r="A141" t="s">
        <v>49</v>
      </c>
      <c r="B141" s="11">
        <v>136</v>
      </c>
      <c r="C141" s="11">
        <v>136</v>
      </c>
      <c r="D141" t="s">
        <v>135</v>
      </c>
      <c r="E141" t="s">
        <v>136</v>
      </c>
      <c r="F141" t="s">
        <v>133</v>
      </c>
      <c r="G141" s="2" t="s">
        <v>357</v>
      </c>
      <c r="H141">
        <v>0</v>
      </c>
      <c r="I141">
        <v>502362</v>
      </c>
      <c r="J141">
        <v>502361</v>
      </c>
      <c r="K141" s="14" t="s">
        <v>54</v>
      </c>
      <c r="L141" s="2" t="s">
        <v>55</v>
      </c>
      <c r="M141" s="4" t="s">
        <v>56</v>
      </c>
      <c r="N141" s="2" t="s">
        <v>55</v>
      </c>
      <c r="O141">
        <v>321000901</v>
      </c>
      <c r="P141" s="14" t="s">
        <v>58</v>
      </c>
      <c r="Q141" s="14" t="s">
        <v>59</v>
      </c>
      <c r="R141" s="14">
        <v>100</v>
      </c>
      <c r="S141" s="16">
        <v>502363</v>
      </c>
      <c r="T141" s="16">
        <v>502363</v>
      </c>
      <c r="U141" s="11">
        <v>140</v>
      </c>
    </row>
    <row r="142" spans="1:21" ht="16.5">
      <c r="A142" t="s">
        <v>49</v>
      </c>
      <c r="B142" s="11">
        <v>137</v>
      </c>
      <c r="C142" s="11">
        <v>137</v>
      </c>
      <c r="D142" t="s">
        <v>135</v>
      </c>
      <c r="E142" t="s">
        <v>136</v>
      </c>
      <c r="F142" t="s">
        <v>133</v>
      </c>
      <c r="G142" s="2" t="s">
        <v>358</v>
      </c>
      <c r="H142">
        <v>0</v>
      </c>
      <c r="I142">
        <v>502372</v>
      </c>
      <c r="J142">
        <v>502371</v>
      </c>
      <c r="K142" s="14" t="s">
        <v>54</v>
      </c>
      <c r="L142" s="2" t="s">
        <v>63</v>
      </c>
      <c r="M142" s="4" t="s">
        <v>64</v>
      </c>
      <c r="N142" s="2" t="s">
        <v>63</v>
      </c>
      <c r="O142">
        <v>321004501</v>
      </c>
      <c r="P142" s="14" t="s">
        <v>58</v>
      </c>
      <c r="Q142" s="14" t="s">
        <v>59</v>
      </c>
      <c r="R142" s="14">
        <v>100</v>
      </c>
      <c r="S142" s="16">
        <v>502373</v>
      </c>
      <c r="T142" s="16">
        <v>502373</v>
      </c>
      <c r="U142" s="11">
        <v>140</v>
      </c>
    </row>
    <row r="143" spans="1:21" ht="16.5">
      <c r="A143" t="s">
        <v>49</v>
      </c>
      <c r="B143" s="11">
        <v>138</v>
      </c>
      <c r="C143" s="11">
        <v>138</v>
      </c>
      <c r="D143" t="s">
        <v>135</v>
      </c>
      <c r="E143" t="s">
        <v>136</v>
      </c>
      <c r="F143" t="s">
        <v>133</v>
      </c>
      <c r="G143" s="2" t="s">
        <v>359</v>
      </c>
      <c r="H143">
        <v>0</v>
      </c>
      <c r="I143">
        <v>502382</v>
      </c>
      <c r="J143">
        <v>502381</v>
      </c>
      <c r="K143" s="14" t="s">
        <v>54</v>
      </c>
      <c r="L143" s="2" t="s">
        <v>69</v>
      </c>
      <c r="M143" s="4" t="s">
        <v>70</v>
      </c>
      <c r="N143" s="2" t="s">
        <v>69</v>
      </c>
      <c r="O143">
        <v>321004901</v>
      </c>
      <c r="P143" s="14" t="s">
        <v>58</v>
      </c>
      <c r="Q143" s="14" t="s">
        <v>59</v>
      </c>
      <c r="R143" s="14">
        <v>100</v>
      </c>
      <c r="S143" s="16">
        <v>502383</v>
      </c>
      <c r="T143" s="16">
        <v>502383</v>
      </c>
      <c r="U143" s="11">
        <v>140</v>
      </c>
    </row>
    <row r="144" spans="1:21" ht="16.5">
      <c r="A144" t="s">
        <v>49</v>
      </c>
      <c r="B144" s="11">
        <v>139</v>
      </c>
      <c r="C144" s="11">
        <v>139</v>
      </c>
      <c r="D144" t="s">
        <v>135</v>
      </c>
      <c r="E144" t="s">
        <v>136</v>
      </c>
      <c r="F144" t="s">
        <v>133</v>
      </c>
      <c r="G144" s="2" t="s">
        <v>360</v>
      </c>
      <c r="H144">
        <v>0</v>
      </c>
      <c r="I144">
        <v>502392</v>
      </c>
      <c r="J144">
        <v>502391</v>
      </c>
      <c r="K144" s="14" t="s">
        <v>54</v>
      </c>
      <c r="L144" s="2" t="s">
        <v>55</v>
      </c>
      <c r="M144" s="4" t="s">
        <v>75</v>
      </c>
      <c r="N144" s="2" t="s">
        <v>55</v>
      </c>
      <c r="O144">
        <v>321000901</v>
      </c>
      <c r="P144" s="14" t="s">
        <v>58</v>
      </c>
      <c r="Q144" s="14" t="s">
        <v>59</v>
      </c>
      <c r="R144" s="14">
        <v>100</v>
      </c>
      <c r="S144" s="16">
        <v>502393</v>
      </c>
      <c r="T144" s="16">
        <v>502393</v>
      </c>
      <c r="U144" s="11">
        <v>140</v>
      </c>
    </row>
    <row r="145" spans="1:21" ht="16.5">
      <c r="A145" t="s">
        <v>49</v>
      </c>
      <c r="B145" s="11">
        <v>140</v>
      </c>
      <c r="C145" s="11">
        <v>140</v>
      </c>
      <c r="D145" t="s">
        <v>135</v>
      </c>
      <c r="E145" t="s">
        <v>136</v>
      </c>
      <c r="F145" t="s">
        <v>133</v>
      </c>
      <c r="G145" s="2" t="s">
        <v>361</v>
      </c>
      <c r="H145">
        <v>0</v>
      </c>
      <c r="I145">
        <v>502402</v>
      </c>
      <c r="J145">
        <v>502401</v>
      </c>
      <c r="K145" s="14" t="s">
        <v>54</v>
      </c>
      <c r="L145" s="2" t="s">
        <v>63</v>
      </c>
      <c r="M145" s="4" t="s">
        <v>81</v>
      </c>
      <c r="N145" s="2" t="s">
        <v>63</v>
      </c>
      <c r="O145">
        <v>321000801</v>
      </c>
      <c r="P145" s="14" t="s">
        <v>58</v>
      </c>
      <c r="Q145" s="14" t="s">
        <v>59</v>
      </c>
      <c r="R145" s="14">
        <v>100</v>
      </c>
      <c r="S145" s="16">
        <v>502403</v>
      </c>
      <c r="T145" s="16">
        <v>502403</v>
      </c>
      <c r="U145" s="11">
        <v>150</v>
      </c>
    </row>
    <row r="146" spans="1:21" ht="16.5">
      <c r="A146" t="s">
        <v>49</v>
      </c>
      <c r="B146" s="11">
        <v>141</v>
      </c>
      <c r="C146" s="11">
        <v>141</v>
      </c>
      <c r="D146" t="s">
        <v>135</v>
      </c>
      <c r="E146" t="s">
        <v>136</v>
      </c>
      <c r="F146" t="s">
        <v>133</v>
      </c>
      <c r="G146" s="2" t="s">
        <v>362</v>
      </c>
      <c r="H146">
        <v>0</v>
      </c>
      <c r="I146">
        <v>502412</v>
      </c>
      <c r="J146">
        <v>502411</v>
      </c>
      <c r="K146" s="14" t="s">
        <v>54</v>
      </c>
      <c r="L146" s="2" t="s">
        <v>69</v>
      </c>
      <c r="M146" s="4" t="s">
        <v>56</v>
      </c>
      <c r="N146" s="2" t="s">
        <v>69</v>
      </c>
      <c r="O146" t="s">
        <v>91</v>
      </c>
      <c r="P146" s="14" t="s">
        <v>58</v>
      </c>
      <c r="Q146" s="14" t="s">
        <v>59</v>
      </c>
      <c r="R146" s="14">
        <v>100</v>
      </c>
      <c r="S146" s="16">
        <v>502413</v>
      </c>
      <c r="T146" s="16">
        <v>502413</v>
      </c>
      <c r="U146" s="11">
        <v>150</v>
      </c>
    </row>
    <row r="147" spans="1:21" ht="16.5">
      <c r="A147" t="s">
        <v>49</v>
      </c>
      <c r="B147" s="11">
        <v>142</v>
      </c>
      <c r="C147" s="11">
        <v>142</v>
      </c>
      <c r="D147" t="s">
        <v>135</v>
      </c>
      <c r="E147" t="s">
        <v>136</v>
      </c>
      <c r="F147" t="s">
        <v>133</v>
      </c>
      <c r="G147" s="2" t="s">
        <v>363</v>
      </c>
      <c r="H147">
        <v>0</v>
      </c>
      <c r="I147">
        <v>502422</v>
      </c>
      <c r="J147">
        <v>502421</v>
      </c>
      <c r="K147" s="14" t="s">
        <v>54</v>
      </c>
      <c r="L147" s="2" t="s">
        <v>55</v>
      </c>
      <c r="M147" s="4" t="s">
        <v>64</v>
      </c>
      <c r="N147" s="2" t="s">
        <v>55</v>
      </c>
      <c r="O147" t="s">
        <v>65</v>
      </c>
      <c r="P147" s="14" t="s">
        <v>58</v>
      </c>
      <c r="Q147" s="14" t="s">
        <v>59</v>
      </c>
      <c r="R147" s="14">
        <v>100</v>
      </c>
      <c r="S147" s="16">
        <v>502423</v>
      </c>
      <c r="T147" s="16">
        <v>502423</v>
      </c>
      <c r="U147" s="11">
        <v>150</v>
      </c>
    </row>
    <row r="148" spans="1:21" ht="16.5">
      <c r="A148" t="s">
        <v>49</v>
      </c>
      <c r="B148" s="11">
        <v>143</v>
      </c>
      <c r="C148" s="11">
        <v>143</v>
      </c>
      <c r="D148" t="s">
        <v>135</v>
      </c>
      <c r="E148" t="s">
        <v>136</v>
      </c>
      <c r="F148" t="s">
        <v>133</v>
      </c>
      <c r="G148" s="2" t="s">
        <v>364</v>
      </c>
      <c r="H148">
        <v>0</v>
      </c>
      <c r="I148">
        <v>502432</v>
      </c>
      <c r="J148">
        <v>502431</v>
      </c>
      <c r="K148" s="14" t="s">
        <v>54</v>
      </c>
      <c r="L148" s="2" t="s">
        <v>63</v>
      </c>
      <c r="M148" s="4" t="s">
        <v>70</v>
      </c>
      <c r="N148" s="2" t="s">
        <v>63</v>
      </c>
      <c r="O148">
        <v>321000801</v>
      </c>
      <c r="P148" s="14" t="s">
        <v>58</v>
      </c>
      <c r="Q148" s="14" t="s">
        <v>59</v>
      </c>
      <c r="R148" s="14">
        <v>100</v>
      </c>
      <c r="S148" s="16">
        <v>502433</v>
      </c>
      <c r="T148" s="16">
        <v>502433</v>
      </c>
      <c r="U148" s="11">
        <v>150</v>
      </c>
    </row>
    <row r="149" spans="1:21" ht="16.5">
      <c r="A149" t="s">
        <v>49</v>
      </c>
      <c r="B149" s="11">
        <v>144</v>
      </c>
      <c r="C149" s="11">
        <v>144</v>
      </c>
      <c r="D149" t="s">
        <v>135</v>
      </c>
      <c r="E149" t="s">
        <v>136</v>
      </c>
      <c r="F149" t="s">
        <v>133</v>
      </c>
      <c r="G149" s="2" t="s">
        <v>365</v>
      </c>
      <c r="H149">
        <v>0</v>
      </c>
      <c r="I149">
        <v>502442</v>
      </c>
      <c r="J149">
        <v>502441</v>
      </c>
      <c r="K149" s="14" t="s">
        <v>54</v>
      </c>
      <c r="L149" s="2" t="s">
        <v>69</v>
      </c>
      <c r="M149" s="4" t="s">
        <v>75</v>
      </c>
      <c r="N149" s="2" t="s">
        <v>69</v>
      </c>
      <c r="O149">
        <v>321001401</v>
      </c>
      <c r="P149" s="14" t="s">
        <v>58</v>
      </c>
      <c r="Q149" s="14" t="s">
        <v>59</v>
      </c>
      <c r="R149" s="14">
        <v>100</v>
      </c>
      <c r="S149" s="16">
        <v>502443</v>
      </c>
      <c r="T149" s="16">
        <v>502443</v>
      </c>
      <c r="U149" s="11">
        <v>150</v>
      </c>
    </row>
    <row r="150" spans="1:21" ht="16.5">
      <c r="A150" t="s">
        <v>49</v>
      </c>
      <c r="B150" s="11">
        <v>145</v>
      </c>
      <c r="C150" s="11">
        <v>145</v>
      </c>
      <c r="D150" t="s">
        <v>135</v>
      </c>
      <c r="E150" t="s">
        <v>136</v>
      </c>
      <c r="F150" t="s">
        <v>133</v>
      </c>
      <c r="G150" s="2" t="s">
        <v>366</v>
      </c>
      <c r="H150">
        <v>0</v>
      </c>
      <c r="I150">
        <v>502452</v>
      </c>
      <c r="J150">
        <v>502451</v>
      </c>
      <c r="K150" s="14" t="s">
        <v>54</v>
      </c>
      <c r="L150" s="2" t="s">
        <v>55</v>
      </c>
      <c r="M150" s="4" t="s">
        <v>81</v>
      </c>
      <c r="N150" s="2" t="s">
        <v>55</v>
      </c>
      <c r="O150">
        <v>321003901</v>
      </c>
      <c r="P150" s="14" t="s">
        <v>58</v>
      </c>
      <c r="Q150" s="14" t="s">
        <v>59</v>
      </c>
      <c r="R150" s="14">
        <v>100</v>
      </c>
      <c r="S150" s="16">
        <v>502453</v>
      </c>
      <c r="T150" s="16">
        <v>502453</v>
      </c>
      <c r="U150" s="11">
        <v>150</v>
      </c>
    </row>
    <row r="151" spans="1:21" ht="16.5">
      <c r="A151" t="s">
        <v>49</v>
      </c>
      <c r="B151" s="11">
        <v>146</v>
      </c>
      <c r="C151" s="11">
        <v>146</v>
      </c>
      <c r="D151" t="s">
        <v>135</v>
      </c>
      <c r="E151" t="s">
        <v>136</v>
      </c>
      <c r="F151" t="s">
        <v>133</v>
      </c>
      <c r="G151" s="2" t="s">
        <v>367</v>
      </c>
      <c r="H151">
        <v>0</v>
      </c>
      <c r="I151">
        <v>502462</v>
      </c>
      <c r="J151">
        <v>502461</v>
      </c>
      <c r="K151" s="14" t="s">
        <v>54</v>
      </c>
      <c r="L151" s="2" t="s">
        <v>63</v>
      </c>
      <c r="M151" s="4" t="s">
        <v>56</v>
      </c>
      <c r="N151" s="2" t="s">
        <v>63</v>
      </c>
      <c r="O151">
        <v>321000401</v>
      </c>
      <c r="P151" s="14" t="s">
        <v>58</v>
      </c>
      <c r="Q151" s="14" t="s">
        <v>59</v>
      </c>
      <c r="R151" s="14">
        <v>100</v>
      </c>
      <c r="S151" s="16">
        <v>502463</v>
      </c>
      <c r="T151" s="16">
        <v>502463</v>
      </c>
      <c r="U151" s="11">
        <v>150</v>
      </c>
    </row>
    <row r="152" spans="1:21" ht="16.5">
      <c r="A152" t="s">
        <v>49</v>
      </c>
      <c r="B152" s="11">
        <v>147</v>
      </c>
      <c r="C152" s="11">
        <v>147</v>
      </c>
      <c r="D152" t="s">
        <v>135</v>
      </c>
      <c r="E152" t="s">
        <v>136</v>
      </c>
      <c r="F152" t="s">
        <v>133</v>
      </c>
      <c r="G152" s="2" t="s">
        <v>368</v>
      </c>
      <c r="H152">
        <v>0</v>
      </c>
      <c r="I152">
        <v>502472</v>
      </c>
      <c r="J152">
        <v>502471</v>
      </c>
      <c r="K152" s="14" t="s">
        <v>54</v>
      </c>
      <c r="L152" s="2" t="s">
        <v>69</v>
      </c>
      <c r="M152" s="4" t="s">
        <v>64</v>
      </c>
      <c r="N152" s="2" t="s">
        <v>69</v>
      </c>
      <c r="O152" t="s">
        <v>91</v>
      </c>
      <c r="P152" s="14" t="s">
        <v>58</v>
      </c>
      <c r="Q152" s="14" t="s">
        <v>59</v>
      </c>
      <c r="R152" s="14">
        <v>100</v>
      </c>
      <c r="S152" s="16">
        <v>502473</v>
      </c>
      <c r="T152" s="16">
        <v>502473</v>
      </c>
      <c r="U152" s="11">
        <v>150</v>
      </c>
    </row>
    <row r="153" spans="1:21" ht="16.5">
      <c r="A153" t="s">
        <v>49</v>
      </c>
      <c r="B153" s="11">
        <v>148</v>
      </c>
      <c r="C153" s="11">
        <v>148</v>
      </c>
      <c r="D153" t="s">
        <v>135</v>
      </c>
      <c r="E153" t="s">
        <v>136</v>
      </c>
      <c r="F153" t="s">
        <v>133</v>
      </c>
      <c r="G153" s="2" t="s">
        <v>369</v>
      </c>
      <c r="H153">
        <v>0</v>
      </c>
      <c r="I153">
        <v>502482</v>
      </c>
      <c r="J153">
        <v>502481</v>
      </c>
      <c r="K153" s="14" t="s">
        <v>54</v>
      </c>
      <c r="L153" s="2" t="s">
        <v>55</v>
      </c>
      <c r="M153" s="4" t="s">
        <v>70</v>
      </c>
      <c r="N153" s="2" t="s">
        <v>55</v>
      </c>
      <c r="O153">
        <v>321001001</v>
      </c>
      <c r="P153" s="14" t="s">
        <v>58</v>
      </c>
      <c r="Q153" s="14" t="s">
        <v>59</v>
      </c>
      <c r="R153" s="14">
        <v>100</v>
      </c>
      <c r="S153" s="16">
        <v>502483</v>
      </c>
      <c r="T153" s="16">
        <v>502483</v>
      </c>
      <c r="U153" s="11">
        <v>150</v>
      </c>
    </row>
    <row r="154" spans="1:21" ht="16.5">
      <c r="A154" t="s">
        <v>49</v>
      </c>
      <c r="B154" s="11">
        <v>149</v>
      </c>
      <c r="C154" s="11">
        <v>149</v>
      </c>
      <c r="D154" t="s">
        <v>135</v>
      </c>
      <c r="E154" t="s">
        <v>136</v>
      </c>
      <c r="F154" t="s">
        <v>133</v>
      </c>
      <c r="G154" s="2" t="s">
        <v>370</v>
      </c>
      <c r="H154">
        <v>0</v>
      </c>
      <c r="I154">
        <v>502492</v>
      </c>
      <c r="J154">
        <v>502491</v>
      </c>
      <c r="K154" s="14" t="s">
        <v>54</v>
      </c>
      <c r="L154" s="2" t="s">
        <v>63</v>
      </c>
      <c r="M154" s="4" t="s">
        <v>75</v>
      </c>
      <c r="N154" s="2" t="s">
        <v>63</v>
      </c>
      <c r="O154">
        <v>321000601</v>
      </c>
      <c r="P154" s="14" t="s">
        <v>58</v>
      </c>
      <c r="Q154" s="14" t="s">
        <v>59</v>
      </c>
      <c r="R154" s="14">
        <v>100</v>
      </c>
      <c r="S154" s="16">
        <v>502493</v>
      </c>
      <c r="T154" s="16">
        <v>502493</v>
      </c>
      <c r="U154" s="11">
        <v>150</v>
      </c>
    </row>
    <row r="155" spans="1:21" ht="16.5">
      <c r="A155" t="s">
        <v>49</v>
      </c>
      <c r="B155" s="11">
        <v>150</v>
      </c>
      <c r="C155" s="11">
        <v>150</v>
      </c>
      <c r="D155" t="s">
        <v>135</v>
      </c>
      <c r="E155" t="s">
        <v>136</v>
      </c>
      <c r="F155" t="s">
        <v>133</v>
      </c>
      <c r="G155" s="2" t="s">
        <v>371</v>
      </c>
      <c r="H155">
        <v>0</v>
      </c>
      <c r="I155">
        <v>502502</v>
      </c>
      <c r="J155">
        <v>502501</v>
      </c>
      <c r="K155" s="14" t="s">
        <v>54</v>
      </c>
      <c r="L155" s="2" t="s">
        <v>69</v>
      </c>
      <c r="M155" s="4" t="s">
        <v>81</v>
      </c>
      <c r="N155" s="2" t="s">
        <v>69</v>
      </c>
      <c r="O155">
        <v>321000901</v>
      </c>
      <c r="P155" s="14" t="s">
        <v>58</v>
      </c>
      <c r="Q155" s="14" t="s">
        <v>59</v>
      </c>
      <c r="R155" s="14">
        <v>100</v>
      </c>
      <c r="S155" s="16">
        <v>502503</v>
      </c>
      <c r="T155" s="16">
        <v>502503</v>
      </c>
      <c r="U155" s="11">
        <v>160</v>
      </c>
    </row>
    <row r="156" spans="1:21" s="17" customFormat="1" ht="16.5" customHeight="1">
      <c r="A156" s="17" t="s">
        <v>49</v>
      </c>
      <c r="B156" s="18">
        <v>151</v>
      </c>
      <c r="C156" s="18">
        <v>151</v>
      </c>
      <c r="D156" s="17" t="s">
        <v>135</v>
      </c>
      <c r="E156" s="17" t="s">
        <v>136</v>
      </c>
      <c r="F156" s="17" t="s">
        <v>133</v>
      </c>
      <c r="G156" s="19" t="s">
        <v>372</v>
      </c>
      <c r="H156" s="17">
        <v>0</v>
      </c>
      <c r="I156" s="17">
        <v>502512</v>
      </c>
      <c r="J156" s="17">
        <v>502511</v>
      </c>
      <c r="K156" s="20" t="s">
        <v>54</v>
      </c>
      <c r="L156" s="19" t="s">
        <v>55</v>
      </c>
      <c r="M156" s="21" t="s">
        <v>56</v>
      </c>
      <c r="N156" s="19" t="s">
        <v>55</v>
      </c>
      <c r="O156" s="17">
        <v>321004801</v>
      </c>
      <c r="P156" s="20" t="s">
        <v>58</v>
      </c>
      <c r="Q156" s="20" t="s">
        <v>59</v>
      </c>
      <c r="R156" s="20">
        <v>100</v>
      </c>
      <c r="S156" s="22">
        <v>502513</v>
      </c>
      <c r="T156" s="22">
        <v>502513</v>
      </c>
      <c r="U156" s="11">
        <v>160</v>
      </c>
    </row>
    <row r="157" spans="1:21" ht="16.5" customHeight="1">
      <c r="A157" t="s">
        <v>49</v>
      </c>
      <c r="B157" s="11">
        <v>152</v>
      </c>
      <c r="C157" s="11">
        <v>152</v>
      </c>
      <c r="D157" t="s">
        <v>135</v>
      </c>
      <c r="E157" t="s">
        <v>136</v>
      </c>
      <c r="F157" t="s">
        <v>133</v>
      </c>
      <c r="G157" s="2" t="s">
        <v>373</v>
      </c>
      <c r="H157">
        <v>0</v>
      </c>
      <c r="I157">
        <v>502522</v>
      </c>
      <c r="J157">
        <v>502521</v>
      </c>
      <c r="K157" s="14" t="s">
        <v>54</v>
      </c>
      <c r="L157" s="2" t="s">
        <v>63</v>
      </c>
      <c r="M157" s="4" t="s">
        <v>64</v>
      </c>
      <c r="N157" s="2" t="s">
        <v>63</v>
      </c>
      <c r="O157">
        <v>321000201</v>
      </c>
      <c r="P157" s="14" t="s">
        <v>58</v>
      </c>
      <c r="Q157" s="14" t="s">
        <v>59</v>
      </c>
      <c r="R157" s="14">
        <v>100</v>
      </c>
      <c r="S157" s="16">
        <v>502523</v>
      </c>
      <c r="T157" s="16">
        <v>502523</v>
      </c>
      <c r="U157" s="11">
        <v>160</v>
      </c>
    </row>
    <row r="158" spans="1:21" ht="16.5" customHeight="1">
      <c r="A158" t="s">
        <v>49</v>
      </c>
      <c r="B158" s="11">
        <v>153</v>
      </c>
      <c r="C158" s="11">
        <v>153</v>
      </c>
      <c r="D158" t="s">
        <v>135</v>
      </c>
      <c r="E158" t="s">
        <v>136</v>
      </c>
      <c r="F158" t="s">
        <v>133</v>
      </c>
      <c r="G158" s="2" t="s">
        <v>374</v>
      </c>
      <c r="H158">
        <v>0</v>
      </c>
      <c r="I158">
        <v>502532</v>
      </c>
      <c r="J158">
        <v>502531</v>
      </c>
      <c r="K158" s="14" t="s">
        <v>54</v>
      </c>
      <c r="L158" s="2" t="s">
        <v>69</v>
      </c>
      <c r="M158" s="4" t="s">
        <v>70</v>
      </c>
      <c r="N158" s="2" t="s">
        <v>69</v>
      </c>
      <c r="O158">
        <v>321001001</v>
      </c>
      <c r="P158" s="14" t="s">
        <v>58</v>
      </c>
      <c r="Q158" s="14" t="s">
        <v>59</v>
      </c>
      <c r="R158" s="14">
        <v>100</v>
      </c>
      <c r="S158" s="16">
        <v>502533</v>
      </c>
      <c r="T158" s="16">
        <v>502533</v>
      </c>
      <c r="U158" s="11">
        <v>160</v>
      </c>
    </row>
    <row r="159" spans="1:21" ht="16.5" customHeight="1">
      <c r="A159" t="s">
        <v>49</v>
      </c>
      <c r="B159" s="11">
        <v>154</v>
      </c>
      <c r="C159" s="11">
        <v>154</v>
      </c>
      <c r="D159" t="s">
        <v>135</v>
      </c>
      <c r="E159" t="s">
        <v>136</v>
      </c>
      <c r="F159" t="s">
        <v>133</v>
      </c>
      <c r="G159" s="2" t="s">
        <v>375</v>
      </c>
      <c r="H159">
        <v>0</v>
      </c>
      <c r="I159">
        <v>502542</v>
      </c>
      <c r="J159">
        <v>502541</v>
      </c>
      <c r="K159" s="14" t="s">
        <v>54</v>
      </c>
      <c r="L159" s="2" t="s">
        <v>55</v>
      </c>
      <c r="M159" s="4" t="s">
        <v>75</v>
      </c>
      <c r="N159" s="2" t="s">
        <v>55</v>
      </c>
      <c r="O159">
        <v>321000801</v>
      </c>
      <c r="P159" s="14" t="s">
        <v>58</v>
      </c>
      <c r="Q159" s="14" t="s">
        <v>59</v>
      </c>
      <c r="R159" s="14">
        <v>100</v>
      </c>
      <c r="S159" s="16">
        <v>502543</v>
      </c>
      <c r="T159" s="16">
        <v>502543</v>
      </c>
      <c r="U159" s="11">
        <v>160</v>
      </c>
    </row>
    <row r="160" spans="1:21" ht="16.5" customHeight="1">
      <c r="A160" t="s">
        <v>49</v>
      </c>
      <c r="B160" s="11">
        <v>155</v>
      </c>
      <c r="C160" s="11">
        <v>155</v>
      </c>
      <c r="D160" t="s">
        <v>135</v>
      </c>
      <c r="E160" t="s">
        <v>136</v>
      </c>
      <c r="F160" t="s">
        <v>133</v>
      </c>
      <c r="G160" s="2" t="s">
        <v>376</v>
      </c>
      <c r="H160">
        <v>0</v>
      </c>
      <c r="I160">
        <v>502552</v>
      </c>
      <c r="J160">
        <v>502551</v>
      </c>
      <c r="K160" s="14" t="s">
        <v>54</v>
      </c>
      <c r="L160" s="2" t="s">
        <v>63</v>
      </c>
      <c r="M160" s="4" t="s">
        <v>81</v>
      </c>
      <c r="N160" s="2" t="s">
        <v>63</v>
      </c>
      <c r="O160">
        <v>321000401</v>
      </c>
      <c r="P160" s="14" t="s">
        <v>58</v>
      </c>
      <c r="Q160" s="14" t="s">
        <v>59</v>
      </c>
      <c r="R160" s="14">
        <v>100</v>
      </c>
      <c r="S160" s="16">
        <v>502553</v>
      </c>
      <c r="T160" s="16">
        <v>502553</v>
      </c>
      <c r="U160" s="11">
        <v>160</v>
      </c>
    </row>
    <row r="161" spans="1:21" ht="16.5" customHeight="1">
      <c r="A161" t="s">
        <v>49</v>
      </c>
      <c r="B161" s="11">
        <v>156</v>
      </c>
      <c r="C161" s="11">
        <v>156</v>
      </c>
      <c r="D161" t="s">
        <v>135</v>
      </c>
      <c r="E161" t="s">
        <v>136</v>
      </c>
      <c r="F161" t="s">
        <v>133</v>
      </c>
      <c r="G161" s="4" t="s">
        <v>377</v>
      </c>
      <c r="H161">
        <v>0</v>
      </c>
      <c r="I161">
        <v>502562</v>
      </c>
      <c r="J161">
        <v>502561</v>
      </c>
      <c r="K161" s="14" t="s">
        <v>54</v>
      </c>
      <c r="L161" s="2" t="s">
        <v>69</v>
      </c>
      <c r="M161" s="4" t="s">
        <v>56</v>
      </c>
      <c r="N161" s="2" t="s">
        <v>69</v>
      </c>
      <c r="O161" t="s">
        <v>91</v>
      </c>
      <c r="P161" s="14" t="s">
        <v>58</v>
      </c>
      <c r="Q161" s="14" t="s">
        <v>59</v>
      </c>
      <c r="R161" s="14">
        <v>100</v>
      </c>
      <c r="S161" s="16">
        <v>502563</v>
      </c>
      <c r="T161" s="16">
        <v>502563</v>
      </c>
      <c r="U161" s="11">
        <v>160</v>
      </c>
    </row>
    <row r="162" spans="1:21" ht="16.5" customHeight="1">
      <c r="A162" t="s">
        <v>49</v>
      </c>
      <c r="B162" s="11">
        <v>157</v>
      </c>
      <c r="C162" s="11">
        <v>157</v>
      </c>
      <c r="D162" t="s">
        <v>135</v>
      </c>
      <c r="E162" t="s">
        <v>136</v>
      </c>
      <c r="F162" t="s">
        <v>133</v>
      </c>
      <c r="G162" s="4" t="s">
        <v>378</v>
      </c>
      <c r="H162">
        <v>0</v>
      </c>
      <c r="I162">
        <v>502572</v>
      </c>
      <c r="J162">
        <v>502571</v>
      </c>
      <c r="K162" s="14" t="s">
        <v>54</v>
      </c>
      <c r="L162" s="2" t="s">
        <v>55</v>
      </c>
      <c r="M162" s="4" t="s">
        <v>64</v>
      </c>
      <c r="N162" s="2" t="s">
        <v>55</v>
      </c>
      <c r="O162">
        <v>321000601</v>
      </c>
      <c r="P162" s="14" t="s">
        <v>58</v>
      </c>
      <c r="Q162" s="14" t="s">
        <v>59</v>
      </c>
      <c r="R162" s="14">
        <v>100</v>
      </c>
      <c r="S162" s="16">
        <v>502573</v>
      </c>
      <c r="T162" s="16">
        <v>502573</v>
      </c>
      <c r="U162" s="11">
        <v>160</v>
      </c>
    </row>
    <row r="163" spans="1:21" ht="16.5" customHeight="1">
      <c r="A163" t="s">
        <v>49</v>
      </c>
      <c r="B163" s="11">
        <v>158</v>
      </c>
      <c r="C163" s="11">
        <v>158</v>
      </c>
      <c r="D163" t="s">
        <v>135</v>
      </c>
      <c r="E163" t="s">
        <v>136</v>
      </c>
      <c r="F163" t="s">
        <v>133</v>
      </c>
      <c r="G163" s="4" t="s">
        <v>379</v>
      </c>
      <c r="H163">
        <v>0</v>
      </c>
      <c r="I163">
        <v>502582</v>
      </c>
      <c r="J163">
        <v>502581</v>
      </c>
      <c r="K163" s="14" t="s">
        <v>54</v>
      </c>
      <c r="L163" s="2" t="s">
        <v>63</v>
      </c>
      <c r="M163" s="4" t="s">
        <v>70</v>
      </c>
      <c r="N163" s="2" t="s">
        <v>63</v>
      </c>
      <c r="O163">
        <v>321004801</v>
      </c>
      <c r="P163" s="14" t="s">
        <v>58</v>
      </c>
      <c r="Q163" s="14" t="s">
        <v>59</v>
      </c>
      <c r="R163" s="14">
        <v>100</v>
      </c>
      <c r="S163" s="16">
        <v>502583</v>
      </c>
      <c r="T163" s="16">
        <v>502583</v>
      </c>
      <c r="U163" s="11">
        <v>160</v>
      </c>
    </row>
    <row r="164" spans="1:21" ht="16.5" customHeight="1">
      <c r="A164" t="s">
        <v>49</v>
      </c>
      <c r="B164" s="11">
        <v>159</v>
      </c>
      <c r="C164" s="11">
        <v>159</v>
      </c>
      <c r="D164" t="s">
        <v>135</v>
      </c>
      <c r="E164" t="s">
        <v>136</v>
      </c>
      <c r="F164" t="s">
        <v>133</v>
      </c>
      <c r="G164" s="4" t="s">
        <v>380</v>
      </c>
      <c r="H164">
        <v>0</v>
      </c>
      <c r="I164">
        <v>502592</v>
      </c>
      <c r="J164">
        <v>502591</v>
      </c>
      <c r="K164" s="14" t="s">
        <v>54</v>
      </c>
      <c r="L164" s="2" t="s">
        <v>69</v>
      </c>
      <c r="M164" s="4" t="s">
        <v>75</v>
      </c>
      <c r="N164" s="2" t="s">
        <v>69</v>
      </c>
      <c r="O164" t="s">
        <v>104</v>
      </c>
      <c r="P164" s="14" t="s">
        <v>58</v>
      </c>
      <c r="Q164" s="14" t="s">
        <v>59</v>
      </c>
      <c r="R164" s="14">
        <v>100</v>
      </c>
      <c r="S164" s="16">
        <v>502593</v>
      </c>
      <c r="T164" s="16">
        <v>502593</v>
      </c>
      <c r="U164" s="11">
        <v>160</v>
      </c>
    </row>
    <row r="165" spans="1:21" ht="16.5" customHeight="1">
      <c r="A165" t="s">
        <v>49</v>
      </c>
      <c r="B165" s="11">
        <v>160</v>
      </c>
      <c r="C165" s="11">
        <v>160</v>
      </c>
      <c r="D165" t="s">
        <v>135</v>
      </c>
      <c r="E165" t="s">
        <v>136</v>
      </c>
      <c r="F165" t="s">
        <v>133</v>
      </c>
      <c r="G165" s="4" t="s">
        <v>381</v>
      </c>
      <c r="H165">
        <v>0</v>
      </c>
      <c r="I165">
        <v>502602</v>
      </c>
      <c r="J165">
        <v>502601</v>
      </c>
      <c r="K165" s="14" t="s">
        <v>54</v>
      </c>
      <c r="L165" s="2" t="s">
        <v>55</v>
      </c>
      <c r="M165" s="4" t="s">
        <v>81</v>
      </c>
      <c r="N165" s="2" t="s">
        <v>55</v>
      </c>
      <c r="O165">
        <v>321000901</v>
      </c>
      <c r="P165" s="14" t="s">
        <v>58</v>
      </c>
      <c r="Q165" s="14" t="s">
        <v>59</v>
      </c>
      <c r="R165" s="14">
        <v>100</v>
      </c>
      <c r="S165" s="16">
        <v>502603</v>
      </c>
      <c r="T165" s="16">
        <v>502603</v>
      </c>
      <c r="U165" s="11">
        <v>170</v>
      </c>
    </row>
    <row r="166" spans="1:21" ht="16.5" customHeight="1">
      <c r="A166" t="s">
        <v>49</v>
      </c>
      <c r="B166" s="11">
        <v>161</v>
      </c>
      <c r="C166" s="11">
        <v>161</v>
      </c>
      <c r="D166" t="s">
        <v>135</v>
      </c>
      <c r="E166" t="s">
        <v>136</v>
      </c>
      <c r="F166" t="s">
        <v>133</v>
      </c>
      <c r="G166" s="4" t="s">
        <v>382</v>
      </c>
      <c r="H166">
        <v>0</v>
      </c>
      <c r="I166">
        <v>502612</v>
      </c>
      <c r="J166">
        <v>502611</v>
      </c>
      <c r="K166" s="14" t="s">
        <v>54</v>
      </c>
      <c r="L166" s="2" t="s">
        <v>63</v>
      </c>
      <c r="M166" s="4" t="s">
        <v>56</v>
      </c>
      <c r="N166" s="2" t="s">
        <v>63</v>
      </c>
      <c r="O166">
        <v>321000601</v>
      </c>
      <c r="P166" s="14" t="s">
        <v>58</v>
      </c>
      <c r="Q166" s="14" t="s">
        <v>59</v>
      </c>
      <c r="R166" s="14">
        <v>100</v>
      </c>
      <c r="S166" s="16">
        <v>502613</v>
      </c>
      <c r="T166" s="16">
        <v>502613</v>
      </c>
      <c r="U166" s="11">
        <v>170</v>
      </c>
    </row>
    <row r="167" spans="1:21" ht="16.5" customHeight="1">
      <c r="A167" t="s">
        <v>49</v>
      </c>
      <c r="B167" s="11">
        <v>162</v>
      </c>
      <c r="C167" s="11">
        <v>162</v>
      </c>
      <c r="D167" t="s">
        <v>135</v>
      </c>
      <c r="E167" t="s">
        <v>136</v>
      </c>
      <c r="F167" t="s">
        <v>133</v>
      </c>
      <c r="G167" s="4" t="s">
        <v>383</v>
      </c>
      <c r="H167">
        <v>0</v>
      </c>
      <c r="I167">
        <v>502622</v>
      </c>
      <c r="J167">
        <v>502621</v>
      </c>
      <c r="K167" s="14" t="s">
        <v>54</v>
      </c>
      <c r="L167" s="2" t="s">
        <v>69</v>
      </c>
      <c r="M167" s="4" t="s">
        <v>64</v>
      </c>
      <c r="N167" s="2" t="s">
        <v>69</v>
      </c>
      <c r="O167">
        <v>321000201</v>
      </c>
      <c r="P167" s="14" t="s">
        <v>58</v>
      </c>
      <c r="Q167" s="14" t="s">
        <v>59</v>
      </c>
      <c r="R167" s="14">
        <v>100</v>
      </c>
      <c r="S167" s="16">
        <v>502623</v>
      </c>
      <c r="T167" s="16">
        <v>502623</v>
      </c>
      <c r="U167" s="11">
        <v>170</v>
      </c>
    </row>
    <row r="168" spans="1:21" ht="16.5" customHeight="1">
      <c r="A168" t="s">
        <v>49</v>
      </c>
      <c r="B168" s="11">
        <v>163</v>
      </c>
      <c r="C168" s="11">
        <v>163</v>
      </c>
      <c r="D168" t="s">
        <v>135</v>
      </c>
      <c r="E168" t="s">
        <v>136</v>
      </c>
      <c r="F168" t="s">
        <v>133</v>
      </c>
      <c r="G168" s="4" t="s">
        <v>384</v>
      </c>
      <c r="H168">
        <v>0</v>
      </c>
      <c r="I168">
        <v>502632</v>
      </c>
      <c r="J168">
        <v>502631</v>
      </c>
      <c r="K168" s="14" t="s">
        <v>54</v>
      </c>
      <c r="L168" s="2" t="s">
        <v>55</v>
      </c>
      <c r="M168" s="4" t="s">
        <v>70</v>
      </c>
      <c r="N168" s="2" t="s">
        <v>55</v>
      </c>
      <c r="O168" t="s">
        <v>104</v>
      </c>
      <c r="P168" s="14" t="s">
        <v>58</v>
      </c>
      <c r="Q168" s="14" t="s">
        <v>59</v>
      </c>
      <c r="R168" s="14">
        <v>100</v>
      </c>
      <c r="S168" s="16">
        <v>502633</v>
      </c>
      <c r="T168" s="16">
        <v>502633</v>
      </c>
      <c r="U168" s="11">
        <v>170</v>
      </c>
    </row>
    <row r="169" spans="1:21" ht="16.5" customHeight="1">
      <c r="A169" t="s">
        <v>49</v>
      </c>
      <c r="B169" s="11">
        <v>164</v>
      </c>
      <c r="C169" s="11">
        <v>164</v>
      </c>
      <c r="D169" t="s">
        <v>135</v>
      </c>
      <c r="E169" t="s">
        <v>136</v>
      </c>
      <c r="F169" t="s">
        <v>133</v>
      </c>
      <c r="G169" s="4" t="s">
        <v>385</v>
      </c>
      <c r="H169">
        <v>0</v>
      </c>
      <c r="I169">
        <v>502642</v>
      </c>
      <c r="J169">
        <v>502641</v>
      </c>
      <c r="K169" s="14" t="s">
        <v>54</v>
      </c>
      <c r="L169" s="2" t="s">
        <v>63</v>
      </c>
      <c r="M169" s="4" t="s">
        <v>75</v>
      </c>
      <c r="N169" s="2" t="s">
        <v>63</v>
      </c>
      <c r="O169">
        <v>321000401</v>
      </c>
      <c r="P169" s="14" t="s">
        <v>58</v>
      </c>
      <c r="Q169" s="14" t="s">
        <v>59</v>
      </c>
      <c r="R169" s="14">
        <v>100</v>
      </c>
      <c r="S169" s="16">
        <v>502643</v>
      </c>
      <c r="T169" s="16">
        <v>502643</v>
      </c>
      <c r="U169" s="11">
        <v>170</v>
      </c>
    </row>
    <row r="170" spans="1:21" ht="16.5" customHeight="1">
      <c r="A170" t="s">
        <v>49</v>
      </c>
      <c r="B170" s="11">
        <v>165</v>
      </c>
      <c r="C170" s="11">
        <v>165</v>
      </c>
      <c r="D170" t="s">
        <v>135</v>
      </c>
      <c r="E170" t="s">
        <v>136</v>
      </c>
      <c r="F170" t="s">
        <v>133</v>
      </c>
      <c r="G170" s="4" t="s">
        <v>386</v>
      </c>
      <c r="H170">
        <v>0</v>
      </c>
      <c r="I170">
        <v>502652</v>
      </c>
      <c r="J170">
        <v>502651</v>
      </c>
      <c r="K170" s="14" t="s">
        <v>54</v>
      </c>
      <c r="L170" s="2" t="s">
        <v>69</v>
      </c>
      <c r="M170" s="4" t="s">
        <v>81</v>
      </c>
      <c r="N170" s="2" t="s">
        <v>69</v>
      </c>
      <c r="O170">
        <v>321004801</v>
      </c>
      <c r="P170" s="14" t="s">
        <v>58</v>
      </c>
      <c r="Q170" s="14" t="s">
        <v>59</v>
      </c>
      <c r="R170" s="14">
        <v>100</v>
      </c>
      <c r="S170" s="16">
        <v>502653</v>
      </c>
      <c r="T170" s="16">
        <v>502653</v>
      </c>
      <c r="U170" s="11">
        <v>170</v>
      </c>
    </row>
    <row r="171" spans="1:21" ht="16.5">
      <c r="A171" t="s">
        <v>49</v>
      </c>
      <c r="B171" s="11">
        <v>166</v>
      </c>
      <c r="C171" s="11">
        <v>166</v>
      </c>
      <c r="D171" t="s">
        <v>135</v>
      </c>
      <c r="E171" t="s">
        <v>136</v>
      </c>
      <c r="F171" t="s">
        <v>133</v>
      </c>
      <c r="G171" s="2" t="s">
        <v>387</v>
      </c>
      <c r="H171">
        <v>0</v>
      </c>
      <c r="I171">
        <v>502662</v>
      </c>
      <c r="J171">
        <v>502661</v>
      </c>
      <c r="K171" s="14" t="s">
        <v>54</v>
      </c>
      <c r="L171" s="2" t="s">
        <v>55</v>
      </c>
      <c r="M171" s="4" t="s">
        <v>56</v>
      </c>
      <c r="N171" s="2" t="s">
        <v>55</v>
      </c>
      <c r="O171">
        <v>321000901</v>
      </c>
      <c r="P171" s="14" t="s">
        <v>58</v>
      </c>
      <c r="Q171" s="14" t="s">
        <v>59</v>
      </c>
      <c r="R171" s="14">
        <v>100</v>
      </c>
      <c r="S171" s="16">
        <v>502663</v>
      </c>
      <c r="T171" s="16">
        <v>502663</v>
      </c>
      <c r="U171" s="11">
        <v>170</v>
      </c>
    </row>
    <row r="172" spans="1:21" ht="16.5">
      <c r="A172" t="s">
        <v>49</v>
      </c>
      <c r="B172" s="11">
        <v>167</v>
      </c>
      <c r="C172" s="11">
        <v>167</v>
      </c>
      <c r="D172" t="s">
        <v>135</v>
      </c>
      <c r="E172" t="s">
        <v>136</v>
      </c>
      <c r="F172" t="s">
        <v>133</v>
      </c>
      <c r="G172" s="2" t="s">
        <v>388</v>
      </c>
      <c r="H172">
        <v>0</v>
      </c>
      <c r="I172">
        <v>502672</v>
      </c>
      <c r="J172">
        <v>502671</v>
      </c>
      <c r="K172" s="14" t="s">
        <v>54</v>
      </c>
      <c r="L172" s="2" t="s">
        <v>63</v>
      </c>
      <c r="M172" s="4" t="s">
        <v>64</v>
      </c>
      <c r="N172" s="2" t="s">
        <v>63</v>
      </c>
      <c r="O172">
        <v>321004501</v>
      </c>
      <c r="P172" s="14" t="s">
        <v>58</v>
      </c>
      <c r="Q172" s="14" t="s">
        <v>59</v>
      </c>
      <c r="R172" s="14">
        <v>100</v>
      </c>
      <c r="S172" s="16">
        <v>502673</v>
      </c>
      <c r="T172" s="16">
        <v>502673</v>
      </c>
      <c r="U172" s="11">
        <v>170</v>
      </c>
    </row>
    <row r="173" spans="1:21" ht="16.5">
      <c r="A173" t="s">
        <v>49</v>
      </c>
      <c r="B173" s="11">
        <v>168</v>
      </c>
      <c r="C173" s="11">
        <v>168</v>
      </c>
      <c r="D173" t="s">
        <v>135</v>
      </c>
      <c r="E173" t="s">
        <v>136</v>
      </c>
      <c r="F173" t="s">
        <v>133</v>
      </c>
      <c r="G173" s="2" t="s">
        <v>389</v>
      </c>
      <c r="H173">
        <v>0</v>
      </c>
      <c r="I173">
        <v>502682</v>
      </c>
      <c r="J173">
        <v>502681</v>
      </c>
      <c r="K173" s="14" t="s">
        <v>54</v>
      </c>
      <c r="L173" s="2" t="s">
        <v>69</v>
      </c>
      <c r="M173" s="4" t="s">
        <v>70</v>
      </c>
      <c r="N173" s="2" t="s">
        <v>69</v>
      </c>
      <c r="O173">
        <v>321004901</v>
      </c>
      <c r="P173" s="14" t="s">
        <v>58</v>
      </c>
      <c r="Q173" s="14" t="s">
        <v>59</v>
      </c>
      <c r="R173" s="14">
        <v>100</v>
      </c>
      <c r="S173" s="16">
        <v>502683</v>
      </c>
      <c r="T173" s="16">
        <v>502683</v>
      </c>
      <c r="U173" s="11">
        <v>170</v>
      </c>
    </row>
    <row r="174" spans="1:21" ht="16.5">
      <c r="A174" t="s">
        <v>49</v>
      </c>
      <c r="B174" s="11">
        <v>169</v>
      </c>
      <c r="C174" s="11">
        <v>169</v>
      </c>
      <c r="D174" t="s">
        <v>135</v>
      </c>
      <c r="E174" t="s">
        <v>136</v>
      </c>
      <c r="F174" t="s">
        <v>133</v>
      </c>
      <c r="G174" s="2" t="s">
        <v>390</v>
      </c>
      <c r="H174">
        <v>0</v>
      </c>
      <c r="I174">
        <v>502692</v>
      </c>
      <c r="J174">
        <v>502691</v>
      </c>
      <c r="K174" s="14" t="s">
        <v>54</v>
      </c>
      <c r="L174" s="2" t="s">
        <v>55</v>
      </c>
      <c r="M174" s="4" t="s">
        <v>75</v>
      </c>
      <c r="N174" s="2" t="s">
        <v>55</v>
      </c>
      <c r="O174">
        <v>321000901</v>
      </c>
      <c r="P174" s="14" t="s">
        <v>58</v>
      </c>
      <c r="Q174" s="14" t="s">
        <v>59</v>
      </c>
      <c r="R174" s="14">
        <v>100</v>
      </c>
      <c r="S174" s="16">
        <v>502693</v>
      </c>
      <c r="T174" s="16">
        <v>502693</v>
      </c>
      <c r="U174" s="11">
        <v>170</v>
      </c>
    </row>
    <row r="175" spans="1:21" ht="16.5">
      <c r="A175" t="s">
        <v>49</v>
      </c>
      <c r="B175" s="11">
        <v>170</v>
      </c>
      <c r="C175" s="11">
        <v>170</v>
      </c>
      <c r="D175" t="s">
        <v>135</v>
      </c>
      <c r="E175" t="s">
        <v>136</v>
      </c>
      <c r="F175" t="s">
        <v>133</v>
      </c>
      <c r="G175" s="2" t="s">
        <v>391</v>
      </c>
      <c r="H175">
        <v>0</v>
      </c>
      <c r="I175">
        <v>502702</v>
      </c>
      <c r="J175">
        <v>502701</v>
      </c>
      <c r="K175" s="14" t="s">
        <v>54</v>
      </c>
      <c r="L175" s="2" t="s">
        <v>63</v>
      </c>
      <c r="M175" s="4" t="s">
        <v>81</v>
      </c>
      <c r="N175" s="2" t="s">
        <v>63</v>
      </c>
      <c r="O175">
        <v>321000801</v>
      </c>
      <c r="P175" s="14" t="s">
        <v>58</v>
      </c>
      <c r="Q175" s="14" t="s">
        <v>59</v>
      </c>
      <c r="R175" s="14">
        <v>100</v>
      </c>
      <c r="S175" s="16">
        <v>502703</v>
      </c>
      <c r="T175" s="16">
        <v>502703</v>
      </c>
      <c r="U175" s="23">
        <v>180</v>
      </c>
    </row>
    <row r="176" spans="1:21" ht="16.5">
      <c r="A176" t="s">
        <v>49</v>
      </c>
      <c r="B176" s="11">
        <v>171</v>
      </c>
      <c r="C176" s="11">
        <v>171</v>
      </c>
      <c r="D176" t="s">
        <v>135</v>
      </c>
      <c r="E176" t="s">
        <v>136</v>
      </c>
      <c r="F176" t="s">
        <v>133</v>
      </c>
      <c r="G176" s="2" t="s">
        <v>392</v>
      </c>
      <c r="H176">
        <v>0</v>
      </c>
      <c r="I176">
        <v>502712</v>
      </c>
      <c r="J176">
        <v>502711</v>
      </c>
      <c r="K176" s="14" t="s">
        <v>54</v>
      </c>
      <c r="L176" s="2" t="s">
        <v>69</v>
      </c>
      <c r="M176" s="4" t="s">
        <v>56</v>
      </c>
      <c r="N176" s="2" t="s">
        <v>69</v>
      </c>
      <c r="O176" t="s">
        <v>91</v>
      </c>
      <c r="P176" s="14" t="s">
        <v>58</v>
      </c>
      <c r="Q176" s="14" t="s">
        <v>59</v>
      </c>
      <c r="R176" s="14">
        <v>100</v>
      </c>
      <c r="S176" s="16">
        <v>502713</v>
      </c>
      <c r="T176" s="16">
        <v>502713</v>
      </c>
      <c r="U176" s="23">
        <v>180</v>
      </c>
    </row>
    <row r="177" spans="1:21" ht="16.5">
      <c r="A177" t="s">
        <v>49</v>
      </c>
      <c r="B177" s="11">
        <v>172</v>
      </c>
      <c r="C177" s="11">
        <v>172</v>
      </c>
      <c r="D177" t="s">
        <v>135</v>
      </c>
      <c r="E177" t="s">
        <v>136</v>
      </c>
      <c r="F177" t="s">
        <v>133</v>
      </c>
      <c r="G177" s="2" t="s">
        <v>393</v>
      </c>
      <c r="H177">
        <v>0</v>
      </c>
      <c r="I177">
        <v>502722</v>
      </c>
      <c r="J177">
        <v>502721</v>
      </c>
      <c r="K177" s="14" t="s">
        <v>54</v>
      </c>
      <c r="L177" s="2" t="s">
        <v>55</v>
      </c>
      <c r="M177" s="4" t="s">
        <v>64</v>
      </c>
      <c r="N177" s="2" t="s">
        <v>55</v>
      </c>
      <c r="O177" t="s">
        <v>65</v>
      </c>
      <c r="P177" s="14" t="s">
        <v>58</v>
      </c>
      <c r="Q177" s="14" t="s">
        <v>59</v>
      </c>
      <c r="R177" s="14">
        <v>100</v>
      </c>
      <c r="S177" s="16">
        <v>502723</v>
      </c>
      <c r="T177" s="16">
        <v>502723</v>
      </c>
      <c r="U177" s="23">
        <v>180</v>
      </c>
    </row>
    <row r="178" spans="1:21" ht="16.5">
      <c r="A178" t="s">
        <v>49</v>
      </c>
      <c r="B178" s="11">
        <v>173</v>
      </c>
      <c r="C178" s="11">
        <v>173</v>
      </c>
      <c r="D178" t="s">
        <v>135</v>
      </c>
      <c r="E178" t="s">
        <v>136</v>
      </c>
      <c r="F178" t="s">
        <v>133</v>
      </c>
      <c r="G178" s="2" t="s">
        <v>394</v>
      </c>
      <c r="H178">
        <v>0</v>
      </c>
      <c r="I178">
        <v>502732</v>
      </c>
      <c r="J178">
        <v>502731</v>
      </c>
      <c r="K178" s="14" t="s">
        <v>54</v>
      </c>
      <c r="L178" s="2" t="s">
        <v>63</v>
      </c>
      <c r="M178" s="4" t="s">
        <v>70</v>
      </c>
      <c r="N178" s="2" t="s">
        <v>63</v>
      </c>
      <c r="O178">
        <v>321000801</v>
      </c>
      <c r="P178" s="14" t="s">
        <v>58</v>
      </c>
      <c r="Q178" s="14" t="s">
        <v>59</v>
      </c>
      <c r="R178" s="14">
        <v>100</v>
      </c>
      <c r="S178" s="16">
        <v>502733</v>
      </c>
      <c r="T178" s="16">
        <v>502733</v>
      </c>
      <c r="U178" s="23">
        <v>180</v>
      </c>
    </row>
    <row r="179" spans="1:21" ht="16.5">
      <c r="A179" t="s">
        <v>49</v>
      </c>
      <c r="B179" s="11">
        <v>174</v>
      </c>
      <c r="C179" s="11">
        <v>174</v>
      </c>
      <c r="D179" t="s">
        <v>135</v>
      </c>
      <c r="E179" t="s">
        <v>136</v>
      </c>
      <c r="F179" t="s">
        <v>133</v>
      </c>
      <c r="G179" s="2" t="s">
        <v>395</v>
      </c>
      <c r="H179">
        <v>0</v>
      </c>
      <c r="I179">
        <v>502742</v>
      </c>
      <c r="J179">
        <v>502741</v>
      </c>
      <c r="K179" s="14" t="s">
        <v>54</v>
      </c>
      <c r="L179" s="2" t="s">
        <v>69</v>
      </c>
      <c r="M179" s="4" t="s">
        <v>75</v>
      </c>
      <c r="N179" s="2" t="s">
        <v>69</v>
      </c>
      <c r="O179">
        <v>321001401</v>
      </c>
      <c r="P179" s="14" t="s">
        <v>58</v>
      </c>
      <c r="Q179" s="14" t="s">
        <v>59</v>
      </c>
      <c r="R179" s="14">
        <v>100</v>
      </c>
      <c r="S179" s="16">
        <v>502743</v>
      </c>
      <c r="T179" s="16">
        <v>502743</v>
      </c>
      <c r="U179" s="23">
        <v>180</v>
      </c>
    </row>
    <row r="180" spans="1:21" ht="16.5">
      <c r="A180" t="s">
        <v>49</v>
      </c>
      <c r="B180" s="11">
        <v>175</v>
      </c>
      <c r="C180" s="11">
        <v>175</v>
      </c>
      <c r="D180" t="s">
        <v>135</v>
      </c>
      <c r="E180" t="s">
        <v>136</v>
      </c>
      <c r="F180" t="s">
        <v>133</v>
      </c>
      <c r="G180" s="2" t="s">
        <v>396</v>
      </c>
      <c r="H180">
        <v>0</v>
      </c>
      <c r="I180">
        <v>502752</v>
      </c>
      <c r="J180">
        <v>502751</v>
      </c>
      <c r="K180" s="14" t="s">
        <v>54</v>
      </c>
      <c r="L180" s="2" t="s">
        <v>55</v>
      </c>
      <c r="M180" s="4" t="s">
        <v>81</v>
      </c>
      <c r="N180" s="2" t="s">
        <v>55</v>
      </c>
      <c r="O180">
        <v>321003901</v>
      </c>
      <c r="P180" s="14" t="s">
        <v>58</v>
      </c>
      <c r="Q180" s="14" t="s">
        <v>59</v>
      </c>
      <c r="R180" s="14">
        <v>100</v>
      </c>
      <c r="S180" s="16">
        <v>502753</v>
      </c>
      <c r="T180" s="16">
        <v>502753</v>
      </c>
      <c r="U180" s="23">
        <v>180</v>
      </c>
    </row>
    <row r="181" spans="1:21" ht="16.5">
      <c r="A181" t="s">
        <v>49</v>
      </c>
      <c r="B181" s="11">
        <v>176</v>
      </c>
      <c r="C181" s="11">
        <v>176</v>
      </c>
      <c r="D181" t="s">
        <v>135</v>
      </c>
      <c r="E181" t="s">
        <v>136</v>
      </c>
      <c r="F181" t="s">
        <v>133</v>
      </c>
      <c r="G181" s="2" t="s">
        <v>397</v>
      </c>
      <c r="H181">
        <v>0</v>
      </c>
      <c r="I181">
        <v>502762</v>
      </c>
      <c r="J181">
        <v>502761</v>
      </c>
      <c r="K181" s="14" t="s">
        <v>54</v>
      </c>
      <c r="L181" s="2" t="s">
        <v>63</v>
      </c>
      <c r="M181" s="4" t="s">
        <v>56</v>
      </c>
      <c r="N181" s="2" t="s">
        <v>63</v>
      </c>
      <c r="O181">
        <v>321000401</v>
      </c>
      <c r="P181" s="14" t="s">
        <v>58</v>
      </c>
      <c r="Q181" s="14" t="s">
        <v>59</v>
      </c>
      <c r="R181" s="14">
        <v>100</v>
      </c>
      <c r="S181" s="16">
        <v>502763</v>
      </c>
      <c r="T181" s="16">
        <v>502763</v>
      </c>
      <c r="U181" s="23">
        <v>180</v>
      </c>
    </row>
    <row r="182" spans="1:21" ht="16.5">
      <c r="A182" t="s">
        <v>49</v>
      </c>
      <c r="B182" s="11">
        <v>177</v>
      </c>
      <c r="C182" s="11">
        <v>177</v>
      </c>
      <c r="D182" t="s">
        <v>135</v>
      </c>
      <c r="E182" t="s">
        <v>136</v>
      </c>
      <c r="F182" t="s">
        <v>133</v>
      </c>
      <c r="G182" s="2" t="s">
        <v>398</v>
      </c>
      <c r="H182">
        <v>0</v>
      </c>
      <c r="I182">
        <v>502772</v>
      </c>
      <c r="J182">
        <v>502771</v>
      </c>
      <c r="K182" s="14" t="s">
        <v>54</v>
      </c>
      <c r="L182" s="2" t="s">
        <v>69</v>
      </c>
      <c r="M182" s="4" t="s">
        <v>64</v>
      </c>
      <c r="N182" s="2" t="s">
        <v>69</v>
      </c>
      <c r="O182" t="s">
        <v>91</v>
      </c>
      <c r="P182" s="14" t="s">
        <v>58</v>
      </c>
      <c r="Q182" s="14" t="s">
        <v>59</v>
      </c>
      <c r="R182" s="14">
        <v>100</v>
      </c>
      <c r="S182" s="16">
        <v>502773</v>
      </c>
      <c r="T182" s="16">
        <v>502773</v>
      </c>
      <c r="U182" s="23">
        <v>180</v>
      </c>
    </row>
    <row r="183" spans="1:21" ht="16.5">
      <c r="A183" t="s">
        <v>49</v>
      </c>
      <c r="B183" s="11">
        <v>178</v>
      </c>
      <c r="C183" s="11">
        <v>178</v>
      </c>
      <c r="D183" t="s">
        <v>135</v>
      </c>
      <c r="E183" t="s">
        <v>136</v>
      </c>
      <c r="F183" t="s">
        <v>133</v>
      </c>
      <c r="G183" s="2" t="s">
        <v>399</v>
      </c>
      <c r="H183">
        <v>0</v>
      </c>
      <c r="I183">
        <v>502782</v>
      </c>
      <c r="J183">
        <v>502781</v>
      </c>
      <c r="K183" s="14" t="s">
        <v>54</v>
      </c>
      <c r="L183" s="2" t="s">
        <v>55</v>
      </c>
      <c r="M183" s="4" t="s">
        <v>70</v>
      </c>
      <c r="N183" s="2" t="s">
        <v>55</v>
      </c>
      <c r="O183">
        <v>321001001</v>
      </c>
      <c r="P183" s="14" t="s">
        <v>58</v>
      </c>
      <c r="Q183" s="14" t="s">
        <v>59</v>
      </c>
      <c r="R183" s="14">
        <v>100</v>
      </c>
      <c r="S183" s="16">
        <v>502783</v>
      </c>
      <c r="T183" s="16">
        <v>502783</v>
      </c>
      <c r="U183" s="23">
        <v>180</v>
      </c>
    </row>
    <row r="184" spans="1:21" ht="16.5">
      <c r="A184" t="s">
        <v>49</v>
      </c>
      <c r="B184" s="11">
        <v>179</v>
      </c>
      <c r="C184" s="11">
        <v>179</v>
      </c>
      <c r="D184" t="s">
        <v>135</v>
      </c>
      <c r="E184" t="s">
        <v>136</v>
      </c>
      <c r="F184" t="s">
        <v>133</v>
      </c>
      <c r="G184" s="2" t="s">
        <v>400</v>
      </c>
      <c r="H184">
        <v>0</v>
      </c>
      <c r="I184">
        <v>502792</v>
      </c>
      <c r="J184">
        <v>502791</v>
      </c>
      <c r="K184" s="14" t="s">
        <v>54</v>
      </c>
      <c r="L184" s="2" t="s">
        <v>63</v>
      </c>
      <c r="M184" s="4" t="s">
        <v>75</v>
      </c>
      <c r="N184" s="2" t="s">
        <v>63</v>
      </c>
      <c r="O184">
        <v>321000601</v>
      </c>
      <c r="P184" s="14" t="s">
        <v>58</v>
      </c>
      <c r="Q184" s="14" t="s">
        <v>59</v>
      </c>
      <c r="R184" s="14">
        <v>100</v>
      </c>
      <c r="S184" s="16">
        <v>502793</v>
      </c>
      <c r="T184" s="16">
        <v>502793</v>
      </c>
      <c r="U184" s="23">
        <v>180</v>
      </c>
    </row>
    <row r="185" spans="1:21" ht="16.5">
      <c r="A185" t="s">
        <v>49</v>
      </c>
      <c r="B185" s="11">
        <v>180</v>
      </c>
      <c r="C185" s="11">
        <v>180</v>
      </c>
      <c r="D185" t="s">
        <v>135</v>
      </c>
      <c r="E185" t="s">
        <v>136</v>
      </c>
      <c r="F185" t="s">
        <v>133</v>
      </c>
      <c r="G185" s="2" t="s">
        <v>401</v>
      </c>
      <c r="H185">
        <v>0</v>
      </c>
      <c r="I185">
        <v>502802</v>
      </c>
      <c r="J185">
        <v>502801</v>
      </c>
      <c r="K185" s="14" t="s">
        <v>54</v>
      </c>
      <c r="L185" s="2" t="s">
        <v>69</v>
      </c>
      <c r="M185" s="4" t="s">
        <v>81</v>
      </c>
      <c r="N185" s="2" t="s">
        <v>69</v>
      </c>
      <c r="O185">
        <v>321000901</v>
      </c>
      <c r="P185" s="14" t="s">
        <v>58</v>
      </c>
      <c r="Q185" s="14" t="s">
        <v>59</v>
      </c>
      <c r="R185" s="14">
        <v>100</v>
      </c>
      <c r="S185" s="16">
        <v>502803</v>
      </c>
      <c r="T185" s="16">
        <v>502803</v>
      </c>
      <c r="U185" s="23">
        <v>190</v>
      </c>
    </row>
    <row r="186" spans="1:21" ht="16.5">
      <c r="A186" t="s">
        <v>49</v>
      </c>
      <c r="B186" s="11">
        <v>181</v>
      </c>
      <c r="C186" s="11">
        <v>181</v>
      </c>
      <c r="D186" t="s">
        <v>135</v>
      </c>
      <c r="E186" t="s">
        <v>136</v>
      </c>
      <c r="F186" t="s">
        <v>133</v>
      </c>
      <c r="G186" s="2" t="s">
        <v>402</v>
      </c>
      <c r="H186">
        <v>0</v>
      </c>
      <c r="I186">
        <v>502812</v>
      </c>
      <c r="J186">
        <v>502811</v>
      </c>
      <c r="K186" s="14" t="s">
        <v>54</v>
      </c>
      <c r="L186" s="2" t="s">
        <v>55</v>
      </c>
      <c r="M186" s="4" t="s">
        <v>56</v>
      </c>
      <c r="N186" s="2" t="s">
        <v>55</v>
      </c>
      <c r="O186">
        <v>321004801</v>
      </c>
      <c r="P186" s="14" t="s">
        <v>58</v>
      </c>
      <c r="Q186" s="14" t="s">
        <v>59</v>
      </c>
      <c r="R186" s="14">
        <v>100</v>
      </c>
      <c r="S186" s="16">
        <v>502813</v>
      </c>
      <c r="T186" s="16">
        <v>502813</v>
      </c>
      <c r="U186" s="23">
        <v>190</v>
      </c>
    </row>
    <row r="187" spans="1:21" ht="16.5">
      <c r="A187" t="s">
        <v>49</v>
      </c>
      <c r="B187" s="11">
        <v>182</v>
      </c>
      <c r="C187" s="11">
        <v>182</v>
      </c>
      <c r="D187" t="s">
        <v>135</v>
      </c>
      <c r="E187" t="s">
        <v>136</v>
      </c>
      <c r="F187" t="s">
        <v>133</v>
      </c>
      <c r="G187" s="2" t="s">
        <v>403</v>
      </c>
      <c r="H187">
        <v>0</v>
      </c>
      <c r="I187">
        <v>502822</v>
      </c>
      <c r="J187">
        <v>502821</v>
      </c>
      <c r="K187" s="14" t="s">
        <v>54</v>
      </c>
      <c r="L187" s="2" t="s">
        <v>63</v>
      </c>
      <c r="M187" s="4" t="s">
        <v>64</v>
      </c>
      <c r="N187" s="2" t="s">
        <v>63</v>
      </c>
      <c r="O187">
        <v>321000201</v>
      </c>
      <c r="P187" s="14" t="s">
        <v>58</v>
      </c>
      <c r="Q187" s="14" t="s">
        <v>59</v>
      </c>
      <c r="R187" s="14">
        <v>100</v>
      </c>
      <c r="S187" s="16">
        <v>502823</v>
      </c>
      <c r="T187" s="16">
        <v>502823</v>
      </c>
      <c r="U187" s="23">
        <v>190</v>
      </c>
    </row>
    <row r="188" spans="1:21" ht="16.5">
      <c r="A188" t="s">
        <v>49</v>
      </c>
      <c r="B188" s="11">
        <v>183</v>
      </c>
      <c r="C188" s="11">
        <v>183</v>
      </c>
      <c r="D188" t="s">
        <v>135</v>
      </c>
      <c r="E188" t="s">
        <v>136</v>
      </c>
      <c r="F188" t="s">
        <v>133</v>
      </c>
      <c r="G188" s="2" t="s">
        <v>404</v>
      </c>
      <c r="H188">
        <v>0</v>
      </c>
      <c r="I188">
        <v>502832</v>
      </c>
      <c r="J188">
        <v>502831</v>
      </c>
      <c r="K188" s="14" t="s">
        <v>54</v>
      </c>
      <c r="L188" s="2" t="s">
        <v>69</v>
      </c>
      <c r="M188" s="4" t="s">
        <v>70</v>
      </c>
      <c r="N188" s="2" t="s">
        <v>69</v>
      </c>
      <c r="O188">
        <v>321001001</v>
      </c>
      <c r="P188" s="14" t="s">
        <v>58</v>
      </c>
      <c r="Q188" s="14" t="s">
        <v>59</v>
      </c>
      <c r="R188" s="14">
        <v>100</v>
      </c>
      <c r="S188" s="16">
        <v>502833</v>
      </c>
      <c r="T188" s="16">
        <v>502833</v>
      </c>
      <c r="U188" s="23">
        <v>190</v>
      </c>
    </row>
    <row r="189" spans="1:21" ht="16.5">
      <c r="A189" t="s">
        <v>49</v>
      </c>
      <c r="B189" s="11">
        <v>184</v>
      </c>
      <c r="C189" s="11">
        <v>184</v>
      </c>
      <c r="D189" t="s">
        <v>135</v>
      </c>
      <c r="E189" t="s">
        <v>136</v>
      </c>
      <c r="F189" t="s">
        <v>133</v>
      </c>
      <c r="G189" s="2" t="s">
        <v>405</v>
      </c>
      <c r="H189">
        <v>0</v>
      </c>
      <c r="I189">
        <v>502842</v>
      </c>
      <c r="J189">
        <v>502841</v>
      </c>
      <c r="K189" s="14" t="s">
        <v>54</v>
      </c>
      <c r="L189" s="2" t="s">
        <v>55</v>
      </c>
      <c r="M189" s="4" t="s">
        <v>75</v>
      </c>
      <c r="N189" s="2" t="s">
        <v>55</v>
      </c>
      <c r="O189">
        <v>321000801</v>
      </c>
      <c r="P189" s="14" t="s">
        <v>58</v>
      </c>
      <c r="Q189" s="14" t="s">
        <v>59</v>
      </c>
      <c r="R189" s="14">
        <v>100</v>
      </c>
      <c r="S189" s="16">
        <v>502843</v>
      </c>
      <c r="T189" s="16">
        <v>502843</v>
      </c>
      <c r="U189" s="23">
        <v>190</v>
      </c>
    </row>
    <row r="190" spans="1:21" ht="16.5">
      <c r="A190" t="s">
        <v>49</v>
      </c>
      <c r="B190" s="11">
        <v>185</v>
      </c>
      <c r="C190" s="11">
        <v>185</v>
      </c>
      <c r="D190" t="s">
        <v>135</v>
      </c>
      <c r="E190" t="s">
        <v>136</v>
      </c>
      <c r="F190" t="s">
        <v>133</v>
      </c>
      <c r="G190" s="2" t="s">
        <v>406</v>
      </c>
      <c r="H190">
        <v>0</v>
      </c>
      <c r="I190">
        <v>502852</v>
      </c>
      <c r="J190">
        <v>502851</v>
      </c>
      <c r="K190" s="14" t="s">
        <v>54</v>
      </c>
      <c r="L190" s="2" t="s">
        <v>63</v>
      </c>
      <c r="M190" s="4" t="s">
        <v>81</v>
      </c>
      <c r="N190" s="2" t="s">
        <v>63</v>
      </c>
      <c r="O190">
        <v>321000401</v>
      </c>
      <c r="P190" s="14" t="s">
        <v>58</v>
      </c>
      <c r="Q190" s="14" t="s">
        <v>59</v>
      </c>
      <c r="R190" s="14">
        <v>100</v>
      </c>
      <c r="S190" s="16">
        <v>502853</v>
      </c>
      <c r="T190" s="16">
        <v>502853</v>
      </c>
      <c r="U190" s="23">
        <v>190</v>
      </c>
    </row>
    <row r="191" spans="1:21" ht="16.5">
      <c r="A191" t="s">
        <v>49</v>
      </c>
      <c r="B191" s="11">
        <v>186</v>
      </c>
      <c r="C191" s="11">
        <v>186</v>
      </c>
      <c r="D191" t="s">
        <v>135</v>
      </c>
      <c r="E191" t="s">
        <v>136</v>
      </c>
      <c r="F191" t="s">
        <v>133</v>
      </c>
      <c r="G191" s="2" t="s">
        <v>407</v>
      </c>
      <c r="H191">
        <v>0</v>
      </c>
      <c r="I191">
        <v>502862</v>
      </c>
      <c r="J191">
        <v>502861</v>
      </c>
      <c r="K191" s="14" t="s">
        <v>54</v>
      </c>
      <c r="L191" s="2" t="s">
        <v>69</v>
      </c>
      <c r="M191" s="4" t="s">
        <v>56</v>
      </c>
      <c r="N191" s="2" t="s">
        <v>69</v>
      </c>
      <c r="O191" t="s">
        <v>91</v>
      </c>
      <c r="P191" s="14" t="s">
        <v>58</v>
      </c>
      <c r="Q191" s="14" t="s">
        <v>59</v>
      </c>
      <c r="R191" s="14">
        <v>100</v>
      </c>
      <c r="S191" s="16">
        <v>502863</v>
      </c>
      <c r="T191" s="16">
        <v>502863</v>
      </c>
      <c r="U191" s="23">
        <v>190</v>
      </c>
    </row>
    <row r="192" spans="1:21" ht="16.5">
      <c r="A192" t="s">
        <v>49</v>
      </c>
      <c r="B192" s="11">
        <v>187</v>
      </c>
      <c r="C192" s="11">
        <v>187</v>
      </c>
      <c r="D192" t="s">
        <v>135</v>
      </c>
      <c r="E192" t="s">
        <v>136</v>
      </c>
      <c r="F192" t="s">
        <v>133</v>
      </c>
      <c r="G192" s="2" t="s">
        <v>408</v>
      </c>
      <c r="H192">
        <v>0</v>
      </c>
      <c r="I192">
        <v>502872</v>
      </c>
      <c r="J192">
        <v>502871</v>
      </c>
      <c r="K192" s="14" t="s">
        <v>54</v>
      </c>
      <c r="L192" s="2" t="s">
        <v>55</v>
      </c>
      <c r="M192" s="4" t="s">
        <v>64</v>
      </c>
      <c r="N192" s="2" t="s">
        <v>55</v>
      </c>
      <c r="O192">
        <v>321000601</v>
      </c>
      <c r="P192" s="14" t="s">
        <v>58</v>
      </c>
      <c r="Q192" s="14" t="s">
        <v>59</v>
      </c>
      <c r="R192" s="14">
        <v>100</v>
      </c>
      <c r="S192" s="16">
        <v>502873</v>
      </c>
      <c r="T192" s="16">
        <v>502873</v>
      </c>
      <c r="U192" s="23">
        <v>190</v>
      </c>
    </row>
    <row r="193" spans="1:21" ht="16.5">
      <c r="A193" t="s">
        <v>49</v>
      </c>
      <c r="B193" s="11">
        <v>188</v>
      </c>
      <c r="C193" s="11">
        <v>188</v>
      </c>
      <c r="D193" t="s">
        <v>135</v>
      </c>
      <c r="E193" t="s">
        <v>136</v>
      </c>
      <c r="F193" t="s">
        <v>133</v>
      </c>
      <c r="G193" s="2" t="s">
        <v>409</v>
      </c>
      <c r="H193">
        <v>0</v>
      </c>
      <c r="I193">
        <v>502882</v>
      </c>
      <c r="J193">
        <v>502881</v>
      </c>
      <c r="K193" s="14" t="s">
        <v>54</v>
      </c>
      <c r="L193" s="2" t="s">
        <v>63</v>
      </c>
      <c r="M193" s="4" t="s">
        <v>70</v>
      </c>
      <c r="N193" s="2" t="s">
        <v>63</v>
      </c>
      <c r="O193">
        <v>321004801</v>
      </c>
      <c r="P193" s="14" t="s">
        <v>58</v>
      </c>
      <c r="Q193" s="14" t="s">
        <v>59</v>
      </c>
      <c r="R193" s="14">
        <v>100</v>
      </c>
      <c r="S193" s="16">
        <v>502883</v>
      </c>
      <c r="T193" s="16">
        <v>502883</v>
      </c>
      <c r="U193" s="23">
        <v>190</v>
      </c>
    </row>
    <row r="194" spans="1:21" ht="16.5">
      <c r="A194" t="s">
        <v>49</v>
      </c>
      <c r="B194" s="11">
        <v>189</v>
      </c>
      <c r="C194" s="11">
        <v>189</v>
      </c>
      <c r="D194" t="s">
        <v>135</v>
      </c>
      <c r="E194" t="s">
        <v>136</v>
      </c>
      <c r="F194" t="s">
        <v>133</v>
      </c>
      <c r="G194" s="2" t="s">
        <v>410</v>
      </c>
      <c r="H194">
        <v>0</v>
      </c>
      <c r="I194">
        <v>502892</v>
      </c>
      <c r="J194">
        <v>502891</v>
      </c>
      <c r="K194" s="14" t="s">
        <v>54</v>
      </c>
      <c r="L194" s="2" t="s">
        <v>69</v>
      </c>
      <c r="M194" s="4" t="s">
        <v>75</v>
      </c>
      <c r="N194" s="2" t="s">
        <v>69</v>
      </c>
      <c r="O194" t="s">
        <v>104</v>
      </c>
      <c r="P194" s="14" t="s">
        <v>58</v>
      </c>
      <c r="Q194" s="14" t="s">
        <v>59</v>
      </c>
      <c r="R194" s="14">
        <v>100</v>
      </c>
      <c r="S194" s="16">
        <v>502893</v>
      </c>
      <c r="T194" s="16">
        <v>502893</v>
      </c>
      <c r="U194" s="23">
        <v>190</v>
      </c>
    </row>
    <row r="195" spans="1:21" ht="16.5">
      <c r="A195" t="s">
        <v>49</v>
      </c>
      <c r="B195" s="11">
        <v>190</v>
      </c>
      <c r="C195" s="11">
        <v>190</v>
      </c>
      <c r="D195" t="s">
        <v>135</v>
      </c>
      <c r="E195" t="s">
        <v>136</v>
      </c>
      <c r="F195" t="s">
        <v>133</v>
      </c>
      <c r="G195" s="2" t="s">
        <v>411</v>
      </c>
      <c r="H195">
        <v>0</v>
      </c>
      <c r="I195">
        <v>502902</v>
      </c>
      <c r="J195">
        <v>502901</v>
      </c>
      <c r="K195" s="14" t="s">
        <v>54</v>
      </c>
      <c r="L195" s="2" t="s">
        <v>55</v>
      </c>
      <c r="M195" s="4" t="s">
        <v>81</v>
      </c>
      <c r="N195" s="2" t="s">
        <v>55</v>
      </c>
      <c r="O195">
        <v>321000901</v>
      </c>
      <c r="P195" s="14" t="s">
        <v>58</v>
      </c>
      <c r="Q195" s="14" t="s">
        <v>59</v>
      </c>
      <c r="R195" s="14">
        <v>100</v>
      </c>
      <c r="S195" s="16">
        <v>502903</v>
      </c>
      <c r="T195" s="16">
        <v>502903</v>
      </c>
      <c r="U195" s="23">
        <v>200</v>
      </c>
    </row>
    <row r="196" spans="1:21" ht="16.5">
      <c r="A196" t="s">
        <v>49</v>
      </c>
      <c r="B196" s="11">
        <v>191</v>
      </c>
      <c r="C196" s="11">
        <v>191</v>
      </c>
      <c r="D196" t="s">
        <v>135</v>
      </c>
      <c r="E196" t="s">
        <v>136</v>
      </c>
      <c r="F196" t="s">
        <v>133</v>
      </c>
      <c r="G196" s="2" t="s">
        <v>412</v>
      </c>
      <c r="H196">
        <v>0</v>
      </c>
      <c r="I196">
        <v>502912</v>
      </c>
      <c r="J196">
        <v>502911</v>
      </c>
      <c r="K196" s="14" t="s">
        <v>54</v>
      </c>
      <c r="L196" s="2" t="s">
        <v>63</v>
      </c>
      <c r="M196" s="4" t="s">
        <v>56</v>
      </c>
      <c r="N196" s="2" t="s">
        <v>63</v>
      </c>
      <c r="O196">
        <v>321000601</v>
      </c>
      <c r="P196" s="14" t="s">
        <v>58</v>
      </c>
      <c r="Q196" s="14" t="s">
        <v>59</v>
      </c>
      <c r="R196" s="14">
        <v>100</v>
      </c>
      <c r="S196" s="16">
        <v>502913</v>
      </c>
      <c r="T196" s="16">
        <v>502913</v>
      </c>
      <c r="U196" s="23">
        <v>200</v>
      </c>
    </row>
    <row r="197" spans="1:21" ht="16.5">
      <c r="A197" t="s">
        <v>49</v>
      </c>
      <c r="B197" s="11">
        <v>192</v>
      </c>
      <c r="C197" s="11">
        <v>192</v>
      </c>
      <c r="D197" t="s">
        <v>135</v>
      </c>
      <c r="E197" t="s">
        <v>136</v>
      </c>
      <c r="F197" t="s">
        <v>133</v>
      </c>
      <c r="G197" s="2" t="s">
        <v>413</v>
      </c>
      <c r="H197">
        <v>0</v>
      </c>
      <c r="I197">
        <v>502922</v>
      </c>
      <c r="J197">
        <v>502921</v>
      </c>
      <c r="K197" s="14" t="s">
        <v>54</v>
      </c>
      <c r="L197" s="2" t="s">
        <v>69</v>
      </c>
      <c r="M197" s="4" t="s">
        <v>64</v>
      </c>
      <c r="N197" s="2" t="s">
        <v>69</v>
      </c>
      <c r="O197">
        <v>321000201</v>
      </c>
      <c r="P197" s="14" t="s">
        <v>58</v>
      </c>
      <c r="Q197" s="14" t="s">
        <v>59</v>
      </c>
      <c r="R197" s="14">
        <v>100</v>
      </c>
      <c r="S197" s="16">
        <v>502923</v>
      </c>
      <c r="T197" s="16">
        <v>502923</v>
      </c>
      <c r="U197" s="23">
        <v>200</v>
      </c>
    </row>
    <row r="198" spans="1:21" ht="16.5">
      <c r="A198" t="s">
        <v>49</v>
      </c>
      <c r="B198" s="11">
        <v>193</v>
      </c>
      <c r="C198" s="11">
        <v>193</v>
      </c>
      <c r="D198" t="s">
        <v>135</v>
      </c>
      <c r="E198" t="s">
        <v>136</v>
      </c>
      <c r="F198" t="s">
        <v>133</v>
      </c>
      <c r="G198" s="2" t="s">
        <v>414</v>
      </c>
      <c r="H198">
        <v>0</v>
      </c>
      <c r="I198">
        <v>502932</v>
      </c>
      <c r="J198">
        <v>502931</v>
      </c>
      <c r="K198" s="14" t="s">
        <v>54</v>
      </c>
      <c r="L198" s="2" t="s">
        <v>55</v>
      </c>
      <c r="M198" s="4" t="s">
        <v>70</v>
      </c>
      <c r="N198" s="2" t="s">
        <v>55</v>
      </c>
      <c r="O198" t="s">
        <v>104</v>
      </c>
      <c r="P198" s="14" t="s">
        <v>58</v>
      </c>
      <c r="Q198" s="14" t="s">
        <v>59</v>
      </c>
      <c r="R198" s="14">
        <v>100</v>
      </c>
      <c r="S198" s="16">
        <v>502933</v>
      </c>
      <c r="T198" s="16">
        <v>502933</v>
      </c>
      <c r="U198" s="23">
        <v>200</v>
      </c>
    </row>
    <row r="199" spans="1:21" ht="16.5">
      <c r="A199" t="s">
        <v>49</v>
      </c>
      <c r="B199" s="11">
        <v>194</v>
      </c>
      <c r="C199" s="11">
        <v>194</v>
      </c>
      <c r="D199" t="s">
        <v>135</v>
      </c>
      <c r="E199" t="s">
        <v>136</v>
      </c>
      <c r="F199" t="s">
        <v>133</v>
      </c>
      <c r="G199" s="2" t="s">
        <v>415</v>
      </c>
      <c r="H199">
        <v>0</v>
      </c>
      <c r="I199">
        <v>502942</v>
      </c>
      <c r="J199">
        <v>502941</v>
      </c>
      <c r="K199" s="14" t="s">
        <v>54</v>
      </c>
      <c r="L199" s="2" t="s">
        <v>63</v>
      </c>
      <c r="M199" s="4" t="s">
        <v>75</v>
      </c>
      <c r="N199" s="2" t="s">
        <v>63</v>
      </c>
      <c r="O199">
        <v>321000401</v>
      </c>
      <c r="P199" s="14" t="s">
        <v>58</v>
      </c>
      <c r="Q199" s="14" t="s">
        <v>59</v>
      </c>
      <c r="R199" s="14">
        <v>100</v>
      </c>
      <c r="S199" s="16">
        <v>502943</v>
      </c>
      <c r="T199" s="16">
        <v>502943</v>
      </c>
      <c r="U199" s="23">
        <v>200</v>
      </c>
    </row>
    <row r="200" spans="1:21" ht="16.5">
      <c r="A200" t="s">
        <v>49</v>
      </c>
      <c r="B200" s="11">
        <v>195</v>
      </c>
      <c r="C200" s="11">
        <v>195</v>
      </c>
      <c r="D200" t="s">
        <v>135</v>
      </c>
      <c r="E200" t="s">
        <v>136</v>
      </c>
      <c r="F200" t="s">
        <v>133</v>
      </c>
      <c r="G200" s="2" t="s">
        <v>416</v>
      </c>
      <c r="H200">
        <v>0</v>
      </c>
      <c r="I200">
        <v>502952</v>
      </c>
      <c r="J200">
        <v>502951</v>
      </c>
      <c r="K200" s="14" t="s">
        <v>54</v>
      </c>
      <c r="L200" s="2" t="s">
        <v>69</v>
      </c>
      <c r="M200" s="4" t="s">
        <v>81</v>
      </c>
      <c r="N200" s="2" t="s">
        <v>69</v>
      </c>
      <c r="O200">
        <v>321004801</v>
      </c>
      <c r="P200" s="14" t="s">
        <v>58</v>
      </c>
      <c r="Q200" s="14" t="s">
        <v>59</v>
      </c>
      <c r="R200" s="14">
        <v>100</v>
      </c>
      <c r="S200" s="16">
        <v>502953</v>
      </c>
      <c r="T200" s="16">
        <v>502953</v>
      </c>
      <c r="U200" s="23">
        <v>200</v>
      </c>
    </row>
    <row r="201" spans="1:21" ht="16.5">
      <c r="A201" t="s">
        <v>49</v>
      </c>
      <c r="B201" s="11">
        <v>196</v>
      </c>
      <c r="C201" s="11">
        <v>196</v>
      </c>
      <c r="D201" t="s">
        <v>135</v>
      </c>
      <c r="E201" t="s">
        <v>136</v>
      </c>
      <c r="F201" t="s">
        <v>133</v>
      </c>
      <c r="G201" s="2" t="s">
        <v>417</v>
      </c>
      <c r="H201">
        <v>0</v>
      </c>
      <c r="I201">
        <v>502962</v>
      </c>
      <c r="J201">
        <v>502961</v>
      </c>
      <c r="K201" s="14" t="s">
        <v>54</v>
      </c>
      <c r="L201" s="2" t="s">
        <v>55</v>
      </c>
      <c r="M201" s="4" t="s">
        <v>56</v>
      </c>
      <c r="N201" s="2" t="s">
        <v>55</v>
      </c>
      <c r="O201">
        <v>321000901</v>
      </c>
      <c r="P201" s="14" t="s">
        <v>58</v>
      </c>
      <c r="Q201" s="14" t="s">
        <v>59</v>
      </c>
      <c r="R201" s="14">
        <v>100</v>
      </c>
      <c r="S201" s="16">
        <v>502963</v>
      </c>
      <c r="T201" s="16">
        <v>502963</v>
      </c>
      <c r="U201" s="23">
        <v>200</v>
      </c>
    </row>
    <row r="202" spans="1:21" ht="16.5">
      <c r="A202" t="s">
        <v>49</v>
      </c>
      <c r="B202" s="11">
        <v>197</v>
      </c>
      <c r="C202" s="11">
        <v>197</v>
      </c>
      <c r="D202" t="s">
        <v>135</v>
      </c>
      <c r="E202" t="s">
        <v>136</v>
      </c>
      <c r="F202" t="s">
        <v>133</v>
      </c>
      <c r="G202" s="2" t="s">
        <v>418</v>
      </c>
      <c r="H202">
        <v>0</v>
      </c>
      <c r="I202">
        <v>502972</v>
      </c>
      <c r="J202">
        <v>502971</v>
      </c>
      <c r="K202" s="14" t="s">
        <v>54</v>
      </c>
      <c r="L202" s="2" t="s">
        <v>63</v>
      </c>
      <c r="M202" s="4" t="s">
        <v>64</v>
      </c>
      <c r="N202" s="2" t="s">
        <v>63</v>
      </c>
      <c r="O202">
        <v>321004501</v>
      </c>
      <c r="P202" s="14" t="s">
        <v>58</v>
      </c>
      <c r="Q202" s="14" t="s">
        <v>59</v>
      </c>
      <c r="R202" s="14">
        <v>100</v>
      </c>
      <c r="S202" s="16">
        <v>502973</v>
      </c>
      <c r="T202" s="16">
        <v>502973</v>
      </c>
      <c r="U202" s="23">
        <v>200</v>
      </c>
    </row>
    <row r="203" spans="1:21" ht="16.5">
      <c r="A203" t="s">
        <v>49</v>
      </c>
      <c r="B203" s="11">
        <v>198</v>
      </c>
      <c r="C203" s="11">
        <v>198</v>
      </c>
      <c r="D203" t="s">
        <v>135</v>
      </c>
      <c r="E203" t="s">
        <v>136</v>
      </c>
      <c r="F203" t="s">
        <v>133</v>
      </c>
      <c r="G203" s="2" t="s">
        <v>419</v>
      </c>
      <c r="H203">
        <v>0</v>
      </c>
      <c r="I203">
        <v>502982</v>
      </c>
      <c r="J203">
        <v>502981</v>
      </c>
      <c r="K203" s="14" t="s">
        <v>54</v>
      </c>
      <c r="L203" s="2" t="s">
        <v>69</v>
      </c>
      <c r="M203" s="4" t="s">
        <v>70</v>
      </c>
      <c r="N203" s="2" t="s">
        <v>69</v>
      </c>
      <c r="O203">
        <v>321004901</v>
      </c>
      <c r="P203" s="14" t="s">
        <v>58</v>
      </c>
      <c r="Q203" s="14" t="s">
        <v>59</v>
      </c>
      <c r="R203" s="14">
        <v>100</v>
      </c>
      <c r="S203" s="16">
        <v>502983</v>
      </c>
      <c r="T203" s="16">
        <v>502983</v>
      </c>
      <c r="U203" s="23">
        <v>200</v>
      </c>
    </row>
    <row r="204" spans="1:21" ht="16.5">
      <c r="A204" t="s">
        <v>49</v>
      </c>
      <c r="B204" s="11">
        <v>199</v>
      </c>
      <c r="C204" s="11">
        <v>199</v>
      </c>
      <c r="D204" t="s">
        <v>135</v>
      </c>
      <c r="E204" t="s">
        <v>136</v>
      </c>
      <c r="F204" t="s">
        <v>133</v>
      </c>
      <c r="G204" s="2" t="s">
        <v>420</v>
      </c>
      <c r="H204">
        <v>0</v>
      </c>
      <c r="I204">
        <v>502992</v>
      </c>
      <c r="J204">
        <v>502991</v>
      </c>
      <c r="K204" s="14" t="s">
        <v>54</v>
      </c>
      <c r="L204" s="2" t="s">
        <v>55</v>
      </c>
      <c r="M204" s="4" t="s">
        <v>75</v>
      </c>
      <c r="N204" s="2" t="s">
        <v>55</v>
      </c>
      <c r="O204">
        <v>321000901</v>
      </c>
      <c r="P204" s="14" t="s">
        <v>58</v>
      </c>
      <c r="Q204" s="14" t="s">
        <v>59</v>
      </c>
      <c r="R204" s="14">
        <v>100</v>
      </c>
      <c r="S204" s="16">
        <v>502993</v>
      </c>
      <c r="T204" s="16">
        <v>502993</v>
      </c>
      <c r="U204" s="23">
        <v>200</v>
      </c>
    </row>
    <row r="205" spans="1:21" ht="16.5">
      <c r="A205" t="s">
        <v>49</v>
      </c>
      <c r="B205" s="11">
        <v>200</v>
      </c>
      <c r="C205" s="11">
        <v>200</v>
      </c>
      <c r="D205" t="s">
        <v>135</v>
      </c>
      <c r="E205" t="s">
        <v>136</v>
      </c>
      <c r="F205" t="s">
        <v>133</v>
      </c>
      <c r="G205" s="2" t="s">
        <v>421</v>
      </c>
      <c r="H205">
        <v>0</v>
      </c>
      <c r="I205">
        <v>503002</v>
      </c>
      <c r="J205">
        <v>503001</v>
      </c>
      <c r="K205" s="14" t="s">
        <v>54</v>
      </c>
      <c r="L205" s="2" t="s">
        <v>63</v>
      </c>
      <c r="M205" s="4" t="s">
        <v>81</v>
      </c>
      <c r="N205" s="2" t="s">
        <v>63</v>
      </c>
      <c r="O205">
        <v>321000801</v>
      </c>
      <c r="P205" s="14" t="s">
        <v>58</v>
      </c>
      <c r="Q205" s="14" t="s">
        <v>59</v>
      </c>
      <c r="R205" s="14">
        <v>100</v>
      </c>
      <c r="S205" s="16">
        <v>503003</v>
      </c>
      <c r="T205" s="16">
        <v>503003</v>
      </c>
      <c r="U205" s="23">
        <v>200</v>
      </c>
    </row>
    <row r="206" spans="1:21">
      <c r="L206" s="2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R132"/>
  <sheetViews>
    <sheetView topLeftCell="A10" workbookViewId="0">
      <selection activeCell="R27" sqref="R27:R46"/>
    </sheetView>
  </sheetViews>
  <sheetFormatPr defaultColWidth="9" defaultRowHeight="14.25"/>
  <cols>
    <col min="3" max="3" width="13" customWidth="1"/>
    <col min="16" max="16" width="11.375" customWidth="1"/>
    <col min="17" max="17" width="10.5" customWidth="1"/>
    <col min="18" max="18" width="14.25" customWidth="1"/>
  </cols>
  <sheetData>
    <row r="2" spans="3:18">
      <c r="C2" t="s">
        <v>218</v>
      </c>
      <c r="D2">
        <v>7</v>
      </c>
    </row>
    <row r="3" spans="3:18">
      <c r="C3" t="s">
        <v>219</v>
      </c>
      <c r="D3">
        <v>3</v>
      </c>
    </row>
    <row r="4" spans="3:18">
      <c r="C4" t="s">
        <v>220</v>
      </c>
      <c r="D4">
        <v>2</v>
      </c>
      <c r="K4" t="s">
        <v>221</v>
      </c>
      <c r="P4" t="s">
        <v>222</v>
      </c>
    </row>
    <row r="5" spans="3:18">
      <c r="F5" t="s">
        <v>223</v>
      </c>
      <c r="G5" t="s">
        <v>224</v>
      </c>
      <c r="H5" t="s">
        <v>225</v>
      </c>
      <c r="I5" t="s">
        <v>226</v>
      </c>
      <c r="K5" t="s">
        <v>227</v>
      </c>
      <c r="M5" t="s">
        <v>224</v>
      </c>
      <c r="N5" t="s">
        <v>225</v>
      </c>
      <c r="P5" t="s">
        <v>25</v>
      </c>
      <c r="R5" t="s">
        <v>30</v>
      </c>
    </row>
    <row r="6" spans="3:18">
      <c r="F6">
        <v>1</v>
      </c>
      <c r="G6">
        <v>1</v>
      </c>
      <c r="H6">
        <v>1</v>
      </c>
      <c r="I6">
        <v>1</v>
      </c>
      <c r="K6" t="str">
        <f t="shared" ref="K6:K37" si="0">3&amp;IF(G6&lt;10,"0"&amp;G6,G6)&amp;IF(H6&lt;10,"0"&amp;H6,H6)&amp;I6</f>
        <v>301011</v>
      </c>
      <c r="M6">
        <v>1</v>
      </c>
      <c r="N6">
        <v>1</v>
      </c>
      <c r="P6" t="str">
        <f t="shared" ref="P6:P46" si="1">M6&amp;IF(N6&lt;10,"0"&amp;N6,N6)</f>
        <v>101</v>
      </c>
      <c r="Q6">
        <f t="shared" ref="Q6:Q46" si="2">300000+P6*10+1</f>
        <v>301011</v>
      </c>
      <c r="R6" t="str">
        <f t="shared" ref="R6:R46" si="3">Q6&amp;","&amp;(Q6+1)</f>
        <v>301011,301012</v>
      </c>
    </row>
    <row r="7" spans="3:18">
      <c r="F7">
        <f t="shared" ref="F7:F38" si="4">IF((F6&gt;=($D$3*$D$4)),1,F6+1)</f>
        <v>2</v>
      </c>
      <c r="G7">
        <f t="shared" ref="G7:G38" si="5">IF(F6&lt;($D$3*$D$4),G6,G6+1)</f>
        <v>1</v>
      </c>
      <c r="H7">
        <f t="shared" ref="H7:H38" si="6">IF(I6&lt;$D$4,H6,IF((H6&lt;$D$3),H6+1,1))</f>
        <v>1</v>
      </c>
      <c r="I7">
        <f t="shared" ref="I7:I38" si="7">IF(I6&gt;=$D$4,1,I6+1)</f>
        <v>2</v>
      </c>
      <c r="K7" t="str">
        <f t="shared" si="0"/>
        <v>301012</v>
      </c>
      <c r="M7">
        <f t="shared" ref="M7:M46" si="8">IF(N6&lt;$D$3,M6,M6+1)</f>
        <v>1</v>
      </c>
      <c r="N7">
        <f t="shared" ref="N7:N46" si="9">IF(N6&lt;$D$3,N6+1,1)</f>
        <v>2</v>
      </c>
      <c r="P7" t="str">
        <f t="shared" si="1"/>
        <v>102</v>
      </c>
      <c r="Q7">
        <f t="shared" si="2"/>
        <v>301021</v>
      </c>
      <c r="R7" t="str">
        <f t="shared" si="3"/>
        <v>301021,301022</v>
      </c>
    </row>
    <row r="8" spans="3:18">
      <c r="F8">
        <f t="shared" si="4"/>
        <v>3</v>
      </c>
      <c r="G8">
        <f t="shared" si="5"/>
        <v>1</v>
      </c>
      <c r="H8">
        <f t="shared" si="6"/>
        <v>2</v>
      </c>
      <c r="I8">
        <f t="shared" si="7"/>
        <v>1</v>
      </c>
      <c r="K8" t="str">
        <f t="shared" si="0"/>
        <v>301021</v>
      </c>
      <c r="M8">
        <f t="shared" si="8"/>
        <v>1</v>
      </c>
      <c r="N8">
        <f t="shared" si="9"/>
        <v>3</v>
      </c>
      <c r="P8" t="str">
        <f t="shared" si="1"/>
        <v>103</v>
      </c>
      <c r="Q8">
        <f t="shared" si="2"/>
        <v>301031</v>
      </c>
      <c r="R8" t="str">
        <f t="shared" si="3"/>
        <v>301031,301032</v>
      </c>
    </row>
    <row r="9" spans="3:18">
      <c r="F9">
        <f t="shared" si="4"/>
        <v>4</v>
      </c>
      <c r="G9">
        <f t="shared" si="5"/>
        <v>1</v>
      </c>
      <c r="H9">
        <f t="shared" si="6"/>
        <v>2</v>
      </c>
      <c r="I9">
        <f t="shared" si="7"/>
        <v>2</v>
      </c>
      <c r="K9" t="str">
        <f t="shared" si="0"/>
        <v>301022</v>
      </c>
      <c r="M9">
        <f t="shared" si="8"/>
        <v>2</v>
      </c>
      <c r="N9">
        <f t="shared" si="9"/>
        <v>1</v>
      </c>
      <c r="P9" t="str">
        <f t="shared" si="1"/>
        <v>201</v>
      </c>
      <c r="Q9">
        <f t="shared" si="2"/>
        <v>302011</v>
      </c>
      <c r="R9" t="str">
        <f t="shared" si="3"/>
        <v>302011,302012</v>
      </c>
    </row>
    <row r="10" spans="3:18">
      <c r="F10">
        <f t="shared" si="4"/>
        <v>5</v>
      </c>
      <c r="G10">
        <f t="shared" si="5"/>
        <v>1</v>
      </c>
      <c r="H10">
        <f t="shared" si="6"/>
        <v>3</v>
      </c>
      <c r="I10">
        <f t="shared" si="7"/>
        <v>1</v>
      </c>
      <c r="K10" t="str">
        <f t="shared" si="0"/>
        <v>301031</v>
      </c>
      <c r="M10">
        <f t="shared" si="8"/>
        <v>2</v>
      </c>
      <c r="N10">
        <f t="shared" si="9"/>
        <v>2</v>
      </c>
      <c r="P10" t="str">
        <f t="shared" si="1"/>
        <v>202</v>
      </c>
      <c r="Q10">
        <f t="shared" si="2"/>
        <v>302021</v>
      </c>
      <c r="R10" t="str">
        <f t="shared" si="3"/>
        <v>302021,302022</v>
      </c>
    </row>
    <row r="11" spans="3:18">
      <c r="F11">
        <f t="shared" si="4"/>
        <v>6</v>
      </c>
      <c r="G11">
        <f t="shared" si="5"/>
        <v>1</v>
      </c>
      <c r="H11">
        <f t="shared" si="6"/>
        <v>3</v>
      </c>
      <c r="I11">
        <f t="shared" si="7"/>
        <v>2</v>
      </c>
      <c r="K11" t="str">
        <f t="shared" si="0"/>
        <v>301032</v>
      </c>
      <c r="M11">
        <f t="shared" si="8"/>
        <v>2</v>
      </c>
      <c r="N11">
        <f t="shared" si="9"/>
        <v>3</v>
      </c>
      <c r="P11" t="str">
        <f t="shared" si="1"/>
        <v>203</v>
      </c>
      <c r="Q11">
        <f t="shared" si="2"/>
        <v>302031</v>
      </c>
      <c r="R11" t="str">
        <f t="shared" si="3"/>
        <v>302031,302032</v>
      </c>
    </row>
    <row r="12" spans="3:18">
      <c r="F12">
        <f t="shared" si="4"/>
        <v>1</v>
      </c>
      <c r="G12">
        <f t="shared" si="5"/>
        <v>2</v>
      </c>
      <c r="H12">
        <f t="shared" si="6"/>
        <v>1</v>
      </c>
      <c r="I12">
        <f t="shared" si="7"/>
        <v>1</v>
      </c>
      <c r="K12" t="str">
        <f t="shared" si="0"/>
        <v>302011</v>
      </c>
      <c r="M12">
        <f t="shared" si="8"/>
        <v>3</v>
      </c>
      <c r="N12">
        <f t="shared" si="9"/>
        <v>1</v>
      </c>
      <c r="P12" t="str">
        <f t="shared" si="1"/>
        <v>301</v>
      </c>
      <c r="Q12">
        <f t="shared" si="2"/>
        <v>303011</v>
      </c>
      <c r="R12" t="str">
        <f t="shared" si="3"/>
        <v>303011,303012</v>
      </c>
    </row>
    <row r="13" spans="3:18">
      <c r="F13">
        <f t="shared" si="4"/>
        <v>2</v>
      </c>
      <c r="G13">
        <f t="shared" si="5"/>
        <v>2</v>
      </c>
      <c r="H13">
        <f t="shared" si="6"/>
        <v>1</v>
      </c>
      <c r="I13">
        <f t="shared" si="7"/>
        <v>2</v>
      </c>
      <c r="K13" t="str">
        <f t="shared" si="0"/>
        <v>302012</v>
      </c>
      <c r="M13">
        <f t="shared" si="8"/>
        <v>3</v>
      </c>
      <c r="N13">
        <f t="shared" si="9"/>
        <v>2</v>
      </c>
      <c r="P13" t="str">
        <f t="shared" si="1"/>
        <v>302</v>
      </c>
      <c r="Q13">
        <f t="shared" si="2"/>
        <v>303021</v>
      </c>
      <c r="R13" t="str">
        <f t="shared" si="3"/>
        <v>303021,303022</v>
      </c>
    </row>
    <row r="14" spans="3:18">
      <c r="F14">
        <f t="shared" si="4"/>
        <v>3</v>
      </c>
      <c r="G14">
        <f t="shared" si="5"/>
        <v>2</v>
      </c>
      <c r="H14">
        <f t="shared" si="6"/>
        <v>2</v>
      </c>
      <c r="I14">
        <f t="shared" si="7"/>
        <v>1</v>
      </c>
      <c r="K14" t="str">
        <f t="shared" si="0"/>
        <v>302021</v>
      </c>
      <c r="M14">
        <f t="shared" si="8"/>
        <v>3</v>
      </c>
      <c r="N14">
        <f t="shared" si="9"/>
        <v>3</v>
      </c>
      <c r="P14" t="str">
        <f t="shared" si="1"/>
        <v>303</v>
      </c>
      <c r="Q14">
        <f t="shared" si="2"/>
        <v>303031</v>
      </c>
      <c r="R14" t="str">
        <f t="shared" si="3"/>
        <v>303031,303032</v>
      </c>
    </row>
    <row r="15" spans="3:18">
      <c r="F15">
        <f t="shared" si="4"/>
        <v>4</v>
      </c>
      <c r="G15">
        <f t="shared" si="5"/>
        <v>2</v>
      </c>
      <c r="H15">
        <f t="shared" si="6"/>
        <v>2</v>
      </c>
      <c r="I15">
        <f t="shared" si="7"/>
        <v>2</v>
      </c>
      <c r="K15" t="str">
        <f t="shared" si="0"/>
        <v>302022</v>
      </c>
      <c r="M15">
        <f t="shared" si="8"/>
        <v>4</v>
      </c>
      <c r="N15">
        <f t="shared" si="9"/>
        <v>1</v>
      </c>
      <c r="P15" t="str">
        <f t="shared" si="1"/>
        <v>401</v>
      </c>
      <c r="Q15">
        <f t="shared" si="2"/>
        <v>304011</v>
      </c>
      <c r="R15" t="str">
        <f t="shared" si="3"/>
        <v>304011,304012</v>
      </c>
    </row>
    <row r="16" spans="3:18">
      <c r="F16">
        <f t="shared" si="4"/>
        <v>5</v>
      </c>
      <c r="G16">
        <f t="shared" si="5"/>
        <v>2</v>
      </c>
      <c r="H16">
        <f t="shared" si="6"/>
        <v>3</v>
      </c>
      <c r="I16">
        <f t="shared" si="7"/>
        <v>1</v>
      </c>
      <c r="K16" t="str">
        <f t="shared" si="0"/>
        <v>302031</v>
      </c>
      <c r="M16">
        <f t="shared" si="8"/>
        <v>4</v>
      </c>
      <c r="N16">
        <f t="shared" si="9"/>
        <v>2</v>
      </c>
      <c r="P16" t="str">
        <f t="shared" si="1"/>
        <v>402</v>
      </c>
      <c r="Q16">
        <f t="shared" si="2"/>
        <v>304021</v>
      </c>
      <c r="R16" t="str">
        <f t="shared" si="3"/>
        <v>304021,304022</v>
      </c>
    </row>
    <row r="17" spans="6:18">
      <c r="F17">
        <f t="shared" si="4"/>
        <v>6</v>
      </c>
      <c r="G17">
        <f t="shared" si="5"/>
        <v>2</v>
      </c>
      <c r="H17">
        <f t="shared" si="6"/>
        <v>3</v>
      </c>
      <c r="I17">
        <f t="shared" si="7"/>
        <v>2</v>
      </c>
      <c r="K17" t="str">
        <f t="shared" si="0"/>
        <v>302032</v>
      </c>
      <c r="M17">
        <f t="shared" si="8"/>
        <v>4</v>
      </c>
      <c r="N17">
        <f t="shared" si="9"/>
        <v>3</v>
      </c>
      <c r="P17" t="str">
        <f t="shared" si="1"/>
        <v>403</v>
      </c>
      <c r="Q17">
        <f t="shared" si="2"/>
        <v>304031</v>
      </c>
      <c r="R17" t="str">
        <f t="shared" si="3"/>
        <v>304031,304032</v>
      </c>
    </row>
    <row r="18" spans="6:18">
      <c r="F18">
        <f t="shared" si="4"/>
        <v>1</v>
      </c>
      <c r="G18">
        <f t="shared" si="5"/>
        <v>3</v>
      </c>
      <c r="H18">
        <f t="shared" si="6"/>
        <v>1</v>
      </c>
      <c r="I18">
        <f t="shared" si="7"/>
        <v>1</v>
      </c>
      <c r="K18" t="str">
        <f t="shared" si="0"/>
        <v>303011</v>
      </c>
      <c r="M18">
        <f t="shared" si="8"/>
        <v>5</v>
      </c>
      <c r="N18">
        <f t="shared" si="9"/>
        <v>1</v>
      </c>
      <c r="P18" t="str">
        <f t="shared" si="1"/>
        <v>501</v>
      </c>
      <c r="Q18">
        <f t="shared" si="2"/>
        <v>305011</v>
      </c>
      <c r="R18" t="str">
        <f t="shared" si="3"/>
        <v>305011,305012</v>
      </c>
    </row>
    <row r="19" spans="6:18">
      <c r="F19">
        <f t="shared" si="4"/>
        <v>2</v>
      </c>
      <c r="G19">
        <f t="shared" si="5"/>
        <v>3</v>
      </c>
      <c r="H19">
        <f t="shared" si="6"/>
        <v>1</v>
      </c>
      <c r="I19">
        <f t="shared" si="7"/>
        <v>2</v>
      </c>
      <c r="K19" t="str">
        <f t="shared" si="0"/>
        <v>303012</v>
      </c>
      <c r="M19">
        <f t="shared" si="8"/>
        <v>5</v>
      </c>
      <c r="N19">
        <f t="shared" si="9"/>
        <v>2</v>
      </c>
      <c r="P19" t="str">
        <f t="shared" si="1"/>
        <v>502</v>
      </c>
      <c r="Q19">
        <f t="shared" si="2"/>
        <v>305021</v>
      </c>
      <c r="R19" t="str">
        <f t="shared" si="3"/>
        <v>305021,305022</v>
      </c>
    </row>
    <row r="20" spans="6:18">
      <c r="F20">
        <f t="shared" si="4"/>
        <v>3</v>
      </c>
      <c r="G20">
        <f t="shared" si="5"/>
        <v>3</v>
      </c>
      <c r="H20">
        <f t="shared" si="6"/>
        <v>2</v>
      </c>
      <c r="I20">
        <f t="shared" si="7"/>
        <v>1</v>
      </c>
      <c r="K20" t="str">
        <f t="shared" si="0"/>
        <v>303021</v>
      </c>
      <c r="M20">
        <f t="shared" si="8"/>
        <v>5</v>
      </c>
      <c r="N20">
        <f t="shared" si="9"/>
        <v>3</v>
      </c>
      <c r="P20" t="str">
        <f t="shared" si="1"/>
        <v>503</v>
      </c>
      <c r="Q20">
        <f t="shared" si="2"/>
        <v>305031</v>
      </c>
      <c r="R20" t="str">
        <f t="shared" si="3"/>
        <v>305031,305032</v>
      </c>
    </row>
    <row r="21" spans="6:18">
      <c r="F21">
        <f t="shared" si="4"/>
        <v>4</v>
      </c>
      <c r="G21">
        <f t="shared" si="5"/>
        <v>3</v>
      </c>
      <c r="H21">
        <f t="shared" si="6"/>
        <v>2</v>
      </c>
      <c r="I21">
        <f t="shared" si="7"/>
        <v>2</v>
      </c>
      <c r="K21" t="str">
        <f t="shared" si="0"/>
        <v>303022</v>
      </c>
      <c r="M21">
        <f t="shared" si="8"/>
        <v>6</v>
      </c>
      <c r="N21">
        <f t="shared" si="9"/>
        <v>1</v>
      </c>
      <c r="P21" t="str">
        <f t="shared" si="1"/>
        <v>601</v>
      </c>
      <c r="Q21">
        <f t="shared" si="2"/>
        <v>306011</v>
      </c>
      <c r="R21" t="str">
        <f t="shared" si="3"/>
        <v>306011,306012</v>
      </c>
    </row>
    <row r="22" spans="6:18">
      <c r="F22">
        <f t="shared" si="4"/>
        <v>5</v>
      </c>
      <c r="G22">
        <f t="shared" si="5"/>
        <v>3</v>
      </c>
      <c r="H22">
        <f t="shared" si="6"/>
        <v>3</v>
      </c>
      <c r="I22">
        <f t="shared" si="7"/>
        <v>1</v>
      </c>
      <c r="K22" t="str">
        <f t="shared" si="0"/>
        <v>303031</v>
      </c>
      <c r="M22">
        <f t="shared" si="8"/>
        <v>6</v>
      </c>
      <c r="N22">
        <f t="shared" si="9"/>
        <v>2</v>
      </c>
      <c r="P22" t="str">
        <f t="shared" si="1"/>
        <v>602</v>
      </c>
      <c r="Q22">
        <f t="shared" si="2"/>
        <v>306021</v>
      </c>
      <c r="R22" t="str">
        <f t="shared" si="3"/>
        <v>306021,306022</v>
      </c>
    </row>
    <row r="23" spans="6:18">
      <c r="F23">
        <f t="shared" si="4"/>
        <v>6</v>
      </c>
      <c r="G23">
        <f t="shared" si="5"/>
        <v>3</v>
      </c>
      <c r="H23">
        <f t="shared" si="6"/>
        <v>3</v>
      </c>
      <c r="I23">
        <f t="shared" si="7"/>
        <v>2</v>
      </c>
      <c r="K23" t="str">
        <f t="shared" si="0"/>
        <v>303032</v>
      </c>
      <c r="M23">
        <f t="shared" si="8"/>
        <v>6</v>
      </c>
      <c r="N23">
        <f t="shared" si="9"/>
        <v>3</v>
      </c>
      <c r="P23" t="str">
        <f t="shared" si="1"/>
        <v>603</v>
      </c>
      <c r="Q23">
        <f t="shared" si="2"/>
        <v>306031</v>
      </c>
      <c r="R23" t="str">
        <f t="shared" si="3"/>
        <v>306031,306032</v>
      </c>
    </row>
    <row r="24" spans="6:18">
      <c r="F24">
        <f t="shared" si="4"/>
        <v>1</v>
      </c>
      <c r="G24">
        <f t="shared" si="5"/>
        <v>4</v>
      </c>
      <c r="H24">
        <f t="shared" si="6"/>
        <v>1</v>
      </c>
      <c r="I24">
        <f t="shared" si="7"/>
        <v>1</v>
      </c>
      <c r="K24" t="str">
        <f t="shared" si="0"/>
        <v>304011</v>
      </c>
      <c r="M24">
        <f t="shared" si="8"/>
        <v>7</v>
      </c>
      <c r="N24">
        <f t="shared" si="9"/>
        <v>1</v>
      </c>
      <c r="P24" t="str">
        <f t="shared" si="1"/>
        <v>701</v>
      </c>
      <c r="Q24">
        <f t="shared" si="2"/>
        <v>307011</v>
      </c>
      <c r="R24" t="str">
        <f t="shared" si="3"/>
        <v>307011,307012</v>
      </c>
    </row>
    <row r="25" spans="6:18">
      <c r="F25">
        <f t="shared" si="4"/>
        <v>2</v>
      </c>
      <c r="G25">
        <f t="shared" si="5"/>
        <v>4</v>
      </c>
      <c r="H25">
        <f t="shared" si="6"/>
        <v>1</v>
      </c>
      <c r="I25">
        <f t="shared" si="7"/>
        <v>2</v>
      </c>
      <c r="K25" t="str">
        <f t="shared" si="0"/>
        <v>304012</v>
      </c>
      <c r="M25">
        <f t="shared" si="8"/>
        <v>7</v>
      </c>
      <c r="N25">
        <f t="shared" si="9"/>
        <v>2</v>
      </c>
      <c r="P25" t="str">
        <f t="shared" si="1"/>
        <v>702</v>
      </c>
      <c r="Q25">
        <f t="shared" si="2"/>
        <v>307021</v>
      </c>
      <c r="R25" t="str">
        <f t="shared" si="3"/>
        <v>307021,307022</v>
      </c>
    </row>
    <row r="26" spans="6:18">
      <c r="F26">
        <f t="shared" si="4"/>
        <v>3</v>
      </c>
      <c r="G26">
        <f t="shared" si="5"/>
        <v>4</v>
      </c>
      <c r="H26">
        <f t="shared" si="6"/>
        <v>2</v>
      </c>
      <c r="I26">
        <f t="shared" si="7"/>
        <v>1</v>
      </c>
      <c r="K26" t="str">
        <f t="shared" si="0"/>
        <v>304021</v>
      </c>
      <c r="M26">
        <f t="shared" si="8"/>
        <v>7</v>
      </c>
      <c r="N26">
        <f t="shared" si="9"/>
        <v>3</v>
      </c>
      <c r="P26" t="str">
        <f t="shared" si="1"/>
        <v>703</v>
      </c>
      <c r="Q26">
        <f t="shared" si="2"/>
        <v>307031</v>
      </c>
      <c r="R26" t="str">
        <f t="shared" si="3"/>
        <v>307031,307032</v>
      </c>
    </row>
    <row r="27" spans="6:18">
      <c r="F27">
        <f t="shared" si="4"/>
        <v>4</v>
      </c>
      <c r="G27">
        <f t="shared" si="5"/>
        <v>4</v>
      </c>
      <c r="H27">
        <f t="shared" si="6"/>
        <v>2</v>
      </c>
      <c r="I27">
        <f t="shared" si="7"/>
        <v>2</v>
      </c>
      <c r="K27" t="str">
        <f t="shared" si="0"/>
        <v>304022</v>
      </c>
      <c r="M27">
        <f t="shared" si="8"/>
        <v>8</v>
      </c>
      <c r="N27">
        <f t="shared" si="9"/>
        <v>1</v>
      </c>
      <c r="P27" t="str">
        <f t="shared" si="1"/>
        <v>801</v>
      </c>
      <c r="Q27">
        <f t="shared" si="2"/>
        <v>308011</v>
      </c>
      <c r="R27" t="str">
        <f t="shared" si="3"/>
        <v>308011,308012</v>
      </c>
    </row>
    <row r="28" spans="6:18">
      <c r="F28">
        <f t="shared" si="4"/>
        <v>5</v>
      </c>
      <c r="G28">
        <f t="shared" si="5"/>
        <v>4</v>
      </c>
      <c r="H28">
        <f t="shared" si="6"/>
        <v>3</v>
      </c>
      <c r="I28">
        <f t="shared" si="7"/>
        <v>1</v>
      </c>
      <c r="K28" t="str">
        <f t="shared" si="0"/>
        <v>304031</v>
      </c>
      <c r="M28">
        <f t="shared" si="8"/>
        <v>8</v>
      </c>
      <c r="N28">
        <f t="shared" si="9"/>
        <v>2</v>
      </c>
      <c r="P28" t="str">
        <f t="shared" si="1"/>
        <v>802</v>
      </c>
      <c r="Q28">
        <f t="shared" si="2"/>
        <v>308021</v>
      </c>
      <c r="R28" t="str">
        <f t="shared" si="3"/>
        <v>308021,308022</v>
      </c>
    </row>
    <row r="29" spans="6:18">
      <c r="F29">
        <f t="shared" si="4"/>
        <v>6</v>
      </c>
      <c r="G29">
        <f t="shared" si="5"/>
        <v>4</v>
      </c>
      <c r="H29">
        <f t="shared" si="6"/>
        <v>3</v>
      </c>
      <c r="I29">
        <f t="shared" si="7"/>
        <v>2</v>
      </c>
      <c r="K29" t="str">
        <f t="shared" si="0"/>
        <v>304032</v>
      </c>
      <c r="M29">
        <f t="shared" si="8"/>
        <v>8</v>
      </c>
      <c r="N29">
        <f t="shared" si="9"/>
        <v>3</v>
      </c>
      <c r="P29" t="str">
        <f t="shared" si="1"/>
        <v>803</v>
      </c>
      <c r="Q29">
        <f t="shared" si="2"/>
        <v>308031</v>
      </c>
      <c r="R29" t="str">
        <f t="shared" si="3"/>
        <v>308031,308032</v>
      </c>
    </row>
    <row r="30" spans="6:18">
      <c r="F30">
        <f t="shared" si="4"/>
        <v>1</v>
      </c>
      <c r="G30">
        <f t="shared" si="5"/>
        <v>5</v>
      </c>
      <c r="H30">
        <f t="shared" si="6"/>
        <v>1</v>
      </c>
      <c r="I30">
        <f t="shared" si="7"/>
        <v>1</v>
      </c>
      <c r="K30" t="str">
        <f t="shared" si="0"/>
        <v>305011</v>
      </c>
      <c r="M30">
        <f t="shared" si="8"/>
        <v>9</v>
      </c>
      <c r="N30">
        <f t="shared" si="9"/>
        <v>1</v>
      </c>
      <c r="P30" t="str">
        <f t="shared" si="1"/>
        <v>901</v>
      </c>
      <c r="Q30">
        <f t="shared" si="2"/>
        <v>309011</v>
      </c>
      <c r="R30" t="str">
        <f t="shared" si="3"/>
        <v>309011,309012</v>
      </c>
    </row>
    <row r="31" spans="6:18">
      <c r="F31">
        <f t="shared" si="4"/>
        <v>2</v>
      </c>
      <c r="G31">
        <f t="shared" si="5"/>
        <v>5</v>
      </c>
      <c r="H31">
        <f t="shared" si="6"/>
        <v>1</v>
      </c>
      <c r="I31">
        <f t="shared" si="7"/>
        <v>2</v>
      </c>
      <c r="K31" t="str">
        <f t="shared" si="0"/>
        <v>305012</v>
      </c>
      <c r="M31">
        <f t="shared" si="8"/>
        <v>9</v>
      </c>
      <c r="N31">
        <f t="shared" si="9"/>
        <v>2</v>
      </c>
      <c r="P31" t="str">
        <f t="shared" si="1"/>
        <v>902</v>
      </c>
      <c r="Q31">
        <f t="shared" si="2"/>
        <v>309021</v>
      </c>
      <c r="R31" t="str">
        <f t="shared" si="3"/>
        <v>309021,309022</v>
      </c>
    </row>
    <row r="32" spans="6:18">
      <c r="F32">
        <f t="shared" si="4"/>
        <v>3</v>
      </c>
      <c r="G32">
        <f t="shared" si="5"/>
        <v>5</v>
      </c>
      <c r="H32">
        <f t="shared" si="6"/>
        <v>2</v>
      </c>
      <c r="I32">
        <f t="shared" si="7"/>
        <v>1</v>
      </c>
      <c r="K32" t="str">
        <f t="shared" si="0"/>
        <v>305021</v>
      </c>
      <c r="M32">
        <f t="shared" si="8"/>
        <v>9</v>
      </c>
      <c r="N32">
        <f t="shared" si="9"/>
        <v>3</v>
      </c>
      <c r="P32" t="str">
        <f t="shared" si="1"/>
        <v>903</v>
      </c>
      <c r="Q32">
        <f t="shared" si="2"/>
        <v>309031</v>
      </c>
      <c r="R32" t="str">
        <f t="shared" si="3"/>
        <v>309031,309032</v>
      </c>
    </row>
    <row r="33" spans="6:18">
      <c r="F33">
        <f t="shared" si="4"/>
        <v>4</v>
      </c>
      <c r="G33">
        <f t="shared" si="5"/>
        <v>5</v>
      </c>
      <c r="H33">
        <f t="shared" si="6"/>
        <v>2</v>
      </c>
      <c r="I33">
        <f t="shared" si="7"/>
        <v>2</v>
      </c>
      <c r="K33" t="str">
        <f t="shared" si="0"/>
        <v>305022</v>
      </c>
      <c r="M33">
        <f t="shared" si="8"/>
        <v>10</v>
      </c>
      <c r="N33">
        <f t="shared" si="9"/>
        <v>1</v>
      </c>
      <c r="P33" t="str">
        <f t="shared" si="1"/>
        <v>1001</v>
      </c>
      <c r="Q33">
        <f t="shared" si="2"/>
        <v>310011</v>
      </c>
      <c r="R33" t="str">
        <f t="shared" si="3"/>
        <v>310011,310012</v>
      </c>
    </row>
    <row r="34" spans="6:18">
      <c r="F34">
        <f t="shared" si="4"/>
        <v>5</v>
      </c>
      <c r="G34">
        <f t="shared" si="5"/>
        <v>5</v>
      </c>
      <c r="H34">
        <f t="shared" si="6"/>
        <v>3</v>
      </c>
      <c r="I34">
        <f t="shared" si="7"/>
        <v>1</v>
      </c>
      <c r="K34" t="str">
        <f t="shared" si="0"/>
        <v>305031</v>
      </c>
      <c r="M34">
        <f t="shared" si="8"/>
        <v>10</v>
      </c>
      <c r="N34">
        <f t="shared" si="9"/>
        <v>2</v>
      </c>
      <c r="P34" t="str">
        <f t="shared" si="1"/>
        <v>1002</v>
      </c>
      <c r="Q34">
        <f t="shared" si="2"/>
        <v>310021</v>
      </c>
      <c r="R34" t="str">
        <f t="shared" si="3"/>
        <v>310021,310022</v>
      </c>
    </row>
    <row r="35" spans="6:18">
      <c r="F35">
        <f t="shared" si="4"/>
        <v>6</v>
      </c>
      <c r="G35">
        <f t="shared" si="5"/>
        <v>5</v>
      </c>
      <c r="H35">
        <f t="shared" si="6"/>
        <v>3</v>
      </c>
      <c r="I35">
        <f t="shared" si="7"/>
        <v>2</v>
      </c>
      <c r="K35" t="str">
        <f t="shared" si="0"/>
        <v>305032</v>
      </c>
      <c r="M35">
        <f t="shared" si="8"/>
        <v>10</v>
      </c>
      <c r="N35">
        <f t="shared" si="9"/>
        <v>3</v>
      </c>
      <c r="P35" t="str">
        <f t="shared" si="1"/>
        <v>1003</v>
      </c>
      <c r="Q35">
        <f t="shared" si="2"/>
        <v>310031</v>
      </c>
      <c r="R35" t="str">
        <f t="shared" si="3"/>
        <v>310031,310032</v>
      </c>
    </row>
    <row r="36" spans="6:18">
      <c r="F36">
        <f t="shared" si="4"/>
        <v>1</v>
      </c>
      <c r="G36">
        <f t="shared" si="5"/>
        <v>6</v>
      </c>
      <c r="H36">
        <f t="shared" si="6"/>
        <v>1</v>
      </c>
      <c r="I36">
        <f t="shared" si="7"/>
        <v>1</v>
      </c>
      <c r="K36" t="str">
        <f t="shared" si="0"/>
        <v>306011</v>
      </c>
      <c r="M36">
        <f t="shared" si="8"/>
        <v>11</v>
      </c>
      <c r="N36">
        <f t="shared" si="9"/>
        <v>1</v>
      </c>
      <c r="P36" t="str">
        <f t="shared" si="1"/>
        <v>1101</v>
      </c>
      <c r="Q36">
        <f t="shared" si="2"/>
        <v>311011</v>
      </c>
      <c r="R36" t="str">
        <f t="shared" si="3"/>
        <v>311011,311012</v>
      </c>
    </row>
    <row r="37" spans="6:18">
      <c r="F37">
        <f t="shared" si="4"/>
        <v>2</v>
      </c>
      <c r="G37">
        <f t="shared" si="5"/>
        <v>6</v>
      </c>
      <c r="H37">
        <f t="shared" si="6"/>
        <v>1</v>
      </c>
      <c r="I37">
        <f t="shared" si="7"/>
        <v>2</v>
      </c>
      <c r="K37" t="str">
        <f t="shared" si="0"/>
        <v>306012</v>
      </c>
      <c r="M37">
        <f t="shared" si="8"/>
        <v>11</v>
      </c>
      <c r="N37">
        <f t="shared" si="9"/>
        <v>2</v>
      </c>
      <c r="P37" t="str">
        <f t="shared" si="1"/>
        <v>1102</v>
      </c>
      <c r="Q37">
        <f t="shared" si="2"/>
        <v>311021</v>
      </c>
      <c r="R37" t="str">
        <f t="shared" si="3"/>
        <v>311021,311022</v>
      </c>
    </row>
    <row r="38" spans="6:18">
      <c r="F38">
        <f t="shared" si="4"/>
        <v>3</v>
      </c>
      <c r="G38">
        <f t="shared" si="5"/>
        <v>6</v>
      </c>
      <c r="H38">
        <f t="shared" si="6"/>
        <v>2</v>
      </c>
      <c r="I38">
        <f t="shared" si="7"/>
        <v>1</v>
      </c>
      <c r="K38" t="str">
        <f t="shared" ref="K38:K69" si="10">3&amp;IF(G38&lt;10,"0"&amp;G38,G38)&amp;IF(H38&lt;10,"0"&amp;H38,H38)&amp;I38</f>
        <v>306021</v>
      </c>
      <c r="M38">
        <f t="shared" si="8"/>
        <v>11</v>
      </c>
      <c r="N38">
        <f t="shared" si="9"/>
        <v>3</v>
      </c>
      <c r="P38" t="str">
        <f t="shared" si="1"/>
        <v>1103</v>
      </c>
      <c r="Q38">
        <f t="shared" si="2"/>
        <v>311031</v>
      </c>
      <c r="R38" t="str">
        <f t="shared" si="3"/>
        <v>311031,311032</v>
      </c>
    </row>
    <row r="39" spans="6:18">
      <c r="F39">
        <f t="shared" ref="F39:F70" si="11">IF((F38&gt;=($D$3*$D$4)),1,F38+1)</f>
        <v>4</v>
      </c>
      <c r="G39">
        <f t="shared" ref="G39:G70" si="12">IF(F38&lt;($D$3*$D$4),G38,G38+1)</f>
        <v>6</v>
      </c>
      <c r="H39">
        <f t="shared" ref="H39:H70" si="13">IF(I38&lt;$D$4,H38,IF((H38&lt;$D$3),H38+1,1))</f>
        <v>2</v>
      </c>
      <c r="I39">
        <f t="shared" ref="I39:I70" si="14">IF(I38&gt;=$D$4,1,I38+1)</f>
        <v>2</v>
      </c>
      <c r="K39" t="str">
        <f t="shared" si="10"/>
        <v>306022</v>
      </c>
      <c r="M39">
        <f t="shared" si="8"/>
        <v>12</v>
      </c>
      <c r="N39">
        <f t="shared" si="9"/>
        <v>1</v>
      </c>
      <c r="P39" t="str">
        <f t="shared" si="1"/>
        <v>1201</v>
      </c>
      <c r="Q39">
        <f t="shared" si="2"/>
        <v>312011</v>
      </c>
      <c r="R39" t="str">
        <f t="shared" si="3"/>
        <v>312011,312012</v>
      </c>
    </row>
    <row r="40" spans="6:18">
      <c r="F40">
        <f t="shared" si="11"/>
        <v>5</v>
      </c>
      <c r="G40">
        <f t="shared" si="12"/>
        <v>6</v>
      </c>
      <c r="H40">
        <f t="shared" si="13"/>
        <v>3</v>
      </c>
      <c r="I40">
        <f t="shared" si="14"/>
        <v>1</v>
      </c>
      <c r="K40" t="str">
        <f t="shared" si="10"/>
        <v>306031</v>
      </c>
      <c r="M40">
        <f t="shared" si="8"/>
        <v>12</v>
      </c>
      <c r="N40">
        <f t="shared" si="9"/>
        <v>2</v>
      </c>
      <c r="P40" t="str">
        <f t="shared" si="1"/>
        <v>1202</v>
      </c>
      <c r="Q40">
        <f t="shared" si="2"/>
        <v>312021</v>
      </c>
      <c r="R40" t="str">
        <f t="shared" si="3"/>
        <v>312021,312022</v>
      </c>
    </row>
    <row r="41" spans="6:18">
      <c r="F41">
        <f t="shared" si="11"/>
        <v>6</v>
      </c>
      <c r="G41">
        <f t="shared" si="12"/>
        <v>6</v>
      </c>
      <c r="H41">
        <f t="shared" si="13"/>
        <v>3</v>
      </c>
      <c r="I41">
        <f t="shared" si="14"/>
        <v>2</v>
      </c>
      <c r="K41" t="str">
        <f t="shared" si="10"/>
        <v>306032</v>
      </c>
      <c r="M41">
        <f t="shared" si="8"/>
        <v>12</v>
      </c>
      <c r="N41">
        <f t="shared" si="9"/>
        <v>3</v>
      </c>
      <c r="P41" t="str">
        <f t="shared" si="1"/>
        <v>1203</v>
      </c>
      <c r="Q41">
        <f t="shared" si="2"/>
        <v>312031</v>
      </c>
      <c r="R41" t="str">
        <f t="shared" si="3"/>
        <v>312031,312032</v>
      </c>
    </row>
    <row r="42" spans="6:18">
      <c r="F42">
        <f t="shared" si="11"/>
        <v>1</v>
      </c>
      <c r="G42">
        <f t="shared" si="12"/>
        <v>7</v>
      </c>
      <c r="H42">
        <f t="shared" si="13"/>
        <v>1</v>
      </c>
      <c r="I42">
        <f t="shared" si="14"/>
        <v>1</v>
      </c>
      <c r="K42" t="str">
        <f t="shared" si="10"/>
        <v>307011</v>
      </c>
      <c r="M42">
        <f t="shared" si="8"/>
        <v>13</v>
      </c>
      <c r="N42">
        <f t="shared" si="9"/>
        <v>1</v>
      </c>
      <c r="P42" t="str">
        <f t="shared" si="1"/>
        <v>1301</v>
      </c>
      <c r="Q42">
        <f t="shared" si="2"/>
        <v>313011</v>
      </c>
      <c r="R42" t="str">
        <f t="shared" si="3"/>
        <v>313011,313012</v>
      </c>
    </row>
    <row r="43" spans="6:18">
      <c r="F43">
        <f t="shared" si="11"/>
        <v>2</v>
      </c>
      <c r="G43">
        <f t="shared" si="12"/>
        <v>7</v>
      </c>
      <c r="H43">
        <f t="shared" si="13"/>
        <v>1</v>
      </c>
      <c r="I43">
        <f t="shared" si="14"/>
        <v>2</v>
      </c>
      <c r="K43" t="str">
        <f t="shared" si="10"/>
        <v>307012</v>
      </c>
      <c r="M43">
        <f t="shared" si="8"/>
        <v>13</v>
      </c>
      <c r="N43">
        <f t="shared" si="9"/>
        <v>2</v>
      </c>
      <c r="P43" t="str">
        <f t="shared" si="1"/>
        <v>1302</v>
      </c>
      <c r="Q43">
        <f t="shared" si="2"/>
        <v>313021</v>
      </c>
      <c r="R43" t="str">
        <f t="shared" si="3"/>
        <v>313021,313022</v>
      </c>
    </row>
    <row r="44" spans="6:18">
      <c r="F44">
        <f t="shared" si="11"/>
        <v>3</v>
      </c>
      <c r="G44">
        <f t="shared" si="12"/>
        <v>7</v>
      </c>
      <c r="H44">
        <f t="shared" si="13"/>
        <v>2</v>
      </c>
      <c r="I44">
        <f t="shared" si="14"/>
        <v>1</v>
      </c>
      <c r="K44" t="str">
        <f t="shared" si="10"/>
        <v>307021</v>
      </c>
      <c r="M44">
        <f t="shared" si="8"/>
        <v>13</v>
      </c>
      <c r="N44">
        <f t="shared" si="9"/>
        <v>3</v>
      </c>
      <c r="P44" t="str">
        <f t="shared" si="1"/>
        <v>1303</v>
      </c>
      <c r="Q44">
        <f t="shared" si="2"/>
        <v>313031</v>
      </c>
      <c r="R44" t="str">
        <f t="shared" si="3"/>
        <v>313031,313032</v>
      </c>
    </row>
    <row r="45" spans="6:18">
      <c r="F45">
        <f t="shared" si="11"/>
        <v>4</v>
      </c>
      <c r="G45">
        <f t="shared" si="12"/>
        <v>7</v>
      </c>
      <c r="H45">
        <f t="shared" si="13"/>
        <v>2</v>
      </c>
      <c r="I45">
        <f t="shared" si="14"/>
        <v>2</v>
      </c>
      <c r="K45" t="str">
        <f t="shared" si="10"/>
        <v>307022</v>
      </c>
      <c r="M45">
        <f t="shared" si="8"/>
        <v>14</v>
      </c>
      <c r="N45">
        <f t="shared" si="9"/>
        <v>1</v>
      </c>
      <c r="P45" t="str">
        <f t="shared" si="1"/>
        <v>1401</v>
      </c>
      <c r="Q45">
        <f t="shared" si="2"/>
        <v>314011</v>
      </c>
      <c r="R45" t="str">
        <f t="shared" si="3"/>
        <v>314011,314012</v>
      </c>
    </row>
    <row r="46" spans="6:18">
      <c r="F46">
        <f t="shared" si="11"/>
        <v>5</v>
      </c>
      <c r="G46">
        <f t="shared" si="12"/>
        <v>7</v>
      </c>
      <c r="H46">
        <f t="shared" si="13"/>
        <v>3</v>
      </c>
      <c r="I46">
        <f t="shared" si="14"/>
        <v>1</v>
      </c>
      <c r="K46" t="str">
        <f t="shared" si="10"/>
        <v>307031</v>
      </c>
      <c r="M46">
        <f t="shared" si="8"/>
        <v>14</v>
      </c>
      <c r="N46">
        <f t="shared" si="9"/>
        <v>2</v>
      </c>
      <c r="P46" t="str">
        <f t="shared" si="1"/>
        <v>1402</v>
      </c>
      <c r="Q46">
        <f t="shared" si="2"/>
        <v>314021</v>
      </c>
      <c r="R46" t="str">
        <f t="shared" si="3"/>
        <v>314021,314022</v>
      </c>
    </row>
    <row r="47" spans="6:18">
      <c r="F47">
        <f t="shared" si="11"/>
        <v>6</v>
      </c>
      <c r="G47">
        <f t="shared" si="12"/>
        <v>7</v>
      </c>
      <c r="H47">
        <f t="shared" si="13"/>
        <v>3</v>
      </c>
      <c r="I47">
        <f t="shared" si="14"/>
        <v>2</v>
      </c>
      <c r="K47" t="str">
        <f t="shared" si="10"/>
        <v>307032</v>
      </c>
    </row>
    <row r="48" spans="6:18">
      <c r="F48">
        <f t="shared" si="11"/>
        <v>1</v>
      </c>
      <c r="G48">
        <f t="shared" si="12"/>
        <v>8</v>
      </c>
      <c r="H48">
        <f t="shared" si="13"/>
        <v>1</v>
      </c>
      <c r="I48">
        <f t="shared" si="14"/>
        <v>1</v>
      </c>
      <c r="K48" t="str">
        <f t="shared" si="10"/>
        <v>308011</v>
      </c>
    </row>
    <row r="49" spans="6:11">
      <c r="F49">
        <f t="shared" si="11"/>
        <v>2</v>
      </c>
      <c r="G49">
        <f t="shared" si="12"/>
        <v>8</v>
      </c>
      <c r="H49">
        <f t="shared" si="13"/>
        <v>1</v>
      </c>
      <c r="I49">
        <f t="shared" si="14"/>
        <v>2</v>
      </c>
      <c r="K49" t="str">
        <f t="shared" si="10"/>
        <v>308012</v>
      </c>
    </row>
    <row r="50" spans="6:11">
      <c r="F50">
        <f t="shared" si="11"/>
        <v>3</v>
      </c>
      <c r="G50">
        <f t="shared" si="12"/>
        <v>8</v>
      </c>
      <c r="H50">
        <f t="shared" si="13"/>
        <v>2</v>
      </c>
      <c r="I50">
        <f t="shared" si="14"/>
        <v>1</v>
      </c>
      <c r="K50" t="str">
        <f t="shared" si="10"/>
        <v>308021</v>
      </c>
    </row>
    <row r="51" spans="6:11">
      <c r="F51">
        <f t="shared" si="11"/>
        <v>4</v>
      </c>
      <c r="G51">
        <f t="shared" si="12"/>
        <v>8</v>
      </c>
      <c r="H51">
        <f t="shared" si="13"/>
        <v>2</v>
      </c>
      <c r="I51">
        <f t="shared" si="14"/>
        <v>2</v>
      </c>
      <c r="K51" t="str">
        <f t="shared" si="10"/>
        <v>308022</v>
      </c>
    </row>
    <row r="52" spans="6:11">
      <c r="F52">
        <f t="shared" si="11"/>
        <v>5</v>
      </c>
      <c r="G52">
        <f t="shared" si="12"/>
        <v>8</v>
      </c>
      <c r="H52">
        <f t="shared" si="13"/>
        <v>3</v>
      </c>
      <c r="I52">
        <f t="shared" si="14"/>
        <v>1</v>
      </c>
      <c r="K52" t="str">
        <f t="shared" si="10"/>
        <v>308031</v>
      </c>
    </row>
    <row r="53" spans="6:11">
      <c r="F53">
        <f t="shared" si="11"/>
        <v>6</v>
      </c>
      <c r="G53">
        <f t="shared" si="12"/>
        <v>8</v>
      </c>
      <c r="H53">
        <f t="shared" si="13"/>
        <v>3</v>
      </c>
      <c r="I53">
        <f t="shared" si="14"/>
        <v>2</v>
      </c>
      <c r="K53" t="str">
        <f t="shared" si="10"/>
        <v>308032</v>
      </c>
    </row>
    <row r="54" spans="6:11">
      <c r="F54">
        <f t="shared" si="11"/>
        <v>1</v>
      </c>
      <c r="G54">
        <f t="shared" si="12"/>
        <v>9</v>
      </c>
      <c r="H54">
        <f t="shared" si="13"/>
        <v>1</v>
      </c>
      <c r="I54">
        <f t="shared" si="14"/>
        <v>1</v>
      </c>
      <c r="K54" t="str">
        <f t="shared" si="10"/>
        <v>309011</v>
      </c>
    </row>
    <row r="55" spans="6:11">
      <c r="F55">
        <f t="shared" si="11"/>
        <v>2</v>
      </c>
      <c r="G55">
        <f t="shared" si="12"/>
        <v>9</v>
      </c>
      <c r="H55">
        <f t="shared" si="13"/>
        <v>1</v>
      </c>
      <c r="I55">
        <f t="shared" si="14"/>
        <v>2</v>
      </c>
      <c r="K55" t="str">
        <f t="shared" si="10"/>
        <v>309012</v>
      </c>
    </row>
    <row r="56" spans="6:11">
      <c r="F56">
        <f t="shared" si="11"/>
        <v>3</v>
      </c>
      <c r="G56">
        <f t="shared" si="12"/>
        <v>9</v>
      </c>
      <c r="H56">
        <f t="shared" si="13"/>
        <v>2</v>
      </c>
      <c r="I56">
        <f t="shared" si="14"/>
        <v>1</v>
      </c>
      <c r="K56" t="str">
        <f t="shared" si="10"/>
        <v>309021</v>
      </c>
    </row>
    <row r="57" spans="6:11">
      <c r="F57">
        <f t="shared" si="11"/>
        <v>4</v>
      </c>
      <c r="G57">
        <f t="shared" si="12"/>
        <v>9</v>
      </c>
      <c r="H57">
        <f t="shared" si="13"/>
        <v>2</v>
      </c>
      <c r="I57">
        <f t="shared" si="14"/>
        <v>2</v>
      </c>
      <c r="K57" t="str">
        <f t="shared" si="10"/>
        <v>309022</v>
      </c>
    </row>
    <row r="58" spans="6:11">
      <c r="F58">
        <f t="shared" si="11"/>
        <v>5</v>
      </c>
      <c r="G58">
        <f t="shared" si="12"/>
        <v>9</v>
      </c>
      <c r="H58">
        <f t="shared" si="13"/>
        <v>3</v>
      </c>
      <c r="I58">
        <f t="shared" si="14"/>
        <v>1</v>
      </c>
      <c r="K58" t="str">
        <f t="shared" si="10"/>
        <v>309031</v>
      </c>
    </row>
    <row r="59" spans="6:11">
      <c r="F59">
        <f t="shared" si="11"/>
        <v>6</v>
      </c>
      <c r="G59">
        <f t="shared" si="12"/>
        <v>9</v>
      </c>
      <c r="H59">
        <f t="shared" si="13"/>
        <v>3</v>
      </c>
      <c r="I59">
        <f t="shared" si="14"/>
        <v>2</v>
      </c>
      <c r="K59" t="str">
        <f t="shared" si="10"/>
        <v>309032</v>
      </c>
    </row>
    <row r="60" spans="6:11">
      <c r="F60">
        <f t="shared" si="11"/>
        <v>1</v>
      </c>
      <c r="G60">
        <f t="shared" si="12"/>
        <v>10</v>
      </c>
      <c r="H60">
        <f t="shared" si="13"/>
        <v>1</v>
      </c>
      <c r="I60">
        <f t="shared" si="14"/>
        <v>1</v>
      </c>
      <c r="K60" t="str">
        <f t="shared" si="10"/>
        <v>310011</v>
      </c>
    </row>
    <row r="61" spans="6:11">
      <c r="F61">
        <f t="shared" si="11"/>
        <v>2</v>
      </c>
      <c r="G61">
        <f t="shared" si="12"/>
        <v>10</v>
      </c>
      <c r="H61">
        <f t="shared" si="13"/>
        <v>1</v>
      </c>
      <c r="I61">
        <f t="shared" si="14"/>
        <v>2</v>
      </c>
      <c r="K61" t="str">
        <f t="shared" si="10"/>
        <v>310012</v>
      </c>
    </row>
    <row r="62" spans="6:11">
      <c r="F62">
        <f t="shared" si="11"/>
        <v>3</v>
      </c>
      <c r="G62">
        <f t="shared" si="12"/>
        <v>10</v>
      </c>
      <c r="H62">
        <f t="shared" si="13"/>
        <v>2</v>
      </c>
      <c r="I62">
        <f t="shared" si="14"/>
        <v>1</v>
      </c>
      <c r="K62" t="str">
        <f t="shared" si="10"/>
        <v>310021</v>
      </c>
    </row>
    <row r="63" spans="6:11">
      <c r="F63">
        <f t="shared" si="11"/>
        <v>4</v>
      </c>
      <c r="G63">
        <f t="shared" si="12"/>
        <v>10</v>
      </c>
      <c r="H63">
        <f t="shared" si="13"/>
        <v>2</v>
      </c>
      <c r="I63">
        <f t="shared" si="14"/>
        <v>2</v>
      </c>
      <c r="K63" t="str">
        <f t="shared" si="10"/>
        <v>310022</v>
      </c>
    </row>
    <row r="64" spans="6:11">
      <c r="F64">
        <f t="shared" si="11"/>
        <v>5</v>
      </c>
      <c r="G64">
        <f t="shared" si="12"/>
        <v>10</v>
      </c>
      <c r="H64">
        <f t="shared" si="13"/>
        <v>3</v>
      </c>
      <c r="I64">
        <f t="shared" si="14"/>
        <v>1</v>
      </c>
      <c r="K64" t="str">
        <f t="shared" si="10"/>
        <v>310031</v>
      </c>
    </row>
    <row r="65" spans="6:11">
      <c r="F65">
        <f t="shared" si="11"/>
        <v>6</v>
      </c>
      <c r="G65">
        <f t="shared" si="12"/>
        <v>10</v>
      </c>
      <c r="H65">
        <f t="shared" si="13"/>
        <v>3</v>
      </c>
      <c r="I65">
        <f t="shared" si="14"/>
        <v>2</v>
      </c>
      <c r="K65" t="str">
        <f t="shared" si="10"/>
        <v>310032</v>
      </c>
    </row>
    <row r="66" spans="6:11">
      <c r="F66">
        <f t="shared" si="11"/>
        <v>1</v>
      </c>
      <c r="G66">
        <f t="shared" si="12"/>
        <v>11</v>
      </c>
      <c r="H66">
        <f t="shared" si="13"/>
        <v>1</v>
      </c>
      <c r="I66">
        <f t="shared" si="14"/>
        <v>1</v>
      </c>
      <c r="K66" t="str">
        <f t="shared" si="10"/>
        <v>311011</v>
      </c>
    </row>
    <row r="67" spans="6:11">
      <c r="F67">
        <f t="shared" si="11"/>
        <v>2</v>
      </c>
      <c r="G67">
        <f t="shared" si="12"/>
        <v>11</v>
      </c>
      <c r="H67">
        <f t="shared" si="13"/>
        <v>1</v>
      </c>
      <c r="I67">
        <f t="shared" si="14"/>
        <v>2</v>
      </c>
      <c r="K67" t="str">
        <f t="shared" si="10"/>
        <v>311012</v>
      </c>
    </row>
    <row r="68" spans="6:11">
      <c r="F68">
        <f t="shared" si="11"/>
        <v>3</v>
      </c>
      <c r="G68">
        <f t="shared" si="12"/>
        <v>11</v>
      </c>
      <c r="H68">
        <f t="shared" si="13"/>
        <v>2</v>
      </c>
      <c r="I68">
        <f t="shared" si="14"/>
        <v>1</v>
      </c>
      <c r="K68" t="str">
        <f t="shared" si="10"/>
        <v>311021</v>
      </c>
    </row>
    <row r="69" spans="6:11">
      <c r="F69">
        <f t="shared" si="11"/>
        <v>4</v>
      </c>
      <c r="G69">
        <f t="shared" si="12"/>
        <v>11</v>
      </c>
      <c r="H69">
        <f t="shared" si="13"/>
        <v>2</v>
      </c>
      <c r="I69">
        <f t="shared" si="14"/>
        <v>2</v>
      </c>
      <c r="K69" t="str">
        <f t="shared" si="10"/>
        <v>311022</v>
      </c>
    </row>
    <row r="70" spans="6:11">
      <c r="F70">
        <f t="shared" si="11"/>
        <v>5</v>
      </c>
      <c r="G70">
        <f t="shared" si="12"/>
        <v>11</v>
      </c>
      <c r="H70">
        <f t="shared" si="13"/>
        <v>3</v>
      </c>
      <c r="I70">
        <f t="shared" si="14"/>
        <v>1</v>
      </c>
      <c r="K70" t="str">
        <f t="shared" ref="K70:K101" si="15">3&amp;IF(G70&lt;10,"0"&amp;G70,G70)&amp;IF(H70&lt;10,"0"&amp;H70,H70)&amp;I70</f>
        <v>311031</v>
      </c>
    </row>
    <row r="71" spans="6:11">
      <c r="F71">
        <f t="shared" ref="F71:F94" si="16">IF((F70&gt;=($D$3*$D$4)),1,F70+1)</f>
        <v>6</v>
      </c>
      <c r="G71">
        <f t="shared" ref="G71:G94" si="17">IF(F70&lt;($D$3*$D$4),G70,G70+1)</f>
        <v>11</v>
      </c>
      <c r="H71">
        <f t="shared" ref="H71:H93" si="18">IF(I70&lt;$D$4,H70,IF((H70&lt;$D$3),H70+1,1))</f>
        <v>3</v>
      </c>
      <c r="I71">
        <f t="shared" ref="I71:I92" si="19">IF(I70&gt;=$D$4,1,I70+1)</f>
        <v>2</v>
      </c>
      <c r="K71" t="str">
        <f t="shared" si="15"/>
        <v>311032</v>
      </c>
    </row>
    <row r="72" spans="6:11">
      <c r="F72">
        <f t="shared" si="16"/>
        <v>1</v>
      </c>
      <c r="G72">
        <f t="shared" si="17"/>
        <v>12</v>
      </c>
      <c r="H72">
        <f t="shared" si="18"/>
        <v>1</v>
      </c>
      <c r="I72">
        <f t="shared" si="19"/>
        <v>1</v>
      </c>
      <c r="K72" t="str">
        <f t="shared" si="15"/>
        <v>312011</v>
      </c>
    </row>
    <row r="73" spans="6:11">
      <c r="F73">
        <f t="shared" si="16"/>
        <v>2</v>
      </c>
      <c r="G73">
        <f t="shared" si="17"/>
        <v>12</v>
      </c>
      <c r="H73">
        <f t="shared" si="18"/>
        <v>1</v>
      </c>
      <c r="I73">
        <f t="shared" si="19"/>
        <v>2</v>
      </c>
      <c r="K73" t="str">
        <f t="shared" si="15"/>
        <v>312012</v>
      </c>
    </row>
    <row r="74" spans="6:11">
      <c r="F74">
        <f t="shared" si="16"/>
        <v>3</v>
      </c>
      <c r="G74">
        <f t="shared" si="17"/>
        <v>12</v>
      </c>
      <c r="H74">
        <f t="shared" si="18"/>
        <v>2</v>
      </c>
      <c r="I74">
        <f t="shared" si="19"/>
        <v>1</v>
      </c>
      <c r="K74" t="str">
        <f t="shared" si="15"/>
        <v>312021</v>
      </c>
    </row>
    <row r="75" spans="6:11">
      <c r="F75">
        <f t="shared" si="16"/>
        <v>4</v>
      </c>
      <c r="G75">
        <f t="shared" si="17"/>
        <v>12</v>
      </c>
      <c r="H75">
        <f t="shared" si="18"/>
        <v>2</v>
      </c>
      <c r="I75">
        <f t="shared" si="19"/>
        <v>2</v>
      </c>
      <c r="K75" t="str">
        <f t="shared" si="15"/>
        <v>312022</v>
      </c>
    </row>
    <row r="76" spans="6:11">
      <c r="F76">
        <f t="shared" si="16"/>
        <v>5</v>
      </c>
      <c r="G76">
        <f t="shared" si="17"/>
        <v>12</v>
      </c>
      <c r="H76">
        <f t="shared" si="18"/>
        <v>3</v>
      </c>
      <c r="I76">
        <f t="shared" si="19"/>
        <v>1</v>
      </c>
      <c r="K76" t="str">
        <f t="shared" si="15"/>
        <v>312031</v>
      </c>
    </row>
    <row r="77" spans="6:11">
      <c r="F77">
        <f t="shared" si="16"/>
        <v>6</v>
      </c>
      <c r="G77">
        <f t="shared" si="17"/>
        <v>12</v>
      </c>
      <c r="H77">
        <f t="shared" si="18"/>
        <v>3</v>
      </c>
      <c r="I77">
        <f t="shared" si="19"/>
        <v>2</v>
      </c>
      <c r="K77" t="str">
        <f t="shared" si="15"/>
        <v>312032</v>
      </c>
    </row>
    <row r="78" spans="6:11">
      <c r="F78">
        <f t="shared" si="16"/>
        <v>1</v>
      </c>
      <c r="G78">
        <f t="shared" si="17"/>
        <v>13</v>
      </c>
      <c r="H78">
        <f t="shared" si="18"/>
        <v>1</v>
      </c>
      <c r="I78">
        <f t="shared" si="19"/>
        <v>1</v>
      </c>
      <c r="K78" t="str">
        <f t="shared" si="15"/>
        <v>313011</v>
      </c>
    </row>
    <row r="79" spans="6:11">
      <c r="F79">
        <f t="shared" si="16"/>
        <v>2</v>
      </c>
      <c r="G79">
        <f t="shared" si="17"/>
        <v>13</v>
      </c>
      <c r="H79">
        <f t="shared" si="18"/>
        <v>1</v>
      </c>
      <c r="I79">
        <f t="shared" si="19"/>
        <v>2</v>
      </c>
      <c r="K79" t="str">
        <f t="shared" si="15"/>
        <v>313012</v>
      </c>
    </row>
    <row r="80" spans="6:11">
      <c r="F80">
        <f t="shared" si="16"/>
        <v>3</v>
      </c>
      <c r="G80">
        <f t="shared" si="17"/>
        <v>13</v>
      </c>
      <c r="H80">
        <f t="shared" si="18"/>
        <v>2</v>
      </c>
      <c r="I80">
        <f t="shared" si="19"/>
        <v>1</v>
      </c>
      <c r="K80" t="str">
        <f t="shared" si="15"/>
        <v>313021</v>
      </c>
    </row>
    <row r="81" spans="6:11">
      <c r="F81">
        <f t="shared" si="16"/>
        <v>4</v>
      </c>
      <c r="G81">
        <f t="shared" si="17"/>
        <v>13</v>
      </c>
      <c r="H81">
        <f t="shared" si="18"/>
        <v>2</v>
      </c>
      <c r="I81">
        <f t="shared" si="19"/>
        <v>2</v>
      </c>
      <c r="K81" t="str">
        <f t="shared" si="15"/>
        <v>313022</v>
      </c>
    </row>
    <row r="82" spans="6:11">
      <c r="F82">
        <f t="shared" si="16"/>
        <v>5</v>
      </c>
      <c r="G82">
        <f t="shared" si="17"/>
        <v>13</v>
      </c>
      <c r="H82">
        <f t="shared" si="18"/>
        <v>3</v>
      </c>
      <c r="I82">
        <f t="shared" si="19"/>
        <v>1</v>
      </c>
      <c r="K82" t="str">
        <f t="shared" si="15"/>
        <v>313031</v>
      </c>
    </row>
    <row r="83" spans="6:11">
      <c r="F83">
        <f t="shared" si="16"/>
        <v>6</v>
      </c>
      <c r="G83">
        <f t="shared" si="17"/>
        <v>13</v>
      </c>
      <c r="H83">
        <f t="shared" si="18"/>
        <v>3</v>
      </c>
      <c r="I83">
        <f t="shared" si="19"/>
        <v>2</v>
      </c>
      <c r="K83" t="str">
        <f t="shared" si="15"/>
        <v>313032</v>
      </c>
    </row>
    <row r="84" spans="6:11">
      <c r="F84">
        <f t="shared" si="16"/>
        <v>1</v>
      </c>
      <c r="G84">
        <f t="shared" si="17"/>
        <v>14</v>
      </c>
      <c r="H84">
        <f t="shared" si="18"/>
        <v>1</v>
      </c>
      <c r="I84">
        <f t="shared" si="19"/>
        <v>1</v>
      </c>
      <c r="K84" t="str">
        <f t="shared" si="15"/>
        <v>314011</v>
      </c>
    </row>
    <row r="85" spans="6:11">
      <c r="F85">
        <f t="shared" si="16"/>
        <v>2</v>
      </c>
      <c r="G85">
        <f t="shared" si="17"/>
        <v>14</v>
      </c>
      <c r="H85">
        <f t="shared" si="18"/>
        <v>1</v>
      </c>
      <c r="I85">
        <f t="shared" si="19"/>
        <v>2</v>
      </c>
      <c r="K85" t="str">
        <f t="shared" si="15"/>
        <v>314012</v>
      </c>
    </row>
    <row r="86" spans="6:11">
      <c r="F86">
        <f t="shared" si="16"/>
        <v>3</v>
      </c>
      <c r="G86">
        <f t="shared" si="17"/>
        <v>14</v>
      </c>
      <c r="H86">
        <f t="shared" si="18"/>
        <v>2</v>
      </c>
      <c r="I86">
        <f t="shared" si="19"/>
        <v>1</v>
      </c>
      <c r="K86" t="str">
        <f t="shared" si="15"/>
        <v>314021</v>
      </c>
    </row>
    <row r="87" spans="6:11">
      <c r="F87">
        <f t="shared" si="16"/>
        <v>4</v>
      </c>
      <c r="G87">
        <f t="shared" si="17"/>
        <v>14</v>
      </c>
      <c r="H87">
        <f t="shared" si="18"/>
        <v>2</v>
      </c>
      <c r="I87">
        <f t="shared" si="19"/>
        <v>2</v>
      </c>
      <c r="K87" t="str">
        <f t="shared" si="15"/>
        <v>314022</v>
      </c>
    </row>
    <row r="88" spans="6:11">
      <c r="F88">
        <f t="shared" si="16"/>
        <v>5</v>
      </c>
      <c r="G88">
        <f t="shared" si="17"/>
        <v>14</v>
      </c>
      <c r="H88">
        <f t="shared" si="18"/>
        <v>3</v>
      </c>
      <c r="I88">
        <f t="shared" si="19"/>
        <v>1</v>
      </c>
      <c r="K88" t="str">
        <f t="shared" si="15"/>
        <v>314031</v>
      </c>
    </row>
    <row r="89" spans="6:11">
      <c r="F89">
        <f t="shared" si="16"/>
        <v>6</v>
      </c>
      <c r="G89">
        <f t="shared" si="17"/>
        <v>14</v>
      </c>
      <c r="H89">
        <f t="shared" si="18"/>
        <v>3</v>
      </c>
      <c r="I89">
        <f t="shared" si="19"/>
        <v>2</v>
      </c>
      <c r="K89" t="str">
        <f t="shared" si="15"/>
        <v>314032</v>
      </c>
    </row>
    <row r="90" spans="6:11">
      <c r="F90">
        <f t="shared" si="16"/>
        <v>1</v>
      </c>
      <c r="G90">
        <f t="shared" si="17"/>
        <v>15</v>
      </c>
      <c r="H90">
        <f t="shared" si="18"/>
        <v>1</v>
      </c>
      <c r="I90">
        <f t="shared" si="19"/>
        <v>1</v>
      </c>
      <c r="K90" t="str">
        <f t="shared" si="15"/>
        <v>315011</v>
      </c>
    </row>
    <row r="91" spans="6:11">
      <c r="F91">
        <f t="shared" si="16"/>
        <v>2</v>
      </c>
      <c r="G91">
        <f t="shared" si="17"/>
        <v>15</v>
      </c>
      <c r="H91">
        <f t="shared" si="18"/>
        <v>1</v>
      </c>
      <c r="I91">
        <f t="shared" si="19"/>
        <v>2</v>
      </c>
      <c r="K91" t="str">
        <f t="shared" si="15"/>
        <v>315012</v>
      </c>
    </row>
    <row r="92" spans="6:11">
      <c r="F92">
        <f t="shared" si="16"/>
        <v>3</v>
      </c>
      <c r="G92">
        <f t="shared" si="17"/>
        <v>15</v>
      </c>
      <c r="H92">
        <f t="shared" si="18"/>
        <v>2</v>
      </c>
      <c r="I92">
        <f t="shared" si="19"/>
        <v>1</v>
      </c>
      <c r="K92" t="str">
        <f t="shared" si="15"/>
        <v>315021</v>
      </c>
    </row>
    <row r="93" spans="6:11">
      <c r="F93">
        <f t="shared" si="16"/>
        <v>4</v>
      </c>
      <c r="G93">
        <f t="shared" si="17"/>
        <v>15</v>
      </c>
      <c r="H93">
        <f t="shared" si="18"/>
        <v>2</v>
      </c>
      <c r="K93" t="str">
        <f t="shared" si="15"/>
        <v>31502</v>
      </c>
    </row>
    <row r="94" spans="6:11">
      <c r="F94">
        <f t="shared" si="16"/>
        <v>5</v>
      </c>
      <c r="G94">
        <f t="shared" si="17"/>
        <v>15</v>
      </c>
      <c r="K94" t="str">
        <f t="shared" si="15"/>
        <v>3150</v>
      </c>
    </row>
    <row r="95" spans="6:11">
      <c r="K95" t="str">
        <f t="shared" si="15"/>
        <v>300</v>
      </c>
    </row>
    <row r="96" spans="6:11">
      <c r="K96" t="str">
        <f t="shared" si="15"/>
        <v>300</v>
      </c>
    </row>
    <row r="97" spans="11:11">
      <c r="K97" t="str">
        <f t="shared" si="15"/>
        <v>300</v>
      </c>
    </row>
    <row r="98" spans="11:11">
      <c r="K98" t="str">
        <f t="shared" si="15"/>
        <v>300</v>
      </c>
    </row>
    <row r="99" spans="11:11">
      <c r="K99" t="str">
        <f t="shared" si="15"/>
        <v>300</v>
      </c>
    </row>
    <row r="100" spans="11:11">
      <c r="K100" t="str">
        <f t="shared" si="15"/>
        <v>300</v>
      </c>
    </row>
    <row r="101" spans="11:11">
      <c r="K101" t="str">
        <f t="shared" si="15"/>
        <v>300</v>
      </c>
    </row>
    <row r="102" spans="11:11">
      <c r="K102" t="str">
        <f t="shared" ref="K102:K132" si="20">3&amp;IF(G102&lt;10,"0"&amp;G102,G102)&amp;IF(H102&lt;10,"0"&amp;H102,H102)&amp;I102</f>
        <v>300</v>
      </c>
    </row>
    <row r="103" spans="11:11">
      <c r="K103" t="str">
        <f t="shared" si="20"/>
        <v>300</v>
      </c>
    </row>
    <row r="104" spans="11:11">
      <c r="K104" t="str">
        <f t="shared" si="20"/>
        <v>300</v>
      </c>
    </row>
    <row r="105" spans="11:11">
      <c r="K105" t="str">
        <f t="shared" si="20"/>
        <v>300</v>
      </c>
    </row>
    <row r="106" spans="11:11">
      <c r="K106" t="str">
        <f t="shared" si="20"/>
        <v>300</v>
      </c>
    </row>
    <row r="107" spans="11:11">
      <c r="K107" t="str">
        <f t="shared" si="20"/>
        <v>300</v>
      </c>
    </row>
    <row r="108" spans="11:11">
      <c r="K108" t="str">
        <f t="shared" si="20"/>
        <v>300</v>
      </c>
    </row>
    <row r="109" spans="11:11">
      <c r="K109" t="str">
        <f t="shared" si="20"/>
        <v>300</v>
      </c>
    </row>
    <row r="110" spans="11:11">
      <c r="K110" t="str">
        <f t="shared" si="20"/>
        <v>300</v>
      </c>
    </row>
    <row r="111" spans="11:11">
      <c r="K111" t="str">
        <f t="shared" si="20"/>
        <v>300</v>
      </c>
    </row>
    <row r="112" spans="11:11">
      <c r="K112" t="str">
        <f t="shared" si="20"/>
        <v>300</v>
      </c>
    </row>
    <row r="113" spans="11:11">
      <c r="K113" t="str">
        <f t="shared" si="20"/>
        <v>300</v>
      </c>
    </row>
    <row r="114" spans="11:11">
      <c r="K114" t="str">
        <f t="shared" si="20"/>
        <v>300</v>
      </c>
    </row>
    <row r="115" spans="11:11">
      <c r="K115" t="str">
        <f t="shared" si="20"/>
        <v>300</v>
      </c>
    </row>
    <row r="116" spans="11:11">
      <c r="K116" t="str">
        <f t="shared" si="20"/>
        <v>300</v>
      </c>
    </row>
    <row r="117" spans="11:11">
      <c r="K117" t="str">
        <f t="shared" si="20"/>
        <v>300</v>
      </c>
    </row>
    <row r="118" spans="11:11">
      <c r="K118" t="str">
        <f t="shared" si="20"/>
        <v>300</v>
      </c>
    </row>
    <row r="119" spans="11:11">
      <c r="K119" t="str">
        <f t="shared" si="20"/>
        <v>300</v>
      </c>
    </row>
    <row r="120" spans="11:11">
      <c r="K120" t="str">
        <f t="shared" si="20"/>
        <v>300</v>
      </c>
    </row>
    <row r="121" spans="11:11">
      <c r="K121" t="str">
        <f t="shared" si="20"/>
        <v>300</v>
      </c>
    </row>
    <row r="122" spans="11:11">
      <c r="K122" t="str">
        <f t="shared" si="20"/>
        <v>300</v>
      </c>
    </row>
    <row r="123" spans="11:11">
      <c r="K123" t="str">
        <f t="shared" si="20"/>
        <v>300</v>
      </c>
    </row>
    <row r="124" spans="11:11">
      <c r="K124" t="str">
        <f t="shared" si="20"/>
        <v>300</v>
      </c>
    </row>
    <row r="125" spans="11:11">
      <c r="K125" t="str">
        <f t="shared" si="20"/>
        <v>300</v>
      </c>
    </row>
    <row r="126" spans="11:11">
      <c r="K126" t="str">
        <f t="shared" si="20"/>
        <v>300</v>
      </c>
    </row>
    <row r="127" spans="11:11">
      <c r="K127" t="str">
        <f t="shared" si="20"/>
        <v>300</v>
      </c>
    </row>
    <row r="128" spans="11:11">
      <c r="K128" t="str">
        <f t="shared" si="20"/>
        <v>300</v>
      </c>
    </row>
    <row r="129" spans="11:11">
      <c r="K129" t="str">
        <f t="shared" si="20"/>
        <v>300</v>
      </c>
    </row>
    <row r="130" spans="11:11">
      <c r="K130" t="str">
        <f t="shared" si="20"/>
        <v>300</v>
      </c>
    </row>
    <row r="131" spans="11:11">
      <c r="K131" t="str">
        <f t="shared" si="20"/>
        <v>300</v>
      </c>
    </row>
    <row r="132" spans="11:11">
      <c r="K132" t="str">
        <f t="shared" si="20"/>
        <v>300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0"/>
  <sheetViews>
    <sheetView topLeftCell="A7" workbookViewId="0">
      <selection activeCell="H27" sqref="H27"/>
    </sheetView>
  </sheetViews>
  <sheetFormatPr defaultColWidth="9" defaultRowHeight="14.25"/>
  <cols>
    <col min="1" max="1" width="38.25" customWidth="1"/>
  </cols>
  <sheetData>
    <row r="1" spans="1:7" ht="16.5" customHeight="1">
      <c r="A1" s="5" t="s">
        <v>10</v>
      </c>
      <c r="G1" s="5" t="s">
        <v>10</v>
      </c>
    </row>
    <row r="2" spans="1:7" ht="16.5" customHeight="1">
      <c r="A2" s="5" t="s">
        <v>10</v>
      </c>
      <c r="G2" s="5" t="s">
        <v>10</v>
      </c>
    </row>
    <row r="3" spans="1:7">
      <c r="A3" t="s">
        <v>21</v>
      </c>
      <c r="G3" t="s">
        <v>21</v>
      </c>
    </row>
    <row r="4" spans="1:7" ht="16.5" customHeight="1">
      <c r="A4" s="6" t="s">
        <v>34</v>
      </c>
      <c r="G4" s="6" t="s">
        <v>34</v>
      </c>
    </row>
    <row r="5" spans="1:7" ht="16.5" customHeight="1">
      <c r="A5" s="6">
        <v>2</v>
      </c>
      <c r="G5" s="6">
        <v>2</v>
      </c>
    </row>
    <row r="6" spans="1:7">
      <c r="A6" t="s">
        <v>228</v>
      </c>
      <c r="B6" t="s">
        <v>229</v>
      </c>
      <c r="G6" t="s">
        <v>228</v>
      </c>
    </row>
    <row r="7" spans="1:7">
      <c r="A7" t="s">
        <v>229</v>
      </c>
      <c r="G7" t="s">
        <v>229</v>
      </c>
    </row>
    <row r="8" spans="1:7">
      <c r="A8" t="s">
        <v>230</v>
      </c>
      <c r="B8" t="s">
        <v>231</v>
      </c>
      <c r="G8" t="s">
        <v>230</v>
      </c>
    </row>
    <row r="9" spans="1:7">
      <c r="A9" t="s">
        <v>229</v>
      </c>
      <c r="G9" t="s">
        <v>229</v>
      </c>
    </row>
    <row r="10" spans="1:7">
      <c r="A10" t="s">
        <v>232</v>
      </c>
      <c r="G10" t="s">
        <v>232</v>
      </c>
    </row>
    <row r="11" spans="1:7">
      <c r="A11" t="s">
        <v>229</v>
      </c>
      <c r="G11" t="s">
        <v>229</v>
      </c>
    </row>
    <row r="12" spans="1:7">
      <c r="A12" t="s">
        <v>233</v>
      </c>
      <c r="B12" t="s">
        <v>232</v>
      </c>
      <c r="G12" t="s">
        <v>233</v>
      </c>
    </row>
    <row r="13" spans="1:7">
      <c r="A13" t="s">
        <v>234</v>
      </c>
      <c r="B13" t="s">
        <v>230</v>
      </c>
      <c r="G13" t="s">
        <v>234</v>
      </c>
    </row>
    <row r="14" spans="1:7">
      <c r="A14" t="s">
        <v>229</v>
      </c>
      <c r="B14" t="s">
        <v>228</v>
      </c>
      <c r="G14" t="s">
        <v>229</v>
      </c>
    </row>
    <row r="15" spans="1:7">
      <c r="A15" t="s">
        <v>235</v>
      </c>
      <c r="B15" t="s">
        <v>231</v>
      </c>
      <c r="G15" t="s">
        <v>235</v>
      </c>
    </row>
    <row r="16" spans="1:7">
      <c r="A16" t="s">
        <v>229</v>
      </c>
      <c r="G16" t="s">
        <v>229</v>
      </c>
    </row>
    <row r="17" spans="1:7">
      <c r="A17" t="s">
        <v>228</v>
      </c>
      <c r="B17" t="s">
        <v>230</v>
      </c>
      <c r="G17" t="s">
        <v>228</v>
      </c>
    </row>
    <row r="18" spans="1:7">
      <c r="A18" t="s">
        <v>229</v>
      </c>
      <c r="B18" t="s">
        <v>236</v>
      </c>
      <c r="G18" t="s">
        <v>229</v>
      </c>
    </row>
    <row r="19" spans="1:7">
      <c r="A19" t="s">
        <v>231</v>
      </c>
      <c r="B19" t="s">
        <v>231</v>
      </c>
      <c r="G19" t="s">
        <v>231</v>
      </c>
    </row>
    <row r="20" spans="1:7">
      <c r="A20" t="s">
        <v>230</v>
      </c>
      <c r="B20" t="s">
        <v>228</v>
      </c>
      <c r="G20" t="s">
        <v>230</v>
      </c>
    </row>
    <row r="21" spans="1:7">
      <c r="A21" t="s">
        <v>230</v>
      </c>
      <c r="B21" t="s">
        <v>228</v>
      </c>
      <c r="G21" t="s">
        <v>230</v>
      </c>
    </row>
    <row r="22" spans="1:7">
      <c r="A22" t="s">
        <v>230</v>
      </c>
      <c r="G22" t="s">
        <v>230</v>
      </c>
    </row>
    <row r="23" spans="1:7">
      <c r="A23" t="s">
        <v>233</v>
      </c>
      <c r="B23" t="s">
        <v>234</v>
      </c>
      <c r="G23" t="s">
        <v>233</v>
      </c>
    </row>
    <row r="24" spans="1:7">
      <c r="A24" t="s">
        <v>229</v>
      </c>
      <c r="B24" t="s">
        <v>231</v>
      </c>
      <c r="G24" t="s">
        <v>229</v>
      </c>
    </row>
    <row r="25" spans="1:7">
      <c r="A25" t="s">
        <v>235</v>
      </c>
      <c r="B25" t="s">
        <v>230</v>
      </c>
      <c r="G25" t="s">
        <v>235</v>
      </c>
    </row>
    <row r="26" spans="1:7">
      <c r="A26" t="s">
        <v>231</v>
      </c>
      <c r="B26" t="s">
        <v>230</v>
      </c>
      <c r="G26" t="s">
        <v>231</v>
      </c>
    </row>
    <row r="27" spans="1:7">
      <c r="A27" t="s">
        <v>233</v>
      </c>
      <c r="B27" t="s">
        <v>228</v>
      </c>
      <c r="G27" t="s">
        <v>233</v>
      </c>
    </row>
    <row r="28" spans="1:7">
      <c r="A28" t="s">
        <v>232</v>
      </c>
      <c r="B28" t="s">
        <v>228</v>
      </c>
      <c r="G28" t="s">
        <v>232</v>
      </c>
    </row>
    <row r="29" spans="1:7">
      <c r="A29" t="s">
        <v>234</v>
      </c>
      <c r="B29" t="s">
        <v>230</v>
      </c>
      <c r="G29" t="s">
        <v>234</v>
      </c>
    </row>
    <row r="30" spans="1:7">
      <c r="A30" t="s">
        <v>231</v>
      </c>
      <c r="B30" t="s">
        <v>228</v>
      </c>
      <c r="G30" t="s">
        <v>231</v>
      </c>
    </row>
    <row r="31" spans="1:7">
      <c r="A31" t="s">
        <v>229</v>
      </c>
      <c r="G31" t="s">
        <v>229</v>
      </c>
    </row>
    <row r="32" spans="1:7">
      <c r="A32" t="s">
        <v>230</v>
      </c>
      <c r="B32" t="s">
        <v>234</v>
      </c>
      <c r="G32" t="s">
        <v>230</v>
      </c>
    </row>
    <row r="33" spans="1:7">
      <c r="A33" t="s">
        <v>236</v>
      </c>
      <c r="B33" t="s">
        <v>228</v>
      </c>
      <c r="G33" t="s">
        <v>236</v>
      </c>
    </row>
    <row r="34" spans="1:7">
      <c r="A34" t="s">
        <v>229</v>
      </c>
      <c r="G34" t="s">
        <v>229</v>
      </c>
    </row>
    <row r="35" spans="1:7">
      <c r="A35" t="s">
        <v>228</v>
      </c>
      <c r="B35" t="s">
        <v>233</v>
      </c>
      <c r="G35" t="s">
        <v>228</v>
      </c>
    </row>
    <row r="36" spans="1:7">
      <c r="A36" t="s">
        <v>231</v>
      </c>
      <c r="B36" t="s">
        <v>231</v>
      </c>
      <c r="G36" t="s">
        <v>231</v>
      </c>
    </row>
    <row r="37" spans="1:7">
      <c r="A37" t="s">
        <v>229</v>
      </c>
      <c r="G37" t="s">
        <v>229</v>
      </c>
    </row>
    <row r="38" spans="1:7">
      <c r="A38" t="s">
        <v>230</v>
      </c>
      <c r="B38" t="s">
        <v>228</v>
      </c>
      <c r="G38" t="s">
        <v>230</v>
      </c>
    </row>
    <row r="39" spans="1:7">
      <c r="A39" t="s">
        <v>231</v>
      </c>
      <c r="B39" t="s">
        <v>228</v>
      </c>
      <c r="G39" t="s">
        <v>231</v>
      </c>
    </row>
    <row r="40" spans="1:7">
      <c r="A40" t="s">
        <v>230</v>
      </c>
      <c r="B40" t="s">
        <v>236</v>
      </c>
      <c r="G40" t="s">
        <v>230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5"/>
  <sheetViews>
    <sheetView workbookViewId="0">
      <selection activeCell="H102" sqref="H102"/>
    </sheetView>
  </sheetViews>
  <sheetFormatPr defaultColWidth="9" defaultRowHeight="14.25"/>
  <sheetData>
    <row r="1" spans="1:19">
      <c r="A1" t="s">
        <v>237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tr">
        <f t="shared" ref="G1:G32" si="0">CONCATENATE(A1,B1,C1,D1,E1,F1)</f>
        <v>重型金刚斯奈克蘑菇装甲股长防毒面具背心黑洞</v>
      </c>
      <c r="H1" t="s">
        <v>237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tr">
        <f t="shared" ref="N1:N32" si="1">CONCATENATE(H1,I1,J1,K1,L1,M1)</f>
        <v>重型金刚斯奈克蘑菇装甲股长防毒面具背心黑洞</v>
      </c>
      <c r="S1">
        <f t="shared" ref="S1:S32" si="2">IF(G1=N1,1,"")</f>
        <v>1</v>
      </c>
    </row>
    <row r="2" spans="1:19">
      <c r="A2" t="s">
        <v>243</v>
      </c>
      <c r="B2" t="s">
        <v>244</v>
      </c>
      <c r="C2" t="s">
        <v>241</v>
      </c>
      <c r="D2" t="s">
        <v>245</v>
      </c>
      <c r="E2" t="s">
        <v>242</v>
      </c>
      <c r="F2" t="s">
        <v>246</v>
      </c>
      <c r="G2" t="str">
        <f t="shared" si="0"/>
        <v>青焰微笑超人防毒面具火男面背心黑洞背心猛虎</v>
      </c>
      <c r="H2" t="s">
        <v>243</v>
      </c>
      <c r="I2" t="s">
        <v>244</v>
      </c>
      <c r="J2" t="s">
        <v>241</v>
      </c>
      <c r="K2" t="s">
        <v>245</v>
      </c>
      <c r="L2" t="s">
        <v>242</v>
      </c>
      <c r="M2" t="s">
        <v>246</v>
      </c>
      <c r="N2" t="str">
        <f t="shared" si="1"/>
        <v>青焰微笑超人防毒面具火男面背心黑洞背心猛虎</v>
      </c>
      <c r="S2">
        <f t="shared" si="2"/>
        <v>1</v>
      </c>
    </row>
    <row r="3" spans="1:19">
      <c r="A3" t="s">
        <v>247</v>
      </c>
      <c r="B3" t="s">
        <v>248</v>
      </c>
      <c r="C3" t="s">
        <v>244</v>
      </c>
      <c r="D3" t="s">
        <v>249</v>
      </c>
      <c r="E3" t="s">
        <v>250</v>
      </c>
      <c r="F3" t="s">
        <v>240</v>
      </c>
      <c r="G3" t="str">
        <f t="shared" si="0"/>
        <v>金属球棒黄金球微笑超人弹簧胡子乌马洪装甲股长</v>
      </c>
      <c r="H3" t="s">
        <v>247</v>
      </c>
      <c r="I3" t="s">
        <v>248</v>
      </c>
      <c r="J3" t="s">
        <v>244</v>
      </c>
      <c r="K3" t="s">
        <v>249</v>
      </c>
      <c r="L3" t="s">
        <v>250</v>
      </c>
      <c r="M3" t="s">
        <v>240</v>
      </c>
      <c r="N3" t="str">
        <f t="shared" si="1"/>
        <v>金属球棒黄金球微笑超人弹簧胡子乌马洪装甲股长</v>
      </c>
      <c r="S3">
        <f t="shared" si="2"/>
        <v>1</v>
      </c>
    </row>
    <row r="4" spans="1:19">
      <c r="A4" t="s">
        <v>251</v>
      </c>
      <c r="B4" t="s">
        <v>252</v>
      </c>
      <c r="C4" t="s">
        <v>253</v>
      </c>
      <c r="D4" t="s">
        <v>254</v>
      </c>
      <c r="E4" t="s">
        <v>255</v>
      </c>
      <c r="F4" t="s">
        <v>244</v>
      </c>
      <c r="G4" t="str">
        <f t="shared" si="0"/>
        <v>原子武士居合庵三节棍莉莉金属骑士雷光源氏微笑超人</v>
      </c>
      <c r="H4" t="s">
        <v>251</v>
      </c>
      <c r="I4" t="s">
        <v>252</v>
      </c>
      <c r="J4" t="s">
        <v>253</v>
      </c>
      <c r="K4" t="s">
        <v>254</v>
      </c>
      <c r="L4" t="s">
        <v>255</v>
      </c>
      <c r="M4" t="s">
        <v>244</v>
      </c>
      <c r="N4" t="str">
        <f t="shared" si="1"/>
        <v>原子武士居合庵三节棍莉莉金属骑士雷光源氏微笑超人</v>
      </c>
      <c r="S4">
        <f t="shared" si="2"/>
        <v>1</v>
      </c>
    </row>
    <row r="5" spans="1:19">
      <c r="A5" t="s">
        <v>256</v>
      </c>
      <c r="B5" t="s">
        <v>243</v>
      </c>
      <c r="C5" t="s">
        <v>247</v>
      </c>
      <c r="D5" t="s">
        <v>245</v>
      </c>
      <c r="E5" t="s">
        <v>240</v>
      </c>
      <c r="F5" t="s">
        <v>241</v>
      </c>
      <c r="G5" t="str">
        <f t="shared" si="0"/>
        <v>king青焰金属球棒火男面装甲股长防毒面具</v>
      </c>
      <c r="H5" t="s">
        <v>256</v>
      </c>
      <c r="I5" t="s">
        <v>243</v>
      </c>
      <c r="J5" t="s">
        <v>247</v>
      </c>
      <c r="K5" t="s">
        <v>245</v>
      </c>
      <c r="L5" t="s">
        <v>240</v>
      </c>
      <c r="M5" t="s">
        <v>241</v>
      </c>
      <c r="N5" t="str">
        <f t="shared" si="1"/>
        <v>king青焰金属球棒火男面装甲股长防毒面具</v>
      </c>
      <c r="S5">
        <f t="shared" si="2"/>
        <v>1</v>
      </c>
    </row>
    <row r="6" spans="1:19">
      <c r="A6" t="s">
        <v>257</v>
      </c>
      <c r="B6" t="s">
        <v>258</v>
      </c>
      <c r="C6" t="s">
        <v>238</v>
      </c>
      <c r="D6" t="s">
        <v>259</v>
      </c>
      <c r="E6" t="s">
        <v>237</v>
      </c>
      <c r="F6" t="s">
        <v>242</v>
      </c>
      <c r="G6" t="str">
        <f t="shared" si="0"/>
        <v>甜心假面银色獠牙斯奈克茶岚子重型金刚背心黑洞</v>
      </c>
      <c r="H6" t="s">
        <v>257</v>
      </c>
      <c r="I6" t="s">
        <v>258</v>
      </c>
      <c r="J6" t="s">
        <v>238</v>
      </c>
      <c r="K6" t="s">
        <v>259</v>
      </c>
      <c r="L6" t="s">
        <v>237</v>
      </c>
      <c r="M6" t="s">
        <v>242</v>
      </c>
      <c r="N6" t="str">
        <f t="shared" si="1"/>
        <v>甜心假面银色獠牙斯奈克茶岚子重型金刚背心黑洞</v>
      </c>
      <c r="S6">
        <f t="shared" si="2"/>
        <v>1</v>
      </c>
    </row>
    <row r="7" spans="1:19">
      <c r="A7" t="s">
        <v>260</v>
      </c>
      <c r="B7" t="s">
        <v>261</v>
      </c>
      <c r="C7" t="s">
        <v>262</v>
      </c>
      <c r="D7" t="s">
        <v>254</v>
      </c>
      <c r="E7" t="s">
        <v>245</v>
      </c>
      <c r="F7" t="s">
        <v>253</v>
      </c>
      <c r="G7" t="str">
        <f t="shared" si="0"/>
        <v>杰诺斯（武装）山猿十字键金属骑士火男面三节棍莉莉</v>
      </c>
      <c r="H7" t="s">
        <v>260</v>
      </c>
      <c r="I7" t="s">
        <v>261</v>
      </c>
      <c r="J7" t="s">
        <v>262</v>
      </c>
      <c r="K7" t="s">
        <v>254</v>
      </c>
      <c r="L7" t="s">
        <v>245</v>
      </c>
      <c r="M7" t="s">
        <v>253</v>
      </c>
      <c r="N7" t="str">
        <f t="shared" si="1"/>
        <v>杰诺斯（武装）山猿十字键金属骑士火男面三节棍莉莉</v>
      </c>
      <c r="S7">
        <f t="shared" si="2"/>
        <v>1</v>
      </c>
    </row>
    <row r="8" spans="1:19">
      <c r="A8" t="s">
        <v>237</v>
      </c>
      <c r="B8" t="s">
        <v>258</v>
      </c>
      <c r="C8" t="s">
        <v>244</v>
      </c>
      <c r="D8" t="s">
        <v>263</v>
      </c>
      <c r="E8" t="s">
        <v>261</v>
      </c>
      <c r="F8" t="s">
        <v>264</v>
      </c>
      <c r="G8" t="str">
        <f t="shared" si="0"/>
        <v>重型金刚银色獠牙微笑超人杰诺斯山猿音速索尼克</v>
      </c>
      <c r="H8" t="s">
        <v>237</v>
      </c>
      <c r="I8" t="s">
        <v>258</v>
      </c>
      <c r="J8" t="s">
        <v>244</v>
      </c>
      <c r="K8" t="s">
        <v>263</v>
      </c>
      <c r="L8" t="s">
        <v>261</v>
      </c>
      <c r="M8" t="s">
        <v>264</v>
      </c>
      <c r="N8" t="str">
        <f t="shared" si="1"/>
        <v>重型金刚银色獠牙微笑超人杰诺斯山猿音速索尼克</v>
      </c>
      <c r="S8">
        <f t="shared" si="2"/>
        <v>1</v>
      </c>
    </row>
    <row r="9" spans="1:19">
      <c r="A9" t="s">
        <v>265</v>
      </c>
      <c r="B9" t="s">
        <v>262</v>
      </c>
      <c r="C9" t="s">
        <v>266</v>
      </c>
      <c r="D9" t="s">
        <v>252</v>
      </c>
      <c r="E9" t="s">
        <v>250</v>
      </c>
      <c r="F9" t="s">
        <v>267</v>
      </c>
      <c r="G9" t="str">
        <f t="shared" si="0"/>
        <v>嗡嗡侠十字键丧服吊带裤居合庵乌马洪电池侠</v>
      </c>
      <c r="H9" t="s">
        <v>265</v>
      </c>
      <c r="I9" t="s">
        <v>262</v>
      </c>
      <c r="J9" t="s">
        <v>266</v>
      </c>
      <c r="K9" t="s">
        <v>252</v>
      </c>
      <c r="L9" t="s">
        <v>250</v>
      </c>
      <c r="M9" t="s">
        <v>267</v>
      </c>
      <c r="N9" t="str">
        <f t="shared" si="1"/>
        <v>嗡嗡侠十字键丧服吊带裤居合庵乌马洪电池侠</v>
      </c>
      <c r="S9">
        <f t="shared" si="2"/>
        <v>1</v>
      </c>
    </row>
    <row r="10" spans="1:19">
      <c r="A10" t="s">
        <v>254</v>
      </c>
      <c r="B10" t="s">
        <v>268</v>
      </c>
      <c r="C10" t="s">
        <v>265</v>
      </c>
      <c r="D10" t="s">
        <v>238</v>
      </c>
      <c r="E10" t="s">
        <v>267</v>
      </c>
      <c r="F10" t="s">
        <v>259</v>
      </c>
      <c r="G10" t="str">
        <f t="shared" si="0"/>
        <v>金属骑士索尼克嗡嗡侠斯奈克电池侠茶岚子</v>
      </c>
      <c r="H10" t="s">
        <v>254</v>
      </c>
      <c r="I10" t="s">
        <v>268</v>
      </c>
      <c r="J10" t="s">
        <v>265</v>
      </c>
      <c r="K10" t="s">
        <v>238</v>
      </c>
      <c r="L10" t="s">
        <v>267</v>
      </c>
      <c r="M10" t="s">
        <v>259</v>
      </c>
      <c r="N10" t="str">
        <f t="shared" si="1"/>
        <v>金属骑士索尼克嗡嗡侠斯奈克电池侠茶岚子</v>
      </c>
      <c r="S10">
        <f t="shared" si="2"/>
        <v>1</v>
      </c>
    </row>
    <row r="11" spans="1:19">
      <c r="A11" t="s">
        <v>247</v>
      </c>
      <c r="B11" t="s">
        <v>248</v>
      </c>
      <c r="C11" t="s">
        <v>244</v>
      </c>
      <c r="D11" t="s">
        <v>249</v>
      </c>
      <c r="E11" t="s">
        <v>250</v>
      </c>
      <c r="F11" t="s">
        <v>240</v>
      </c>
      <c r="G11" t="str">
        <f t="shared" si="0"/>
        <v>金属球棒黄金球微笑超人弹簧胡子乌马洪装甲股长</v>
      </c>
      <c r="H11" t="s">
        <v>247</v>
      </c>
      <c r="I11" t="s">
        <v>248</v>
      </c>
      <c r="J11" t="s">
        <v>244</v>
      </c>
      <c r="K11" t="s">
        <v>249</v>
      </c>
      <c r="L11" t="s">
        <v>250</v>
      </c>
      <c r="M11" t="s">
        <v>240</v>
      </c>
      <c r="N11" t="str">
        <f t="shared" si="1"/>
        <v>金属球棒黄金球微笑超人弹簧胡子乌马洪装甲股长</v>
      </c>
      <c r="S11">
        <f t="shared" si="2"/>
        <v>1</v>
      </c>
    </row>
    <row r="12" spans="1:19">
      <c r="A12" t="s">
        <v>251</v>
      </c>
      <c r="B12" t="s">
        <v>252</v>
      </c>
      <c r="C12" t="s">
        <v>253</v>
      </c>
      <c r="D12" t="s">
        <v>254</v>
      </c>
      <c r="E12" t="s">
        <v>255</v>
      </c>
      <c r="F12" t="s">
        <v>244</v>
      </c>
      <c r="G12" t="str">
        <f t="shared" si="0"/>
        <v>原子武士居合庵三节棍莉莉金属骑士雷光源氏微笑超人</v>
      </c>
      <c r="H12" t="s">
        <v>251</v>
      </c>
      <c r="I12" t="s">
        <v>252</v>
      </c>
      <c r="J12" t="s">
        <v>253</v>
      </c>
      <c r="K12" t="s">
        <v>254</v>
      </c>
      <c r="L12" t="s">
        <v>255</v>
      </c>
      <c r="M12" t="s">
        <v>244</v>
      </c>
      <c r="N12" t="str">
        <f t="shared" si="1"/>
        <v>原子武士居合庵三节棍莉莉金属骑士雷光源氏微笑超人</v>
      </c>
      <c r="S12">
        <f t="shared" si="2"/>
        <v>1</v>
      </c>
    </row>
    <row r="13" spans="1:19">
      <c r="A13" t="s">
        <v>252</v>
      </c>
      <c r="B13" t="s">
        <v>253</v>
      </c>
      <c r="C13" t="s">
        <v>245</v>
      </c>
      <c r="D13" t="s">
        <v>269</v>
      </c>
      <c r="E13" t="s">
        <v>265</v>
      </c>
      <c r="F13" t="s">
        <v>249</v>
      </c>
      <c r="G13" t="str">
        <f t="shared" si="0"/>
        <v>居合庵三节棍莉莉火男面无证骑士嗡嗡侠弹簧胡子</v>
      </c>
      <c r="H13" t="s">
        <v>252</v>
      </c>
      <c r="I13" t="s">
        <v>253</v>
      </c>
      <c r="J13" t="s">
        <v>245</v>
      </c>
      <c r="K13" t="s">
        <v>269</v>
      </c>
      <c r="L13" t="s">
        <v>265</v>
      </c>
      <c r="M13" t="s">
        <v>249</v>
      </c>
      <c r="N13" t="str">
        <f t="shared" si="1"/>
        <v>居合庵三节棍莉莉火男面无证骑士嗡嗡侠弹簧胡子</v>
      </c>
      <c r="S13">
        <f t="shared" si="2"/>
        <v>1</v>
      </c>
    </row>
    <row r="14" spans="1:19">
      <c r="A14" t="s">
        <v>261</v>
      </c>
      <c r="B14" t="s">
        <v>263</v>
      </c>
      <c r="C14" t="s">
        <v>264</v>
      </c>
      <c r="D14" t="s">
        <v>258</v>
      </c>
      <c r="E14" t="s">
        <v>239</v>
      </c>
      <c r="F14" t="s">
        <v>240</v>
      </c>
      <c r="G14" t="str">
        <f t="shared" si="0"/>
        <v>山猿杰诺斯音速索尼克银色獠牙蘑菇装甲股长</v>
      </c>
      <c r="H14" t="s">
        <v>261</v>
      </c>
      <c r="I14" t="s">
        <v>263</v>
      </c>
      <c r="J14" t="s">
        <v>264</v>
      </c>
      <c r="K14" t="s">
        <v>258</v>
      </c>
      <c r="L14" t="s">
        <v>239</v>
      </c>
      <c r="M14" t="s">
        <v>240</v>
      </c>
      <c r="N14" t="str">
        <f t="shared" si="1"/>
        <v>山猿杰诺斯音速索尼克银色獠牙蘑菇装甲股长</v>
      </c>
      <c r="S14">
        <f t="shared" si="2"/>
        <v>1</v>
      </c>
    </row>
    <row r="15" spans="1:19">
      <c r="A15" t="s">
        <v>243</v>
      </c>
      <c r="B15" t="s">
        <v>255</v>
      </c>
      <c r="C15" t="s">
        <v>245</v>
      </c>
      <c r="D15" t="s">
        <v>249</v>
      </c>
      <c r="E15" t="s">
        <v>270</v>
      </c>
      <c r="F15" t="s">
        <v>239</v>
      </c>
      <c r="G15" t="str">
        <f t="shared" si="0"/>
        <v>青焰雷光源氏火男面弹簧胡子冲天好小子蘑菇</v>
      </c>
      <c r="H15" t="s">
        <v>243</v>
      </c>
      <c r="I15" t="s">
        <v>255</v>
      </c>
      <c r="J15" t="s">
        <v>245</v>
      </c>
      <c r="K15" t="s">
        <v>249</v>
      </c>
      <c r="L15" t="s">
        <v>270</v>
      </c>
      <c r="M15" t="s">
        <v>239</v>
      </c>
      <c r="N15" t="str">
        <f t="shared" si="1"/>
        <v>青焰雷光源氏火男面弹簧胡子冲天好小子蘑菇</v>
      </c>
      <c r="S15">
        <f t="shared" si="2"/>
        <v>1</v>
      </c>
    </row>
    <row r="16" spans="1:19">
      <c r="A16" t="s">
        <v>271</v>
      </c>
      <c r="B16" t="s">
        <v>272</v>
      </c>
      <c r="C16" t="s">
        <v>244</v>
      </c>
      <c r="D16" t="s">
        <v>261</v>
      </c>
      <c r="E16" t="s">
        <v>253</v>
      </c>
      <c r="F16" t="s">
        <v>273</v>
      </c>
      <c r="G16" t="str">
        <f t="shared" si="0"/>
        <v>地狱的吹雪睫毛微笑超人山猿三节棍莉莉闪电麦克斯</v>
      </c>
      <c r="H16" t="s">
        <v>271</v>
      </c>
      <c r="I16" t="s">
        <v>272</v>
      </c>
      <c r="J16" t="s">
        <v>244</v>
      </c>
      <c r="K16" t="s">
        <v>261</v>
      </c>
      <c r="L16" t="s">
        <v>253</v>
      </c>
      <c r="M16" t="s">
        <v>273</v>
      </c>
      <c r="N16" t="str">
        <f t="shared" si="1"/>
        <v>地狱的吹雪睫毛微笑超人山猿三节棍莉莉闪电麦克斯</v>
      </c>
      <c r="S16">
        <f t="shared" si="2"/>
        <v>1</v>
      </c>
    </row>
    <row r="17" spans="1:19">
      <c r="A17" t="s">
        <v>243</v>
      </c>
      <c r="B17" t="s">
        <v>244</v>
      </c>
      <c r="C17" t="s">
        <v>241</v>
      </c>
      <c r="D17" t="s">
        <v>245</v>
      </c>
      <c r="E17" t="s">
        <v>242</v>
      </c>
      <c r="F17" t="s">
        <v>246</v>
      </c>
      <c r="G17" t="str">
        <f t="shared" si="0"/>
        <v>青焰微笑超人防毒面具火男面背心黑洞背心猛虎</v>
      </c>
      <c r="H17" t="s">
        <v>243</v>
      </c>
      <c r="I17" t="s">
        <v>244</v>
      </c>
      <c r="J17" t="s">
        <v>241</v>
      </c>
      <c r="K17" t="s">
        <v>245</v>
      </c>
      <c r="L17" t="s">
        <v>242</v>
      </c>
      <c r="M17" t="s">
        <v>246</v>
      </c>
      <c r="N17" t="str">
        <f t="shared" si="1"/>
        <v>青焰微笑超人防毒面具火男面背心黑洞背心猛虎</v>
      </c>
      <c r="S17">
        <f t="shared" si="2"/>
        <v>1</v>
      </c>
    </row>
    <row r="18" spans="1:19">
      <c r="A18" t="s">
        <v>274</v>
      </c>
      <c r="B18" t="s">
        <v>269</v>
      </c>
      <c r="C18" t="s">
        <v>275</v>
      </c>
      <c r="D18" t="s">
        <v>253</v>
      </c>
      <c r="E18" t="s">
        <v>254</v>
      </c>
      <c r="F18" t="s">
        <v>267</v>
      </c>
      <c r="G18" t="str">
        <f t="shared" si="0"/>
        <v>战栗的龙卷无证骑士大背头男三节棍莉莉金属骑士电池侠</v>
      </c>
      <c r="H18" t="s">
        <v>274</v>
      </c>
      <c r="I18" t="s">
        <v>269</v>
      </c>
      <c r="J18" t="s">
        <v>275</v>
      </c>
      <c r="K18" t="s">
        <v>253</v>
      </c>
      <c r="L18" t="s">
        <v>254</v>
      </c>
      <c r="M18" t="s">
        <v>267</v>
      </c>
      <c r="N18" t="str">
        <f t="shared" si="1"/>
        <v>战栗的龙卷无证骑士大背头男三节棍莉莉金属骑士电池侠</v>
      </c>
      <c r="S18">
        <f t="shared" si="2"/>
        <v>1</v>
      </c>
    </row>
    <row r="19" spans="1:19">
      <c r="A19" t="s">
        <v>249</v>
      </c>
      <c r="B19" t="s">
        <v>273</v>
      </c>
      <c r="C19" t="s">
        <v>264</v>
      </c>
      <c r="D19" t="s">
        <v>258</v>
      </c>
      <c r="E19" t="s">
        <v>261</v>
      </c>
      <c r="F19" t="s">
        <v>245</v>
      </c>
      <c r="G19" t="str">
        <f t="shared" si="0"/>
        <v>弹簧胡子闪电麦克斯音速索尼克银色獠牙山猿火男面</v>
      </c>
      <c r="H19" t="s">
        <v>249</v>
      </c>
      <c r="I19" t="s">
        <v>273</v>
      </c>
      <c r="J19" t="s">
        <v>264</v>
      </c>
      <c r="K19" t="s">
        <v>258</v>
      </c>
      <c r="L19" t="s">
        <v>261</v>
      </c>
      <c r="M19" t="s">
        <v>245</v>
      </c>
      <c r="N19" t="str">
        <f t="shared" si="1"/>
        <v>弹簧胡子闪电麦克斯音速索尼克银色獠牙山猿火男面</v>
      </c>
      <c r="S19">
        <f t="shared" si="2"/>
        <v>1</v>
      </c>
    </row>
    <row r="20" spans="1:19">
      <c r="A20" t="s">
        <v>251</v>
      </c>
      <c r="B20" t="s">
        <v>252</v>
      </c>
      <c r="C20" t="s">
        <v>257</v>
      </c>
      <c r="D20" t="s">
        <v>240</v>
      </c>
      <c r="E20" t="s">
        <v>269</v>
      </c>
      <c r="F20" t="s">
        <v>247</v>
      </c>
      <c r="G20" t="str">
        <f t="shared" si="0"/>
        <v>原子武士居合庵甜心假面装甲股长无证骑士金属球棒</v>
      </c>
      <c r="H20" t="s">
        <v>251</v>
      </c>
      <c r="I20" t="s">
        <v>252</v>
      </c>
      <c r="J20" t="s">
        <v>257</v>
      </c>
      <c r="K20" t="s">
        <v>240</v>
      </c>
      <c r="L20" t="s">
        <v>269</v>
      </c>
      <c r="M20" t="s">
        <v>247</v>
      </c>
      <c r="N20" t="str">
        <f t="shared" si="1"/>
        <v>原子武士居合庵甜心假面装甲股长无证骑士金属球棒</v>
      </c>
      <c r="S20">
        <f t="shared" si="2"/>
        <v>1</v>
      </c>
    </row>
    <row r="21" spans="1:19">
      <c r="A21" t="s">
        <v>247</v>
      </c>
      <c r="B21" t="s">
        <v>248</v>
      </c>
      <c r="C21" t="s">
        <v>244</v>
      </c>
      <c r="D21" t="s">
        <v>249</v>
      </c>
      <c r="E21" t="s">
        <v>250</v>
      </c>
      <c r="F21" t="s">
        <v>240</v>
      </c>
      <c r="G21" t="str">
        <f t="shared" si="0"/>
        <v>金属球棒黄金球微笑超人弹簧胡子乌马洪装甲股长</v>
      </c>
      <c r="H21" t="s">
        <v>247</v>
      </c>
      <c r="I21" t="s">
        <v>248</v>
      </c>
      <c r="J21" t="s">
        <v>244</v>
      </c>
      <c r="K21" t="s">
        <v>249</v>
      </c>
      <c r="L21" t="s">
        <v>250</v>
      </c>
      <c r="M21" t="s">
        <v>240</v>
      </c>
      <c r="N21" t="str">
        <f t="shared" si="1"/>
        <v>金属球棒黄金球微笑超人弹簧胡子乌马洪装甲股长</v>
      </c>
      <c r="S21">
        <f t="shared" si="2"/>
        <v>1</v>
      </c>
    </row>
    <row r="22" spans="1:19">
      <c r="A22" t="s">
        <v>260</v>
      </c>
      <c r="B22" t="s">
        <v>269</v>
      </c>
      <c r="C22" t="s">
        <v>253</v>
      </c>
      <c r="D22" t="s">
        <v>262</v>
      </c>
      <c r="E22" t="s">
        <v>276</v>
      </c>
      <c r="F22" t="s">
        <v>275</v>
      </c>
      <c r="G22" t="str">
        <f t="shared" si="0"/>
        <v>杰诺斯（武装）无证骑士三节棍莉莉十字键毒刺大背头男</v>
      </c>
      <c r="H22" t="s">
        <v>260</v>
      </c>
      <c r="I22" t="s">
        <v>269</v>
      </c>
      <c r="J22" t="s">
        <v>253</v>
      </c>
      <c r="K22" t="s">
        <v>262</v>
      </c>
      <c r="L22" t="s">
        <v>276</v>
      </c>
      <c r="M22" t="s">
        <v>275</v>
      </c>
      <c r="N22" t="str">
        <f t="shared" si="1"/>
        <v>杰诺斯（武装）无证骑士三节棍莉莉十字键毒刺大背头男</v>
      </c>
      <c r="S22">
        <f t="shared" si="2"/>
        <v>1</v>
      </c>
    </row>
    <row r="23" spans="1:19">
      <c r="A23" t="s">
        <v>238</v>
      </c>
      <c r="B23" t="s">
        <v>273</v>
      </c>
      <c r="C23" t="s">
        <v>240</v>
      </c>
      <c r="D23" t="s">
        <v>244</v>
      </c>
      <c r="E23" t="s">
        <v>270</v>
      </c>
      <c r="F23" t="s">
        <v>239</v>
      </c>
      <c r="G23" t="str">
        <f t="shared" si="0"/>
        <v>斯奈克闪电麦克斯装甲股长微笑超人冲天好小子蘑菇</v>
      </c>
      <c r="H23" t="s">
        <v>238</v>
      </c>
      <c r="I23" t="s">
        <v>273</v>
      </c>
      <c r="J23" t="s">
        <v>240</v>
      </c>
      <c r="K23" t="s">
        <v>244</v>
      </c>
      <c r="L23" t="s">
        <v>270</v>
      </c>
      <c r="M23" t="s">
        <v>239</v>
      </c>
      <c r="N23" t="str">
        <f t="shared" si="1"/>
        <v>斯奈克闪电麦克斯装甲股长微笑超人冲天好小子蘑菇</v>
      </c>
      <c r="S23">
        <f t="shared" si="2"/>
        <v>1</v>
      </c>
    </row>
    <row r="24" spans="1:19">
      <c r="A24" t="s">
        <v>271</v>
      </c>
      <c r="B24" t="s">
        <v>272</v>
      </c>
      <c r="C24" t="s">
        <v>244</v>
      </c>
      <c r="D24" t="s">
        <v>261</v>
      </c>
      <c r="E24" t="s">
        <v>253</v>
      </c>
      <c r="F24" t="s">
        <v>273</v>
      </c>
      <c r="G24" t="str">
        <f t="shared" si="0"/>
        <v>地狱的吹雪睫毛微笑超人山猿三节棍莉莉闪电麦克斯</v>
      </c>
      <c r="H24" t="s">
        <v>271</v>
      </c>
      <c r="I24" t="s">
        <v>272</v>
      </c>
      <c r="J24" t="s">
        <v>244</v>
      </c>
      <c r="K24" t="s">
        <v>261</v>
      </c>
      <c r="L24" t="s">
        <v>253</v>
      </c>
      <c r="M24" t="s">
        <v>273</v>
      </c>
      <c r="N24" t="str">
        <f t="shared" si="1"/>
        <v>地狱的吹雪睫毛微笑超人山猿三节棍莉莉闪电麦克斯</v>
      </c>
      <c r="S24">
        <f t="shared" si="2"/>
        <v>1</v>
      </c>
    </row>
    <row r="25" spans="1:19">
      <c r="A25" t="s">
        <v>243</v>
      </c>
      <c r="B25" t="s">
        <v>244</v>
      </c>
      <c r="C25" t="s">
        <v>241</v>
      </c>
      <c r="D25" t="s">
        <v>245</v>
      </c>
      <c r="E25" t="s">
        <v>242</v>
      </c>
      <c r="F25" t="s">
        <v>246</v>
      </c>
      <c r="G25" t="str">
        <f t="shared" si="0"/>
        <v>青焰微笑超人防毒面具火男面背心黑洞背心猛虎</v>
      </c>
      <c r="H25" t="s">
        <v>243</v>
      </c>
      <c r="I25" t="s">
        <v>244</v>
      </c>
      <c r="J25" t="s">
        <v>241</v>
      </c>
      <c r="K25" t="s">
        <v>245</v>
      </c>
      <c r="L25" t="s">
        <v>242</v>
      </c>
      <c r="M25" t="s">
        <v>246</v>
      </c>
      <c r="N25" t="str">
        <f t="shared" si="1"/>
        <v>青焰微笑超人防毒面具火男面背心黑洞背心猛虎</v>
      </c>
      <c r="S25">
        <f t="shared" si="2"/>
        <v>1</v>
      </c>
    </row>
    <row r="26" spans="1:19">
      <c r="A26" t="s">
        <v>273</v>
      </c>
      <c r="B26" t="s">
        <v>248</v>
      </c>
      <c r="C26" t="s">
        <v>271</v>
      </c>
      <c r="D26" t="s">
        <v>245</v>
      </c>
      <c r="E26" t="s">
        <v>250</v>
      </c>
      <c r="F26" t="s">
        <v>266</v>
      </c>
      <c r="G26" t="str">
        <f t="shared" si="0"/>
        <v>闪电麦克斯黄金球地狱的吹雪火男面乌马洪丧服吊带裤</v>
      </c>
      <c r="H26" t="s">
        <v>273</v>
      </c>
      <c r="I26" t="s">
        <v>248</v>
      </c>
      <c r="J26" t="s">
        <v>271</v>
      </c>
      <c r="K26" t="s">
        <v>245</v>
      </c>
      <c r="L26" t="s">
        <v>250</v>
      </c>
      <c r="M26" t="s">
        <v>266</v>
      </c>
      <c r="N26" t="str">
        <f t="shared" si="1"/>
        <v>闪电麦克斯黄金球地狱的吹雪火男面乌马洪丧服吊带裤</v>
      </c>
      <c r="S26">
        <f t="shared" si="2"/>
        <v>1</v>
      </c>
    </row>
    <row r="27" spans="1:19">
      <c r="A27" t="s">
        <v>254</v>
      </c>
      <c r="B27" t="s">
        <v>268</v>
      </c>
      <c r="C27" t="s">
        <v>265</v>
      </c>
      <c r="D27" t="s">
        <v>238</v>
      </c>
      <c r="E27" t="s">
        <v>267</v>
      </c>
      <c r="F27" t="s">
        <v>259</v>
      </c>
      <c r="G27" t="str">
        <f t="shared" si="0"/>
        <v>金属骑士索尼克嗡嗡侠斯奈克电池侠茶岚子</v>
      </c>
      <c r="H27" t="s">
        <v>254</v>
      </c>
      <c r="I27" t="s">
        <v>268</v>
      </c>
      <c r="J27" t="s">
        <v>265</v>
      </c>
      <c r="K27" t="s">
        <v>238</v>
      </c>
      <c r="L27" t="s">
        <v>267</v>
      </c>
      <c r="M27" t="s">
        <v>259</v>
      </c>
      <c r="N27" t="str">
        <f t="shared" si="1"/>
        <v>金属骑士索尼克嗡嗡侠斯奈克电池侠茶岚子</v>
      </c>
      <c r="S27">
        <f t="shared" si="2"/>
        <v>1</v>
      </c>
    </row>
    <row r="28" spans="1:19">
      <c r="A28" t="s">
        <v>274</v>
      </c>
      <c r="B28" t="s">
        <v>259</v>
      </c>
      <c r="C28" t="s">
        <v>254</v>
      </c>
      <c r="D28" t="s">
        <v>275</v>
      </c>
      <c r="E28" t="s">
        <v>255</v>
      </c>
      <c r="F28" t="s">
        <v>267</v>
      </c>
      <c r="G28" t="str">
        <f t="shared" si="0"/>
        <v>战栗的龙卷茶岚子金属骑士大背头男雷光源氏电池侠</v>
      </c>
      <c r="H28" t="s">
        <v>274</v>
      </c>
      <c r="I28" t="s">
        <v>259</v>
      </c>
      <c r="J28" t="s">
        <v>254</v>
      </c>
      <c r="K28" t="s">
        <v>275</v>
      </c>
      <c r="L28" t="s">
        <v>255</v>
      </c>
      <c r="M28" t="s">
        <v>267</v>
      </c>
      <c r="N28" t="str">
        <f t="shared" si="1"/>
        <v>战栗的龙卷茶岚子金属骑士大背头男雷光源氏电池侠</v>
      </c>
      <c r="S28">
        <f t="shared" si="2"/>
        <v>1</v>
      </c>
    </row>
    <row r="29" spans="1:19">
      <c r="A29" t="s">
        <v>260</v>
      </c>
      <c r="B29" t="s">
        <v>250</v>
      </c>
      <c r="C29" t="s">
        <v>276</v>
      </c>
      <c r="D29" t="s">
        <v>277</v>
      </c>
      <c r="E29" t="s">
        <v>239</v>
      </c>
      <c r="F29" t="s">
        <v>243</v>
      </c>
      <c r="G29" t="str">
        <f t="shared" si="0"/>
        <v>杰诺斯（武装）乌马洪毒刺性感囚犯蘑菇青焰</v>
      </c>
      <c r="H29" t="s">
        <v>260</v>
      </c>
      <c r="I29" t="s">
        <v>250</v>
      </c>
      <c r="J29" t="s">
        <v>276</v>
      </c>
      <c r="K29" t="s">
        <v>277</v>
      </c>
      <c r="L29" t="s">
        <v>239</v>
      </c>
      <c r="M29" t="s">
        <v>243</v>
      </c>
      <c r="N29" t="str">
        <f t="shared" si="1"/>
        <v>杰诺斯（武装）乌马洪毒刺性感囚犯蘑菇青焰</v>
      </c>
      <c r="S29">
        <f t="shared" si="2"/>
        <v>1</v>
      </c>
    </row>
    <row r="30" spans="1:19">
      <c r="A30" t="s">
        <v>258</v>
      </c>
      <c r="B30" t="s">
        <v>263</v>
      </c>
      <c r="C30" t="s">
        <v>277</v>
      </c>
      <c r="D30" t="s">
        <v>239</v>
      </c>
      <c r="E30" t="s">
        <v>243</v>
      </c>
      <c r="F30" t="s">
        <v>267</v>
      </c>
      <c r="G30" t="str">
        <f t="shared" si="0"/>
        <v>银色獠牙杰诺斯性感囚犯蘑菇青焰电池侠</v>
      </c>
      <c r="H30" t="s">
        <v>258</v>
      </c>
      <c r="I30" t="s">
        <v>263</v>
      </c>
      <c r="J30" t="s">
        <v>277</v>
      </c>
      <c r="K30" t="s">
        <v>239</v>
      </c>
      <c r="L30" t="s">
        <v>243</v>
      </c>
      <c r="M30" t="s">
        <v>267</v>
      </c>
      <c r="N30" t="str">
        <f t="shared" si="1"/>
        <v>银色獠牙杰诺斯性感囚犯蘑菇青焰电池侠</v>
      </c>
      <c r="S30">
        <f t="shared" si="2"/>
        <v>1</v>
      </c>
    </row>
    <row r="31" spans="1:19">
      <c r="A31" t="s">
        <v>258</v>
      </c>
      <c r="B31" t="s">
        <v>278</v>
      </c>
      <c r="C31" t="s">
        <v>261</v>
      </c>
      <c r="D31" t="s">
        <v>259</v>
      </c>
      <c r="E31" t="s">
        <v>254</v>
      </c>
      <c r="F31" t="s">
        <v>245</v>
      </c>
      <c r="G31" t="str">
        <f t="shared" si="0"/>
        <v>银色獠牙钉锤头山猿茶岚子金属骑士火男面</v>
      </c>
      <c r="H31" t="s">
        <v>258</v>
      </c>
      <c r="I31" t="s">
        <v>278</v>
      </c>
      <c r="J31" t="s">
        <v>261</v>
      </c>
      <c r="K31" t="s">
        <v>259</v>
      </c>
      <c r="L31" t="s">
        <v>254</v>
      </c>
      <c r="M31" t="s">
        <v>245</v>
      </c>
      <c r="N31" t="str">
        <f t="shared" si="1"/>
        <v>银色獠牙钉锤头山猿茶岚子金属骑士火男面</v>
      </c>
      <c r="S31">
        <f t="shared" si="2"/>
        <v>1</v>
      </c>
    </row>
    <row r="32" spans="1:19">
      <c r="A32" t="s">
        <v>244</v>
      </c>
      <c r="B32" t="s">
        <v>277</v>
      </c>
      <c r="C32" t="s">
        <v>257</v>
      </c>
      <c r="D32" t="s">
        <v>270</v>
      </c>
      <c r="E32" t="s">
        <v>267</v>
      </c>
      <c r="F32" t="s">
        <v>240</v>
      </c>
      <c r="G32" t="str">
        <f t="shared" si="0"/>
        <v>微笑超人性感囚犯甜心假面冲天好小子电池侠装甲股长</v>
      </c>
      <c r="H32" t="s">
        <v>244</v>
      </c>
      <c r="I32" t="s">
        <v>277</v>
      </c>
      <c r="J32" t="s">
        <v>257</v>
      </c>
      <c r="K32" t="s">
        <v>270</v>
      </c>
      <c r="L32" t="s">
        <v>267</v>
      </c>
      <c r="M32" t="s">
        <v>240</v>
      </c>
      <c r="N32" t="str">
        <f t="shared" si="1"/>
        <v>微笑超人性感囚犯甜心假面冲天好小子电池侠装甲股长</v>
      </c>
      <c r="S32">
        <f t="shared" si="2"/>
        <v>1</v>
      </c>
    </row>
    <row r="33" spans="1:19">
      <c r="A33" t="s">
        <v>271</v>
      </c>
      <c r="B33" t="s">
        <v>241</v>
      </c>
      <c r="C33" t="s">
        <v>245</v>
      </c>
      <c r="D33" t="s">
        <v>242</v>
      </c>
      <c r="E33" t="s">
        <v>252</v>
      </c>
      <c r="F33" t="s">
        <v>262</v>
      </c>
      <c r="G33" t="str">
        <f t="shared" ref="G33:G64" si="3">CONCATENATE(A33,B33,C33,D33,E33,F33)</f>
        <v>地狱的吹雪防毒面具火男面背心黑洞居合庵十字键</v>
      </c>
      <c r="H33" t="s">
        <v>271</v>
      </c>
      <c r="I33" t="s">
        <v>241</v>
      </c>
      <c r="J33" t="s">
        <v>245</v>
      </c>
      <c r="K33" t="s">
        <v>242</v>
      </c>
      <c r="L33" t="s">
        <v>252</v>
      </c>
      <c r="M33" t="s">
        <v>262</v>
      </c>
      <c r="N33" t="str">
        <f t="shared" ref="N33:N64" si="4">CONCATENATE(H33,I33,J33,K33,L33,M33)</f>
        <v>地狱的吹雪防毒面具火男面背心黑洞居合庵十字键</v>
      </c>
      <c r="S33">
        <f t="shared" ref="S33:S64" si="5">IF(G33=N33,1,"")</f>
        <v>1</v>
      </c>
    </row>
    <row r="34" spans="1:19">
      <c r="A34" t="s">
        <v>279</v>
      </c>
      <c r="B34" t="s">
        <v>271</v>
      </c>
      <c r="C34" t="s">
        <v>244</v>
      </c>
      <c r="D34" t="s">
        <v>277</v>
      </c>
      <c r="E34" t="s">
        <v>250</v>
      </c>
      <c r="F34" t="s">
        <v>272</v>
      </c>
      <c r="G34" t="str">
        <f t="shared" si="3"/>
        <v>King地狱的吹雪微笑超人性感囚犯乌马洪睫毛</v>
      </c>
      <c r="H34" t="s">
        <v>279</v>
      </c>
      <c r="I34" t="s">
        <v>271</v>
      </c>
      <c r="J34" t="s">
        <v>244</v>
      </c>
      <c r="K34" t="s">
        <v>277</v>
      </c>
      <c r="L34" t="s">
        <v>250</v>
      </c>
      <c r="M34" t="s">
        <v>272</v>
      </c>
      <c r="N34" t="str">
        <f t="shared" si="4"/>
        <v>King地狱的吹雪微笑超人性感囚犯乌马洪睫毛</v>
      </c>
      <c r="S34">
        <f t="shared" si="5"/>
        <v>1</v>
      </c>
    </row>
    <row r="35" spans="1:19">
      <c r="A35" t="s">
        <v>252</v>
      </c>
      <c r="B35" t="s">
        <v>253</v>
      </c>
      <c r="C35" t="s">
        <v>245</v>
      </c>
      <c r="D35" t="s">
        <v>269</v>
      </c>
      <c r="E35" t="s">
        <v>265</v>
      </c>
      <c r="F35" t="s">
        <v>249</v>
      </c>
      <c r="G35" t="str">
        <f t="shared" si="3"/>
        <v>居合庵三节棍莉莉火男面无证骑士嗡嗡侠弹簧胡子</v>
      </c>
      <c r="H35" t="s">
        <v>252</v>
      </c>
      <c r="I35" t="s">
        <v>253</v>
      </c>
      <c r="J35" t="s">
        <v>245</v>
      </c>
      <c r="K35" t="s">
        <v>269</v>
      </c>
      <c r="L35" t="s">
        <v>265</v>
      </c>
      <c r="M35" t="s">
        <v>249</v>
      </c>
      <c r="N35" t="str">
        <f t="shared" si="4"/>
        <v>居合庵三节棍莉莉火男面无证骑士嗡嗡侠弹簧胡子</v>
      </c>
      <c r="S35">
        <f t="shared" si="5"/>
        <v>1</v>
      </c>
    </row>
    <row r="36" spans="1:19">
      <c r="A36" t="s">
        <v>255</v>
      </c>
      <c r="B36" t="s">
        <v>253</v>
      </c>
      <c r="C36" t="s">
        <v>264</v>
      </c>
      <c r="D36" t="s">
        <v>263</v>
      </c>
      <c r="E36" t="s">
        <v>273</v>
      </c>
      <c r="F36" t="s">
        <v>252</v>
      </c>
      <c r="G36" t="str">
        <f t="shared" si="3"/>
        <v>雷光源氏三节棍莉莉音速索尼克杰诺斯闪电麦克斯居合庵</v>
      </c>
      <c r="H36" t="s">
        <v>255</v>
      </c>
      <c r="I36" t="s">
        <v>253</v>
      </c>
      <c r="J36" t="s">
        <v>264</v>
      </c>
      <c r="K36" t="s">
        <v>263</v>
      </c>
      <c r="L36" t="s">
        <v>273</v>
      </c>
      <c r="M36" t="s">
        <v>252</v>
      </c>
      <c r="N36" t="str">
        <f t="shared" si="4"/>
        <v>雷光源氏三节棍莉莉音速索尼克杰诺斯闪电麦克斯居合庵</v>
      </c>
      <c r="S36">
        <f t="shared" si="5"/>
        <v>1</v>
      </c>
    </row>
    <row r="37" spans="1:19">
      <c r="A37" t="s">
        <v>260</v>
      </c>
      <c r="B37" t="s">
        <v>262</v>
      </c>
      <c r="C37" t="s">
        <v>253</v>
      </c>
      <c r="D37" t="s">
        <v>238</v>
      </c>
      <c r="E37" t="s">
        <v>244</v>
      </c>
      <c r="F37" t="s">
        <v>245</v>
      </c>
      <c r="G37" t="str">
        <f t="shared" si="3"/>
        <v>杰诺斯（武装）十字键三节棍莉莉斯奈克微笑超人火男面</v>
      </c>
      <c r="H37" t="s">
        <v>260</v>
      </c>
      <c r="I37" t="s">
        <v>262</v>
      </c>
      <c r="J37" t="s">
        <v>253</v>
      </c>
      <c r="K37" t="s">
        <v>238</v>
      </c>
      <c r="L37" t="s">
        <v>244</v>
      </c>
      <c r="M37" t="s">
        <v>245</v>
      </c>
      <c r="N37" t="str">
        <f t="shared" si="4"/>
        <v>杰诺斯（武装）十字键三节棍莉莉斯奈克微笑超人火男面</v>
      </c>
      <c r="S37">
        <f t="shared" si="5"/>
        <v>1</v>
      </c>
    </row>
    <row r="38" spans="1:19">
      <c r="A38" t="s">
        <v>254</v>
      </c>
      <c r="B38" t="s">
        <v>238</v>
      </c>
      <c r="C38" t="s">
        <v>244</v>
      </c>
      <c r="D38" t="s">
        <v>240</v>
      </c>
      <c r="E38" t="s">
        <v>267</v>
      </c>
      <c r="F38" t="s">
        <v>259</v>
      </c>
      <c r="G38" t="str">
        <f t="shared" si="3"/>
        <v>金属骑士斯奈克微笑超人装甲股长电池侠茶岚子</v>
      </c>
      <c r="H38" t="s">
        <v>254</v>
      </c>
      <c r="I38" t="s">
        <v>238</v>
      </c>
      <c r="J38" t="s">
        <v>244</v>
      </c>
      <c r="K38" t="s">
        <v>240</v>
      </c>
      <c r="L38" t="s">
        <v>267</v>
      </c>
      <c r="M38" t="s">
        <v>259</v>
      </c>
      <c r="N38" t="str">
        <f t="shared" si="4"/>
        <v>金属骑士斯奈克微笑超人装甲股长电池侠茶岚子</v>
      </c>
      <c r="S38">
        <f t="shared" si="5"/>
        <v>1</v>
      </c>
    </row>
    <row r="39" spans="1:19">
      <c r="A39" t="s">
        <v>249</v>
      </c>
      <c r="B39" t="s">
        <v>273</v>
      </c>
      <c r="C39" t="s">
        <v>264</v>
      </c>
      <c r="D39" t="s">
        <v>258</v>
      </c>
      <c r="E39" t="s">
        <v>261</v>
      </c>
      <c r="F39" t="s">
        <v>245</v>
      </c>
      <c r="G39" t="str">
        <f t="shared" si="3"/>
        <v>弹簧胡子闪电麦克斯音速索尼克银色獠牙山猿火男面</v>
      </c>
      <c r="H39" t="s">
        <v>249</v>
      </c>
      <c r="I39" t="s">
        <v>273</v>
      </c>
      <c r="J39" t="s">
        <v>264</v>
      </c>
      <c r="K39" t="s">
        <v>258</v>
      </c>
      <c r="L39" t="s">
        <v>261</v>
      </c>
      <c r="M39" t="s">
        <v>245</v>
      </c>
      <c r="N39" t="str">
        <f t="shared" si="4"/>
        <v>弹簧胡子闪电麦克斯音速索尼克银色獠牙山猿火男面</v>
      </c>
      <c r="S39">
        <f t="shared" si="5"/>
        <v>1</v>
      </c>
    </row>
    <row r="40" spans="1:19">
      <c r="A40" t="s">
        <v>271</v>
      </c>
      <c r="B40" t="s">
        <v>241</v>
      </c>
      <c r="C40" t="s">
        <v>245</v>
      </c>
      <c r="D40" t="s">
        <v>242</v>
      </c>
      <c r="E40" t="s">
        <v>252</v>
      </c>
      <c r="F40" t="s">
        <v>262</v>
      </c>
      <c r="G40" t="str">
        <f t="shared" si="3"/>
        <v>地狱的吹雪防毒面具火男面背心黑洞居合庵十字键</v>
      </c>
      <c r="H40" t="s">
        <v>271</v>
      </c>
      <c r="I40" t="s">
        <v>241</v>
      </c>
      <c r="J40" t="s">
        <v>245</v>
      </c>
      <c r="K40" t="s">
        <v>242</v>
      </c>
      <c r="L40" t="s">
        <v>252</v>
      </c>
      <c r="M40" t="s">
        <v>262</v>
      </c>
      <c r="N40" t="str">
        <f t="shared" si="4"/>
        <v>地狱的吹雪防毒面具火男面背心黑洞居合庵十字键</v>
      </c>
      <c r="S40">
        <f t="shared" si="5"/>
        <v>1</v>
      </c>
    </row>
    <row r="41" spans="1:19">
      <c r="A41" t="s">
        <v>251</v>
      </c>
      <c r="B41" t="s">
        <v>252</v>
      </c>
      <c r="C41" t="s">
        <v>257</v>
      </c>
      <c r="D41" t="s">
        <v>240</v>
      </c>
      <c r="E41" t="s">
        <v>269</v>
      </c>
      <c r="F41" t="s">
        <v>247</v>
      </c>
      <c r="G41" t="str">
        <f t="shared" si="3"/>
        <v>原子武士居合庵甜心假面装甲股长无证骑士金属球棒</v>
      </c>
      <c r="H41" t="s">
        <v>251</v>
      </c>
      <c r="I41" t="s">
        <v>252</v>
      </c>
      <c r="J41" t="s">
        <v>257</v>
      </c>
      <c r="K41" t="s">
        <v>240</v>
      </c>
      <c r="L41" t="s">
        <v>269</v>
      </c>
      <c r="M41" t="s">
        <v>247</v>
      </c>
      <c r="N41" t="str">
        <f t="shared" si="4"/>
        <v>原子武士居合庵甜心假面装甲股长无证骑士金属球棒</v>
      </c>
      <c r="S41">
        <f t="shared" si="5"/>
        <v>1</v>
      </c>
    </row>
    <row r="42" spans="1:19">
      <c r="A42" t="s">
        <v>256</v>
      </c>
      <c r="B42" t="s">
        <v>243</v>
      </c>
      <c r="C42" t="s">
        <v>247</v>
      </c>
      <c r="D42" t="s">
        <v>245</v>
      </c>
      <c r="E42" t="s">
        <v>240</v>
      </c>
      <c r="F42" t="s">
        <v>241</v>
      </c>
      <c r="G42" t="str">
        <f t="shared" si="3"/>
        <v>king青焰金属球棒火男面装甲股长防毒面具</v>
      </c>
      <c r="H42" t="s">
        <v>256</v>
      </c>
      <c r="I42" t="s">
        <v>243</v>
      </c>
      <c r="J42" t="s">
        <v>247</v>
      </c>
      <c r="K42" t="s">
        <v>245</v>
      </c>
      <c r="L42" t="s">
        <v>240</v>
      </c>
      <c r="M42" t="s">
        <v>241</v>
      </c>
      <c r="N42" t="str">
        <f t="shared" si="4"/>
        <v>king青焰金属球棒火男面装甲股长防毒面具</v>
      </c>
      <c r="S42">
        <f t="shared" si="5"/>
        <v>1</v>
      </c>
    </row>
    <row r="43" spans="1:19">
      <c r="A43" t="s">
        <v>251</v>
      </c>
      <c r="B43" t="s">
        <v>252</v>
      </c>
      <c r="C43" t="s">
        <v>253</v>
      </c>
      <c r="D43" t="s">
        <v>254</v>
      </c>
      <c r="E43" t="s">
        <v>255</v>
      </c>
      <c r="F43" t="s">
        <v>244</v>
      </c>
      <c r="G43" t="str">
        <f t="shared" si="3"/>
        <v>原子武士居合庵三节棍莉莉金属骑士雷光源氏微笑超人</v>
      </c>
      <c r="H43" t="s">
        <v>251</v>
      </c>
      <c r="I43" t="s">
        <v>252</v>
      </c>
      <c r="J43" t="s">
        <v>253</v>
      </c>
      <c r="K43" t="s">
        <v>254</v>
      </c>
      <c r="L43" t="s">
        <v>255</v>
      </c>
      <c r="M43" t="s">
        <v>244</v>
      </c>
      <c r="N43" t="str">
        <f t="shared" si="4"/>
        <v>原子武士居合庵三节棍莉莉金属骑士雷光源氏微笑超人</v>
      </c>
      <c r="S43">
        <f t="shared" si="5"/>
        <v>1</v>
      </c>
    </row>
    <row r="44" spans="1:19">
      <c r="A44" t="s">
        <v>237</v>
      </c>
      <c r="B44" t="s">
        <v>238</v>
      </c>
      <c r="C44" t="s">
        <v>239</v>
      </c>
      <c r="D44" t="s">
        <v>240</v>
      </c>
      <c r="E44" t="s">
        <v>241</v>
      </c>
      <c r="F44" t="s">
        <v>242</v>
      </c>
      <c r="G44" t="str">
        <f t="shared" si="3"/>
        <v>重型金刚斯奈克蘑菇装甲股长防毒面具背心黑洞</v>
      </c>
      <c r="H44" t="s">
        <v>237</v>
      </c>
      <c r="I44" t="s">
        <v>238</v>
      </c>
      <c r="J44" t="s">
        <v>239</v>
      </c>
      <c r="K44" t="s">
        <v>240</v>
      </c>
      <c r="L44" t="s">
        <v>241</v>
      </c>
      <c r="M44" t="s">
        <v>242</v>
      </c>
      <c r="N44" t="str">
        <f t="shared" si="4"/>
        <v>重型金刚斯奈克蘑菇装甲股长防毒面具背心黑洞</v>
      </c>
      <c r="S44">
        <f t="shared" si="5"/>
        <v>1</v>
      </c>
    </row>
    <row r="45" spans="1:19">
      <c r="A45" t="s">
        <v>261</v>
      </c>
      <c r="B45" t="s">
        <v>263</v>
      </c>
      <c r="C45" t="s">
        <v>264</v>
      </c>
      <c r="D45" t="s">
        <v>258</v>
      </c>
      <c r="E45" t="s">
        <v>239</v>
      </c>
      <c r="F45" t="s">
        <v>240</v>
      </c>
      <c r="G45" t="str">
        <f t="shared" si="3"/>
        <v>山猿杰诺斯音速索尼克银色獠牙蘑菇装甲股长</v>
      </c>
      <c r="H45" t="s">
        <v>261</v>
      </c>
      <c r="I45" t="s">
        <v>263</v>
      </c>
      <c r="J45" t="s">
        <v>264</v>
      </c>
      <c r="K45" t="s">
        <v>258</v>
      </c>
      <c r="L45" t="s">
        <v>239</v>
      </c>
      <c r="M45" t="s">
        <v>240</v>
      </c>
      <c r="N45" t="str">
        <f t="shared" si="4"/>
        <v>山猿杰诺斯音速索尼克银色獠牙蘑菇装甲股长</v>
      </c>
      <c r="S45">
        <f t="shared" si="5"/>
        <v>1</v>
      </c>
    </row>
    <row r="46" spans="1:19">
      <c r="A46" t="s">
        <v>244</v>
      </c>
      <c r="B46" t="s">
        <v>277</v>
      </c>
      <c r="C46" t="s">
        <v>257</v>
      </c>
      <c r="D46" t="s">
        <v>270</v>
      </c>
      <c r="E46" t="s">
        <v>267</v>
      </c>
      <c r="F46" t="s">
        <v>240</v>
      </c>
      <c r="G46" t="str">
        <f t="shared" si="3"/>
        <v>微笑超人性感囚犯甜心假面冲天好小子电池侠装甲股长</v>
      </c>
      <c r="H46" t="s">
        <v>244</v>
      </c>
      <c r="I46" t="s">
        <v>277</v>
      </c>
      <c r="J46" t="s">
        <v>257</v>
      </c>
      <c r="K46" t="s">
        <v>270</v>
      </c>
      <c r="L46" t="s">
        <v>267</v>
      </c>
      <c r="M46" t="s">
        <v>240</v>
      </c>
      <c r="N46" t="str">
        <f t="shared" si="4"/>
        <v>微笑超人性感囚犯甜心假面冲天好小子电池侠装甲股长</v>
      </c>
      <c r="S46">
        <f t="shared" si="5"/>
        <v>1</v>
      </c>
    </row>
    <row r="47" spans="1:19">
      <c r="A47" t="s">
        <v>251</v>
      </c>
      <c r="B47" t="s">
        <v>249</v>
      </c>
      <c r="C47" t="s">
        <v>255</v>
      </c>
      <c r="D47" t="s">
        <v>265</v>
      </c>
      <c r="E47" t="s">
        <v>245</v>
      </c>
      <c r="F47" t="s">
        <v>269</v>
      </c>
      <c r="G47" t="str">
        <f t="shared" si="3"/>
        <v>原子武士弹簧胡子雷光源氏嗡嗡侠火男面无证骑士</v>
      </c>
      <c r="H47" t="s">
        <v>251</v>
      </c>
      <c r="I47" t="s">
        <v>249</v>
      </c>
      <c r="J47" t="s">
        <v>255</v>
      </c>
      <c r="K47" t="s">
        <v>265</v>
      </c>
      <c r="L47" t="s">
        <v>245</v>
      </c>
      <c r="M47" t="s">
        <v>269</v>
      </c>
      <c r="N47" t="str">
        <f t="shared" si="4"/>
        <v>原子武士弹簧胡子雷光源氏嗡嗡侠火男面无证骑士</v>
      </c>
      <c r="S47">
        <f t="shared" si="5"/>
        <v>1</v>
      </c>
    </row>
    <row r="48" spans="1:19">
      <c r="A48" t="s">
        <v>271</v>
      </c>
      <c r="B48" t="s">
        <v>243</v>
      </c>
      <c r="C48" t="s">
        <v>254</v>
      </c>
      <c r="D48" t="s">
        <v>253</v>
      </c>
      <c r="E48" t="s">
        <v>245</v>
      </c>
      <c r="F48" t="s">
        <v>241</v>
      </c>
      <c r="G48" t="str">
        <f t="shared" si="3"/>
        <v>地狱的吹雪青焰金属骑士三节棍莉莉火男面防毒面具</v>
      </c>
      <c r="H48" t="s">
        <v>271</v>
      </c>
      <c r="I48" t="s">
        <v>243</v>
      </c>
      <c r="J48" t="s">
        <v>254</v>
      </c>
      <c r="K48" t="s">
        <v>253</v>
      </c>
      <c r="L48" t="s">
        <v>245</v>
      </c>
      <c r="M48" t="s">
        <v>241</v>
      </c>
      <c r="N48" t="str">
        <f t="shared" si="4"/>
        <v>地狱的吹雪青焰金属骑士三节棍莉莉火男面防毒面具</v>
      </c>
      <c r="S48">
        <f t="shared" si="5"/>
        <v>1</v>
      </c>
    </row>
    <row r="49" spans="1:19">
      <c r="A49" t="s">
        <v>254</v>
      </c>
      <c r="B49" t="s">
        <v>238</v>
      </c>
      <c r="C49" t="s">
        <v>244</v>
      </c>
      <c r="D49" t="s">
        <v>240</v>
      </c>
      <c r="E49" t="s">
        <v>267</v>
      </c>
      <c r="F49" t="s">
        <v>259</v>
      </c>
      <c r="G49" t="str">
        <f t="shared" si="3"/>
        <v>金属骑士斯奈克微笑超人装甲股长电池侠茶岚子</v>
      </c>
      <c r="H49" t="s">
        <v>254</v>
      </c>
      <c r="I49" t="s">
        <v>238</v>
      </c>
      <c r="J49" t="s">
        <v>244</v>
      </c>
      <c r="K49" t="s">
        <v>240</v>
      </c>
      <c r="L49" t="s">
        <v>267</v>
      </c>
      <c r="M49" t="s">
        <v>259</v>
      </c>
      <c r="N49" t="str">
        <f t="shared" si="4"/>
        <v>金属骑士斯奈克微笑超人装甲股长电池侠茶岚子</v>
      </c>
      <c r="S49">
        <f t="shared" si="5"/>
        <v>1</v>
      </c>
    </row>
    <row r="50" spans="1:19">
      <c r="A50" t="s">
        <v>238</v>
      </c>
      <c r="B50" t="s">
        <v>257</v>
      </c>
      <c r="C50" t="s">
        <v>242</v>
      </c>
      <c r="D50" t="s">
        <v>258</v>
      </c>
      <c r="E50" t="s">
        <v>263</v>
      </c>
      <c r="F50" t="s">
        <v>273</v>
      </c>
      <c r="G50" t="str">
        <f t="shared" si="3"/>
        <v>斯奈克甜心假面背心黑洞银色獠牙杰诺斯闪电麦克斯</v>
      </c>
      <c r="H50" t="s">
        <v>238</v>
      </c>
      <c r="I50" t="s">
        <v>257</v>
      </c>
      <c r="J50" t="s">
        <v>242</v>
      </c>
      <c r="K50" t="s">
        <v>258</v>
      </c>
      <c r="L50" t="s">
        <v>263</v>
      </c>
      <c r="M50" t="s">
        <v>273</v>
      </c>
      <c r="N50" t="str">
        <f t="shared" si="4"/>
        <v>斯奈克甜心假面背心黑洞银色獠牙杰诺斯闪电麦克斯</v>
      </c>
      <c r="S50">
        <f t="shared" si="5"/>
        <v>1</v>
      </c>
    </row>
    <row r="51" spans="1:19">
      <c r="A51" t="s">
        <v>260</v>
      </c>
      <c r="B51" t="s">
        <v>261</v>
      </c>
      <c r="C51" t="s">
        <v>262</v>
      </c>
      <c r="D51" t="s">
        <v>254</v>
      </c>
      <c r="E51" t="s">
        <v>245</v>
      </c>
      <c r="F51" t="s">
        <v>253</v>
      </c>
      <c r="G51" t="str">
        <f t="shared" si="3"/>
        <v>杰诺斯（武装）山猿十字键金属骑士火男面三节棍莉莉</v>
      </c>
      <c r="H51" t="s">
        <v>260</v>
      </c>
      <c r="I51" t="s">
        <v>261</v>
      </c>
      <c r="J51" t="s">
        <v>262</v>
      </c>
      <c r="K51" t="s">
        <v>254</v>
      </c>
      <c r="L51" t="s">
        <v>245</v>
      </c>
      <c r="M51" t="s">
        <v>253</v>
      </c>
      <c r="N51" t="str">
        <f t="shared" si="4"/>
        <v>杰诺斯（武装）山猿十字键金属骑士火男面三节棍莉莉</v>
      </c>
      <c r="S51">
        <f t="shared" si="5"/>
        <v>1</v>
      </c>
    </row>
    <row r="52" spans="1:19">
      <c r="A52" t="s">
        <v>260</v>
      </c>
      <c r="B52" t="s">
        <v>269</v>
      </c>
      <c r="C52" t="s">
        <v>253</v>
      </c>
      <c r="D52" t="s">
        <v>262</v>
      </c>
      <c r="E52" t="s">
        <v>276</v>
      </c>
      <c r="F52" t="s">
        <v>275</v>
      </c>
      <c r="G52" t="str">
        <f t="shared" si="3"/>
        <v>杰诺斯（武装）无证骑士三节棍莉莉十字键毒刺大背头男</v>
      </c>
      <c r="H52" t="s">
        <v>260</v>
      </c>
      <c r="I52" t="s">
        <v>269</v>
      </c>
      <c r="J52" t="s">
        <v>253</v>
      </c>
      <c r="K52" t="s">
        <v>262</v>
      </c>
      <c r="L52" t="s">
        <v>276</v>
      </c>
      <c r="M52" t="s">
        <v>275</v>
      </c>
      <c r="N52" t="str">
        <f t="shared" si="4"/>
        <v>杰诺斯（武装）无证骑士三节棍莉莉十字键毒刺大背头男</v>
      </c>
      <c r="S52">
        <f t="shared" si="5"/>
        <v>1</v>
      </c>
    </row>
    <row r="53" spans="1:19">
      <c r="A53" t="s">
        <v>271</v>
      </c>
      <c r="B53" t="s">
        <v>272</v>
      </c>
      <c r="C53" t="s">
        <v>244</v>
      </c>
      <c r="D53" t="s">
        <v>261</v>
      </c>
      <c r="E53" t="s">
        <v>253</v>
      </c>
      <c r="F53" t="s">
        <v>273</v>
      </c>
      <c r="G53" t="str">
        <f t="shared" si="3"/>
        <v>地狱的吹雪睫毛微笑超人山猿三节棍莉莉闪电麦克斯</v>
      </c>
      <c r="H53" t="s">
        <v>271</v>
      </c>
      <c r="I53" t="s">
        <v>272</v>
      </c>
      <c r="J53" t="s">
        <v>244</v>
      </c>
      <c r="K53" t="s">
        <v>261</v>
      </c>
      <c r="L53" t="s">
        <v>253</v>
      </c>
      <c r="M53" t="s">
        <v>273</v>
      </c>
      <c r="N53" t="str">
        <f t="shared" si="4"/>
        <v>地狱的吹雪睫毛微笑超人山猿三节棍莉莉闪电麦克斯</v>
      </c>
      <c r="S53">
        <f t="shared" si="5"/>
        <v>1</v>
      </c>
    </row>
    <row r="54" spans="1:19">
      <c r="A54" t="s">
        <v>243</v>
      </c>
      <c r="B54" t="s">
        <v>255</v>
      </c>
      <c r="C54" t="s">
        <v>245</v>
      </c>
      <c r="D54" t="s">
        <v>249</v>
      </c>
      <c r="E54" t="s">
        <v>270</v>
      </c>
      <c r="F54" t="s">
        <v>239</v>
      </c>
      <c r="G54" t="str">
        <f t="shared" si="3"/>
        <v>青焰雷光源氏火男面弹簧胡子冲天好小子蘑菇</v>
      </c>
      <c r="H54" t="s">
        <v>243</v>
      </c>
      <c r="I54" t="s">
        <v>255</v>
      </c>
      <c r="J54" t="s">
        <v>245</v>
      </c>
      <c r="K54" t="s">
        <v>249</v>
      </c>
      <c r="L54" t="s">
        <v>270</v>
      </c>
      <c r="M54" t="s">
        <v>239</v>
      </c>
      <c r="N54" t="str">
        <f t="shared" si="4"/>
        <v>青焰雷光源氏火男面弹簧胡子冲天好小子蘑菇</v>
      </c>
      <c r="S54">
        <f t="shared" si="5"/>
        <v>1</v>
      </c>
    </row>
    <row r="55" spans="1:19">
      <c r="A55" t="s">
        <v>248</v>
      </c>
      <c r="B55" t="s">
        <v>266</v>
      </c>
      <c r="C55" t="s">
        <v>267</v>
      </c>
      <c r="D55" t="s">
        <v>263</v>
      </c>
      <c r="E55" t="s">
        <v>273</v>
      </c>
      <c r="F55" t="s">
        <v>269</v>
      </c>
      <c r="G55" t="str">
        <f t="shared" si="3"/>
        <v>黄金球丧服吊带裤电池侠杰诺斯闪电麦克斯无证骑士</v>
      </c>
      <c r="H55" t="s">
        <v>248</v>
      </c>
      <c r="I55" t="s">
        <v>266</v>
      </c>
      <c r="J55" t="s">
        <v>267</v>
      </c>
      <c r="K55" t="s">
        <v>263</v>
      </c>
      <c r="L55" t="s">
        <v>273</v>
      </c>
      <c r="M55" t="s">
        <v>269</v>
      </c>
      <c r="N55" t="str">
        <f t="shared" si="4"/>
        <v>黄金球丧服吊带裤电池侠杰诺斯闪电麦克斯无证骑士</v>
      </c>
      <c r="S55">
        <f t="shared" si="5"/>
        <v>1</v>
      </c>
    </row>
    <row r="56" spans="1:19">
      <c r="A56" t="s">
        <v>274</v>
      </c>
      <c r="B56" t="s">
        <v>269</v>
      </c>
      <c r="C56" t="s">
        <v>275</v>
      </c>
      <c r="D56" t="s">
        <v>253</v>
      </c>
      <c r="E56" t="s">
        <v>254</v>
      </c>
      <c r="F56" t="s">
        <v>267</v>
      </c>
      <c r="G56" t="str">
        <f t="shared" si="3"/>
        <v>战栗的龙卷无证骑士大背头男三节棍莉莉金属骑士电池侠</v>
      </c>
      <c r="H56" t="s">
        <v>274</v>
      </c>
      <c r="I56" t="s">
        <v>269</v>
      </c>
      <c r="J56" t="s">
        <v>275</v>
      </c>
      <c r="K56" t="s">
        <v>253</v>
      </c>
      <c r="L56" t="s">
        <v>254</v>
      </c>
      <c r="M56" t="s">
        <v>267</v>
      </c>
      <c r="N56" t="str">
        <f t="shared" si="4"/>
        <v>战栗的龙卷无证骑士大背头男三节棍莉莉金属骑士电池侠</v>
      </c>
      <c r="S56">
        <f t="shared" si="5"/>
        <v>1</v>
      </c>
    </row>
    <row r="57" spans="1:19">
      <c r="A57" t="s">
        <v>260</v>
      </c>
      <c r="B57" t="s">
        <v>261</v>
      </c>
      <c r="C57" t="s">
        <v>262</v>
      </c>
      <c r="D57" t="s">
        <v>254</v>
      </c>
      <c r="E57" t="s">
        <v>245</v>
      </c>
      <c r="F57" t="s">
        <v>253</v>
      </c>
      <c r="G57" t="str">
        <f t="shared" si="3"/>
        <v>杰诺斯（武装）山猿十字键金属骑士火男面三节棍莉莉</v>
      </c>
      <c r="H57" t="s">
        <v>260</v>
      </c>
      <c r="I57" t="s">
        <v>261</v>
      </c>
      <c r="J57" t="s">
        <v>262</v>
      </c>
      <c r="K57" t="s">
        <v>254</v>
      </c>
      <c r="L57" t="s">
        <v>245</v>
      </c>
      <c r="M57" t="s">
        <v>253</v>
      </c>
      <c r="N57" t="str">
        <f t="shared" si="4"/>
        <v>杰诺斯（武装）山猿十字键金属骑士火男面三节棍莉莉</v>
      </c>
      <c r="S57">
        <f t="shared" si="5"/>
        <v>1</v>
      </c>
    </row>
    <row r="58" spans="1:19">
      <c r="A58" t="s">
        <v>254</v>
      </c>
      <c r="B58" t="s">
        <v>238</v>
      </c>
      <c r="C58" t="s">
        <v>244</v>
      </c>
      <c r="D58" t="s">
        <v>240</v>
      </c>
      <c r="E58" t="s">
        <v>267</v>
      </c>
      <c r="F58" t="s">
        <v>259</v>
      </c>
      <c r="G58" t="str">
        <f t="shared" si="3"/>
        <v>金属骑士斯奈克微笑超人装甲股长电池侠茶岚子</v>
      </c>
      <c r="H58" t="s">
        <v>254</v>
      </c>
      <c r="I58" t="s">
        <v>238</v>
      </c>
      <c r="J58" t="s">
        <v>244</v>
      </c>
      <c r="K58" t="s">
        <v>240</v>
      </c>
      <c r="L58" t="s">
        <v>267</v>
      </c>
      <c r="M58" t="s">
        <v>259</v>
      </c>
      <c r="N58" t="str">
        <f t="shared" si="4"/>
        <v>金属骑士斯奈克微笑超人装甲股长电池侠茶岚子</v>
      </c>
      <c r="S58">
        <f t="shared" si="5"/>
        <v>1</v>
      </c>
    </row>
    <row r="59" spans="1:19">
      <c r="A59" t="s">
        <v>258</v>
      </c>
      <c r="B59" t="s">
        <v>238</v>
      </c>
      <c r="C59" t="s">
        <v>263</v>
      </c>
      <c r="D59" t="s">
        <v>277</v>
      </c>
      <c r="E59" t="s">
        <v>244</v>
      </c>
      <c r="F59" t="s">
        <v>259</v>
      </c>
      <c r="G59" t="str">
        <f t="shared" si="3"/>
        <v>银色獠牙斯奈克杰诺斯性感囚犯微笑超人茶岚子</v>
      </c>
      <c r="H59" t="s">
        <v>258</v>
      </c>
      <c r="I59" t="s">
        <v>238</v>
      </c>
      <c r="J59" t="s">
        <v>263</v>
      </c>
      <c r="K59" t="s">
        <v>277</v>
      </c>
      <c r="L59" t="s">
        <v>244</v>
      </c>
      <c r="M59" t="s">
        <v>259</v>
      </c>
      <c r="N59" t="str">
        <f t="shared" si="4"/>
        <v>银色獠牙斯奈克杰诺斯性感囚犯微笑超人茶岚子</v>
      </c>
      <c r="S59">
        <f t="shared" si="5"/>
        <v>1</v>
      </c>
    </row>
    <row r="60" spans="1:19">
      <c r="A60" t="s">
        <v>249</v>
      </c>
      <c r="B60" t="s">
        <v>248</v>
      </c>
      <c r="C60" t="s">
        <v>271</v>
      </c>
      <c r="D60" t="s">
        <v>243</v>
      </c>
      <c r="E60" t="s">
        <v>245</v>
      </c>
      <c r="F60" t="s">
        <v>239</v>
      </c>
      <c r="G60" t="str">
        <f t="shared" si="3"/>
        <v>弹簧胡子黄金球地狱的吹雪青焰火男面蘑菇</v>
      </c>
      <c r="H60" t="s">
        <v>249</v>
      </c>
      <c r="I60" t="s">
        <v>248</v>
      </c>
      <c r="J60" t="s">
        <v>271</v>
      </c>
      <c r="K60" t="s">
        <v>243</v>
      </c>
      <c r="L60" t="s">
        <v>245</v>
      </c>
      <c r="M60" t="s">
        <v>239</v>
      </c>
      <c r="N60" t="str">
        <f t="shared" si="4"/>
        <v>弹簧胡子黄金球地狱的吹雪青焰火男面蘑菇</v>
      </c>
      <c r="S60">
        <f t="shared" si="5"/>
        <v>1</v>
      </c>
    </row>
    <row r="61" spans="1:19">
      <c r="A61" t="s">
        <v>274</v>
      </c>
      <c r="B61" t="s">
        <v>259</v>
      </c>
      <c r="C61" t="s">
        <v>254</v>
      </c>
      <c r="D61" t="s">
        <v>275</v>
      </c>
      <c r="E61" t="s">
        <v>255</v>
      </c>
      <c r="F61" t="s">
        <v>267</v>
      </c>
      <c r="G61" t="str">
        <f t="shared" si="3"/>
        <v>战栗的龙卷茶岚子金属骑士大背头男雷光源氏电池侠</v>
      </c>
      <c r="H61" t="s">
        <v>274</v>
      </c>
      <c r="I61" t="s">
        <v>259</v>
      </c>
      <c r="J61" t="s">
        <v>254</v>
      </c>
      <c r="K61" t="s">
        <v>275</v>
      </c>
      <c r="L61" t="s">
        <v>255</v>
      </c>
      <c r="M61" t="s">
        <v>267</v>
      </c>
      <c r="N61" t="str">
        <f t="shared" si="4"/>
        <v>战栗的龙卷茶岚子金属骑士大背头男雷光源氏电池侠</v>
      </c>
      <c r="S61">
        <f t="shared" si="5"/>
        <v>1</v>
      </c>
    </row>
    <row r="62" spans="1:19">
      <c r="A62" t="s">
        <v>254</v>
      </c>
      <c r="B62" t="s">
        <v>238</v>
      </c>
      <c r="C62" t="s">
        <v>244</v>
      </c>
      <c r="D62" t="s">
        <v>240</v>
      </c>
      <c r="E62" t="s">
        <v>267</v>
      </c>
      <c r="F62" t="s">
        <v>259</v>
      </c>
      <c r="G62" t="str">
        <f t="shared" si="3"/>
        <v>金属骑士斯奈克微笑超人装甲股长电池侠茶岚子</v>
      </c>
      <c r="H62" t="s">
        <v>254</v>
      </c>
      <c r="I62" t="s">
        <v>238</v>
      </c>
      <c r="J62" t="s">
        <v>244</v>
      </c>
      <c r="K62" t="s">
        <v>240</v>
      </c>
      <c r="L62" t="s">
        <v>267</v>
      </c>
      <c r="M62" t="s">
        <v>259</v>
      </c>
      <c r="N62" t="str">
        <f t="shared" si="4"/>
        <v>金属骑士斯奈克微笑超人装甲股长电池侠茶岚子</v>
      </c>
      <c r="S62">
        <f t="shared" si="5"/>
        <v>1</v>
      </c>
    </row>
    <row r="63" spans="1:19">
      <c r="A63" t="s">
        <v>247</v>
      </c>
      <c r="B63" t="s">
        <v>248</v>
      </c>
      <c r="C63" t="s">
        <v>244</v>
      </c>
      <c r="D63" t="s">
        <v>249</v>
      </c>
      <c r="E63" t="s">
        <v>250</v>
      </c>
      <c r="F63" t="s">
        <v>240</v>
      </c>
      <c r="G63" t="str">
        <f t="shared" si="3"/>
        <v>金属球棒黄金球微笑超人弹簧胡子乌马洪装甲股长</v>
      </c>
      <c r="H63" t="s">
        <v>247</v>
      </c>
      <c r="I63" t="s">
        <v>248</v>
      </c>
      <c r="J63" t="s">
        <v>244</v>
      </c>
      <c r="K63" t="s">
        <v>249</v>
      </c>
      <c r="L63" t="s">
        <v>250</v>
      </c>
      <c r="M63" t="s">
        <v>240</v>
      </c>
      <c r="N63" t="str">
        <f t="shared" si="4"/>
        <v>金属球棒黄金球微笑超人弹簧胡子乌马洪装甲股长</v>
      </c>
      <c r="S63">
        <f t="shared" si="5"/>
        <v>1</v>
      </c>
    </row>
    <row r="64" spans="1:19">
      <c r="A64" t="s">
        <v>237</v>
      </c>
      <c r="B64" t="s">
        <v>238</v>
      </c>
      <c r="C64" t="s">
        <v>239</v>
      </c>
      <c r="D64" t="s">
        <v>240</v>
      </c>
      <c r="E64" t="s">
        <v>241</v>
      </c>
      <c r="F64" t="s">
        <v>242</v>
      </c>
      <c r="G64" t="str">
        <f t="shared" si="3"/>
        <v>重型金刚斯奈克蘑菇装甲股长防毒面具背心黑洞</v>
      </c>
      <c r="H64" t="s">
        <v>237</v>
      </c>
      <c r="I64" t="s">
        <v>238</v>
      </c>
      <c r="J64" t="s">
        <v>239</v>
      </c>
      <c r="K64" t="s">
        <v>240</v>
      </c>
      <c r="L64" t="s">
        <v>241</v>
      </c>
      <c r="M64" t="s">
        <v>242</v>
      </c>
      <c r="N64" t="str">
        <f t="shared" si="4"/>
        <v>重型金刚斯奈克蘑菇装甲股长防毒面具背心黑洞</v>
      </c>
      <c r="S64">
        <f t="shared" si="5"/>
        <v>1</v>
      </c>
    </row>
    <row r="65" spans="1:19">
      <c r="A65" t="s">
        <v>258</v>
      </c>
      <c r="B65" t="s">
        <v>278</v>
      </c>
      <c r="C65" t="s">
        <v>261</v>
      </c>
      <c r="D65" t="s">
        <v>259</v>
      </c>
      <c r="E65" t="s">
        <v>254</v>
      </c>
      <c r="F65" t="s">
        <v>245</v>
      </c>
      <c r="G65" t="str">
        <f t="shared" ref="G65:G70" si="6">CONCATENATE(A65,B65,C65,D65,E65,F65)</f>
        <v>银色獠牙钉锤头山猿茶岚子金属骑士火男面</v>
      </c>
      <c r="H65" t="s">
        <v>258</v>
      </c>
      <c r="I65" t="s">
        <v>278</v>
      </c>
      <c r="J65" t="s">
        <v>261</v>
      </c>
      <c r="K65" t="s">
        <v>259</v>
      </c>
      <c r="L65" t="s">
        <v>254</v>
      </c>
      <c r="M65" t="s">
        <v>245</v>
      </c>
      <c r="N65" t="str">
        <f t="shared" ref="N65:N70" si="7">CONCATENATE(H65,I65,J65,K65,L65,M65)</f>
        <v>银色獠牙钉锤头山猿茶岚子金属骑士火男面</v>
      </c>
      <c r="S65">
        <f t="shared" ref="S65:S96" si="8">IF(G65=N65,1,"")</f>
        <v>1</v>
      </c>
    </row>
    <row r="66" spans="1:19">
      <c r="A66" t="s">
        <v>238</v>
      </c>
      <c r="B66" t="s">
        <v>273</v>
      </c>
      <c r="C66" t="s">
        <v>240</v>
      </c>
      <c r="D66" t="s">
        <v>244</v>
      </c>
      <c r="E66" t="s">
        <v>270</v>
      </c>
      <c r="F66" t="s">
        <v>239</v>
      </c>
      <c r="G66" t="str">
        <f t="shared" si="6"/>
        <v>斯奈克闪电麦克斯装甲股长微笑超人冲天好小子蘑菇</v>
      </c>
      <c r="H66" t="s">
        <v>238</v>
      </c>
      <c r="I66" t="s">
        <v>273</v>
      </c>
      <c r="J66" t="s">
        <v>240</v>
      </c>
      <c r="K66" t="s">
        <v>244</v>
      </c>
      <c r="L66" t="s">
        <v>270</v>
      </c>
      <c r="M66" t="s">
        <v>239</v>
      </c>
      <c r="N66" t="str">
        <f t="shared" si="7"/>
        <v>斯奈克闪电麦克斯装甲股长微笑超人冲天好小子蘑菇</v>
      </c>
      <c r="S66">
        <f t="shared" si="8"/>
        <v>1</v>
      </c>
    </row>
    <row r="67" spans="1:19">
      <c r="A67" t="s">
        <v>277</v>
      </c>
      <c r="B67" t="s">
        <v>238</v>
      </c>
      <c r="C67" t="s">
        <v>239</v>
      </c>
      <c r="D67" t="s">
        <v>257</v>
      </c>
      <c r="E67" t="s">
        <v>259</v>
      </c>
      <c r="F67" t="s">
        <v>270</v>
      </c>
      <c r="G67" t="str">
        <f t="shared" si="6"/>
        <v>性感囚犯斯奈克蘑菇甜心假面茶岚子冲天好小子</v>
      </c>
      <c r="H67" t="s">
        <v>277</v>
      </c>
      <c r="I67" t="s">
        <v>238</v>
      </c>
      <c r="J67" t="s">
        <v>239</v>
      </c>
      <c r="K67" t="s">
        <v>257</v>
      </c>
      <c r="L67" t="s">
        <v>259</v>
      </c>
      <c r="M67" t="s">
        <v>270</v>
      </c>
      <c r="N67" t="str">
        <f t="shared" si="7"/>
        <v>性感囚犯斯奈克蘑菇甜心假面茶岚子冲天好小子</v>
      </c>
      <c r="S67">
        <f t="shared" si="8"/>
        <v>1</v>
      </c>
    </row>
    <row r="68" spans="1:19">
      <c r="A68" t="s">
        <v>258</v>
      </c>
      <c r="B68" t="s">
        <v>238</v>
      </c>
      <c r="C68" t="s">
        <v>263</v>
      </c>
      <c r="D68" t="s">
        <v>277</v>
      </c>
      <c r="E68" t="s">
        <v>244</v>
      </c>
      <c r="F68" t="s">
        <v>259</v>
      </c>
      <c r="G68" t="str">
        <f t="shared" si="6"/>
        <v>银色獠牙斯奈克杰诺斯性感囚犯微笑超人茶岚子</v>
      </c>
      <c r="H68" t="s">
        <v>258</v>
      </c>
      <c r="I68" t="s">
        <v>238</v>
      </c>
      <c r="J68" t="s">
        <v>263</v>
      </c>
      <c r="K68" t="s">
        <v>277</v>
      </c>
      <c r="L68" t="s">
        <v>244</v>
      </c>
      <c r="M68" t="s">
        <v>259</v>
      </c>
      <c r="N68" t="str">
        <f t="shared" si="7"/>
        <v>银色獠牙斯奈克杰诺斯性感囚犯微笑超人茶岚子</v>
      </c>
      <c r="S68">
        <f t="shared" si="8"/>
        <v>1</v>
      </c>
    </row>
    <row r="69" spans="1:19">
      <c r="A69" t="s">
        <v>277</v>
      </c>
      <c r="B69" t="s">
        <v>242</v>
      </c>
      <c r="C69" t="s">
        <v>238</v>
      </c>
      <c r="D69" t="s">
        <v>239</v>
      </c>
      <c r="E69" t="s">
        <v>265</v>
      </c>
      <c r="F69" t="s">
        <v>254</v>
      </c>
      <c r="G69" t="str">
        <f t="shared" si="6"/>
        <v>性感囚犯背心黑洞斯奈克蘑菇嗡嗡侠金属骑士</v>
      </c>
      <c r="H69" t="s">
        <v>277</v>
      </c>
      <c r="I69" t="s">
        <v>242</v>
      </c>
      <c r="J69" t="s">
        <v>238</v>
      </c>
      <c r="K69" t="s">
        <v>239</v>
      </c>
      <c r="L69" t="s">
        <v>265</v>
      </c>
      <c r="M69" t="s">
        <v>254</v>
      </c>
      <c r="N69" t="str">
        <f t="shared" si="7"/>
        <v>性感囚犯背心黑洞斯奈克蘑菇嗡嗡侠金属骑士</v>
      </c>
      <c r="S69">
        <f t="shared" si="8"/>
        <v>1</v>
      </c>
    </row>
    <row r="70" spans="1:19">
      <c r="A70" t="s">
        <v>262</v>
      </c>
      <c r="B70" t="s">
        <v>266</v>
      </c>
      <c r="C70" t="s">
        <v>272</v>
      </c>
      <c r="D70" t="s">
        <v>269</v>
      </c>
      <c r="E70" t="s">
        <v>240</v>
      </c>
      <c r="F70" t="s">
        <v>242</v>
      </c>
      <c r="G70" t="str">
        <f t="shared" si="6"/>
        <v>十字键丧服吊带裤睫毛无证骑士装甲股长背心黑洞</v>
      </c>
      <c r="H70" t="s">
        <v>262</v>
      </c>
      <c r="I70" t="s">
        <v>266</v>
      </c>
      <c r="J70" t="s">
        <v>272</v>
      </c>
      <c r="K70" t="s">
        <v>269</v>
      </c>
      <c r="L70" t="s">
        <v>240</v>
      </c>
      <c r="M70" t="s">
        <v>242</v>
      </c>
      <c r="N70" t="str">
        <f t="shared" si="7"/>
        <v>十字键丧服吊带裤睫毛无证骑士装甲股长背心黑洞</v>
      </c>
      <c r="S70">
        <f t="shared" si="8"/>
        <v>1</v>
      </c>
    </row>
    <row r="71" spans="1:19">
      <c r="S71">
        <f t="shared" si="8"/>
        <v>1</v>
      </c>
    </row>
    <row r="72" spans="1:19">
      <c r="S72">
        <f t="shared" si="8"/>
        <v>1</v>
      </c>
    </row>
    <row r="73" spans="1:19">
      <c r="S73">
        <f t="shared" si="8"/>
        <v>1</v>
      </c>
    </row>
    <row r="74" spans="1:19">
      <c r="S74">
        <f t="shared" si="8"/>
        <v>1</v>
      </c>
    </row>
    <row r="75" spans="1:19">
      <c r="S75">
        <f t="shared" si="8"/>
        <v>1</v>
      </c>
    </row>
    <row r="76" spans="1:19">
      <c r="S76">
        <f t="shared" si="8"/>
        <v>1</v>
      </c>
    </row>
    <row r="77" spans="1:19">
      <c r="S77">
        <f t="shared" si="8"/>
        <v>1</v>
      </c>
    </row>
    <row r="78" spans="1:19">
      <c r="S78">
        <f t="shared" si="8"/>
        <v>1</v>
      </c>
    </row>
    <row r="79" spans="1:19">
      <c r="S79">
        <f t="shared" si="8"/>
        <v>1</v>
      </c>
    </row>
    <row r="80" spans="1:19">
      <c r="S80">
        <f t="shared" si="8"/>
        <v>1</v>
      </c>
    </row>
    <row r="81" spans="19:19">
      <c r="S81">
        <f t="shared" si="8"/>
        <v>1</v>
      </c>
    </row>
    <row r="82" spans="19:19">
      <c r="S82">
        <f t="shared" si="8"/>
        <v>1</v>
      </c>
    </row>
    <row r="83" spans="19:19">
      <c r="S83">
        <f t="shared" si="8"/>
        <v>1</v>
      </c>
    </row>
    <row r="84" spans="19:19">
      <c r="S84">
        <f t="shared" si="8"/>
        <v>1</v>
      </c>
    </row>
    <row r="85" spans="19:19">
      <c r="S85">
        <f t="shared" si="8"/>
        <v>1</v>
      </c>
    </row>
    <row r="86" spans="19:19">
      <c r="S86">
        <f t="shared" si="8"/>
        <v>1</v>
      </c>
    </row>
    <row r="87" spans="19:19">
      <c r="S87">
        <f t="shared" si="8"/>
        <v>1</v>
      </c>
    </row>
    <row r="88" spans="19:19">
      <c r="S88">
        <f t="shared" si="8"/>
        <v>1</v>
      </c>
    </row>
    <row r="89" spans="19:19">
      <c r="S89">
        <f t="shared" si="8"/>
        <v>1</v>
      </c>
    </row>
    <row r="90" spans="19:19">
      <c r="S90">
        <f t="shared" si="8"/>
        <v>1</v>
      </c>
    </row>
    <row r="91" spans="19:19">
      <c r="S91">
        <f t="shared" si="8"/>
        <v>1</v>
      </c>
    </row>
    <row r="92" spans="19:19">
      <c r="S92">
        <f t="shared" si="8"/>
        <v>1</v>
      </c>
    </row>
    <row r="93" spans="19:19">
      <c r="S93">
        <f t="shared" si="8"/>
        <v>1</v>
      </c>
    </row>
    <row r="94" spans="19:19">
      <c r="S94">
        <f t="shared" si="8"/>
        <v>1</v>
      </c>
    </row>
    <row r="95" spans="19:19">
      <c r="S95">
        <f t="shared" si="8"/>
        <v>1</v>
      </c>
    </row>
    <row r="96" spans="19:19">
      <c r="S96">
        <f t="shared" si="8"/>
        <v>1</v>
      </c>
    </row>
    <row r="97" spans="19:19">
      <c r="S97">
        <f t="shared" ref="S97:S115" si="9">IF(G97=N97,1,"")</f>
        <v>1</v>
      </c>
    </row>
    <row r="98" spans="19:19">
      <c r="S98">
        <f t="shared" si="9"/>
        <v>1</v>
      </c>
    </row>
    <row r="99" spans="19:19">
      <c r="S99">
        <f t="shared" si="9"/>
        <v>1</v>
      </c>
    </row>
    <row r="100" spans="19:19">
      <c r="S100">
        <f t="shared" si="9"/>
        <v>1</v>
      </c>
    </row>
    <row r="101" spans="19:19">
      <c r="S101">
        <f t="shared" si="9"/>
        <v>1</v>
      </c>
    </row>
    <row r="102" spans="19:19">
      <c r="S102">
        <f t="shared" si="9"/>
        <v>1</v>
      </c>
    </row>
    <row r="103" spans="19:19">
      <c r="S103">
        <f t="shared" si="9"/>
        <v>1</v>
      </c>
    </row>
    <row r="104" spans="19:19">
      <c r="S104">
        <f t="shared" si="9"/>
        <v>1</v>
      </c>
    </row>
    <row r="105" spans="19:19">
      <c r="S105">
        <f t="shared" si="9"/>
        <v>1</v>
      </c>
    </row>
    <row r="106" spans="19:19">
      <c r="S106">
        <f t="shared" si="9"/>
        <v>1</v>
      </c>
    </row>
    <row r="107" spans="19:19">
      <c r="S107">
        <f t="shared" si="9"/>
        <v>1</v>
      </c>
    </row>
    <row r="108" spans="19:19">
      <c r="S108">
        <f t="shared" si="9"/>
        <v>1</v>
      </c>
    </row>
    <row r="109" spans="19:19">
      <c r="S109">
        <f t="shared" si="9"/>
        <v>1</v>
      </c>
    </row>
    <row r="110" spans="19:19">
      <c r="S110">
        <f t="shared" si="9"/>
        <v>1</v>
      </c>
    </row>
    <row r="111" spans="19:19">
      <c r="S111">
        <f t="shared" si="9"/>
        <v>1</v>
      </c>
    </row>
    <row r="112" spans="19:19">
      <c r="S112">
        <f t="shared" si="9"/>
        <v>1</v>
      </c>
    </row>
    <row r="113" spans="19:19">
      <c r="S113">
        <f t="shared" si="9"/>
        <v>1</v>
      </c>
    </row>
    <row r="114" spans="19:19">
      <c r="S114">
        <f t="shared" si="9"/>
        <v>1</v>
      </c>
    </row>
    <row r="115" spans="19:19">
      <c r="S115">
        <f t="shared" si="9"/>
        <v>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106"/>
  <sheetViews>
    <sheetView topLeftCell="A68" workbookViewId="0">
      <selection activeCell="Q6" sqref="Q6:Q105"/>
    </sheetView>
  </sheetViews>
  <sheetFormatPr defaultColWidth="9" defaultRowHeight="14.25"/>
  <sheetData>
    <row r="1" spans="1:17">
      <c r="A1" s="2">
        <v>4201200</v>
      </c>
      <c r="B1">
        <v>4301200</v>
      </c>
      <c r="C1">
        <v>1120021</v>
      </c>
      <c r="D1" t="str">
        <f t="shared" ref="D1:D21" si="0">A1&amp;","&amp;B1&amp;","&amp;C1</f>
        <v>4201200,4301200,1120021</v>
      </c>
      <c r="E1" s="2"/>
      <c r="I1">
        <v>4201200</v>
      </c>
      <c r="J1">
        <v>1120001</v>
      </c>
    </row>
    <row r="2" spans="1:17">
      <c r="A2" s="2">
        <v>4301200</v>
      </c>
      <c r="B2">
        <v>4301200</v>
      </c>
      <c r="C2">
        <v>1120021</v>
      </c>
      <c r="D2" t="str">
        <f t="shared" si="0"/>
        <v>4301200,4301200,1120021</v>
      </c>
      <c r="E2" s="2"/>
      <c r="I2">
        <v>4301200</v>
      </c>
      <c r="J2">
        <v>1120001</v>
      </c>
    </row>
    <row r="3" spans="1:17">
      <c r="A3" s="2">
        <v>4204200</v>
      </c>
      <c r="B3">
        <v>4304200</v>
      </c>
      <c r="C3">
        <v>1120021</v>
      </c>
      <c r="D3" t="str">
        <f t="shared" si="0"/>
        <v>4204200,4304200,1120021</v>
      </c>
      <c r="E3" s="2"/>
      <c r="I3">
        <v>4204200</v>
      </c>
      <c r="J3">
        <v>1120001</v>
      </c>
    </row>
    <row r="4" spans="1:17">
      <c r="A4" s="2">
        <v>4201200</v>
      </c>
      <c r="B4">
        <v>4401200</v>
      </c>
      <c r="C4">
        <v>1120021</v>
      </c>
      <c r="D4" t="str">
        <f t="shared" si="0"/>
        <v>4201200,4401200,1120021</v>
      </c>
      <c r="E4" s="2"/>
      <c r="I4">
        <v>4304200</v>
      </c>
      <c r="J4">
        <v>1120001</v>
      </c>
    </row>
    <row r="5" spans="1:17">
      <c r="A5" s="2">
        <v>4204200</v>
      </c>
      <c r="B5">
        <v>4404200</v>
      </c>
      <c r="C5">
        <v>1120021</v>
      </c>
      <c r="D5" t="str">
        <f t="shared" si="0"/>
        <v>4204200,4404200,1120021</v>
      </c>
      <c r="E5" s="2"/>
      <c r="I5">
        <v>4404200</v>
      </c>
      <c r="J5">
        <v>1120001</v>
      </c>
    </row>
    <row r="6" spans="1:17">
      <c r="A6" s="2">
        <v>4401200</v>
      </c>
      <c r="B6">
        <v>4404200</v>
      </c>
      <c r="C6">
        <v>1120021</v>
      </c>
      <c r="D6" t="str">
        <f t="shared" si="0"/>
        <v>4401200,4404200,1120021</v>
      </c>
      <c r="E6" s="2"/>
      <c r="N6" s="2">
        <v>300101</v>
      </c>
      <c r="O6" s="2">
        <v>300102</v>
      </c>
      <c r="P6" s="3" t="s">
        <v>280</v>
      </c>
      <c r="Q6" t="str">
        <f>N6&amp;P6&amp;O6</f>
        <v>300101,300102</v>
      </c>
    </row>
    <row r="7" spans="1:17">
      <c r="A7" s="2">
        <v>4101200</v>
      </c>
      <c r="B7">
        <v>4401200</v>
      </c>
      <c r="C7">
        <v>1120021</v>
      </c>
      <c r="D7" t="str">
        <f t="shared" si="0"/>
        <v>4101200,4401200,1120021</v>
      </c>
      <c r="E7" s="2"/>
      <c r="N7" s="2">
        <v>300201</v>
      </c>
      <c r="O7" s="2">
        <v>300202</v>
      </c>
      <c r="P7" s="3" t="s">
        <v>280</v>
      </c>
      <c r="Q7" t="str">
        <f t="shared" ref="Q7:Q70" si="1">N7&amp;P7&amp;O7</f>
        <v>300201,300202</v>
      </c>
    </row>
    <row r="8" spans="1:17">
      <c r="A8" s="2">
        <v>4104200</v>
      </c>
      <c r="B8">
        <v>4404200</v>
      </c>
      <c r="C8">
        <v>1120021</v>
      </c>
      <c r="D8" t="str">
        <f t="shared" si="0"/>
        <v>4104200,4404200,1120021</v>
      </c>
      <c r="E8" s="2"/>
      <c r="N8" s="2">
        <v>300301</v>
      </c>
      <c r="O8" s="2">
        <v>300302</v>
      </c>
      <c r="P8" s="3" t="s">
        <v>280</v>
      </c>
      <c r="Q8" t="str">
        <f t="shared" si="1"/>
        <v>300301,300302</v>
      </c>
    </row>
    <row r="9" spans="1:17">
      <c r="A9" s="2">
        <v>4104200</v>
      </c>
      <c r="B9">
        <v>4101200</v>
      </c>
      <c r="C9">
        <v>1120021</v>
      </c>
      <c r="D9" t="str">
        <f t="shared" si="0"/>
        <v>4104200,4101200,1120021</v>
      </c>
      <c r="E9" s="2"/>
      <c r="N9" s="2">
        <v>300401</v>
      </c>
      <c r="O9" s="2">
        <v>300402</v>
      </c>
      <c r="P9" s="3" t="s">
        <v>280</v>
      </c>
      <c r="Q9" t="str">
        <f t="shared" si="1"/>
        <v>300401,300402</v>
      </c>
    </row>
    <row r="10" spans="1:17">
      <c r="A10" s="2">
        <v>4201300</v>
      </c>
      <c r="B10">
        <v>4301300</v>
      </c>
      <c r="C10">
        <v>1120021</v>
      </c>
      <c r="D10" t="str">
        <f t="shared" si="0"/>
        <v>4201300,4301300,1120021</v>
      </c>
      <c r="E10" s="2"/>
      <c r="N10" s="2">
        <v>300501</v>
      </c>
      <c r="O10" s="2">
        <v>300502</v>
      </c>
      <c r="P10" s="3" t="s">
        <v>280</v>
      </c>
      <c r="Q10" t="str">
        <f t="shared" si="1"/>
        <v>300501,300502</v>
      </c>
    </row>
    <row r="11" spans="1:17">
      <c r="A11" s="2">
        <v>4101300</v>
      </c>
      <c r="B11">
        <v>4401300</v>
      </c>
      <c r="C11">
        <v>1120021</v>
      </c>
      <c r="D11" t="str">
        <f t="shared" si="0"/>
        <v>4101300,4401300,1120021</v>
      </c>
      <c r="E11" s="2"/>
      <c r="N11" s="2">
        <v>300601</v>
      </c>
      <c r="O11" s="2">
        <v>300602</v>
      </c>
      <c r="P11" s="3" t="s">
        <v>280</v>
      </c>
      <c r="Q11" t="str">
        <f t="shared" si="1"/>
        <v>300601,300602</v>
      </c>
    </row>
    <row r="12" spans="1:17">
      <c r="A12" s="2">
        <v>4204300</v>
      </c>
      <c r="B12">
        <v>4304300</v>
      </c>
      <c r="C12">
        <v>1120021</v>
      </c>
      <c r="D12" t="str">
        <f t="shared" si="0"/>
        <v>4204300,4304300,1120021</v>
      </c>
      <c r="E12" s="2"/>
      <c r="N12" s="2">
        <v>300701</v>
      </c>
      <c r="O12" s="2">
        <v>300702</v>
      </c>
      <c r="P12" s="3" t="s">
        <v>280</v>
      </c>
      <c r="Q12" t="str">
        <f t="shared" si="1"/>
        <v>300701,300702</v>
      </c>
    </row>
    <row r="13" spans="1:17">
      <c r="A13" s="2">
        <v>4104300</v>
      </c>
      <c r="B13">
        <v>4404300</v>
      </c>
      <c r="C13">
        <v>1120021</v>
      </c>
      <c r="D13" t="str">
        <f t="shared" si="0"/>
        <v>4104300,4404300,1120021</v>
      </c>
      <c r="E13" s="2"/>
      <c r="N13" s="2">
        <v>300801</v>
      </c>
      <c r="O13" s="2">
        <v>300802</v>
      </c>
      <c r="P13" s="3" t="s">
        <v>280</v>
      </c>
      <c r="Q13" t="str">
        <f t="shared" si="1"/>
        <v>300801,300802</v>
      </c>
    </row>
    <row r="14" spans="1:17">
      <c r="A14" s="2">
        <v>4201300</v>
      </c>
      <c r="B14">
        <v>4301300</v>
      </c>
      <c r="C14">
        <v>1120021</v>
      </c>
      <c r="D14" t="str">
        <f t="shared" si="0"/>
        <v>4201300,4301300,1120021</v>
      </c>
      <c r="E14" s="2"/>
      <c r="N14" s="2">
        <v>300901</v>
      </c>
      <c r="O14" s="2">
        <v>300902</v>
      </c>
      <c r="P14" s="3" t="s">
        <v>280</v>
      </c>
      <c r="Q14" t="str">
        <f t="shared" si="1"/>
        <v>300901,300902</v>
      </c>
    </row>
    <row r="15" spans="1:17">
      <c r="A15" s="2">
        <v>4101300</v>
      </c>
      <c r="B15">
        <v>4401300</v>
      </c>
      <c r="C15">
        <v>1120021</v>
      </c>
      <c r="D15" t="str">
        <f t="shared" si="0"/>
        <v>4101300,4401300,1120021</v>
      </c>
      <c r="E15" s="2"/>
      <c r="N15" s="2">
        <v>301001</v>
      </c>
      <c r="O15" s="2">
        <v>301002</v>
      </c>
      <c r="P15" s="3" t="s">
        <v>280</v>
      </c>
      <c r="Q15" t="str">
        <f t="shared" si="1"/>
        <v>301001,301002</v>
      </c>
    </row>
    <row r="16" spans="1:17">
      <c r="A16" s="2">
        <v>4205300</v>
      </c>
      <c r="B16">
        <v>4305300</v>
      </c>
      <c r="C16">
        <v>1120021</v>
      </c>
      <c r="D16" t="str">
        <f t="shared" si="0"/>
        <v>4205300,4305300,1120021</v>
      </c>
      <c r="E16" s="2"/>
      <c r="N16" s="4">
        <v>301101</v>
      </c>
      <c r="O16" s="2">
        <v>301102</v>
      </c>
      <c r="P16" s="3" t="s">
        <v>280</v>
      </c>
      <c r="Q16" t="str">
        <f t="shared" si="1"/>
        <v>301101,301102</v>
      </c>
    </row>
    <row r="17" spans="1:17">
      <c r="A17" s="2">
        <v>4105300</v>
      </c>
      <c r="B17">
        <v>4405300</v>
      </c>
      <c r="C17">
        <v>1120021</v>
      </c>
      <c r="D17" t="str">
        <f t="shared" si="0"/>
        <v>4105300,4405300,1120021</v>
      </c>
      <c r="E17" s="2"/>
      <c r="N17" s="4">
        <v>301201</v>
      </c>
      <c r="O17" s="2">
        <v>301202</v>
      </c>
      <c r="P17" s="3" t="s">
        <v>280</v>
      </c>
      <c r="Q17" t="str">
        <f t="shared" si="1"/>
        <v>301201,301202</v>
      </c>
    </row>
    <row r="18" spans="1:17">
      <c r="A18" s="2">
        <v>4209300</v>
      </c>
      <c r="B18">
        <v>4309300</v>
      </c>
      <c r="C18">
        <v>1120021</v>
      </c>
      <c r="D18" t="str">
        <f t="shared" si="0"/>
        <v>4209300,4309300,1120021</v>
      </c>
      <c r="E18" s="2"/>
      <c r="N18" s="4">
        <v>301301</v>
      </c>
      <c r="O18" s="2">
        <v>301302</v>
      </c>
      <c r="P18" s="3" t="s">
        <v>280</v>
      </c>
      <c r="Q18" t="str">
        <f t="shared" si="1"/>
        <v>301301,301302</v>
      </c>
    </row>
    <row r="19" spans="1:17">
      <c r="A19" s="2">
        <v>4109300</v>
      </c>
      <c r="B19">
        <v>4409300</v>
      </c>
      <c r="C19">
        <v>1120021</v>
      </c>
      <c r="D19" t="str">
        <f t="shared" si="0"/>
        <v>4109300,4409300,1120021</v>
      </c>
      <c r="E19" s="2"/>
      <c r="N19" s="4">
        <v>301401</v>
      </c>
      <c r="O19" s="2">
        <v>301402</v>
      </c>
      <c r="P19" s="3" t="s">
        <v>280</v>
      </c>
      <c r="Q19" t="str">
        <f t="shared" si="1"/>
        <v>301401,301402</v>
      </c>
    </row>
    <row r="20" spans="1:17">
      <c r="A20" s="2">
        <v>4202300</v>
      </c>
      <c r="B20">
        <v>4302300</v>
      </c>
      <c r="C20">
        <v>1120021</v>
      </c>
      <c r="D20" t="str">
        <f t="shared" si="0"/>
        <v>4202300,4302300,1120021</v>
      </c>
      <c r="E20" s="2"/>
      <c r="N20" s="4">
        <v>301501</v>
      </c>
      <c r="O20" s="2">
        <v>301502</v>
      </c>
      <c r="P20" s="3" t="s">
        <v>280</v>
      </c>
      <c r="Q20" t="str">
        <f t="shared" si="1"/>
        <v>301501,301502</v>
      </c>
    </row>
    <row r="21" spans="1:17">
      <c r="A21" s="2">
        <v>4102300</v>
      </c>
      <c r="B21">
        <v>4402300</v>
      </c>
      <c r="C21">
        <v>1120021</v>
      </c>
      <c r="D21" t="str">
        <f t="shared" si="0"/>
        <v>4102300,4402300,1120021</v>
      </c>
      <c r="E21" s="2"/>
      <c r="N21" s="4">
        <v>301601</v>
      </c>
      <c r="O21" s="2">
        <v>301602</v>
      </c>
      <c r="P21" s="3" t="s">
        <v>280</v>
      </c>
      <c r="Q21" t="str">
        <f t="shared" si="1"/>
        <v>301601,301602</v>
      </c>
    </row>
    <row r="22" spans="1:17">
      <c r="A22" s="2">
        <v>1120002</v>
      </c>
      <c r="B22">
        <v>1120001</v>
      </c>
      <c r="D22" t="str">
        <f t="shared" ref="D22:D30" si="2">A22&amp;","&amp;B22</f>
        <v>1120002,1120001</v>
      </c>
      <c r="E22" s="2"/>
      <c r="N22" s="4">
        <v>301701</v>
      </c>
      <c r="O22" s="2">
        <v>301702</v>
      </c>
      <c r="P22" s="3" t="s">
        <v>280</v>
      </c>
      <c r="Q22" t="str">
        <f t="shared" si="1"/>
        <v>301701,301702</v>
      </c>
    </row>
    <row r="23" spans="1:17">
      <c r="A23" s="2">
        <v>2130001</v>
      </c>
      <c r="B23">
        <v>1120001</v>
      </c>
      <c r="D23" t="str">
        <f t="shared" si="2"/>
        <v>2130001,1120001</v>
      </c>
      <c r="E23" s="2"/>
      <c r="N23" s="4">
        <v>301801</v>
      </c>
      <c r="O23" s="2">
        <v>301802</v>
      </c>
      <c r="P23" s="3" t="s">
        <v>280</v>
      </c>
      <c r="Q23" t="str">
        <f t="shared" si="1"/>
        <v>301801,301802</v>
      </c>
    </row>
    <row r="24" spans="1:17">
      <c r="A24" s="2">
        <v>2120003</v>
      </c>
      <c r="B24">
        <v>1120001</v>
      </c>
      <c r="D24" t="str">
        <f t="shared" si="2"/>
        <v>2120003,1120001</v>
      </c>
      <c r="E24" s="2"/>
      <c r="N24" s="4">
        <v>301901</v>
      </c>
      <c r="O24" s="2">
        <v>301902</v>
      </c>
      <c r="P24" s="3" t="s">
        <v>280</v>
      </c>
      <c r="Q24" t="str">
        <f t="shared" si="1"/>
        <v>301901,301902</v>
      </c>
    </row>
    <row r="25" spans="1:17">
      <c r="A25" s="2">
        <v>2120003</v>
      </c>
      <c r="B25">
        <v>1120001</v>
      </c>
      <c r="D25" t="str">
        <f t="shared" si="2"/>
        <v>2120003,1120001</v>
      </c>
      <c r="E25" s="2"/>
      <c r="N25" s="4">
        <v>302001</v>
      </c>
      <c r="O25" s="2">
        <v>302002</v>
      </c>
      <c r="P25" s="3" t="s">
        <v>280</v>
      </c>
      <c r="Q25" t="str">
        <f t="shared" si="1"/>
        <v>302001,302002</v>
      </c>
    </row>
    <row r="26" spans="1:17">
      <c r="A26" s="2">
        <v>1120002</v>
      </c>
      <c r="B26">
        <v>1120001</v>
      </c>
      <c r="D26" t="str">
        <f t="shared" si="2"/>
        <v>1120002,1120001</v>
      </c>
      <c r="E26" s="2"/>
      <c r="N26" s="2">
        <f>N25+100</f>
        <v>302101</v>
      </c>
      <c r="O26" s="2">
        <f>O25+100</f>
        <v>302102</v>
      </c>
      <c r="P26" s="3" t="s">
        <v>280</v>
      </c>
      <c r="Q26" t="str">
        <f t="shared" si="1"/>
        <v>302101,302102</v>
      </c>
    </row>
    <row r="27" spans="1:17">
      <c r="A27" s="2">
        <v>1120002</v>
      </c>
      <c r="B27">
        <v>1120001</v>
      </c>
      <c r="D27" t="str">
        <f t="shared" si="2"/>
        <v>1120002,1120001</v>
      </c>
      <c r="E27" s="2"/>
      <c r="N27" s="2">
        <f t="shared" ref="N27:N90" si="3">N26+100</f>
        <v>302201</v>
      </c>
      <c r="O27" s="2">
        <f t="shared" ref="O27:O90" si="4">O26+100</f>
        <v>302202</v>
      </c>
      <c r="P27" s="3" t="s">
        <v>280</v>
      </c>
      <c r="Q27" t="str">
        <f t="shared" si="1"/>
        <v>302201,302202</v>
      </c>
    </row>
    <row r="28" spans="1:17">
      <c r="A28" s="2">
        <v>2130001</v>
      </c>
      <c r="B28">
        <v>1120001</v>
      </c>
      <c r="D28" t="str">
        <f t="shared" si="2"/>
        <v>2130001,1120001</v>
      </c>
      <c r="E28" s="2"/>
      <c r="N28" s="2">
        <f t="shared" si="3"/>
        <v>302301</v>
      </c>
      <c r="O28" s="2">
        <f t="shared" si="4"/>
        <v>302302</v>
      </c>
      <c r="P28" s="3" t="s">
        <v>280</v>
      </c>
      <c r="Q28" t="str">
        <f t="shared" si="1"/>
        <v>302301,302302</v>
      </c>
    </row>
    <row r="29" spans="1:17">
      <c r="A29" s="2">
        <v>2120003</v>
      </c>
      <c r="B29">
        <v>1120001</v>
      </c>
      <c r="D29" t="str">
        <f t="shared" si="2"/>
        <v>2120003,1120001</v>
      </c>
      <c r="E29" s="2"/>
      <c r="N29" s="2">
        <f t="shared" si="3"/>
        <v>302401</v>
      </c>
      <c r="O29" s="2">
        <f t="shared" si="4"/>
        <v>302402</v>
      </c>
      <c r="P29" s="3" t="s">
        <v>280</v>
      </c>
      <c r="Q29" t="str">
        <f t="shared" si="1"/>
        <v>302401,302402</v>
      </c>
    </row>
    <row r="30" spans="1:17">
      <c r="A30" s="2">
        <v>2120003</v>
      </c>
      <c r="B30">
        <v>1120001</v>
      </c>
      <c r="D30" t="str">
        <f t="shared" si="2"/>
        <v>2120003,1120001</v>
      </c>
      <c r="E30" s="2"/>
      <c r="N30" s="2">
        <f t="shared" si="3"/>
        <v>302501</v>
      </c>
      <c r="O30" s="2">
        <f t="shared" si="4"/>
        <v>302502</v>
      </c>
      <c r="P30" s="3" t="s">
        <v>280</v>
      </c>
      <c r="Q30" t="str">
        <f t="shared" si="1"/>
        <v>302501,302502</v>
      </c>
    </row>
    <row r="31" spans="1:17">
      <c r="A31" s="2">
        <v>1120002</v>
      </c>
      <c r="B31">
        <v>1120004</v>
      </c>
      <c r="C31">
        <v>1120001</v>
      </c>
      <c r="D31" t="str">
        <f>A31&amp;","&amp;B31&amp;","&amp;C31</f>
        <v>1120002,1120004,1120001</v>
      </c>
      <c r="E31" s="2"/>
      <c r="N31" s="2">
        <f t="shared" si="3"/>
        <v>302601</v>
      </c>
      <c r="O31" s="2">
        <f t="shared" si="4"/>
        <v>302602</v>
      </c>
      <c r="P31" s="3" t="s">
        <v>280</v>
      </c>
      <c r="Q31" t="str">
        <f t="shared" si="1"/>
        <v>302601,302602</v>
      </c>
    </row>
    <row r="32" spans="1:17">
      <c r="A32" s="2">
        <v>1120002</v>
      </c>
      <c r="B32">
        <v>1120004</v>
      </c>
      <c r="C32">
        <v>1120001</v>
      </c>
      <c r="D32" t="str">
        <f>A32&amp;","&amp;B32&amp;","&amp;C32</f>
        <v>1120002,1120004,1120001</v>
      </c>
      <c r="E32" s="2"/>
      <c r="N32" s="2">
        <f t="shared" si="3"/>
        <v>302701</v>
      </c>
      <c r="O32" s="2">
        <f t="shared" si="4"/>
        <v>302702</v>
      </c>
      <c r="P32" s="3" t="s">
        <v>280</v>
      </c>
      <c r="Q32" t="str">
        <f t="shared" si="1"/>
        <v>302701,302702</v>
      </c>
    </row>
    <row r="33" spans="1:17">
      <c r="A33" s="2">
        <v>2130001</v>
      </c>
      <c r="B33">
        <v>1120001</v>
      </c>
      <c r="D33" t="str">
        <f>A33&amp;","&amp;B33</f>
        <v>2130001,1120001</v>
      </c>
      <c r="E33" s="2"/>
      <c r="N33" s="2">
        <f t="shared" si="3"/>
        <v>302801</v>
      </c>
      <c r="O33" s="2">
        <f t="shared" si="4"/>
        <v>302802</v>
      </c>
      <c r="P33" s="3" t="s">
        <v>280</v>
      </c>
      <c r="Q33" t="str">
        <f t="shared" si="1"/>
        <v>302801,302802</v>
      </c>
    </row>
    <row r="34" spans="1:17">
      <c r="A34" s="2">
        <v>2120003</v>
      </c>
      <c r="B34">
        <v>1120001</v>
      </c>
      <c r="D34" t="str">
        <f>A34&amp;","&amp;B34</f>
        <v>2120003,1120001</v>
      </c>
      <c r="E34" s="2"/>
      <c r="N34" s="2">
        <f t="shared" si="3"/>
        <v>302901</v>
      </c>
      <c r="O34" s="2">
        <f t="shared" si="4"/>
        <v>302902</v>
      </c>
      <c r="P34" s="3" t="s">
        <v>280</v>
      </c>
      <c r="Q34" t="str">
        <f t="shared" si="1"/>
        <v>302901,302902</v>
      </c>
    </row>
    <row r="35" spans="1:17">
      <c r="A35" s="2">
        <v>2120003</v>
      </c>
      <c r="B35">
        <v>1120001</v>
      </c>
      <c r="D35" t="str">
        <f>A35&amp;","&amp;B35</f>
        <v>2120003,1120001</v>
      </c>
      <c r="E35" s="2"/>
      <c r="N35" s="2">
        <f t="shared" si="3"/>
        <v>303001</v>
      </c>
      <c r="O35" s="2">
        <f t="shared" si="4"/>
        <v>303002</v>
      </c>
      <c r="P35" s="3" t="s">
        <v>280</v>
      </c>
      <c r="Q35" t="str">
        <f t="shared" si="1"/>
        <v>303001,303002</v>
      </c>
    </row>
    <row r="36" spans="1:17">
      <c r="N36" s="2">
        <f t="shared" si="3"/>
        <v>303101</v>
      </c>
      <c r="O36" s="2">
        <f t="shared" si="4"/>
        <v>303102</v>
      </c>
      <c r="P36" s="3" t="s">
        <v>280</v>
      </c>
      <c r="Q36" t="str">
        <f t="shared" si="1"/>
        <v>303101,303102</v>
      </c>
    </row>
    <row r="37" spans="1:17">
      <c r="N37" s="2">
        <f t="shared" si="3"/>
        <v>303201</v>
      </c>
      <c r="O37" s="2">
        <f t="shared" si="4"/>
        <v>303202</v>
      </c>
      <c r="P37" s="3" t="s">
        <v>280</v>
      </c>
      <c r="Q37" t="str">
        <f t="shared" si="1"/>
        <v>303201,303202</v>
      </c>
    </row>
    <row r="38" spans="1:17">
      <c r="N38" s="2">
        <f t="shared" si="3"/>
        <v>303301</v>
      </c>
      <c r="O38" s="2">
        <f t="shared" si="4"/>
        <v>303302</v>
      </c>
      <c r="P38" s="3" t="s">
        <v>280</v>
      </c>
      <c r="Q38" t="str">
        <f t="shared" si="1"/>
        <v>303301,303302</v>
      </c>
    </row>
    <row r="39" spans="1:17">
      <c r="N39" s="2">
        <f t="shared" si="3"/>
        <v>303401</v>
      </c>
      <c r="O39" s="2">
        <f t="shared" si="4"/>
        <v>303402</v>
      </c>
      <c r="P39" s="3" t="s">
        <v>280</v>
      </c>
      <c r="Q39" t="str">
        <f t="shared" si="1"/>
        <v>303401,303402</v>
      </c>
    </row>
    <row r="40" spans="1:17">
      <c r="N40" s="2">
        <f t="shared" si="3"/>
        <v>303501</v>
      </c>
      <c r="O40" s="2">
        <f t="shared" si="4"/>
        <v>303502</v>
      </c>
      <c r="P40" s="3" t="s">
        <v>280</v>
      </c>
      <c r="Q40" t="str">
        <f t="shared" si="1"/>
        <v>303501,303502</v>
      </c>
    </row>
    <row r="41" spans="1:17">
      <c r="N41" s="2">
        <f t="shared" si="3"/>
        <v>303601</v>
      </c>
      <c r="O41" s="2">
        <f t="shared" si="4"/>
        <v>303602</v>
      </c>
      <c r="P41" s="3" t="s">
        <v>280</v>
      </c>
      <c r="Q41" t="str">
        <f t="shared" si="1"/>
        <v>303601,303602</v>
      </c>
    </row>
    <row r="42" spans="1:17">
      <c r="N42" s="2">
        <f t="shared" si="3"/>
        <v>303701</v>
      </c>
      <c r="O42" s="2">
        <f t="shared" si="4"/>
        <v>303702</v>
      </c>
      <c r="P42" s="3" t="s">
        <v>280</v>
      </c>
      <c r="Q42" t="str">
        <f t="shared" si="1"/>
        <v>303701,303702</v>
      </c>
    </row>
    <row r="43" spans="1:17">
      <c r="N43" s="2">
        <f t="shared" si="3"/>
        <v>303801</v>
      </c>
      <c r="O43" s="2">
        <f t="shared" si="4"/>
        <v>303802</v>
      </c>
      <c r="P43" s="3" t="s">
        <v>280</v>
      </c>
      <c r="Q43" t="str">
        <f t="shared" si="1"/>
        <v>303801,303802</v>
      </c>
    </row>
    <row r="44" spans="1:17">
      <c r="N44" s="2">
        <f t="shared" si="3"/>
        <v>303901</v>
      </c>
      <c r="O44" s="2">
        <f t="shared" si="4"/>
        <v>303902</v>
      </c>
      <c r="P44" s="3" t="s">
        <v>280</v>
      </c>
      <c r="Q44" t="str">
        <f t="shared" si="1"/>
        <v>303901,303902</v>
      </c>
    </row>
    <row r="45" spans="1:17">
      <c r="N45" s="2">
        <f t="shared" si="3"/>
        <v>304001</v>
      </c>
      <c r="O45" s="2">
        <f t="shared" si="4"/>
        <v>304002</v>
      </c>
      <c r="P45" s="3" t="s">
        <v>280</v>
      </c>
      <c r="Q45" t="str">
        <f t="shared" si="1"/>
        <v>304001,304002</v>
      </c>
    </row>
    <row r="46" spans="1:17">
      <c r="N46" s="2">
        <f t="shared" si="3"/>
        <v>304101</v>
      </c>
      <c r="O46" s="2">
        <f t="shared" si="4"/>
        <v>304102</v>
      </c>
      <c r="P46" s="3" t="s">
        <v>280</v>
      </c>
      <c r="Q46" t="str">
        <f t="shared" si="1"/>
        <v>304101,304102</v>
      </c>
    </row>
    <row r="47" spans="1:17">
      <c r="N47" s="2">
        <f t="shared" si="3"/>
        <v>304201</v>
      </c>
      <c r="O47" s="2">
        <f t="shared" si="4"/>
        <v>304202</v>
      </c>
      <c r="P47" s="3" t="s">
        <v>280</v>
      </c>
      <c r="Q47" t="str">
        <f t="shared" si="1"/>
        <v>304201,304202</v>
      </c>
    </row>
    <row r="48" spans="1:17">
      <c r="N48" s="2">
        <f t="shared" si="3"/>
        <v>304301</v>
      </c>
      <c r="O48" s="2">
        <f t="shared" si="4"/>
        <v>304302</v>
      </c>
      <c r="P48" s="3" t="s">
        <v>280</v>
      </c>
      <c r="Q48" t="str">
        <f t="shared" si="1"/>
        <v>304301,304302</v>
      </c>
    </row>
    <row r="49" spans="14:17">
      <c r="N49" s="2">
        <f t="shared" si="3"/>
        <v>304401</v>
      </c>
      <c r="O49" s="2">
        <f t="shared" si="4"/>
        <v>304402</v>
      </c>
      <c r="P49" s="3" t="s">
        <v>280</v>
      </c>
      <c r="Q49" t="str">
        <f t="shared" si="1"/>
        <v>304401,304402</v>
      </c>
    </row>
    <row r="50" spans="14:17">
      <c r="N50" s="2">
        <f t="shared" si="3"/>
        <v>304501</v>
      </c>
      <c r="O50" s="2">
        <f t="shared" si="4"/>
        <v>304502</v>
      </c>
      <c r="P50" s="3" t="s">
        <v>280</v>
      </c>
      <c r="Q50" t="str">
        <f t="shared" si="1"/>
        <v>304501,304502</v>
      </c>
    </row>
    <row r="51" spans="14:17">
      <c r="N51" s="2">
        <f t="shared" si="3"/>
        <v>304601</v>
      </c>
      <c r="O51" s="2">
        <f t="shared" si="4"/>
        <v>304602</v>
      </c>
      <c r="P51" s="3" t="s">
        <v>280</v>
      </c>
      <c r="Q51" t="str">
        <f t="shared" si="1"/>
        <v>304601,304602</v>
      </c>
    </row>
    <row r="52" spans="14:17">
      <c r="N52" s="2">
        <f t="shared" si="3"/>
        <v>304701</v>
      </c>
      <c r="O52" s="2">
        <f t="shared" si="4"/>
        <v>304702</v>
      </c>
      <c r="P52" s="3" t="s">
        <v>280</v>
      </c>
      <c r="Q52" t="str">
        <f t="shared" si="1"/>
        <v>304701,304702</v>
      </c>
    </row>
    <row r="53" spans="14:17">
      <c r="N53" s="2">
        <f t="shared" si="3"/>
        <v>304801</v>
      </c>
      <c r="O53" s="2">
        <f t="shared" si="4"/>
        <v>304802</v>
      </c>
      <c r="P53" s="3" t="s">
        <v>280</v>
      </c>
      <c r="Q53" t="str">
        <f t="shared" si="1"/>
        <v>304801,304802</v>
      </c>
    </row>
    <row r="54" spans="14:17">
      <c r="N54" s="2">
        <f t="shared" si="3"/>
        <v>304901</v>
      </c>
      <c r="O54" s="2">
        <f t="shared" si="4"/>
        <v>304902</v>
      </c>
      <c r="P54" s="3" t="s">
        <v>280</v>
      </c>
      <c r="Q54" t="str">
        <f t="shared" si="1"/>
        <v>304901,304902</v>
      </c>
    </row>
    <row r="55" spans="14:17">
      <c r="N55" s="2">
        <f t="shared" si="3"/>
        <v>305001</v>
      </c>
      <c r="O55" s="2">
        <f t="shared" si="4"/>
        <v>305002</v>
      </c>
      <c r="P55" s="3" t="s">
        <v>280</v>
      </c>
      <c r="Q55" t="str">
        <f t="shared" si="1"/>
        <v>305001,305002</v>
      </c>
    </row>
    <row r="56" spans="14:17">
      <c r="N56" s="2">
        <f t="shared" si="3"/>
        <v>305101</v>
      </c>
      <c r="O56" s="2">
        <f t="shared" si="4"/>
        <v>305102</v>
      </c>
      <c r="P56" s="3" t="s">
        <v>280</v>
      </c>
      <c r="Q56" t="str">
        <f t="shared" si="1"/>
        <v>305101,305102</v>
      </c>
    </row>
    <row r="57" spans="14:17">
      <c r="N57" s="2">
        <f t="shared" si="3"/>
        <v>305201</v>
      </c>
      <c r="O57" s="2">
        <f t="shared" si="4"/>
        <v>305202</v>
      </c>
      <c r="P57" s="3" t="s">
        <v>280</v>
      </c>
      <c r="Q57" t="str">
        <f t="shared" si="1"/>
        <v>305201,305202</v>
      </c>
    </row>
    <row r="58" spans="14:17">
      <c r="N58" s="2">
        <f t="shared" si="3"/>
        <v>305301</v>
      </c>
      <c r="O58" s="2">
        <f t="shared" si="4"/>
        <v>305302</v>
      </c>
      <c r="P58" s="3" t="s">
        <v>280</v>
      </c>
      <c r="Q58" t="str">
        <f t="shared" si="1"/>
        <v>305301,305302</v>
      </c>
    </row>
    <row r="59" spans="14:17">
      <c r="N59" s="2">
        <f t="shared" si="3"/>
        <v>305401</v>
      </c>
      <c r="O59" s="2">
        <f t="shared" si="4"/>
        <v>305402</v>
      </c>
      <c r="P59" s="3" t="s">
        <v>280</v>
      </c>
      <c r="Q59" t="str">
        <f t="shared" si="1"/>
        <v>305401,305402</v>
      </c>
    </row>
    <row r="60" spans="14:17">
      <c r="N60" s="2">
        <f t="shared" si="3"/>
        <v>305501</v>
      </c>
      <c r="O60" s="2">
        <f t="shared" si="4"/>
        <v>305502</v>
      </c>
      <c r="P60" s="3" t="s">
        <v>280</v>
      </c>
      <c r="Q60" t="str">
        <f t="shared" si="1"/>
        <v>305501,305502</v>
      </c>
    </row>
    <row r="61" spans="14:17">
      <c r="N61" s="2">
        <f t="shared" si="3"/>
        <v>305601</v>
      </c>
      <c r="O61" s="2">
        <f t="shared" si="4"/>
        <v>305602</v>
      </c>
      <c r="P61" s="3" t="s">
        <v>280</v>
      </c>
      <c r="Q61" t="str">
        <f t="shared" si="1"/>
        <v>305601,305602</v>
      </c>
    </row>
    <row r="62" spans="14:17">
      <c r="N62" s="2">
        <f t="shared" si="3"/>
        <v>305701</v>
      </c>
      <c r="O62" s="2">
        <f t="shared" si="4"/>
        <v>305702</v>
      </c>
      <c r="P62" s="3" t="s">
        <v>280</v>
      </c>
      <c r="Q62" t="str">
        <f t="shared" si="1"/>
        <v>305701,305702</v>
      </c>
    </row>
    <row r="63" spans="14:17">
      <c r="N63" s="2">
        <f t="shared" si="3"/>
        <v>305801</v>
      </c>
      <c r="O63" s="2">
        <f t="shared" si="4"/>
        <v>305802</v>
      </c>
      <c r="P63" s="3" t="s">
        <v>280</v>
      </c>
      <c r="Q63" t="str">
        <f t="shared" si="1"/>
        <v>305801,305802</v>
      </c>
    </row>
    <row r="64" spans="14:17">
      <c r="N64" s="2">
        <f t="shared" si="3"/>
        <v>305901</v>
      </c>
      <c r="O64" s="2">
        <f t="shared" si="4"/>
        <v>305902</v>
      </c>
      <c r="P64" s="3" t="s">
        <v>280</v>
      </c>
      <c r="Q64" t="str">
        <f t="shared" si="1"/>
        <v>305901,305902</v>
      </c>
    </row>
    <row r="65" spans="14:17">
      <c r="N65" s="2">
        <f t="shared" si="3"/>
        <v>306001</v>
      </c>
      <c r="O65" s="2">
        <f t="shared" si="4"/>
        <v>306002</v>
      </c>
      <c r="P65" s="3" t="s">
        <v>280</v>
      </c>
      <c r="Q65" t="str">
        <f t="shared" si="1"/>
        <v>306001,306002</v>
      </c>
    </row>
    <row r="66" spans="14:17">
      <c r="N66" s="2">
        <f t="shared" si="3"/>
        <v>306101</v>
      </c>
      <c r="O66" s="2">
        <f t="shared" si="4"/>
        <v>306102</v>
      </c>
      <c r="P66" s="3" t="s">
        <v>280</v>
      </c>
      <c r="Q66" t="str">
        <f t="shared" si="1"/>
        <v>306101,306102</v>
      </c>
    </row>
    <row r="67" spans="14:17">
      <c r="N67" s="2">
        <f t="shared" si="3"/>
        <v>306201</v>
      </c>
      <c r="O67" s="2">
        <f t="shared" si="4"/>
        <v>306202</v>
      </c>
      <c r="P67" s="3" t="s">
        <v>280</v>
      </c>
      <c r="Q67" t="str">
        <f t="shared" si="1"/>
        <v>306201,306202</v>
      </c>
    </row>
    <row r="68" spans="14:17">
      <c r="N68" s="2">
        <f t="shared" si="3"/>
        <v>306301</v>
      </c>
      <c r="O68" s="2">
        <f t="shared" si="4"/>
        <v>306302</v>
      </c>
      <c r="P68" s="3" t="s">
        <v>280</v>
      </c>
      <c r="Q68" t="str">
        <f t="shared" si="1"/>
        <v>306301,306302</v>
      </c>
    </row>
    <row r="69" spans="14:17">
      <c r="N69" s="2">
        <f t="shared" si="3"/>
        <v>306401</v>
      </c>
      <c r="O69" s="2">
        <f t="shared" si="4"/>
        <v>306402</v>
      </c>
      <c r="P69" s="3" t="s">
        <v>280</v>
      </c>
      <c r="Q69" t="str">
        <f t="shared" si="1"/>
        <v>306401,306402</v>
      </c>
    </row>
    <row r="70" spans="14:17">
      <c r="N70" s="2">
        <f t="shared" si="3"/>
        <v>306501</v>
      </c>
      <c r="O70" s="2">
        <f t="shared" si="4"/>
        <v>306502</v>
      </c>
      <c r="P70" s="3" t="s">
        <v>280</v>
      </c>
      <c r="Q70" t="str">
        <f t="shared" si="1"/>
        <v>306501,306502</v>
      </c>
    </row>
    <row r="71" spans="14:17">
      <c r="N71" s="2">
        <f t="shared" si="3"/>
        <v>306601</v>
      </c>
      <c r="O71" s="2">
        <f t="shared" si="4"/>
        <v>306602</v>
      </c>
      <c r="P71" s="3" t="s">
        <v>280</v>
      </c>
      <c r="Q71" t="str">
        <f t="shared" ref="Q71:Q105" si="5">N71&amp;P71&amp;O71</f>
        <v>306601,306602</v>
      </c>
    </row>
    <row r="72" spans="14:17">
      <c r="N72" s="2">
        <f t="shared" si="3"/>
        <v>306701</v>
      </c>
      <c r="O72" s="2">
        <f t="shared" si="4"/>
        <v>306702</v>
      </c>
      <c r="P72" s="3" t="s">
        <v>280</v>
      </c>
      <c r="Q72" t="str">
        <f t="shared" si="5"/>
        <v>306701,306702</v>
      </c>
    </row>
    <row r="73" spans="14:17">
      <c r="N73" s="2">
        <f t="shared" si="3"/>
        <v>306801</v>
      </c>
      <c r="O73" s="2">
        <f t="shared" si="4"/>
        <v>306802</v>
      </c>
      <c r="P73" s="3" t="s">
        <v>280</v>
      </c>
      <c r="Q73" t="str">
        <f t="shared" si="5"/>
        <v>306801,306802</v>
      </c>
    </row>
    <row r="74" spans="14:17">
      <c r="N74" s="2">
        <f t="shared" si="3"/>
        <v>306901</v>
      </c>
      <c r="O74" s="2">
        <f t="shared" si="4"/>
        <v>306902</v>
      </c>
      <c r="P74" s="3" t="s">
        <v>280</v>
      </c>
      <c r="Q74" t="str">
        <f t="shared" si="5"/>
        <v>306901,306902</v>
      </c>
    </row>
    <row r="75" spans="14:17">
      <c r="N75" s="2">
        <f t="shared" si="3"/>
        <v>307001</v>
      </c>
      <c r="O75" s="2">
        <f t="shared" si="4"/>
        <v>307002</v>
      </c>
      <c r="P75" s="3" t="s">
        <v>280</v>
      </c>
      <c r="Q75" t="str">
        <f t="shared" si="5"/>
        <v>307001,307002</v>
      </c>
    </row>
    <row r="76" spans="14:17">
      <c r="N76" s="2">
        <f t="shared" si="3"/>
        <v>307101</v>
      </c>
      <c r="O76" s="2">
        <f t="shared" si="4"/>
        <v>307102</v>
      </c>
      <c r="P76" s="3" t="s">
        <v>280</v>
      </c>
      <c r="Q76" t="str">
        <f t="shared" si="5"/>
        <v>307101,307102</v>
      </c>
    </row>
    <row r="77" spans="14:17">
      <c r="N77" s="2">
        <f t="shared" si="3"/>
        <v>307201</v>
      </c>
      <c r="O77" s="2">
        <f t="shared" si="4"/>
        <v>307202</v>
      </c>
      <c r="P77" s="3" t="s">
        <v>280</v>
      </c>
      <c r="Q77" t="str">
        <f t="shared" si="5"/>
        <v>307201,307202</v>
      </c>
    </row>
    <row r="78" spans="14:17">
      <c r="N78" s="2">
        <f t="shared" si="3"/>
        <v>307301</v>
      </c>
      <c r="O78" s="2">
        <f t="shared" si="4"/>
        <v>307302</v>
      </c>
      <c r="P78" s="3" t="s">
        <v>280</v>
      </c>
      <c r="Q78" t="str">
        <f t="shared" si="5"/>
        <v>307301,307302</v>
      </c>
    </row>
    <row r="79" spans="14:17">
      <c r="N79" s="2">
        <f t="shared" si="3"/>
        <v>307401</v>
      </c>
      <c r="O79" s="2">
        <f t="shared" si="4"/>
        <v>307402</v>
      </c>
      <c r="P79" s="3" t="s">
        <v>280</v>
      </c>
      <c r="Q79" t="str">
        <f t="shared" si="5"/>
        <v>307401,307402</v>
      </c>
    </row>
    <row r="80" spans="14:17">
      <c r="N80" s="2">
        <f t="shared" si="3"/>
        <v>307501</v>
      </c>
      <c r="O80" s="2">
        <f t="shared" si="4"/>
        <v>307502</v>
      </c>
      <c r="P80" s="3" t="s">
        <v>280</v>
      </c>
      <c r="Q80" t="str">
        <f t="shared" si="5"/>
        <v>307501,307502</v>
      </c>
    </row>
    <row r="81" spans="14:17">
      <c r="N81" s="2">
        <f t="shared" si="3"/>
        <v>307601</v>
      </c>
      <c r="O81" s="2">
        <f t="shared" si="4"/>
        <v>307602</v>
      </c>
      <c r="P81" s="3" t="s">
        <v>280</v>
      </c>
      <c r="Q81" t="str">
        <f t="shared" si="5"/>
        <v>307601,307602</v>
      </c>
    </row>
    <row r="82" spans="14:17">
      <c r="N82" s="2">
        <f t="shared" si="3"/>
        <v>307701</v>
      </c>
      <c r="O82" s="2">
        <f t="shared" si="4"/>
        <v>307702</v>
      </c>
      <c r="P82" s="3" t="s">
        <v>280</v>
      </c>
      <c r="Q82" t="str">
        <f t="shared" si="5"/>
        <v>307701,307702</v>
      </c>
    </row>
    <row r="83" spans="14:17">
      <c r="N83" s="2">
        <f t="shared" si="3"/>
        <v>307801</v>
      </c>
      <c r="O83" s="2">
        <f t="shared" si="4"/>
        <v>307802</v>
      </c>
      <c r="P83" s="3" t="s">
        <v>280</v>
      </c>
      <c r="Q83" t="str">
        <f t="shared" si="5"/>
        <v>307801,307802</v>
      </c>
    </row>
    <row r="84" spans="14:17">
      <c r="N84" s="2">
        <f t="shared" si="3"/>
        <v>307901</v>
      </c>
      <c r="O84" s="2">
        <f t="shared" si="4"/>
        <v>307902</v>
      </c>
      <c r="P84" s="3" t="s">
        <v>280</v>
      </c>
      <c r="Q84" t="str">
        <f t="shared" si="5"/>
        <v>307901,307902</v>
      </c>
    </row>
    <row r="85" spans="14:17">
      <c r="N85" s="2">
        <f t="shared" si="3"/>
        <v>308001</v>
      </c>
      <c r="O85" s="2">
        <f t="shared" si="4"/>
        <v>308002</v>
      </c>
      <c r="P85" s="3" t="s">
        <v>280</v>
      </c>
      <c r="Q85" t="str">
        <f t="shared" si="5"/>
        <v>308001,308002</v>
      </c>
    </row>
    <row r="86" spans="14:17">
      <c r="N86" s="2">
        <f t="shared" si="3"/>
        <v>308101</v>
      </c>
      <c r="O86" s="2">
        <f t="shared" si="4"/>
        <v>308102</v>
      </c>
      <c r="P86" s="3" t="s">
        <v>280</v>
      </c>
      <c r="Q86" t="str">
        <f t="shared" si="5"/>
        <v>308101,308102</v>
      </c>
    </row>
    <row r="87" spans="14:17">
      <c r="N87" s="2">
        <f t="shared" si="3"/>
        <v>308201</v>
      </c>
      <c r="O87" s="2">
        <f t="shared" si="4"/>
        <v>308202</v>
      </c>
      <c r="P87" s="3" t="s">
        <v>280</v>
      </c>
      <c r="Q87" t="str">
        <f t="shared" si="5"/>
        <v>308201,308202</v>
      </c>
    </row>
    <row r="88" spans="14:17">
      <c r="N88" s="2">
        <f t="shared" si="3"/>
        <v>308301</v>
      </c>
      <c r="O88" s="2">
        <f t="shared" si="4"/>
        <v>308302</v>
      </c>
      <c r="P88" s="3" t="s">
        <v>280</v>
      </c>
      <c r="Q88" t="str">
        <f t="shared" si="5"/>
        <v>308301,308302</v>
      </c>
    </row>
    <row r="89" spans="14:17">
      <c r="N89" s="2">
        <f t="shared" si="3"/>
        <v>308401</v>
      </c>
      <c r="O89" s="2">
        <f t="shared" si="4"/>
        <v>308402</v>
      </c>
      <c r="P89" s="3" t="s">
        <v>280</v>
      </c>
      <c r="Q89" t="str">
        <f t="shared" si="5"/>
        <v>308401,308402</v>
      </c>
    </row>
    <row r="90" spans="14:17">
      <c r="N90" s="2">
        <f t="shared" si="3"/>
        <v>308501</v>
      </c>
      <c r="O90" s="2">
        <f t="shared" si="4"/>
        <v>308502</v>
      </c>
      <c r="P90" s="3" t="s">
        <v>280</v>
      </c>
      <c r="Q90" t="str">
        <f t="shared" si="5"/>
        <v>308501,308502</v>
      </c>
    </row>
    <row r="91" spans="14:17">
      <c r="N91" s="2">
        <f t="shared" ref="N91:N105" si="6">N90+100</f>
        <v>308601</v>
      </c>
      <c r="O91" s="2">
        <f t="shared" ref="O91:O105" si="7">O90+100</f>
        <v>308602</v>
      </c>
      <c r="P91" s="3" t="s">
        <v>280</v>
      </c>
      <c r="Q91" t="str">
        <f t="shared" si="5"/>
        <v>308601,308602</v>
      </c>
    </row>
    <row r="92" spans="14:17">
      <c r="N92" s="2">
        <f t="shared" si="6"/>
        <v>308701</v>
      </c>
      <c r="O92" s="2">
        <f t="shared" si="7"/>
        <v>308702</v>
      </c>
      <c r="P92" s="3" t="s">
        <v>280</v>
      </c>
      <c r="Q92" t="str">
        <f t="shared" si="5"/>
        <v>308701,308702</v>
      </c>
    </row>
    <row r="93" spans="14:17">
      <c r="N93" s="2">
        <f t="shared" si="6"/>
        <v>308801</v>
      </c>
      <c r="O93" s="2">
        <f t="shared" si="7"/>
        <v>308802</v>
      </c>
      <c r="P93" s="3" t="s">
        <v>280</v>
      </c>
      <c r="Q93" t="str">
        <f t="shared" si="5"/>
        <v>308801,308802</v>
      </c>
    </row>
    <row r="94" spans="14:17">
      <c r="N94" s="2">
        <f t="shared" si="6"/>
        <v>308901</v>
      </c>
      <c r="O94" s="2">
        <f t="shared" si="7"/>
        <v>308902</v>
      </c>
      <c r="P94" s="3" t="s">
        <v>280</v>
      </c>
      <c r="Q94" t="str">
        <f t="shared" si="5"/>
        <v>308901,308902</v>
      </c>
    </row>
    <row r="95" spans="14:17">
      <c r="N95" s="2">
        <f t="shared" si="6"/>
        <v>309001</v>
      </c>
      <c r="O95" s="2">
        <f t="shared" si="7"/>
        <v>309002</v>
      </c>
      <c r="P95" s="3" t="s">
        <v>280</v>
      </c>
      <c r="Q95" t="str">
        <f t="shared" si="5"/>
        <v>309001,309002</v>
      </c>
    </row>
    <row r="96" spans="14:17">
      <c r="N96" s="2">
        <f t="shared" si="6"/>
        <v>309101</v>
      </c>
      <c r="O96" s="2">
        <f t="shared" si="7"/>
        <v>309102</v>
      </c>
      <c r="P96" s="3" t="s">
        <v>280</v>
      </c>
      <c r="Q96" t="str">
        <f t="shared" si="5"/>
        <v>309101,309102</v>
      </c>
    </row>
    <row r="97" spans="14:17">
      <c r="N97" s="2">
        <f t="shared" si="6"/>
        <v>309201</v>
      </c>
      <c r="O97" s="2">
        <f t="shared" si="7"/>
        <v>309202</v>
      </c>
      <c r="P97" s="3" t="s">
        <v>280</v>
      </c>
      <c r="Q97" t="str">
        <f t="shared" si="5"/>
        <v>309201,309202</v>
      </c>
    </row>
    <row r="98" spans="14:17">
      <c r="N98" s="2">
        <f t="shared" si="6"/>
        <v>309301</v>
      </c>
      <c r="O98" s="2">
        <f t="shared" si="7"/>
        <v>309302</v>
      </c>
      <c r="P98" s="3" t="s">
        <v>280</v>
      </c>
      <c r="Q98" t="str">
        <f t="shared" si="5"/>
        <v>309301,309302</v>
      </c>
    </row>
    <row r="99" spans="14:17">
      <c r="N99" s="2">
        <f t="shared" si="6"/>
        <v>309401</v>
      </c>
      <c r="O99" s="2">
        <f t="shared" si="7"/>
        <v>309402</v>
      </c>
      <c r="P99" s="3" t="s">
        <v>280</v>
      </c>
      <c r="Q99" t="str">
        <f t="shared" si="5"/>
        <v>309401,309402</v>
      </c>
    </row>
    <row r="100" spans="14:17">
      <c r="N100" s="2">
        <f t="shared" si="6"/>
        <v>309501</v>
      </c>
      <c r="O100" s="2">
        <f t="shared" si="7"/>
        <v>309502</v>
      </c>
      <c r="P100" s="3" t="s">
        <v>280</v>
      </c>
      <c r="Q100" t="str">
        <f t="shared" si="5"/>
        <v>309501,309502</v>
      </c>
    </row>
    <row r="101" spans="14:17">
      <c r="N101" s="2">
        <f t="shared" si="6"/>
        <v>309601</v>
      </c>
      <c r="O101" s="2">
        <f t="shared" si="7"/>
        <v>309602</v>
      </c>
      <c r="P101" s="3" t="s">
        <v>280</v>
      </c>
      <c r="Q101" t="str">
        <f t="shared" si="5"/>
        <v>309601,309602</v>
      </c>
    </row>
    <row r="102" spans="14:17">
      <c r="N102" s="2">
        <f t="shared" si="6"/>
        <v>309701</v>
      </c>
      <c r="O102" s="2">
        <f t="shared" si="7"/>
        <v>309702</v>
      </c>
      <c r="P102" s="3" t="s">
        <v>280</v>
      </c>
      <c r="Q102" t="str">
        <f t="shared" si="5"/>
        <v>309701,309702</v>
      </c>
    </row>
    <row r="103" spans="14:17">
      <c r="N103" s="2">
        <f t="shared" si="6"/>
        <v>309801</v>
      </c>
      <c r="O103" s="2">
        <f t="shared" si="7"/>
        <v>309802</v>
      </c>
      <c r="P103" s="3" t="s">
        <v>280</v>
      </c>
      <c r="Q103" t="str">
        <f t="shared" si="5"/>
        <v>309801,309802</v>
      </c>
    </row>
    <row r="104" spans="14:17">
      <c r="N104" s="2">
        <f t="shared" si="6"/>
        <v>309901</v>
      </c>
      <c r="O104" s="2">
        <f t="shared" si="7"/>
        <v>309902</v>
      </c>
      <c r="P104" s="3" t="s">
        <v>280</v>
      </c>
      <c r="Q104" t="str">
        <f t="shared" si="5"/>
        <v>309901,309902</v>
      </c>
    </row>
    <row r="105" spans="14:17">
      <c r="N105" s="2">
        <f t="shared" si="6"/>
        <v>310001</v>
      </c>
      <c r="O105" s="2">
        <f t="shared" si="7"/>
        <v>310002</v>
      </c>
      <c r="P105" s="3" t="s">
        <v>280</v>
      </c>
      <c r="Q105" t="str">
        <f t="shared" si="5"/>
        <v>310001,310002</v>
      </c>
    </row>
    <row r="106" spans="14:17">
      <c r="N106" s="2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70"/>
  <sheetViews>
    <sheetView workbookViewId="0">
      <selection activeCell="B4" sqref="B4"/>
    </sheetView>
  </sheetViews>
  <sheetFormatPr defaultColWidth="9" defaultRowHeight="14.25"/>
  <cols>
    <col min="2" max="2" width="17.875" customWidth="1"/>
    <col min="8" max="8" width="21.75" customWidth="1"/>
    <col min="9" max="9" width="28.75" customWidth="1"/>
    <col min="10" max="10" width="41.75" customWidth="1"/>
  </cols>
  <sheetData>
    <row r="1" spans="1:10" ht="16.5" customHeight="1">
      <c r="A1" s="1">
        <v>301011</v>
      </c>
      <c r="B1" t="s">
        <v>281</v>
      </c>
      <c r="F1">
        <v>301011</v>
      </c>
      <c r="G1">
        <v>301012</v>
      </c>
      <c r="H1" t="str">
        <f t="shared" ref="H1:H35" si="0">VLOOKUP(F1,$A:$B,2,FALSE)</f>
        <v>敌人擅长成长输出</v>
      </c>
      <c r="I1" t="str">
        <f t="shared" ref="I1:I35" si="1">VLOOKUP(G1,$A:$B,2,FALSE)</f>
        <v>敌人擅长单体控制</v>
      </c>
      <c r="J1" t="str">
        <f t="shared" ref="J1:J35" si="2">H1&amp;","&amp;I1&amp;""</f>
        <v>敌人擅长成长输出,敌人擅长单体控制</v>
      </c>
    </row>
    <row r="2" spans="1:10" ht="16.5" customHeight="1">
      <c r="A2" s="1">
        <v>301012</v>
      </c>
      <c r="B2" t="s">
        <v>282</v>
      </c>
      <c r="F2">
        <v>301021</v>
      </c>
      <c r="G2">
        <v>301022</v>
      </c>
      <c r="H2" t="str">
        <f t="shared" si="0"/>
        <v>敌人擅长先手制胜</v>
      </c>
      <c r="I2" t="str">
        <f t="shared" si="1"/>
        <v>敌人擅长保护输出</v>
      </c>
      <c r="J2" t="str">
        <f t="shared" si="2"/>
        <v>敌人擅长先手制胜,敌人擅长保护输出</v>
      </c>
    </row>
    <row r="3" spans="1:10">
      <c r="A3">
        <f t="shared" ref="A3:A10" si="3">A1+10</f>
        <v>301021</v>
      </c>
      <c r="B3" t="s">
        <v>283</v>
      </c>
      <c r="F3">
        <v>301031</v>
      </c>
      <c r="G3">
        <v>301032</v>
      </c>
      <c r="H3" t="str">
        <f t="shared" si="0"/>
        <v>敌人擅长击飞控制</v>
      </c>
      <c r="I3" t="str">
        <f t="shared" si="1"/>
        <v>敌人擅长治疗护盾</v>
      </c>
      <c r="J3" t="str">
        <f t="shared" si="2"/>
        <v>敌人擅长击飞控制,敌人擅长治疗护盾</v>
      </c>
    </row>
    <row r="4" spans="1:10">
      <c r="A4">
        <f t="shared" si="3"/>
        <v>301022</v>
      </c>
      <c r="B4" t="s">
        <v>284</v>
      </c>
      <c r="F4">
        <v>301041</v>
      </c>
      <c r="G4">
        <v>301042</v>
      </c>
      <c r="H4" t="str">
        <f t="shared" si="0"/>
        <v>敌人擅长多重控制</v>
      </c>
      <c r="I4" t="str">
        <f t="shared" si="1"/>
        <v>敌人擅长单体集火</v>
      </c>
      <c r="J4" t="str">
        <f t="shared" si="2"/>
        <v>敌人擅长多重控制,敌人擅长单体集火</v>
      </c>
    </row>
    <row r="5" spans="1:10">
      <c r="A5">
        <f t="shared" si="3"/>
        <v>301031</v>
      </c>
      <c r="B5" t="s">
        <v>285</v>
      </c>
      <c r="F5">
        <v>301051</v>
      </c>
      <c r="G5">
        <v>301052</v>
      </c>
      <c r="H5" t="str">
        <f t="shared" si="0"/>
        <v>敌人擅长单体反击</v>
      </c>
      <c r="I5" t="str">
        <f t="shared" si="1"/>
        <v>敌人擅长持续群攻</v>
      </c>
      <c r="J5" t="str">
        <f t="shared" si="2"/>
        <v>敌人擅长单体反击,敌人擅长持续群攻</v>
      </c>
    </row>
    <row r="6" spans="1:10">
      <c r="A6">
        <f t="shared" si="3"/>
        <v>301032</v>
      </c>
      <c r="B6" t="s">
        <v>286</v>
      </c>
      <c r="F6">
        <v>302011</v>
      </c>
      <c r="G6">
        <v>302012</v>
      </c>
      <c r="H6" t="str">
        <f t="shared" si="0"/>
        <v>敌人擅长先手制胜</v>
      </c>
      <c r="I6" t="str">
        <f t="shared" si="1"/>
        <v>敌人擅长保护输出</v>
      </c>
      <c r="J6" t="str">
        <f t="shared" si="2"/>
        <v>敌人擅长先手制胜,敌人擅长保护输出</v>
      </c>
    </row>
    <row r="7" spans="1:10">
      <c r="A7">
        <f t="shared" si="3"/>
        <v>301041</v>
      </c>
      <c r="B7" t="s">
        <v>287</v>
      </c>
      <c r="F7">
        <v>302021</v>
      </c>
      <c r="G7">
        <v>302022</v>
      </c>
      <c r="H7" t="str">
        <f t="shared" si="0"/>
        <v>敌人擅长群体减益</v>
      </c>
      <c r="I7" t="str">
        <f t="shared" si="1"/>
        <v>敌人擅长控制减益</v>
      </c>
      <c r="J7" t="str">
        <f t="shared" si="2"/>
        <v>敌人擅长群体减益,敌人擅长控制减益</v>
      </c>
    </row>
    <row r="8" spans="1:10">
      <c r="A8">
        <f t="shared" si="3"/>
        <v>301042</v>
      </c>
      <c r="B8" t="s">
        <v>288</v>
      </c>
      <c r="F8">
        <v>302031</v>
      </c>
      <c r="G8">
        <v>302032</v>
      </c>
      <c r="H8" t="str">
        <f t="shared" si="0"/>
        <v>敌人擅长后期输出</v>
      </c>
      <c r="I8" t="str">
        <f t="shared" si="1"/>
        <v>敌人擅长混乱伤害</v>
      </c>
      <c r="J8" t="str">
        <f t="shared" si="2"/>
        <v>敌人擅长后期输出,敌人擅长混乱伤害</v>
      </c>
    </row>
    <row r="9" spans="1:10">
      <c r="A9">
        <f t="shared" si="3"/>
        <v>301051</v>
      </c>
      <c r="B9" t="s">
        <v>289</v>
      </c>
      <c r="F9">
        <v>302041</v>
      </c>
      <c r="G9">
        <v>302042</v>
      </c>
      <c r="H9" t="str">
        <f t="shared" si="0"/>
        <v>敌人擅长单体控制</v>
      </c>
      <c r="I9" t="str">
        <f t="shared" si="1"/>
        <v>敌人擅长恐惧混乱</v>
      </c>
      <c r="J9" t="str">
        <f t="shared" si="2"/>
        <v>敌人擅长单体控制,敌人擅长恐惧混乱</v>
      </c>
    </row>
    <row r="10" spans="1:10">
      <c r="A10">
        <f t="shared" si="3"/>
        <v>301052</v>
      </c>
      <c r="B10" t="s">
        <v>290</v>
      </c>
      <c r="F10">
        <v>302051</v>
      </c>
      <c r="G10">
        <v>302052</v>
      </c>
      <c r="H10" t="str">
        <f t="shared" si="0"/>
        <v>敌人擅长先手伤害</v>
      </c>
      <c r="I10" t="str">
        <f t="shared" si="1"/>
        <v>敌人擅长积累能量</v>
      </c>
      <c r="J10" t="str">
        <f t="shared" si="2"/>
        <v>敌人擅长先手伤害,敌人擅长积累能量</v>
      </c>
    </row>
    <row r="11" spans="1:10">
      <c r="A11">
        <f t="shared" ref="A11:A42" si="4">A1+1000</f>
        <v>302011</v>
      </c>
      <c r="B11" t="s">
        <v>283</v>
      </c>
      <c r="F11">
        <v>303011</v>
      </c>
      <c r="G11">
        <v>303012</v>
      </c>
      <c r="H11" t="str">
        <f t="shared" si="0"/>
        <v>敌人擅长先手制胜</v>
      </c>
      <c r="I11" t="str">
        <f t="shared" si="1"/>
        <v>敌人擅长单体伤害</v>
      </c>
      <c r="J11" t="str">
        <f t="shared" si="2"/>
        <v>敌人擅长先手制胜,敌人擅长单体伤害</v>
      </c>
    </row>
    <row r="12" spans="1:10">
      <c r="A12">
        <f t="shared" si="4"/>
        <v>302012</v>
      </c>
      <c r="B12" t="s">
        <v>284</v>
      </c>
      <c r="F12">
        <v>303021</v>
      </c>
      <c r="G12">
        <v>303022</v>
      </c>
      <c r="H12" t="str">
        <f t="shared" si="0"/>
        <v>敌人擅长受伤反伤</v>
      </c>
      <c r="I12" t="str">
        <f t="shared" si="1"/>
        <v>敌人擅长混乱伤害</v>
      </c>
      <c r="J12" t="str">
        <f t="shared" si="2"/>
        <v>敌人擅长受伤反伤,敌人擅长混乱伤害</v>
      </c>
    </row>
    <row r="13" spans="1:10">
      <c r="A13">
        <f t="shared" si="4"/>
        <v>302021</v>
      </c>
      <c r="B13" t="s">
        <v>291</v>
      </c>
      <c r="F13">
        <v>303031</v>
      </c>
      <c r="G13">
        <v>303032</v>
      </c>
      <c r="H13" t="str">
        <f t="shared" si="0"/>
        <v>敌人擅长单体控制</v>
      </c>
      <c r="I13" t="str">
        <f t="shared" si="1"/>
        <v>敌人擅长先手压制</v>
      </c>
      <c r="J13" t="str">
        <f t="shared" si="2"/>
        <v>敌人擅长单体控制,敌人擅长先手压制</v>
      </c>
    </row>
    <row r="14" spans="1:10">
      <c r="A14">
        <f t="shared" si="4"/>
        <v>302022</v>
      </c>
      <c r="B14" t="s">
        <v>292</v>
      </c>
      <c r="F14">
        <v>303041</v>
      </c>
      <c r="G14">
        <v>303042</v>
      </c>
      <c r="H14" t="str">
        <f t="shared" si="0"/>
        <v>敌人擅长持续群攻</v>
      </c>
      <c r="I14" t="str">
        <f t="shared" si="1"/>
        <v>敌人擅长单体集火</v>
      </c>
      <c r="J14" t="str">
        <f t="shared" si="2"/>
        <v>敌人擅长持续群攻,敌人擅长单体集火</v>
      </c>
    </row>
    <row r="15" spans="1:10">
      <c r="A15">
        <f t="shared" si="4"/>
        <v>302031</v>
      </c>
      <c r="B15" t="s">
        <v>293</v>
      </c>
      <c r="F15">
        <v>303051</v>
      </c>
      <c r="G15">
        <v>303052</v>
      </c>
      <c r="H15" t="str">
        <f t="shared" si="0"/>
        <v>敌人擅长利用行动位</v>
      </c>
      <c r="I15" t="str">
        <f t="shared" si="1"/>
        <v>敌人擅长治疗反伤</v>
      </c>
      <c r="J15" t="str">
        <f t="shared" si="2"/>
        <v>敌人擅长利用行动位,敌人擅长治疗反伤</v>
      </c>
    </row>
    <row r="16" spans="1:10">
      <c r="A16">
        <f t="shared" si="4"/>
        <v>302032</v>
      </c>
      <c r="B16" t="s">
        <v>294</v>
      </c>
      <c r="F16">
        <v>304011</v>
      </c>
      <c r="G16">
        <v>304012</v>
      </c>
      <c r="H16" t="str">
        <f t="shared" si="0"/>
        <v>敌人擅长持续治疗</v>
      </c>
      <c r="I16" t="str">
        <f t="shared" si="1"/>
        <v>敌人擅长持续群攻</v>
      </c>
      <c r="J16" t="str">
        <f t="shared" si="2"/>
        <v>敌人擅长持续治疗,敌人擅长持续群攻</v>
      </c>
    </row>
    <row r="17" spans="1:10">
      <c r="A17">
        <f t="shared" si="4"/>
        <v>302041</v>
      </c>
      <c r="B17" t="s">
        <v>282</v>
      </c>
      <c r="F17">
        <v>304021</v>
      </c>
      <c r="G17">
        <v>304022</v>
      </c>
      <c r="H17" t="str">
        <f t="shared" si="0"/>
        <v>敌人擅长加血控制</v>
      </c>
      <c r="I17" t="str">
        <f t="shared" si="1"/>
        <v>敌人擅长推条控制</v>
      </c>
      <c r="J17" t="str">
        <f t="shared" si="2"/>
        <v>敌人擅长加血控制,敌人擅长推条控制</v>
      </c>
    </row>
    <row r="18" spans="1:10">
      <c r="A18">
        <f t="shared" si="4"/>
        <v>302042</v>
      </c>
      <c r="B18" t="s">
        <v>295</v>
      </c>
      <c r="F18">
        <v>304031</v>
      </c>
      <c r="G18">
        <v>304032</v>
      </c>
      <c r="H18" t="str">
        <f t="shared" si="0"/>
        <v>敌人擅长群体减益</v>
      </c>
      <c r="I18" t="str">
        <f t="shared" si="1"/>
        <v>敌人擅长控制消耗</v>
      </c>
      <c r="J18" t="str">
        <f t="shared" si="2"/>
        <v>敌人擅长群体减益,敌人擅长控制消耗</v>
      </c>
    </row>
    <row r="19" spans="1:10">
      <c r="A19">
        <f t="shared" si="4"/>
        <v>302051</v>
      </c>
      <c r="B19" t="s">
        <v>296</v>
      </c>
      <c r="F19">
        <v>304041</v>
      </c>
      <c r="G19">
        <v>304042</v>
      </c>
      <c r="H19" t="str">
        <f t="shared" si="0"/>
        <v>敌人擅长控制伤害</v>
      </c>
      <c r="I19" t="str">
        <f t="shared" si="1"/>
        <v>敌人擅长先手控制</v>
      </c>
      <c r="J19" t="str">
        <f t="shared" si="2"/>
        <v>敌人擅长控制伤害,敌人擅长先手控制</v>
      </c>
    </row>
    <row r="20" spans="1:10">
      <c r="A20">
        <f t="shared" si="4"/>
        <v>302052</v>
      </c>
      <c r="B20" t="s">
        <v>297</v>
      </c>
      <c r="F20">
        <v>304051</v>
      </c>
      <c r="G20">
        <v>304052</v>
      </c>
      <c r="H20" t="str">
        <f t="shared" si="0"/>
        <v>敌人擅长先手伤害</v>
      </c>
      <c r="I20" t="str">
        <f t="shared" si="1"/>
        <v>敌人擅长加血控制</v>
      </c>
      <c r="J20" t="str">
        <f t="shared" si="2"/>
        <v>敌人擅长先手伤害,敌人擅长加血控制</v>
      </c>
    </row>
    <row r="21" spans="1:10">
      <c r="A21">
        <f t="shared" si="4"/>
        <v>303011</v>
      </c>
      <c r="B21" t="s">
        <v>283</v>
      </c>
      <c r="F21">
        <v>305011</v>
      </c>
      <c r="G21">
        <v>305012</v>
      </c>
      <c r="H21" t="str">
        <f t="shared" si="0"/>
        <v>敌人擅长积累能量</v>
      </c>
      <c r="I21" t="str">
        <f t="shared" si="1"/>
        <v>敌人擅长击飞控制</v>
      </c>
      <c r="J21" t="str">
        <f t="shared" si="2"/>
        <v>敌人擅长积累能量,敌人擅长击飞控制</v>
      </c>
    </row>
    <row r="22" spans="1:10">
      <c r="A22">
        <f t="shared" si="4"/>
        <v>303012</v>
      </c>
      <c r="B22" t="s">
        <v>298</v>
      </c>
      <c r="F22">
        <v>305021</v>
      </c>
      <c r="G22">
        <v>305022</v>
      </c>
      <c r="H22" t="str">
        <f t="shared" si="0"/>
        <v>敌人擅长保护输出</v>
      </c>
      <c r="I22" t="str">
        <f t="shared" si="1"/>
        <v>敌人擅长成长输出</v>
      </c>
      <c r="J22" t="str">
        <f t="shared" si="2"/>
        <v>敌人擅长保护输出,敌人擅长成长输出</v>
      </c>
    </row>
    <row r="23" spans="1:10">
      <c r="A23">
        <f t="shared" si="4"/>
        <v>303021</v>
      </c>
      <c r="B23" t="s">
        <v>299</v>
      </c>
      <c r="F23">
        <v>305031</v>
      </c>
      <c r="G23">
        <v>305032</v>
      </c>
      <c r="H23" t="str">
        <f t="shared" si="0"/>
        <v>敌人擅长控制减益</v>
      </c>
      <c r="I23" t="str">
        <f t="shared" si="1"/>
        <v>敌人擅长持续群攻</v>
      </c>
      <c r="J23" t="str">
        <f t="shared" si="2"/>
        <v>敌人擅长控制减益,敌人擅长持续群攻</v>
      </c>
    </row>
    <row r="24" spans="1:10">
      <c r="A24">
        <f t="shared" si="4"/>
        <v>303022</v>
      </c>
      <c r="B24" t="s">
        <v>294</v>
      </c>
      <c r="F24">
        <v>305041</v>
      </c>
      <c r="G24">
        <v>305042</v>
      </c>
      <c r="H24" t="str">
        <f t="shared" si="0"/>
        <v>敌人擅长持续输出</v>
      </c>
      <c r="I24" t="str">
        <f t="shared" si="1"/>
        <v>敌人擅长加血消耗</v>
      </c>
      <c r="J24" t="str">
        <f t="shared" si="2"/>
        <v>敌人擅长持续输出,敌人擅长加血消耗</v>
      </c>
    </row>
    <row r="25" spans="1:10">
      <c r="A25">
        <f t="shared" si="4"/>
        <v>303031</v>
      </c>
      <c r="B25" t="s">
        <v>282</v>
      </c>
      <c r="F25">
        <v>305051</v>
      </c>
      <c r="G25">
        <v>305052</v>
      </c>
      <c r="H25" t="str">
        <f t="shared" si="0"/>
        <v>敌人擅长先手控制</v>
      </c>
      <c r="I25" t="str">
        <f t="shared" si="1"/>
        <v>敌人擅长先手群攻</v>
      </c>
      <c r="J25" t="str">
        <f t="shared" si="2"/>
        <v>敌人擅长先手控制,敌人擅长先手群攻</v>
      </c>
    </row>
    <row r="26" spans="1:10">
      <c r="A26">
        <f t="shared" si="4"/>
        <v>303032</v>
      </c>
      <c r="B26" t="s">
        <v>300</v>
      </c>
      <c r="F26">
        <v>306011</v>
      </c>
      <c r="G26">
        <v>306012</v>
      </c>
      <c r="H26" t="str">
        <f t="shared" si="0"/>
        <v>敌人擅长多重控制</v>
      </c>
      <c r="I26" t="str">
        <f t="shared" si="1"/>
        <v>敌人擅长单体伤害</v>
      </c>
      <c r="J26" t="str">
        <f t="shared" si="2"/>
        <v>敌人擅长多重控制,敌人擅长单体伤害</v>
      </c>
    </row>
    <row r="27" spans="1:10">
      <c r="A27">
        <f t="shared" si="4"/>
        <v>303041</v>
      </c>
      <c r="B27" t="s">
        <v>290</v>
      </c>
      <c r="F27">
        <v>306021</v>
      </c>
      <c r="G27">
        <v>306022</v>
      </c>
      <c r="H27" t="str">
        <f t="shared" si="0"/>
        <v>敌人擅长混乱伤害</v>
      </c>
      <c r="I27" t="str">
        <f t="shared" si="1"/>
        <v>敌人擅长后期输出</v>
      </c>
      <c r="J27" t="str">
        <f t="shared" si="2"/>
        <v>敌人擅长混乱伤害,敌人擅长后期输出</v>
      </c>
    </row>
    <row r="28" spans="1:10">
      <c r="A28">
        <f t="shared" si="4"/>
        <v>303042</v>
      </c>
      <c r="B28" t="s">
        <v>288</v>
      </c>
      <c r="F28">
        <v>306031</v>
      </c>
      <c r="G28">
        <v>306032</v>
      </c>
      <c r="H28" t="str">
        <f t="shared" si="0"/>
        <v>敌人擅长反伤控制</v>
      </c>
      <c r="I28" t="str">
        <f t="shared" si="1"/>
        <v>敌人擅长恐惧混乱</v>
      </c>
      <c r="J28" t="str">
        <f t="shared" si="2"/>
        <v>敌人擅长反伤控制,敌人擅长恐惧混乱</v>
      </c>
    </row>
    <row r="29" spans="1:10">
      <c r="A29">
        <f t="shared" si="4"/>
        <v>303051</v>
      </c>
      <c r="B29" t="s">
        <v>301</v>
      </c>
      <c r="F29">
        <v>306041</v>
      </c>
      <c r="G29">
        <v>306042</v>
      </c>
      <c r="H29" t="str">
        <f t="shared" si="0"/>
        <v>敌人擅长多重控制</v>
      </c>
      <c r="I29" t="str">
        <f t="shared" si="1"/>
        <v>敌人擅长先手控制</v>
      </c>
      <c r="J29" t="str">
        <f t="shared" si="2"/>
        <v>敌人擅长多重控制,敌人擅长先手控制</v>
      </c>
    </row>
    <row r="30" spans="1:10">
      <c r="A30">
        <f t="shared" si="4"/>
        <v>303052</v>
      </c>
      <c r="B30" t="s">
        <v>302</v>
      </c>
      <c r="F30">
        <v>306051</v>
      </c>
      <c r="G30">
        <v>306052</v>
      </c>
      <c r="H30" t="str">
        <f t="shared" si="0"/>
        <v>敌人擅长单体控制</v>
      </c>
      <c r="I30" t="str">
        <f t="shared" si="1"/>
        <v>敌人擅长持续伤害</v>
      </c>
      <c r="J30" t="str">
        <f t="shared" si="2"/>
        <v>敌人擅长单体控制,敌人擅长持续伤害</v>
      </c>
    </row>
    <row r="31" spans="1:10">
      <c r="A31">
        <f t="shared" si="4"/>
        <v>304011</v>
      </c>
      <c r="B31" t="s">
        <v>303</v>
      </c>
      <c r="F31">
        <v>307011</v>
      </c>
      <c r="G31">
        <v>307012</v>
      </c>
      <c r="H31" t="str">
        <f t="shared" si="0"/>
        <v>敌人擅长单体集火</v>
      </c>
      <c r="I31" t="str">
        <f t="shared" si="1"/>
        <v>敌人擅长先手控制</v>
      </c>
      <c r="J31" t="str">
        <f t="shared" si="2"/>
        <v>敌人擅长单体集火,敌人擅长先手控制</v>
      </c>
    </row>
    <row r="32" spans="1:10">
      <c r="A32">
        <f t="shared" si="4"/>
        <v>304012</v>
      </c>
      <c r="B32" t="s">
        <v>290</v>
      </c>
      <c r="F32">
        <v>307021</v>
      </c>
      <c r="G32">
        <v>307022</v>
      </c>
      <c r="H32" t="str">
        <f t="shared" si="0"/>
        <v>敌人擅长先手制胜</v>
      </c>
      <c r="I32" t="str">
        <f t="shared" si="1"/>
        <v>敌人擅长成长输出</v>
      </c>
      <c r="J32" t="str">
        <f t="shared" si="2"/>
        <v>敌人擅长先手制胜,敌人擅长成长输出</v>
      </c>
    </row>
    <row r="33" spans="1:10">
      <c r="A33">
        <f t="shared" si="4"/>
        <v>304021</v>
      </c>
      <c r="B33" t="s">
        <v>304</v>
      </c>
      <c r="F33">
        <v>307031</v>
      </c>
      <c r="G33">
        <v>307032</v>
      </c>
      <c r="H33" t="str">
        <f t="shared" si="0"/>
        <v>敌人擅长持续治疗</v>
      </c>
      <c r="I33" t="str">
        <f t="shared" si="1"/>
        <v>敌人擅长受伤反伤</v>
      </c>
      <c r="J33" t="str">
        <f t="shared" si="2"/>
        <v>敌人擅长持续治疗,敌人擅长受伤反伤</v>
      </c>
    </row>
    <row r="34" spans="1:10">
      <c r="A34">
        <f t="shared" si="4"/>
        <v>304022</v>
      </c>
      <c r="B34" t="s">
        <v>305</v>
      </c>
      <c r="F34">
        <v>307041</v>
      </c>
      <c r="G34">
        <v>307042</v>
      </c>
      <c r="H34" t="str">
        <f t="shared" si="0"/>
        <v>敌人擅长单体爆发</v>
      </c>
      <c r="I34" t="str">
        <f t="shared" si="1"/>
        <v>敌人擅长单体控制</v>
      </c>
      <c r="J34" t="str">
        <f t="shared" si="2"/>
        <v>敌人擅长单体爆发,敌人擅长单体控制</v>
      </c>
    </row>
    <row r="35" spans="1:10">
      <c r="A35">
        <f t="shared" si="4"/>
        <v>304031</v>
      </c>
      <c r="B35" t="s">
        <v>291</v>
      </c>
      <c r="F35">
        <v>307051</v>
      </c>
      <c r="G35">
        <v>307052</v>
      </c>
      <c r="H35" t="str">
        <f t="shared" si="0"/>
        <v>敌人擅长反击连协</v>
      </c>
      <c r="I35" t="str">
        <f t="shared" si="1"/>
        <v>敌人擅长受伤变强</v>
      </c>
      <c r="J35" t="str">
        <f t="shared" si="2"/>
        <v>敌人擅长反击连协,敌人擅长受伤变强</v>
      </c>
    </row>
    <row r="36" spans="1:10">
      <c r="A36">
        <f t="shared" si="4"/>
        <v>304032</v>
      </c>
      <c r="B36" t="s">
        <v>230</v>
      </c>
    </row>
    <row r="37" spans="1:10">
      <c r="A37">
        <f t="shared" si="4"/>
        <v>304041</v>
      </c>
      <c r="B37" t="s">
        <v>306</v>
      </c>
    </row>
    <row r="38" spans="1:10">
      <c r="A38">
        <f t="shared" si="4"/>
        <v>304042</v>
      </c>
      <c r="B38" t="s">
        <v>307</v>
      </c>
    </row>
    <row r="39" spans="1:10">
      <c r="A39">
        <f t="shared" si="4"/>
        <v>304051</v>
      </c>
      <c r="B39" t="s">
        <v>296</v>
      </c>
    </row>
    <row r="40" spans="1:10">
      <c r="A40">
        <f t="shared" si="4"/>
        <v>304052</v>
      </c>
      <c r="B40" t="s">
        <v>304</v>
      </c>
    </row>
    <row r="41" spans="1:10">
      <c r="A41">
        <f t="shared" si="4"/>
        <v>305011</v>
      </c>
      <c r="B41" t="s">
        <v>297</v>
      </c>
    </row>
    <row r="42" spans="1:10">
      <c r="A42">
        <f t="shared" si="4"/>
        <v>305012</v>
      </c>
      <c r="B42" t="s">
        <v>285</v>
      </c>
    </row>
    <row r="43" spans="1:10">
      <c r="A43">
        <f t="shared" ref="A43:A70" si="5">A33+1000</f>
        <v>305021</v>
      </c>
      <c r="B43" t="s">
        <v>284</v>
      </c>
    </row>
    <row r="44" spans="1:10">
      <c r="A44">
        <f t="shared" si="5"/>
        <v>305022</v>
      </c>
      <c r="B44" t="s">
        <v>281</v>
      </c>
    </row>
    <row r="45" spans="1:10">
      <c r="A45">
        <f t="shared" si="5"/>
        <v>305031</v>
      </c>
      <c r="B45" t="s">
        <v>292</v>
      </c>
    </row>
    <row r="46" spans="1:10">
      <c r="A46">
        <f t="shared" si="5"/>
        <v>305032</v>
      </c>
      <c r="B46" t="s">
        <v>290</v>
      </c>
    </row>
    <row r="47" spans="1:10">
      <c r="A47">
        <f t="shared" si="5"/>
        <v>305041</v>
      </c>
      <c r="B47" t="s">
        <v>232</v>
      </c>
    </row>
    <row r="48" spans="1:10">
      <c r="A48">
        <f t="shared" si="5"/>
        <v>305042</v>
      </c>
      <c r="B48" t="s">
        <v>308</v>
      </c>
    </row>
    <row r="49" spans="1:2">
      <c r="A49">
        <f t="shared" si="5"/>
        <v>305051</v>
      </c>
      <c r="B49" t="s">
        <v>307</v>
      </c>
    </row>
    <row r="50" spans="1:2">
      <c r="A50">
        <f t="shared" si="5"/>
        <v>305052</v>
      </c>
      <c r="B50" t="s">
        <v>309</v>
      </c>
    </row>
    <row r="51" spans="1:2">
      <c r="A51">
        <f t="shared" si="5"/>
        <v>306011</v>
      </c>
      <c r="B51" t="s">
        <v>287</v>
      </c>
    </row>
    <row r="52" spans="1:2">
      <c r="A52">
        <f t="shared" si="5"/>
        <v>306012</v>
      </c>
      <c r="B52" t="s">
        <v>298</v>
      </c>
    </row>
    <row r="53" spans="1:2">
      <c r="A53">
        <f t="shared" si="5"/>
        <v>306021</v>
      </c>
      <c r="B53" t="s">
        <v>294</v>
      </c>
    </row>
    <row r="54" spans="1:2">
      <c r="A54">
        <f t="shared" si="5"/>
        <v>306022</v>
      </c>
      <c r="B54" t="s">
        <v>293</v>
      </c>
    </row>
    <row r="55" spans="1:2">
      <c r="A55">
        <f t="shared" si="5"/>
        <v>306031</v>
      </c>
      <c r="B55" t="s">
        <v>310</v>
      </c>
    </row>
    <row r="56" spans="1:2">
      <c r="A56">
        <f t="shared" si="5"/>
        <v>306032</v>
      </c>
      <c r="B56" t="s">
        <v>295</v>
      </c>
    </row>
    <row r="57" spans="1:2">
      <c r="A57">
        <f t="shared" si="5"/>
        <v>306041</v>
      </c>
      <c r="B57" t="s">
        <v>287</v>
      </c>
    </row>
    <row r="58" spans="1:2">
      <c r="A58">
        <f t="shared" si="5"/>
        <v>306042</v>
      </c>
      <c r="B58" t="s">
        <v>307</v>
      </c>
    </row>
    <row r="59" spans="1:2">
      <c r="A59">
        <f t="shared" si="5"/>
        <v>306051</v>
      </c>
      <c r="B59" t="s">
        <v>282</v>
      </c>
    </row>
    <row r="60" spans="1:2">
      <c r="A60">
        <f t="shared" si="5"/>
        <v>306052</v>
      </c>
      <c r="B60" t="s">
        <v>311</v>
      </c>
    </row>
    <row r="61" spans="1:2">
      <c r="A61">
        <f t="shared" si="5"/>
        <v>307011</v>
      </c>
      <c r="B61" t="s">
        <v>288</v>
      </c>
    </row>
    <row r="62" spans="1:2">
      <c r="A62">
        <f t="shared" si="5"/>
        <v>307012</v>
      </c>
      <c r="B62" t="s">
        <v>307</v>
      </c>
    </row>
    <row r="63" spans="1:2">
      <c r="A63">
        <f t="shared" si="5"/>
        <v>307021</v>
      </c>
      <c r="B63" t="s">
        <v>283</v>
      </c>
    </row>
    <row r="64" spans="1:2">
      <c r="A64">
        <f t="shared" si="5"/>
        <v>307022</v>
      </c>
      <c r="B64" t="s">
        <v>281</v>
      </c>
    </row>
    <row r="65" spans="1:2">
      <c r="A65">
        <f t="shared" si="5"/>
        <v>307031</v>
      </c>
      <c r="B65" t="s">
        <v>303</v>
      </c>
    </row>
    <row r="66" spans="1:2">
      <c r="A66">
        <f t="shared" si="5"/>
        <v>307032</v>
      </c>
      <c r="B66" t="s">
        <v>299</v>
      </c>
    </row>
    <row r="67" spans="1:2">
      <c r="A67">
        <f t="shared" si="5"/>
        <v>307041</v>
      </c>
      <c r="B67" t="s">
        <v>234</v>
      </c>
    </row>
    <row r="68" spans="1:2">
      <c r="A68">
        <f t="shared" si="5"/>
        <v>307042</v>
      </c>
      <c r="B68" t="s">
        <v>282</v>
      </c>
    </row>
    <row r="69" spans="1:2">
      <c r="A69">
        <f t="shared" si="5"/>
        <v>307051</v>
      </c>
      <c r="B69" t="s">
        <v>312</v>
      </c>
    </row>
    <row r="70" spans="1:2">
      <c r="A70">
        <f t="shared" si="5"/>
        <v>307052</v>
      </c>
      <c r="B70" t="s">
        <v>313</v>
      </c>
    </row>
  </sheetData>
  <phoneticPr fontId="4" type="noConversion"/>
  <conditionalFormatting sqref="A1:A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36"/>
  <sheetViews>
    <sheetView workbookViewId="0">
      <selection activeCell="M13" sqref="M13"/>
    </sheetView>
  </sheetViews>
  <sheetFormatPr defaultColWidth="9" defaultRowHeight="14.25"/>
  <sheetData>
    <row r="1" spans="1:18">
      <c r="B1" t="s">
        <v>314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</row>
    <row r="2" spans="1:18">
      <c r="A2">
        <v>101</v>
      </c>
      <c r="B2">
        <v>20</v>
      </c>
      <c r="C2">
        <v>2</v>
      </c>
      <c r="D2">
        <v>3</v>
      </c>
      <c r="E2">
        <v>1</v>
      </c>
      <c r="F2">
        <v>1</v>
      </c>
      <c r="G2">
        <v>0</v>
      </c>
      <c r="H2">
        <v>-200</v>
      </c>
      <c r="I2">
        <v>0</v>
      </c>
      <c r="J2" t="str">
        <f t="shared" ref="J2:J36" si="0">B2&amp;","</f>
        <v>20,</v>
      </c>
      <c r="K2" t="str">
        <f t="shared" ref="K2:K36" si="1">C2&amp;","</f>
        <v>2,</v>
      </c>
      <c r="L2" t="str">
        <f t="shared" ref="L2:L36" si="2">D2&amp;","</f>
        <v>3,</v>
      </c>
      <c r="M2">
        <f t="shared" ref="M2:M36" si="3">E2</f>
        <v>1</v>
      </c>
      <c r="N2" t="str">
        <f t="shared" ref="N2:N36" si="4">J2&amp;K2&amp;L2&amp;M2</f>
        <v>20,2,3,1</v>
      </c>
      <c r="O2" t="str">
        <f t="shared" ref="O2:O36" si="5">F2&amp;","&amp;G2</f>
        <v>1,0</v>
      </c>
      <c r="P2" t="str">
        <f t="shared" ref="P2:P36" si="6">"6,"&amp;H2</f>
        <v>6,-200</v>
      </c>
      <c r="Q2" t="str">
        <f t="shared" ref="Q2:Q36" si="7">"11,"&amp;I2</f>
        <v>11,0</v>
      </c>
      <c r="R2" t="str">
        <f t="shared" ref="R2:R36" si="8">P2&amp;"|"&amp;Q2</f>
        <v>6,-200|11,0</v>
      </c>
    </row>
    <row r="3" spans="1:18">
      <c r="A3">
        <v>102</v>
      </c>
      <c r="B3">
        <v>21</v>
      </c>
      <c r="C3">
        <v>2</v>
      </c>
      <c r="D3">
        <v>3</v>
      </c>
      <c r="E3">
        <v>1</v>
      </c>
      <c r="F3">
        <v>1</v>
      </c>
      <c r="G3">
        <v>0</v>
      </c>
      <c r="H3">
        <v>-180</v>
      </c>
      <c r="I3">
        <v>0</v>
      </c>
      <c r="J3" t="str">
        <f t="shared" si="0"/>
        <v>21,</v>
      </c>
      <c r="K3" t="str">
        <f t="shared" si="1"/>
        <v>2,</v>
      </c>
      <c r="L3" t="str">
        <f t="shared" si="2"/>
        <v>3,</v>
      </c>
      <c r="M3">
        <f t="shared" si="3"/>
        <v>1</v>
      </c>
      <c r="N3" t="str">
        <f t="shared" si="4"/>
        <v>21,2,3,1</v>
      </c>
      <c r="O3" t="str">
        <f t="shared" si="5"/>
        <v>1,0</v>
      </c>
      <c r="P3" t="str">
        <f t="shared" si="6"/>
        <v>6,-180</v>
      </c>
      <c r="Q3" t="str">
        <f t="shared" si="7"/>
        <v>11,0</v>
      </c>
      <c r="R3" t="str">
        <f t="shared" si="8"/>
        <v>6,-180|11,0</v>
      </c>
    </row>
    <row r="4" spans="1:18">
      <c r="A4">
        <v>103</v>
      </c>
      <c r="B4">
        <v>22</v>
      </c>
      <c r="C4">
        <v>2</v>
      </c>
      <c r="D4">
        <v>3</v>
      </c>
      <c r="E4">
        <v>1</v>
      </c>
      <c r="F4">
        <v>1</v>
      </c>
      <c r="G4">
        <v>0</v>
      </c>
      <c r="H4">
        <v>-160</v>
      </c>
      <c r="I4">
        <v>0</v>
      </c>
      <c r="J4" t="str">
        <f t="shared" si="0"/>
        <v>22,</v>
      </c>
      <c r="K4" t="str">
        <f t="shared" si="1"/>
        <v>2,</v>
      </c>
      <c r="L4" t="str">
        <f t="shared" si="2"/>
        <v>3,</v>
      </c>
      <c r="M4">
        <f t="shared" si="3"/>
        <v>1</v>
      </c>
      <c r="N4" t="str">
        <f t="shared" si="4"/>
        <v>22,2,3,1</v>
      </c>
      <c r="O4" t="str">
        <f t="shared" si="5"/>
        <v>1,0</v>
      </c>
      <c r="P4" t="str">
        <f t="shared" si="6"/>
        <v>6,-160</v>
      </c>
      <c r="Q4" t="str">
        <f t="shared" si="7"/>
        <v>11,0</v>
      </c>
      <c r="R4" t="str">
        <f t="shared" si="8"/>
        <v>6,-160|11,0</v>
      </c>
    </row>
    <row r="5" spans="1:18">
      <c r="A5">
        <v>104</v>
      </c>
      <c r="B5">
        <v>23</v>
      </c>
      <c r="C5">
        <v>2</v>
      </c>
      <c r="D5">
        <v>3</v>
      </c>
      <c r="E5">
        <v>1</v>
      </c>
      <c r="F5">
        <v>1</v>
      </c>
      <c r="G5">
        <v>0</v>
      </c>
      <c r="H5">
        <v>-140</v>
      </c>
      <c r="I5">
        <v>0</v>
      </c>
      <c r="J5" t="str">
        <f t="shared" si="0"/>
        <v>23,</v>
      </c>
      <c r="K5" t="str">
        <f t="shared" si="1"/>
        <v>2,</v>
      </c>
      <c r="L5" t="str">
        <f t="shared" si="2"/>
        <v>3,</v>
      </c>
      <c r="M5">
        <f t="shared" si="3"/>
        <v>1</v>
      </c>
      <c r="N5" t="str">
        <f t="shared" si="4"/>
        <v>23,2,3,1</v>
      </c>
      <c r="O5" t="str">
        <f t="shared" si="5"/>
        <v>1,0</v>
      </c>
      <c r="P5" t="str">
        <f t="shared" si="6"/>
        <v>6,-140</v>
      </c>
      <c r="Q5" t="str">
        <f t="shared" si="7"/>
        <v>11,0</v>
      </c>
      <c r="R5" t="str">
        <f t="shared" si="8"/>
        <v>6,-140|11,0</v>
      </c>
    </row>
    <row r="6" spans="1:18">
      <c r="A6">
        <v>105</v>
      </c>
      <c r="B6">
        <v>25</v>
      </c>
      <c r="C6">
        <v>2</v>
      </c>
      <c r="D6">
        <v>3</v>
      </c>
      <c r="E6">
        <v>1</v>
      </c>
      <c r="F6">
        <v>1</v>
      </c>
      <c r="G6">
        <v>0</v>
      </c>
      <c r="H6">
        <v>-120</v>
      </c>
      <c r="I6">
        <v>0</v>
      </c>
      <c r="J6" t="str">
        <f t="shared" si="0"/>
        <v>25,</v>
      </c>
      <c r="K6" t="str">
        <f t="shared" si="1"/>
        <v>2,</v>
      </c>
      <c r="L6" t="str">
        <f t="shared" si="2"/>
        <v>3,</v>
      </c>
      <c r="M6">
        <f t="shared" si="3"/>
        <v>1</v>
      </c>
      <c r="N6" t="str">
        <f t="shared" si="4"/>
        <v>25,2,3,1</v>
      </c>
      <c r="O6" t="str">
        <f t="shared" si="5"/>
        <v>1,0</v>
      </c>
      <c r="P6" t="str">
        <f t="shared" si="6"/>
        <v>6,-120</v>
      </c>
      <c r="Q6" t="str">
        <f t="shared" si="7"/>
        <v>11,0</v>
      </c>
      <c r="R6" t="str">
        <f t="shared" si="8"/>
        <v>6,-120|11,0</v>
      </c>
    </row>
    <row r="7" spans="1:18">
      <c r="A7">
        <v>201</v>
      </c>
      <c r="B7">
        <v>26</v>
      </c>
      <c r="C7">
        <v>2</v>
      </c>
      <c r="D7">
        <v>5</v>
      </c>
      <c r="E7">
        <v>1</v>
      </c>
      <c r="F7">
        <v>2</v>
      </c>
      <c r="G7">
        <v>1</v>
      </c>
      <c r="H7">
        <v>-100</v>
      </c>
      <c r="I7">
        <v>0</v>
      </c>
      <c r="J7" t="str">
        <f t="shared" si="0"/>
        <v>26,</v>
      </c>
      <c r="K7" t="str">
        <f t="shared" si="1"/>
        <v>2,</v>
      </c>
      <c r="L7" t="str">
        <f t="shared" si="2"/>
        <v>5,</v>
      </c>
      <c r="M7">
        <f t="shared" si="3"/>
        <v>1</v>
      </c>
      <c r="N7" t="str">
        <f t="shared" si="4"/>
        <v>26,2,5,1</v>
      </c>
      <c r="O7" t="str">
        <f t="shared" si="5"/>
        <v>2,1</v>
      </c>
      <c r="P7" t="str">
        <f t="shared" si="6"/>
        <v>6,-100</v>
      </c>
      <c r="Q7" t="str">
        <f t="shared" si="7"/>
        <v>11,0</v>
      </c>
      <c r="R7" t="str">
        <f t="shared" si="8"/>
        <v>6,-100|11,0</v>
      </c>
    </row>
    <row r="8" spans="1:18">
      <c r="A8">
        <v>202</v>
      </c>
      <c r="B8">
        <v>27</v>
      </c>
      <c r="C8">
        <v>2</v>
      </c>
      <c r="D8">
        <v>5</v>
      </c>
      <c r="E8">
        <v>1</v>
      </c>
      <c r="F8">
        <v>2</v>
      </c>
      <c r="G8">
        <v>1</v>
      </c>
      <c r="H8">
        <v>-100</v>
      </c>
      <c r="I8">
        <v>0</v>
      </c>
      <c r="J8" t="str">
        <f t="shared" si="0"/>
        <v>27,</v>
      </c>
      <c r="K8" t="str">
        <f t="shared" si="1"/>
        <v>2,</v>
      </c>
      <c r="L8" t="str">
        <f t="shared" si="2"/>
        <v>5,</v>
      </c>
      <c r="M8">
        <f t="shared" si="3"/>
        <v>1</v>
      </c>
      <c r="N8" t="str">
        <f t="shared" si="4"/>
        <v>27,2,5,1</v>
      </c>
      <c r="O8" t="str">
        <f t="shared" si="5"/>
        <v>2,1</v>
      </c>
      <c r="P8" t="str">
        <f t="shared" si="6"/>
        <v>6,-100</v>
      </c>
      <c r="Q8" t="str">
        <f t="shared" si="7"/>
        <v>11,0</v>
      </c>
      <c r="R8" t="str">
        <f t="shared" si="8"/>
        <v>6,-100|11,0</v>
      </c>
    </row>
    <row r="9" spans="1:18">
      <c r="A9">
        <v>203</v>
      </c>
      <c r="B9">
        <v>28</v>
      </c>
      <c r="C9">
        <v>2</v>
      </c>
      <c r="D9">
        <v>5</v>
      </c>
      <c r="E9">
        <v>1</v>
      </c>
      <c r="F9">
        <v>2</v>
      </c>
      <c r="G9">
        <v>1</v>
      </c>
      <c r="H9">
        <v>-100</v>
      </c>
      <c r="I9">
        <v>0</v>
      </c>
      <c r="J9" t="str">
        <f t="shared" si="0"/>
        <v>28,</v>
      </c>
      <c r="K9" t="str">
        <f t="shared" si="1"/>
        <v>2,</v>
      </c>
      <c r="L9" t="str">
        <f t="shared" si="2"/>
        <v>5,</v>
      </c>
      <c r="M9">
        <f t="shared" si="3"/>
        <v>1</v>
      </c>
      <c r="N9" t="str">
        <f t="shared" si="4"/>
        <v>28,2,5,1</v>
      </c>
      <c r="O9" t="str">
        <f t="shared" si="5"/>
        <v>2,1</v>
      </c>
      <c r="P9" t="str">
        <f t="shared" si="6"/>
        <v>6,-100</v>
      </c>
      <c r="Q9" t="str">
        <f t="shared" si="7"/>
        <v>11,0</v>
      </c>
      <c r="R9" t="str">
        <f t="shared" si="8"/>
        <v>6,-100|11,0</v>
      </c>
    </row>
    <row r="10" spans="1:18">
      <c r="A10">
        <v>204</v>
      </c>
      <c r="B10">
        <v>29</v>
      </c>
      <c r="C10">
        <v>2</v>
      </c>
      <c r="D10">
        <v>5</v>
      </c>
      <c r="E10">
        <v>1</v>
      </c>
      <c r="F10">
        <v>2</v>
      </c>
      <c r="G10">
        <v>1</v>
      </c>
      <c r="H10">
        <v>-100</v>
      </c>
      <c r="I10">
        <v>0</v>
      </c>
      <c r="J10" t="str">
        <f t="shared" si="0"/>
        <v>29,</v>
      </c>
      <c r="K10" t="str">
        <f t="shared" si="1"/>
        <v>2,</v>
      </c>
      <c r="L10" t="str">
        <f t="shared" si="2"/>
        <v>5,</v>
      </c>
      <c r="M10">
        <f t="shared" si="3"/>
        <v>1</v>
      </c>
      <c r="N10" t="str">
        <f t="shared" si="4"/>
        <v>29,2,5,1</v>
      </c>
      <c r="O10" t="str">
        <f t="shared" si="5"/>
        <v>2,1</v>
      </c>
      <c r="P10" t="str">
        <f t="shared" si="6"/>
        <v>6,-100</v>
      </c>
      <c r="Q10" t="str">
        <f t="shared" si="7"/>
        <v>11,0</v>
      </c>
      <c r="R10" t="str">
        <f t="shared" si="8"/>
        <v>6,-100|11,0</v>
      </c>
    </row>
    <row r="11" spans="1:18">
      <c r="A11">
        <v>205</v>
      </c>
      <c r="B11">
        <v>32</v>
      </c>
      <c r="C11">
        <v>2</v>
      </c>
      <c r="D11">
        <v>5</v>
      </c>
      <c r="E11">
        <v>1</v>
      </c>
      <c r="F11">
        <v>2</v>
      </c>
      <c r="G11">
        <v>1</v>
      </c>
      <c r="H11">
        <v>-100</v>
      </c>
      <c r="I11">
        <v>0</v>
      </c>
      <c r="J11" t="str">
        <f t="shared" si="0"/>
        <v>32,</v>
      </c>
      <c r="K11" t="str">
        <f t="shared" si="1"/>
        <v>2,</v>
      </c>
      <c r="L11" t="str">
        <f t="shared" si="2"/>
        <v>5,</v>
      </c>
      <c r="M11">
        <f t="shared" si="3"/>
        <v>1</v>
      </c>
      <c r="N11" t="str">
        <f t="shared" si="4"/>
        <v>32,2,5,1</v>
      </c>
      <c r="O11" t="str">
        <f t="shared" si="5"/>
        <v>2,1</v>
      </c>
      <c r="P11" t="str">
        <f t="shared" si="6"/>
        <v>6,-100</v>
      </c>
      <c r="Q11" t="str">
        <f t="shared" si="7"/>
        <v>11,0</v>
      </c>
      <c r="R11" t="str">
        <f t="shared" si="8"/>
        <v>6,-100|11,0</v>
      </c>
    </row>
    <row r="12" spans="1:18">
      <c r="A12">
        <v>301</v>
      </c>
      <c r="B12">
        <v>33</v>
      </c>
      <c r="C12">
        <v>2</v>
      </c>
      <c r="D12">
        <v>6</v>
      </c>
      <c r="E12">
        <v>1</v>
      </c>
      <c r="F12">
        <v>3</v>
      </c>
      <c r="G12">
        <v>2</v>
      </c>
      <c r="H12">
        <v>0</v>
      </c>
      <c r="I12">
        <v>0</v>
      </c>
      <c r="J12" t="str">
        <f t="shared" si="0"/>
        <v>33,</v>
      </c>
      <c r="K12" t="str">
        <f t="shared" si="1"/>
        <v>2,</v>
      </c>
      <c r="L12" t="str">
        <f t="shared" si="2"/>
        <v>6,</v>
      </c>
      <c r="M12">
        <f t="shared" si="3"/>
        <v>1</v>
      </c>
      <c r="N12" t="str">
        <f t="shared" si="4"/>
        <v>33,2,6,1</v>
      </c>
      <c r="O12" t="str">
        <f t="shared" si="5"/>
        <v>3,2</v>
      </c>
      <c r="P12" t="str">
        <f t="shared" si="6"/>
        <v>6,0</v>
      </c>
      <c r="Q12" t="str">
        <f t="shared" si="7"/>
        <v>11,0</v>
      </c>
      <c r="R12" t="str">
        <f t="shared" si="8"/>
        <v>6,0|11,0</v>
      </c>
    </row>
    <row r="13" spans="1:18">
      <c r="A13">
        <v>302</v>
      </c>
      <c r="B13">
        <v>34</v>
      </c>
      <c r="C13">
        <v>2</v>
      </c>
      <c r="D13">
        <v>6</v>
      </c>
      <c r="E13">
        <v>1</v>
      </c>
      <c r="F13">
        <v>3</v>
      </c>
      <c r="G13">
        <v>2</v>
      </c>
      <c r="H13">
        <v>0</v>
      </c>
      <c r="I13">
        <v>0</v>
      </c>
      <c r="J13" t="str">
        <f t="shared" si="0"/>
        <v>34,</v>
      </c>
      <c r="K13" t="str">
        <f t="shared" si="1"/>
        <v>2,</v>
      </c>
      <c r="L13" t="str">
        <f t="shared" si="2"/>
        <v>6,</v>
      </c>
      <c r="M13">
        <f t="shared" si="3"/>
        <v>1</v>
      </c>
      <c r="N13" t="str">
        <f t="shared" si="4"/>
        <v>34,2,6,1</v>
      </c>
      <c r="O13" t="str">
        <f t="shared" si="5"/>
        <v>3,2</v>
      </c>
      <c r="P13" t="str">
        <f t="shared" si="6"/>
        <v>6,0</v>
      </c>
      <c r="Q13" t="str">
        <f t="shared" si="7"/>
        <v>11,0</v>
      </c>
      <c r="R13" t="str">
        <f t="shared" si="8"/>
        <v>6,0|11,0</v>
      </c>
    </row>
    <row r="14" spans="1:18">
      <c r="A14">
        <v>303</v>
      </c>
      <c r="B14">
        <v>35</v>
      </c>
      <c r="C14">
        <v>2</v>
      </c>
      <c r="D14">
        <v>6</v>
      </c>
      <c r="E14">
        <v>1</v>
      </c>
      <c r="F14">
        <v>3</v>
      </c>
      <c r="G14">
        <v>2</v>
      </c>
      <c r="H14">
        <v>0</v>
      </c>
      <c r="I14">
        <v>0</v>
      </c>
      <c r="J14" t="str">
        <f t="shared" si="0"/>
        <v>35,</v>
      </c>
      <c r="K14" t="str">
        <f t="shared" si="1"/>
        <v>2,</v>
      </c>
      <c r="L14" t="str">
        <f t="shared" si="2"/>
        <v>6,</v>
      </c>
      <c r="M14">
        <f t="shared" si="3"/>
        <v>1</v>
      </c>
      <c r="N14" t="str">
        <f t="shared" si="4"/>
        <v>35,2,6,1</v>
      </c>
      <c r="O14" t="str">
        <f t="shared" si="5"/>
        <v>3,2</v>
      </c>
      <c r="P14" t="str">
        <f t="shared" si="6"/>
        <v>6,0</v>
      </c>
      <c r="Q14" t="str">
        <f t="shared" si="7"/>
        <v>11,0</v>
      </c>
      <c r="R14" t="str">
        <f t="shared" si="8"/>
        <v>6,0|11,0</v>
      </c>
    </row>
    <row r="15" spans="1:18">
      <c r="A15">
        <v>304</v>
      </c>
      <c r="B15">
        <v>36</v>
      </c>
      <c r="C15">
        <v>2</v>
      </c>
      <c r="D15">
        <v>6</v>
      </c>
      <c r="E15">
        <v>1</v>
      </c>
      <c r="F15">
        <v>3</v>
      </c>
      <c r="G15">
        <v>2</v>
      </c>
      <c r="H15">
        <v>0</v>
      </c>
      <c r="I15">
        <v>0</v>
      </c>
      <c r="J15" t="str">
        <f t="shared" si="0"/>
        <v>36,</v>
      </c>
      <c r="K15" t="str">
        <f t="shared" si="1"/>
        <v>2,</v>
      </c>
      <c r="L15" t="str">
        <f t="shared" si="2"/>
        <v>6,</v>
      </c>
      <c r="M15">
        <f t="shared" si="3"/>
        <v>1</v>
      </c>
      <c r="N15" t="str">
        <f t="shared" si="4"/>
        <v>36,2,6,1</v>
      </c>
      <c r="O15" t="str">
        <f t="shared" si="5"/>
        <v>3,2</v>
      </c>
      <c r="P15" t="str">
        <f t="shared" si="6"/>
        <v>6,0</v>
      </c>
      <c r="Q15" t="str">
        <f t="shared" si="7"/>
        <v>11,0</v>
      </c>
      <c r="R15" t="str">
        <f t="shared" si="8"/>
        <v>6,0|11,0</v>
      </c>
    </row>
    <row r="16" spans="1:18">
      <c r="A16">
        <v>305</v>
      </c>
      <c r="B16">
        <v>38</v>
      </c>
      <c r="C16">
        <v>2</v>
      </c>
      <c r="D16">
        <v>6</v>
      </c>
      <c r="E16">
        <v>1</v>
      </c>
      <c r="F16">
        <v>3</v>
      </c>
      <c r="G16">
        <v>2</v>
      </c>
      <c r="H16">
        <v>0</v>
      </c>
      <c r="I16">
        <v>0</v>
      </c>
      <c r="J16" t="str">
        <f t="shared" si="0"/>
        <v>38,</v>
      </c>
      <c r="K16" t="str">
        <f t="shared" si="1"/>
        <v>2,</v>
      </c>
      <c r="L16" t="str">
        <f t="shared" si="2"/>
        <v>6,</v>
      </c>
      <c r="M16">
        <f t="shared" si="3"/>
        <v>1</v>
      </c>
      <c r="N16" t="str">
        <f t="shared" si="4"/>
        <v>38,2,6,1</v>
      </c>
      <c r="O16" t="str">
        <f t="shared" si="5"/>
        <v>3,2</v>
      </c>
      <c r="P16" t="str">
        <f t="shared" si="6"/>
        <v>6,0</v>
      </c>
      <c r="Q16" t="str">
        <f t="shared" si="7"/>
        <v>11,0</v>
      </c>
      <c r="R16" t="str">
        <f t="shared" si="8"/>
        <v>6,0|11,0</v>
      </c>
    </row>
    <row r="17" spans="1:18">
      <c r="A17">
        <v>401</v>
      </c>
      <c r="B17">
        <v>39</v>
      </c>
      <c r="C17">
        <v>2</v>
      </c>
      <c r="D17">
        <v>7</v>
      </c>
      <c r="E17">
        <v>1</v>
      </c>
      <c r="F17">
        <v>4</v>
      </c>
      <c r="G17">
        <v>2</v>
      </c>
      <c r="H17">
        <v>50</v>
      </c>
      <c r="I17">
        <v>0</v>
      </c>
      <c r="J17" t="str">
        <f t="shared" si="0"/>
        <v>39,</v>
      </c>
      <c r="K17" t="str">
        <f t="shared" si="1"/>
        <v>2,</v>
      </c>
      <c r="L17" t="str">
        <f t="shared" si="2"/>
        <v>7,</v>
      </c>
      <c r="M17">
        <f t="shared" si="3"/>
        <v>1</v>
      </c>
      <c r="N17" t="str">
        <f t="shared" si="4"/>
        <v>39,2,7,1</v>
      </c>
      <c r="O17" t="str">
        <f t="shared" si="5"/>
        <v>4,2</v>
      </c>
      <c r="P17" t="str">
        <f t="shared" si="6"/>
        <v>6,50</v>
      </c>
      <c r="Q17" t="str">
        <f t="shared" si="7"/>
        <v>11,0</v>
      </c>
      <c r="R17" t="str">
        <f t="shared" si="8"/>
        <v>6,50|11,0</v>
      </c>
    </row>
    <row r="18" spans="1:18">
      <c r="A18">
        <v>402</v>
      </c>
      <c r="B18">
        <v>40</v>
      </c>
      <c r="C18">
        <v>2</v>
      </c>
      <c r="D18">
        <v>7</v>
      </c>
      <c r="E18">
        <v>1</v>
      </c>
      <c r="F18">
        <v>5</v>
      </c>
      <c r="G18">
        <v>2</v>
      </c>
      <c r="H18">
        <v>50</v>
      </c>
      <c r="I18">
        <v>0</v>
      </c>
      <c r="J18" t="str">
        <f t="shared" si="0"/>
        <v>40,</v>
      </c>
      <c r="K18" t="str">
        <f t="shared" si="1"/>
        <v>2,</v>
      </c>
      <c r="L18" t="str">
        <f t="shared" si="2"/>
        <v>7,</v>
      </c>
      <c r="M18">
        <f t="shared" si="3"/>
        <v>1</v>
      </c>
      <c r="N18" t="str">
        <f t="shared" si="4"/>
        <v>40,2,7,1</v>
      </c>
      <c r="O18" t="str">
        <f t="shared" si="5"/>
        <v>5,2</v>
      </c>
      <c r="P18" t="str">
        <f t="shared" si="6"/>
        <v>6,50</v>
      </c>
      <c r="Q18" t="str">
        <f t="shared" si="7"/>
        <v>11,0</v>
      </c>
      <c r="R18" t="str">
        <f t="shared" si="8"/>
        <v>6,50|11,0</v>
      </c>
    </row>
    <row r="19" spans="1:18">
      <c r="A19">
        <v>403</v>
      </c>
      <c r="B19">
        <v>40</v>
      </c>
      <c r="C19">
        <v>3</v>
      </c>
      <c r="D19">
        <v>7</v>
      </c>
      <c r="E19">
        <v>1</v>
      </c>
      <c r="F19">
        <v>6</v>
      </c>
      <c r="G19">
        <v>2</v>
      </c>
      <c r="H19">
        <v>50</v>
      </c>
      <c r="I19">
        <v>0</v>
      </c>
      <c r="J19" t="str">
        <f t="shared" si="0"/>
        <v>40,</v>
      </c>
      <c r="K19" t="str">
        <f t="shared" si="1"/>
        <v>3,</v>
      </c>
      <c r="L19" t="str">
        <f t="shared" si="2"/>
        <v>7,</v>
      </c>
      <c r="M19">
        <f t="shared" si="3"/>
        <v>1</v>
      </c>
      <c r="N19" t="str">
        <f t="shared" si="4"/>
        <v>40,3,7,1</v>
      </c>
      <c r="O19" t="str">
        <f t="shared" si="5"/>
        <v>6,2</v>
      </c>
      <c r="P19" t="str">
        <f t="shared" si="6"/>
        <v>6,50</v>
      </c>
      <c r="Q19" t="str">
        <f t="shared" si="7"/>
        <v>11,0</v>
      </c>
      <c r="R19" t="str">
        <f t="shared" si="8"/>
        <v>6,50|11,0</v>
      </c>
    </row>
    <row r="20" spans="1:18">
      <c r="A20">
        <v>404</v>
      </c>
      <c r="B20">
        <v>41</v>
      </c>
      <c r="C20">
        <v>3</v>
      </c>
      <c r="D20">
        <v>7</v>
      </c>
      <c r="E20">
        <v>1</v>
      </c>
      <c r="F20">
        <v>6</v>
      </c>
      <c r="G20">
        <v>2</v>
      </c>
      <c r="H20">
        <v>50</v>
      </c>
      <c r="I20">
        <v>0</v>
      </c>
      <c r="J20" t="str">
        <f t="shared" si="0"/>
        <v>41,</v>
      </c>
      <c r="K20" t="str">
        <f t="shared" si="1"/>
        <v>3,</v>
      </c>
      <c r="L20" t="str">
        <f t="shared" si="2"/>
        <v>7,</v>
      </c>
      <c r="M20">
        <f t="shared" si="3"/>
        <v>1</v>
      </c>
      <c r="N20" t="str">
        <f t="shared" si="4"/>
        <v>41,3,7,1</v>
      </c>
      <c r="O20" t="str">
        <f t="shared" si="5"/>
        <v>6,2</v>
      </c>
      <c r="P20" t="str">
        <f t="shared" si="6"/>
        <v>6,50</v>
      </c>
      <c r="Q20" t="str">
        <f t="shared" si="7"/>
        <v>11,0</v>
      </c>
      <c r="R20" t="str">
        <f t="shared" si="8"/>
        <v>6,50|11,0</v>
      </c>
    </row>
    <row r="21" spans="1:18">
      <c r="A21">
        <v>405</v>
      </c>
      <c r="B21">
        <v>42</v>
      </c>
      <c r="C21">
        <v>3</v>
      </c>
      <c r="D21">
        <v>7</v>
      </c>
      <c r="E21">
        <v>1</v>
      </c>
      <c r="F21">
        <v>6</v>
      </c>
      <c r="G21">
        <v>2</v>
      </c>
      <c r="H21">
        <v>50</v>
      </c>
      <c r="I21">
        <v>0</v>
      </c>
      <c r="J21" t="str">
        <f t="shared" si="0"/>
        <v>42,</v>
      </c>
      <c r="K21" t="str">
        <f t="shared" si="1"/>
        <v>3,</v>
      </c>
      <c r="L21" t="str">
        <f t="shared" si="2"/>
        <v>7,</v>
      </c>
      <c r="M21">
        <f t="shared" si="3"/>
        <v>1</v>
      </c>
      <c r="N21" t="str">
        <f t="shared" si="4"/>
        <v>42,3,7,1</v>
      </c>
      <c r="O21" t="str">
        <f t="shared" si="5"/>
        <v>6,2</v>
      </c>
      <c r="P21" t="str">
        <f t="shared" si="6"/>
        <v>6,50</v>
      </c>
      <c r="Q21" t="str">
        <f t="shared" si="7"/>
        <v>11,0</v>
      </c>
      <c r="R21" t="str">
        <f t="shared" si="8"/>
        <v>6,50|11,0</v>
      </c>
    </row>
    <row r="22" spans="1:18">
      <c r="A22">
        <v>501</v>
      </c>
      <c r="B22">
        <v>43</v>
      </c>
      <c r="C22">
        <v>3</v>
      </c>
      <c r="D22">
        <v>7</v>
      </c>
      <c r="E22">
        <v>1</v>
      </c>
      <c r="F22">
        <v>6</v>
      </c>
      <c r="G22">
        <v>3</v>
      </c>
      <c r="H22">
        <v>100</v>
      </c>
      <c r="I22">
        <v>0</v>
      </c>
      <c r="J22" t="str">
        <f t="shared" si="0"/>
        <v>43,</v>
      </c>
      <c r="K22" t="str">
        <f t="shared" si="1"/>
        <v>3,</v>
      </c>
      <c r="L22" t="str">
        <f t="shared" si="2"/>
        <v>7,</v>
      </c>
      <c r="M22">
        <f t="shared" si="3"/>
        <v>1</v>
      </c>
      <c r="N22" t="str">
        <f t="shared" si="4"/>
        <v>43,3,7,1</v>
      </c>
      <c r="O22" t="str">
        <f t="shared" si="5"/>
        <v>6,3</v>
      </c>
      <c r="P22" t="str">
        <f t="shared" si="6"/>
        <v>6,100</v>
      </c>
      <c r="Q22" t="str">
        <f t="shared" si="7"/>
        <v>11,0</v>
      </c>
      <c r="R22" t="str">
        <f t="shared" si="8"/>
        <v>6,100|11,0</v>
      </c>
    </row>
    <row r="23" spans="1:18">
      <c r="A23">
        <v>502</v>
      </c>
      <c r="B23">
        <v>44</v>
      </c>
      <c r="C23">
        <v>3</v>
      </c>
      <c r="D23">
        <v>7</v>
      </c>
      <c r="E23">
        <v>1</v>
      </c>
      <c r="F23">
        <v>6</v>
      </c>
      <c r="G23">
        <v>3</v>
      </c>
      <c r="H23">
        <v>100</v>
      </c>
      <c r="I23">
        <v>0</v>
      </c>
      <c r="J23" t="str">
        <f t="shared" si="0"/>
        <v>44,</v>
      </c>
      <c r="K23" t="str">
        <f t="shared" si="1"/>
        <v>3,</v>
      </c>
      <c r="L23" t="str">
        <f t="shared" si="2"/>
        <v>7,</v>
      </c>
      <c r="M23">
        <f t="shared" si="3"/>
        <v>1</v>
      </c>
      <c r="N23" t="str">
        <f t="shared" si="4"/>
        <v>44,3,7,1</v>
      </c>
      <c r="O23" t="str">
        <f t="shared" si="5"/>
        <v>6,3</v>
      </c>
      <c r="P23" t="str">
        <f t="shared" si="6"/>
        <v>6,100</v>
      </c>
      <c r="Q23" t="str">
        <f t="shared" si="7"/>
        <v>11,0</v>
      </c>
      <c r="R23" t="str">
        <f t="shared" si="8"/>
        <v>6,100|11,0</v>
      </c>
    </row>
    <row r="24" spans="1:18">
      <c r="A24">
        <v>503</v>
      </c>
      <c r="B24">
        <v>45</v>
      </c>
      <c r="C24">
        <v>3</v>
      </c>
      <c r="D24">
        <v>7</v>
      </c>
      <c r="E24">
        <v>1</v>
      </c>
      <c r="F24">
        <v>6</v>
      </c>
      <c r="G24">
        <v>3</v>
      </c>
      <c r="H24">
        <v>100</v>
      </c>
      <c r="I24">
        <v>0</v>
      </c>
      <c r="J24" t="str">
        <f t="shared" si="0"/>
        <v>45,</v>
      </c>
      <c r="K24" t="str">
        <f t="shared" si="1"/>
        <v>3,</v>
      </c>
      <c r="L24" t="str">
        <f t="shared" si="2"/>
        <v>7,</v>
      </c>
      <c r="M24">
        <f t="shared" si="3"/>
        <v>1</v>
      </c>
      <c r="N24" t="str">
        <f t="shared" si="4"/>
        <v>45,3,7,1</v>
      </c>
      <c r="O24" t="str">
        <f t="shared" si="5"/>
        <v>6,3</v>
      </c>
      <c r="P24" t="str">
        <f t="shared" si="6"/>
        <v>6,100</v>
      </c>
      <c r="Q24" t="str">
        <f t="shared" si="7"/>
        <v>11,0</v>
      </c>
      <c r="R24" t="str">
        <f t="shared" si="8"/>
        <v>6,100|11,0</v>
      </c>
    </row>
    <row r="25" spans="1:18">
      <c r="A25">
        <v>504</v>
      </c>
      <c r="B25">
        <v>46</v>
      </c>
      <c r="C25">
        <v>3</v>
      </c>
      <c r="D25">
        <v>7</v>
      </c>
      <c r="E25">
        <v>1</v>
      </c>
      <c r="F25">
        <v>6</v>
      </c>
      <c r="G25">
        <v>3</v>
      </c>
      <c r="H25">
        <v>100</v>
      </c>
      <c r="I25">
        <v>0</v>
      </c>
      <c r="J25" t="str">
        <f t="shared" si="0"/>
        <v>46,</v>
      </c>
      <c r="K25" t="str">
        <f t="shared" si="1"/>
        <v>3,</v>
      </c>
      <c r="L25" t="str">
        <f t="shared" si="2"/>
        <v>7,</v>
      </c>
      <c r="M25">
        <f t="shared" si="3"/>
        <v>1</v>
      </c>
      <c r="N25" t="str">
        <f t="shared" si="4"/>
        <v>46,3,7,1</v>
      </c>
      <c r="O25" t="str">
        <f t="shared" si="5"/>
        <v>6,3</v>
      </c>
      <c r="P25" t="str">
        <f t="shared" si="6"/>
        <v>6,100</v>
      </c>
      <c r="Q25" t="str">
        <f t="shared" si="7"/>
        <v>11,0</v>
      </c>
      <c r="R25" t="str">
        <f t="shared" si="8"/>
        <v>6,100|11,0</v>
      </c>
    </row>
    <row r="26" spans="1:18">
      <c r="A26">
        <v>505</v>
      </c>
      <c r="B26">
        <v>47</v>
      </c>
      <c r="C26">
        <v>3</v>
      </c>
      <c r="D26">
        <v>7</v>
      </c>
      <c r="E26">
        <v>1</v>
      </c>
      <c r="F26">
        <v>6</v>
      </c>
      <c r="G26">
        <v>3</v>
      </c>
      <c r="H26">
        <v>100</v>
      </c>
      <c r="I26">
        <v>0</v>
      </c>
      <c r="J26" t="str">
        <f t="shared" si="0"/>
        <v>47,</v>
      </c>
      <c r="K26" t="str">
        <f t="shared" si="1"/>
        <v>3,</v>
      </c>
      <c r="L26" t="str">
        <f t="shared" si="2"/>
        <v>7,</v>
      </c>
      <c r="M26">
        <f t="shared" si="3"/>
        <v>1</v>
      </c>
      <c r="N26" t="str">
        <f t="shared" si="4"/>
        <v>47,3,7,1</v>
      </c>
      <c r="O26" t="str">
        <f t="shared" si="5"/>
        <v>6,3</v>
      </c>
      <c r="P26" t="str">
        <f t="shared" si="6"/>
        <v>6,100</v>
      </c>
      <c r="Q26" t="str">
        <f t="shared" si="7"/>
        <v>11,0</v>
      </c>
      <c r="R26" t="str">
        <f t="shared" si="8"/>
        <v>6,100|11,0</v>
      </c>
    </row>
    <row r="27" spans="1:18">
      <c r="A27">
        <v>601</v>
      </c>
      <c r="B27">
        <v>48</v>
      </c>
      <c r="C27">
        <v>3</v>
      </c>
      <c r="D27">
        <v>7</v>
      </c>
      <c r="E27">
        <v>1</v>
      </c>
      <c r="F27">
        <v>8</v>
      </c>
      <c r="G27">
        <v>3</v>
      </c>
      <c r="H27">
        <v>150</v>
      </c>
      <c r="I27">
        <v>100</v>
      </c>
      <c r="J27" t="str">
        <f t="shared" si="0"/>
        <v>48,</v>
      </c>
      <c r="K27" t="str">
        <f t="shared" si="1"/>
        <v>3,</v>
      </c>
      <c r="L27" t="str">
        <f t="shared" si="2"/>
        <v>7,</v>
      </c>
      <c r="M27">
        <f t="shared" si="3"/>
        <v>1</v>
      </c>
      <c r="N27" t="str">
        <f t="shared" si="4"/>
        <v>48,3,7,1</v>
      </c>
      <c r="O27" t="str">
        <f t="shared" si="5"/>
        <v>8,3</v>
      </c>
      <c r="P27" t="str">
        <f t="shared" si="6"/>
        <v>6,150</v>
      </c>
      <c r="Q27" t="str">
        <f t="shared" si="7"/>
        <v>11,100</v>
      </c>
      <c r="R27" t="str">
        <f t="shared" si="8"/>
        <v>6,150|11,100</v>
      </c>
    </row>
    <row r="28" spans="1:18">
      <c r="A28">
        <v>602</v>
      </c>
      <c r="B28">
        <v>49</v>
      </c>
      <c r="C28">
        <v>3</v>
      </c>
      <c r="D28">
        <v>7</v>
      </c>
      <c r="E28">
        <v>1</v>
      </c>
      <c r="F28">
        <v>8</v>
      </c>
      <c r="G28">
        <v>3</v>
      </c>
      <c r="H28">
        <v>150</v>
      </c>
      <c r="I28">
        <v>100</v>
      </c>
      <c r="J28" t="str">
        <f t="shared" si="0"/>
        <v>49,</v>
      </c>
      <c r="K28" t="str">
        <f t="shared" si="1"/>
        <v>3,</v>
      </c>
      <c r="L28" t="str">
        <f t="shared" si="2"/>
        <v>7,</v>
      </c>
      <c r="M28">
        <f t="shared" si="3"/>
        <v>1</v>
      </c>
      <c r="N28" t="str">
        <f t="shared" si="4"/>
        <v>49,3,7,1</v>
      </c>
      <c r="O28" t="str">
        <f t="shared" si="5"/>
        <v>8,3</v>
      </c>
      <c r="P28" t="str">
        <f t="shared" si="6"/>
        <v>6,150</v>
      </c>
      <c r="Q28" t="str">
        <f t="shared" si="7"/>
        <v>11,100</v>
      </c>
      <c r="R28" t="str">
        <f t="shared" si="8"/>
        <v>6,150|11,100</v>
      </c>
    </row>
    <row r="29" spans="1:18">
      <c r="A29">
        <v>603</v>
      </c>
      <c r="B29">
        <v>50</v>
      </c>
      <c r="C29">
        <v>3</v>
      </c>
      <c r="D29">
        <v>7</v>
      </c>
      <c r="E29">
        <v>1</v>
      </c>
      <c r="F29">
        <v>8</v>
      </c>
      <c r="G29">
        <v>3</v>
      </c>
      <c r="H29">
        <v>150</v>
      </c>
      <c r="I29">
        <v>100</v>
      </c>
      <c r="J29" t="str">
        <f t="shared" si="0"/>
        <v>50,</v>
      </c>
      <c r="K29" t="str">
        <f t="shared" si="1"/>
        <v>3,</v>
      </c>
      <c r="L29" t="str">
        <f t="shared" si="2"/>
        <v>7,</v>
      </c>
      <c r="M29">
        <f t="shared" si="3"/>
        <v>1</v>
      </c>
      <c r="N29" t="str">
        <f t="shared" si="4"/>
        <v>50,3,7,1</v>
      </c>
      <c r="O29" t="str">
        <f t="shared" si="5"/>
        <v>8,3</v>
      </c>
      <c r="P29" t="str">
        <f t="shared" si="6"/>
        <v>6,150</v>
      </c>
      <c r="Q29" t="str">
        <f t="shared" si="7"/>
        <v>11,100</v>
      </c>
      <c r="R29" t="str">
        <f t="shared" si="8"/>
        <v>6,150|11,100</v>
      </c>
    </row>
    <row r="30" spans="1:18">
      <c r="A30">
        <v>604</v>
      </c>
      <c r="B30">
        <v>51</v>
      </c>
      <c r="C30">
        <v>3</v>
      </c>
      <c r="D30">
        <v>7</v>
      </c>
      <c r="E30">
        <v>1</v>
      </c>
      <c r="F30">
        <v>8</v>
      </c>
      <c r="G30">
        <v>3</v>
      </c>
      <c r="H30">
        <v>150</v>
      </c>
      <c r="I30">
        <v>100</v>
      </c>
      <c r="J30" t="str">
        <f t="shared" si="0"/>
        <v>51,</v>
      </c>
      <c r="K30" t="str">
        <f t="shared" si="1"/>
        <v>3,</v>
      </c>
      <c r="L30" t="str">
        <f t="shared" si="2"/>
        <v>7,</v>
      </c>
      <c r="M30">
        <f t="shared" si="3"/>
        <v>1</v>
      </c>
      <c r="N30" t="str">
        <f t="shared" si="4"/>
        <v>51,3,7,1</v>
      </c>
      <c r="O30" t="str">
        <f t="shared" si="5"/>
        <v>8,3</v>
      </c>
      <c r="P30" t="str">
        <f t="shared" si="6"/>
        <v>6,150</v>
      </c>
      <c r="Q30" t="str">
        <f t="shared" si="7"/>
        <v>11,100</v>
      </c>
      <c r="R30" t="str">
        <f t="shared" si="8"/>
        <v>6,150|11,100</v>
      </c>
    </row>
    <row r="31" spans="1:18">
      <c r="A31">
        <v>605</v>
      </c>
      <c r="B31">
        <v>52</v>
      </c>
      <c r="C31">
        <v>3</v>
      </c>
      <c r="D31">
        <v>7</v>
      </c>
      <c r="E31">
        <v>1</v>
      </c>
      <c r="F31">
        <v>8</v>
      </c>
      <c r="G31">
        <v>3</v>
      </c>
      <c r="H31">
        <v>150</v>
      </c>
      <c r="I31">
        <v>100</v>
      </c>
      <c r="J31" t="str">
        <f t="shared" si="0"/>
        <v>52,</v>
      </c>
      <c r="K31" t="str">
        <f t="shared" si="1"/>
        <v>3,</v>
      </c>
      <c r="L31" t="str">
        <f t="shared" si="2"/>
        <v>7,</v>
      </c>
      <c r="M31">
        <f t="shared" si="3"/>
        <v>1</v>
      </c>
      <c r="N31" t="str">
        <f t="shared" si="4"/>
        <v>52,3,7,1</v>
      </c>
      <c r="O31" t="str">
        <f t="shared" si="5"/>
        <v>8,3</v>
      </c>
      <c r="P31" t="str">
        <f t="shared" si="6"/>
        <v>6,150</v>
      </c>
      <c r="Q31" t="str">
        <f t="shared" si="7"/>
        <v>11,100</v>
      </c>
      <c r="R31" t="str">
        <f t="shared" si="8"/>
        <v>6,150|11,100</v>
      </c>
    </row>
    <row r="32" spans="1:18">
      <c r="A32">
        <v>701</v>
      </c>
      <c r="B32">
        <v>53</v>
      </c>
      <c r="C32">
        <v>3</v>
      </c>
      <c r="D32">
        <v>7</v>
      </c>
      <c r="E32">
        <v>1</v>
      </c>
      <c r="F32">
        <v>9</v>
      </c>
      <c r="G32">
        <v>3</v>
      </c>
      <c r="H32">
        <v>200</v>
      </c>
      <c r="I32">
        <v>150</v>
      </c>
      <c r="J32" t="str">
        <f t="shared" si="0"/>
        <v>53,</v>
      </c>
      <c r="K32" t="str">
        <f t="shared" si="1"/>
        <v>3,</v>
      </c>
      <c r="L32" t="str">
        <f t="shared" si="2"/>
        <v>7,</v>
      </c>
      <c r="M32">
        <f t="shared" si="3"/>
        <v>1</v>
      </c>
      <c r="N32" t="str">
        <f t="shared" si="4"/>
        <v>53,3,7,1</v>
      </c>
      <c r="O32" t="str">
        <f t="shared" si="5"/>
        <v>9,3</v>
      </c>
      <c r="P32" t="str">
        <f t="shared" si="6"/>
        <v>6,200</v>
      </c>
      <c r="Q32" t="str">
        <f t="shared" si="7"/>
        <v>11,150</v>
      </c>
      <c r="R32" t="str">
        <f t="shared" si="8"/>
        <v>6,200|11,150</v>
      </c>
    </row>
    <row r="33" spans="1:18">
      <c r="A33">
        <v>702</v>
      </c>
      <c r="B33">
        <v>54</v>
      </c>
      <c r="C33">
        <v>3</v>
      </c>
      <c r="D33">
        <v>7</v>
      </c>
      <c r="E33">
        <v>1</v>
      </c>
      <c r="F33">
        <v>9</v>
      </c>
      <c r="G33">
        <v>3</v>
      </c>
      <c r="H33">
        <v>200</v>
      </c>
      <c r="I33">
        <v>150</v>
      </c>
      <c r="J33" t="str">
        <f t="shared" si="0"/>
        <v>54,</v>
      </c>
      <c r="K33" t="str">
        <f t="shared" si="1"/>
        <v>3,</v>
      </c>
      <c r="L33" t="str">
        <f t="shared" si="2"/>
        <v>7,</v>
      </c>
      <c r="M33">
        <f t="shared" si="3"/>
        <v>1</v>
      </c>
      <c r="N33" t="str">
        <f t="shared" si="4"/>
        <v>54,3,7,1</v>
      </c>
      <c r="O33" t="str">
        <f t="shared" si="5"/>
        <v>9,3</v>
      </c>
      <c r="P33" t="str">
        <f t="shared" si="6"/>
        <v>6,200</v>
      </c>
      <c r="Q33" t="str">
        <f t="shared" si="7"/>
        <v>11,150</v>
      </c>
      <c r="R33" t="str">
        <f t="shared" si="8"/>
        <v>6,200|11,150</v>
      </c>
    </row>
    <row r="34" spans="1:18">
      <c r="A34">
        <v>703</v>
      </c>
      <c r="B34">
        <v>55</v>
      </c>
      <c r="C34">
        <v>3</v>
      </c>
      <c r="D34">
        <v>7</v>
      </c>
      <c r="E34">
        <v>1</v>
      </c>
      <c r="F34">
        <v>9</v>
      </c>
      <c r="G34">
        <v>3</v>
      </c>
      <c r="H34">
        <v>200</v>
      </c>
      <c r="I34">
        <v>150</v>
      </c>
      <c r="J34" t="str">
        <f t="shared" si="0"/>
        <v>55,</v>
      </c>
      <c r="K34" t="str">
        <f t="shared" si="1"/>
        <v>3,</v>
      </c>
      <c r="L34" t="str">
        <f t="shared" si="2"/>
        <v>7,</v>
      </c>
      <c r="M34">
        <f t="shared" si="3"/>
        <v>1</v>
      </c>
      <c r="N34" t="str">
        <f t="shared" si="4"/>
        <v>55,3,7,1</v>
      </c>
      <c r="O34" t="str">
        <f t="shared" si="5"/>
        <v>9,3</v>
      </c>
      <c r="P34" t="str">
        <f t="shared" si="6"/>
        <v>6,200</v>
      </c>
      <c r="Q34" t="str">
        <f t="shared" si="7"/>
        <v>11,150</v>
      </c>
      <c r="R34" t="str">
        <f t="shared" si="8"/>
        <v>6,200|11,150</v>
      </c>
    </row>
    <row r="35" spans="1:18">
      <c r="A35">
        <v>704</v>
      </c>
      <c r="B35">
        <v>56</v>
      </c>
      <c r="C35">
        <v>3</v>
      </c>
      <c r="D35">
        <v>7</v>
      </c>
      <c r="E35">
        <v>1</v>
      </c>
      <c r="F35">
        <v>9</v>
      </c>
      <c r="G35">
        <v>3</v>
      </c>
      <c r="H35">
        <v>200</v>
      </c>
      <c r="I35">
        <v>150</v>
      </c>
      <c r="J35" t="str">
        <f t="shared" si="0"/>
        <v>56,</v>
      </c>
      <c r="K35" t="str">
        <f t="shared" si="1"/>
        <v>3,</v>
      </c>
      <c r="L35" t="str">
        <f t="shared" si="2"/>
        <v>7,</v>
      </c>
      <c r="M35">
        <f t="shared" si="3"/>
        <v>1</v>
      </c>
      <c r="N35" t="str">
        <f t="shared" si="4"/>
        <v>56,3,7,1</v>
      </c>
      <c r="O35" t="str">
        <f t="shared" si="5"/>
        <v>9,3</v>
      </c>
      <c r="P35" t="str">
        <f t="shared" si="6"/>
        <v>6,200</v>
      </c>
      <c r="Q35" t="str">
        <f t="shared" si="7"/>
        <v>11,150</v>
      </c>
      <c r="R35" t="str">
        <f t="shared" si="8"/>
        <v>6,200|11,150</v>
      </c>
    </row>
    <row r="36" spans="1:18">
      <c r="A36">
        <v>705</v>
      </c>
      <c r="B36">
        <v>57</v>
      </c>
      <c r="C36">
        <v>3</v>
      </c>
      <c r="D36">
        <v>7</v>
      </c>
      <c r="E36">
        <v>1</v>
      </c>
      <c r="F36">
        <v>9</v>
      </c>
      <c r="G36">
        <v>4</v>
      </c>
      <c r="H36">
        <v>200</v>
      </c>
      <c r="I36">
        <v>150</v>
      </c>
      <c r="J36" t="str">
        <f t="shared" si="0"/>
        <v>57,</v>
      </c>
      <c r="K36" t="str">
        <f t="shared" si="1"/>
        <v>3,</v>
      </c>
      <c r="L36" t="str">
        <f t="shared" si="2"/>
        <v>7,</v>
      </c>
      <c r="M36">
        <f t="shared" si="3"/>
        <v>1</v>
      </c>
      <c r="N36" t="str">
        <f t="shared" si="4"/>
        <v>57,3,7,1</v>
      </c>
      <c r="O36" t="str">
        <f t="shared" si="5"/>
        <v>9,4</v>
      </c>
      <c r="P36" t="str">
        <f t="shared" si="6"/>
        <v>6,200</v>
      </c>
      <c r="Q36" t="str">
        <f t="shared" si="7"/>
        <v>11,150</v>
      </c>
      <c r="R36" t="str">
        <f t="shared" si="8"/>
        <v>6,200|11,150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Sheet5</vt:lpstr>
      <vt:lpstr>Sheet3</vt:lpstr>
      <vt:lpstr>Sheet2</vt:lpstr>
      <vt:lpstr>fuzhu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user-20210805</cp:lastModifiedBy>
  <dcterms:created xsi:type="dcterms:W3CDTF">2015-06-05T18:19:00Z</dcterms:created>
  <dcterms:modified xsi:type="dcterms:W3CDTF">2023-01-10T06:44:47Z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06A1491721E043DAB61B8225C339E99C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eyJoZGlkIjoiMGQ1ZGNhM2RhMjhmZjgxOGMwZjI5MWUwNzQyNzViYzcifQ==</vt:lpwstr>
  </property>
</Properties>
</file>