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090"/>
  </bookViews>
  <sheets>
    <sheet name="Sheet1" sheetId="1" r:id="rId1"/>
    <sheet name="Sheet2" sheetId="2" r:id="rId2"/>
    <sheet name="资源" sheetId="3" r:id="rId3"/>
    <sheet name="公式" sheetId="4" r:id="rId4"/>
    <sheet name="Sheet4" sheetId="5" r:id="rId5"/>
  </sheets>
  <externalReferences>
    <externalReference r:id="rId6"/>
    <externalReference r:id="rId7"/>
  </externalReferences>
  <calcPr calcId="144525"/>
</workbook>
</file>

<file path=xl/sharedStrings.xml><?xml version="1.0" encoding="utf-8"?>
<sst xmlns="http://schemas.openxmlformats.org/spreadsheetml/2006/main" count="327" uniqueCount="144">
  <si>
    <t>_flag</t>
  </si>
  <si>
    <t>id</t>
  </si>
  <si>
    <t>icon</t>
  </si>
  <si>
    <t>hint</t>
  </si>
  <si>
    <t>des</t>
  </si>
  <si>
    <t>STRING</t>
  </si>
  <si>
    <t>INT</t>
  </si>
  <si>
    <t>转表标记</t>
  </si>
  <si>
    <t>ID（任务唯一id）</t>
  </si>
  <si>
    <t>图标</t>
  </si>
  <si>
    <t>提示</t>
  </si>
  <si>
    <t>描述</t>
  </si>
  <si>
    <t>0</t>
  </si>
  <si>
    <t>100</t>
  </si>
  <si>
    <t>#</t>
  </si>
  <si>
    <t>全息调查</t>
  </si>
  <si>
    <t>与怪人战斗，将灾害消灭在摇篮中吧！</t>
  </si>
  <si>
    <t>怪人研究所</t>
  </si>
  <si>
    <t>挑战怪人研究所，是获取觉醒材料的主要途径。</t>
  </si>
  <si>
    <t>英雄试炼</t>
  </si>
  <si>
    <t>击败协会指定的角色，是获取源核的主要途径。</t>
  </si>
  <si>
    <t>治安委派</t>
  </si>
  <si>
    <t>委任各个角色执行治安巡逻任务，提升居民的信赖</t>
  </si>
  <si>
    <t>突发事件</t>
  </si>
  <si>
    <t>应对紧急事件，可获得角色经验等奖励</t>
  </si>
  <si>
    <t>社团祈愿</t>
  </si>
  <si>
    <t>社团首领</t>
  </si>
  <si>
    <t>武道大会</t>
  </si>
  <si>
    <t>可与来自各地的对手展开实时对决，获取奖励！</t>
  </si>
  <si>
    <t>模拟训练</t>
  </si>
  <si>
    <t>在模拟设施中对战怪人，是经验的主要获取途径。</t>
  </si>
  <si>
    <t>道馆演武</t>
  </si>
  <si>
    <t>与其他玩家进行切磋！胜利后可获取体力，钻石等</t>
  </si>
  <si>
    <t>埼玉家</t>
  </si>
  <si>
    <t>拜访埼玉家，可以和埼玉、杰诺斯等人互动！</t>
  </si>
  <si>
    <t>料理</t>
  </si>
  <si>
    <t>为埼玉制作料理吧！制作食物可获得回礼哦！</t>
  </si>
  <si>
    <t>布阵</t>
  </si>
  <si>
    <t>可调整内出战的角色配置，保存多套自定义阵容</t>
  </si>
  <si>
    <t>每日预言</t>
  </si>
  <si>
    <t>每日都可获得一份随机奖励，看看今天的运势吧！</t>
  </si>
  <si>
    <t>角色手册</t>
  </si>
  <si>
    <t>集合日常活跃类任务，提升每日活跃可获珍稀道具</t>
  </si>
  <si>
    <t>好友</t>
  </si>
  <si>
    <t>与玩家结成好友关系，与好友功聊天沟通体验游戏。</t>
  </si>
  <si>
    <t>组队</t>
  </si>
  <si>
    <t>可与其他1到2名玩家组成队伍共同挑战副本玩法</t>
  </si>
  <si>
    <t>社团</t>
  </si>
  <si>
    <t>社团是玩家聚集的重要场所，包含多种互动的玩法</t>
  </si>
  <si>
    <t>超市</t>
  </si>
  <si>
    <t>资源、源核、角色情报！你要的这里都有！</t>
  </si>
  <si>
    <t>正义角逐</t>
  </si>
  <si>
    <t>每日限次挑战！制霸各个区域，可获得大量奖励！</t>
  </si>
  <si>
    <t>英雄物语</t>
  </si>
  <si>
    <t>英雄们的故事，挑战成功可获得属性加成。</t>
  </si>
  <si>
    <t>强者之梦</t>
  </si>
  <si>
    <t>挑战梦境模拟装置，面对强者吧！可获得角色情报</t>
  </si>
  <si>
    <t>自动战斗</t>
  </si>
  <si>
    <t>开启自动战斗，解放您的双手</t>
  </si>
  <si>
    <t>埼玉助阵</t>
  </si>
  <si>
    <t>开启埼玉助阵可快速击败敌人，还会获得额外奖励</t>
  </si>
  <si>
    <t>两倍速</t>
  </si>
  <si>
    <t>开启两倍速，让您更快通关战斗</t>
  </si>
  <si>
    <t>演出跳过</t>
  </si>
  <si>
    <t>源核</t>
  </si>
  <si>
    <t>增强角色属性，并依据回路效果提供特殊作战能力。</t>
  </si>
  <si>
    <t>小游戏</t>
  </si>
  <si>
    <t>每天参与小游戏，可以获得钻石与埼玉好感度奖励！</t>
  </si>
  <si>
    <t>招募</t>
  </si>
  <si>
    <t>召集英雄和其它战斗角色，对抗怪人保卫城市吧！</t>
  </si>
  <si>
    <t>演练中心</t>
  </si>
  <si>
    <t>演练中心可帮助您更快的了解战斗中的各种机制</t>
  </si>
  <si>
    <t>偶像的礼遇</t>
  </si>
  <si>
    <t>连续8日登陆，完成任务，即可获偶像的礼遇。</t>
  </si>
  <si>
    <t>协会测验</t>
  </si>
  <si>
    <t>参与协会测验答题，可获得选择角色的情报</t>
  </si>
  <si>
    <t>作战</t>
  </si>
  <si>
    <t>无人区探索</t>
  </si>
  <si>
    <t>响应协会的调查请求，探索城市荒废区域吧。</t>
  </si>
  <si>
    <t>协同指导</t>
  </si>
  <si>
    <t>角色之间协同指导，可提升受助角色等级哦。</t>
  </si>
  <si>
    <t>每日报到</t>
  </si>
  <si>
    <t>每日报道可领取S角色奖励哦，千万不要错过</t>
  </si>
  <si>
    <t>觉醒</t>
  </si>
  <si>
    <t>觉醒您的角色，获得强大的属性和技能</t>
  </si>
  <si>
    <t>活动</t>
  </si>
  <si>
    <t>提升您的等级，即可领取升级奖励哦!</t>
  </si>
  <si>
    <t>日常</t>
  </si>
  <si>
    <t>每日完成日常任务，可获得丰厚的每日奖励</t>
  </si>
  <si>
    <t>每日招待</t>
  </si>
  <si>
    <t>拜访埼玉家，可以领取招待奖励哦~</t>
  </si>
  <si>
    <t>表彰</t>
  </si>
  <si>
    <t>完成功勋任务，给与角色表彰可获得属性奖励哦！</t>
  </si>
  <si>
    <t>区域攻防</t>
  </si>
  <si>
    <t>用自己的队伍挑战其他玩家或防守自己的区域。</t>
  </si>
  <si>
    <t>更换阵容</t>
  </si>
  <si>
    <t>英雄手册</t>
  </si>
  <si>
    <t>英雄联络</t>
  </si>
  <si>
    <t>英雄觉醒</t>
  </si>
  <si>
    <t>icon_function_beibao</t>
  </si>
  <si>
    <t>icon_function_daoguanyanwu</t>
  </si>
  <si>
    <t>icon_function_haoyou</t>
  </si>
  <si>
    <t>icon_function_jinhuazhijia</t>
  </si>
  <si>
    <t>icon_function_liaoli</t>
  </si>
  <si>
    <t>全息训练</t>
  </si>
  <si>
    <t>icon_function_qiyukapai</t>
  </si>
  <si>
    <t>icon_function_paihangbang</t>
  </si>
  <si>
    <t>icon_function_pvp</t>
  </si>
  <si>
    <t>偶像的招待</t>
  </si>
  <si>
    <t>icon_function_qiangzhezhimeng</t>
  </si>
  <si>
    <t>icon_function_qietong</t>
  </si>
  <si>
    <t>icon_function_qiyujia</t>
  </si>
  <si>
    <t>每日占扑</t>
  </si>
  <si>
    <t>icon_function_quanxixunlian</t>
  </si>
  <si>
    <t>icon_function_richang</t>
  </si>
  <si>
    <t>icon_function_shangdian</t>
  </si>
  <si>
    <t>icon_function_shetuan</t>
  </si>
  <si>
    <t>新人演练</t>
  </si>
  <si>
    <t>icon_function_shouce</t>
  </si>
  <si>
    <t>进化之家</t>
  </si>
  <si>
    <t>icon_function_tufashijian</t>
  </si>
  <si>
    <t>icon_function_wurenqu</t>
  </si>
  <si>
    <t>商店</t>
  </si>
  <si>
    <t>icon_function_xiaoyouxi</t>
  </si>
  <si>
    <t>icon_function_xinrenyanlian</t>
  </si>
  <si>
    <t>icon_function_yingxiong</t>
  </si>
  <si>
    <t>成就</t>
  </si>
  <si>
    <t>icon_function_yingxionglianluo</t>
  </si>
  <si>
    <t>icon_function_yingxiongshilian</t>
  </si>
  <si>
    <t>icon_function_yiwendiaocha</t>
  </si>
  <si>
    <t>icon_function_youjian</t>
  </si>
  <si>
    <t>icon_function_yuanhe</t>
  </si>
  <si>
    <t>埼玉卡片</t>
  </si>
  <si>
    <t>icon_function_zhaomu</t>
  </si>
  <si>
    <t>icon_function_zhengyijuezhu</t>
  </si>
  <si>
    <t>icon_function_zhenrong</t>
  </si>
  <si>
    <t>icon_function_zhianweipai</t>
  </si>
  <si>
    <t>icon_function_zhuxian</t>
  </si>
  <si>
    <t>icon_function_zudui</t>
  </si>
  <si>
    <t>icon_function_shezhi</t>
  </si>
  <si>
    <t>icon_function_huodong</t>
  </si>
  <si>
    <t>等级</t>
  </si>
  <si>
    <t>活动名称</t>
  </si>
  <si>
    <t>每日占卜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</si>
</sst>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rgb="FF111F2C"/>
      <name val="Segoe UI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50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3" xfId="49" applyFont="1" applyBorder="1" applyAlignment="1">
      <alignment horizontal="center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R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ity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G1" t="str">
            <v>name</v>
          </cell>
          <cell r="H1" t="str">
            <v>icon</v>
          </cell>
          <cell r="I1" t="str">
            <v>turnId</v>
          </cell>
          <cell r="J1" t="str">
            <v>des</v>
          </cell>
        </row>
        <row r="2">
          <cell r="G2" t="str">
            <v>name</v>
          </cell>
          <cell r="H2" t="str">
            <v>icon</v>
          </cell>
          <cell r="I2" t="str">
            <v>turnId</v>
          </cell>
          <cell r="J2" t="str">
            <v>des</v>
          </cell>
        </row>
        <row r="3">
          <cell r="G3" t="str">
            <v>STRING</v>
          </cell>
          <cell r="H3" t="str">
            <v>INT</v>
          </cell>
          <cell r="I3" t="str">
            <v>INT</v>
          </cell>
          <cell r="J3" t="str">
            <v>STRING</v>
          </cell>
        </row>
        <row r="4">
          <cell r="G4" t="str">
            <v>名称</v>
          </cell>
          <cell r="H4" t="str">
            <v>图标</v>
          </cell>
          <cell r="I4" t="str">
            <v>跳转id</v>
          </cell>
          <cell r="J4" t="str">
            <v>描述</v>
          </cell>
        </row>
        <row r="5">
          <cell r="G5">
            <v>101</v>
          </cell>
          <cell r="H5" t="str">
            <v>100</v>
          </cell>
          <cell r="I5" t="str">
            <v>100</v>
          </cell>
          <cell r="J5">
            <v>101</v>
          </cell>
        </row>
        <row r="6">
          <cell r="G6" t="str">
            <v>主线</v>
          </cell>
        </row>
        <row r="6">
          <cell r="I6">
            <v>8</v>
          </cell>
        </row>
        <row r="7">
          <cell r="G7" t="str">
            <v>协会考核（废弃）</v>
          </cell>
        </row>
        <row r="8">
          <cell r="G8" t="str">
            <v>角色列表</v>
          </cell>
        </row>
        <row r="8">
          <cell r="I8">
            <v>2</v>
          </cell>
        </row>
        <row r="9">
          <cell r="G9" t="str">
            <v>背包</v>
          </cell>
        </row>
        <row r="10">
          <cell r="G10" t="str">
            <v>邮件</v>
          </cell>
        </row>
        <row r="10">
          <cell r="I10">
            <v>23</v>
          </cell>
        </row>
        <row r="11">
          <cell r="G11" t="str">
            <v>社团BOSS</v>
          </cell>
        </row>
        <row r="12">
          <cell r="G12" t="str">
            <v>社团挑战</v>
          </cell>
        </row>
        <row r="13">
          <cell r="G13" t="str">
            <v>情报商店</v>
          </cell>
        </row>
        <row r="13">
          <cell r="I13">
            <v>34</v>
          </cell>
        </row>
        <row r="14">
          <cell r="G14" t="str">
            <v>角色攻略</v>
          </cell>
        </row>
        <row r="15">
          <cell r="G15" t="str">
            <v>全息调查</v>
          </cell>
          <cell r="H15">
            <v>349010024</v>
          </cell>
          <cell r="I15">
            <v>12</v>
          </cell>
          <cell r="J15" t="str">
            <v>灾害对策部的主要任务之一，与怪人战斗，将灾害消灭在摇篮中吧！</v>
          </cell>
        </row>
        <row r="16">
          <cell r="G16" t="str">
            <v>社团讨伐</v>
          </cell>
        </row>
        <row r="17">
          <cell r="G17" t="str">
            <v>布阵</v>
          </cell>
          <cell r="H17">
            <v>349010029</v>
          </cell>
          <cell r="I17">
            <v>7</v>
          </cell>
          <cell r="J17" t="str">
            <v>可调整阵容内出战的角色配置,可保存多套自定义阵容组合</v>
          </cell>
        </row>
        <row r="18">
          <cell r="G18" t="str">
            <v>招募</v>
          </cell>
          <cell r="H18">
            <v>349010027</v>
          </cell>
          <cell r="I18">
            <v>24</v>
          </cell>
          <cell r="J18" t="str">
            <v>召集英雄和其它战斗角色，对抗怪人保卫城市吧！</v>
          </cell>
        </row>
        <row r="19">
          <cell r="G19" t="str">
            <v>作战</v>
          </cell>
        </row>
        <row r="20">
          <cell r="G20" t="str">
            <v>英雄手册</v>
          </cell>
          <cell r="H20">
            <v>349010016</v>
          </cell>
          <cell r="I20">
            <v>14</v>
          </cell>
          <cell r="J20" t="str">
            <v>集合日常活跃类任务，提升每日活跃可获珍稀道具哦！</v>
          </cell>
        </row>
        <row r="21">
          <cell r="G21" t="str">
            <v>获取途径</v>
          </cell>
        </row>
        <row r="22">
          <cell r="G22" t="str">
            <v>我要变强</v>
          </cell>
        </row>
        <row r="23">
          <cell r="G23" t="str">
            <v>每日预言</v>
          </cell>
          <cell r="H23">
            <v>349010034</v>
          </cell>
        </row>
        <row r="23">
          <cell r="J23" t="str">
            <v>每日预言都可获得一份随机奖励，快来看看今天的运势吧！</v>
          </cell>
        </row>
        <row r="24">
          <cell r="G24" t="str">
            <v>好友</v>
          </cell>
          <cell r="H24">
            <v>349010003</v>
          </cell>
          <cell r="I24">
            <v>22</v>
          </cell>
          <cell r="J24" t="str">
            <v>与玩家结成好友关系，可与好友功聊天沟通体验游戏。</v>
          </cell>
        </row>
        <row r="25">
          <cell r="G25" t="str">
            <v>活动</v>
          </cell>
          <cell r="H25">
            <v>349010034</v>
          </cell>
        </row>
        <row r="25">
          <cell r="J25" t="str">
            <v>提升您的等级，即可领取升级奖励哦!</v>
          </cell>
        </row>
        <row r="26">
          <cell r="G26" t="str">
            <v>偶像的礼遇</v>
          </cell>
          <cell r="H26">
            <v>349010034</v>
          </cell>
        </row>
        <row r="26">
          <cell r="J26" t="str">
            <v>连续8日登陆，完成任务，即可获偶像的礼遇。</v>
          </cell>
        </row>
        <row r="27">
          <cell r="G27" t="str">
            <v>晋级挑战</v>
          </cell>
        </row>
        <row r="28">
          <cell r="G28" t="str">
            <v>每日报到</v>
          </cell>
          <cell r="H28">
            <v>349010034</v>
          </cell>
        </row>
        <row r="28">
          <cell r="J28" t="str">
            <v>每日报道可领取SSR角色奖励哦，千万不要错过</v>
          </cell>
        </row>
        <row r="29">
          <cell r="G29" t="str">
            <v>合成</v>
          </cell>
        </row>
        <row r="29">
          <cell r="I29">
            <v>33</v>
          </cell>
        </row>
        <row r="30">
          <cell r="G30" t="str">
            <v>聊天</v>
          </cell>
        </row>
        <row r="31">
          <cell r="G31" t="str">
            <v>超市</v>
          </cell>
          <cell r="H31">
            <v>349010014</v>
          </cell>
          <cell r="I31">
            <v>3</v>
          </cell>
          <cell r="J31" t="str">
            <v>资源、源核、角色情报！你要的这里都有！</v>
          </cell>
        </row>
        <row r="32">
          <cell r="G32" t="str">
            <v>自动战斗</v>
          </cell>
          <cell r="H32">
            <v>349010033</v>
          </cell>
        </row>
        <row r="32">
          <cell r="J32" t="str">
            <v>开启自动战斗，解放您的双手</v>
          </cell>
        </row>
        <row r="33">
          <cell r="G33" t="str">
            <v>两倍速</v>
          </cell>
          <cell r="H33">
            <v>349010033</v>
          </cell>
        </row>
        <row r="33">
          <cell r="J33" t="str">
            <v>开启两倍速，让您更快通关战斗</v>
          </cell>
        </row>
        <row r="34">
          <cell r="G34" t="str">
            <v>s技能跳过按钮</v>
          </cell>
        </row>
        <row r="35">
          <cell r="G35" t="str">
            <v>全息</v>
          </cell>
        </row>
        <row r="35">
          <cell r="I35">
            <v>9</v>
          </cell>
        </row>
        <row r="36">
          <cell r="G36" t="str">
            <v>突破</v>
          </cell>
        </row>
        <row r="37">
          <cell r="G37" t="str">
            <v>模拟训练</v>
          </cell>
          <cell r="H37">
            <v>349010012</v>
          </cell>
          <cell r="I37">
            <v>17</v>
          </cell>
          <cell r="J37" t="str">
            <v>在模拟设施中对战怪人，是角色经验的主要获取途径。</v>
          </cell>
        </row>
        <row r="38">
          <cell r="G38" t="str">
            <v>突发事件</v>
          </cell>
          <cell r="H38">
            <v>349010017</v>
          </cell>
        </row>
        <row r="38">
          <cell r="J38" t="str">
            <v>应对紧急事件，可获得角色经验等奖励</v>
          </cell>
        </row>
        <row r="39">
          <cell r="G39" t="str">
            <v>演练中心</v>
          </cell>
          <cell r="H39">
            <v>349010020</v>
          </cell>
          <cell r="I39">
            <v>35</v>
          </cell>
          <cell r="J39" t="str">
            <v>演练中心可帮助您更快的了解战斗中的各种机制</v>
          </cell>
        </row>
        <row r="40">
          <cell r="G40" t="str">
            <v>装备界面（废弃）</v>
          </cell>
        </row>
        <row r="41">
          <cell r="G41" t="str">
            <v>资源找回</v>
          </cell>
        </row>
        <row r="42">
          <cell r="G42" t="str">
            <v>埼玉家</v>
          </cell>
          <cell r="H42">
            <v>349010011</v>
          </cell>
          <cell r="I42">
            <v>13</v>
          </cell>
          <cell r="J42" t="str">
            <v>拜访埼玉家，可以和埼玉、杰诺斯等人互动，领取每日奖励。</v>
          </cell>
        </row>
        <row r="43">
          <cell r="G43" t="str">
            <v>埼玉助阵</v>
          </cell>
          <cell r="H43">
            <v>349010006</v>
          </cell>
        </row>
        <row r="43">
          <cell r="J43" t="str">
            <v>开启埼玉助阵可快速击败敌人，还会获得超额额外奖励哦！</v>
          </cell>
        </row>
        <row r="44">
          <cell r="G44" t="str">
            <v>每日招待</v>
          </cell>
          <cell r="H44">
            <v>349010034</v>
          </cell>
          <cell r="I44">
            <v>13</v>
          </cell>
          <cell r="J44" t="str">
            <v>拜访埼玉家，可以领取招待奖励哦~</v>
          </cell>
        </row>
        <row r="45">
          <cell r="G45" t="str">
            <v>怪人研究所</v>
          </cell>
          <cell r="H45">
            <v>349010004</v>
          </cell>
          <cell r="I45">
            <v>21</v>
          </cell>
          <cell r="J45" t="str">
            <v>挑战怪人研究所，是获取觉醒材料的主要途径。</v>
          </cell>
        </row>
        <row r="46">
          <cell r="G46" t="str">
            <v>觉醒</v>
          </cell>
          <cell r="H46">
            <v>349010021</v>
          </cell>
          <cell r="I46">
            <v>2</v>
          </cell>
          <cell r="J46" t="str">
            <v>觉醒您的角色，获得强大的属性和技能。</v>
          </cell>
        </row>
        <row r="47">
          <cell r="G47" t="str">
            <v>英雄集结</v>
          </cell>
        </row>
        <row r="48">
          <cell r="G48" t="str">
            <v>日常</v>
          </cell>
          <cell r="H48">
            <v>349010016</v>
          </cell>
          <cell r="I48">
            <v>14</v>
          </cell>
          <cell r="J48" t="str">
            <v>每日完成日常任务，可获得丰厚的每日奖励</v>
          </cell>
        </row>
        <row r="49">
          <cell r="G49" t="str">
            <v>组队</v>
          </cell>
          <cell r="H49">
            <v>349010032</v>
          </cell>
          <cell r="I49">
            <v>6</v>
          </cell>
          <cell r="J49" t="str">
            <v>玩家可与其他1到2名玩家组成队伍共同挑战副本玩法</v>
          </cell>
        </row>
        <row r="50">
          <cell r="G50" t="str">
            <v>福利商店</v>
          </cell>
        </row>
        <row r="51">
          <cell r="G51" t="str">
            <v>协会测验</v>
          </cell>
          <cell r="H51">
            <v>349010022</v>
          </cell>
          <cell r="I51">
            <v>30</v>
          </cell>
          <cell r="J51" t="str">
            <v>参与协会测验答题，可获得选择角色的情报</v>
          </cell>
        </row>
        <row r="52">
          <cell r="G52" t="str">
            <v>情报交流</v>
          </cell>
        </row>
        <row r="52">
          <cell r="I52">
            <v>32</v>
          </cell>
        </row>
        <row r="53">
          <cell r="G53" t="str">
            <v>社团</v>
          </cell>
          <cell r="H53">
            <v>349010015</v>
          </cell>
          <cell r="I53">
            <v>5</v>
          </cell>
          <cell r="J53" t="str">
            <v>社团是玩家聚集的重要场所，社团内包含多种成员之间互动的玩法</v>
          </cell>
        </row>
        <row r="54">
          <cell r="G54" t="str">
            <v>社团任务</v>
          </cell>
        </row>
        <row r="55">
          <cell r="G55" t="str">
            <v>社团工厂</v>
          </cell>
        </row>
        <row r="56">
          <cell r="G56" t="str">
            <v>社团采购</v>
          </cell>
        </row>
        <row r="57">
          <cell r="G57" t="str">
            <v>社团卖场</v>
          </cell>
        </row>
        <row r="58">
          <cell r="G58" t="str">
            <v>武道大会</v>
          </cell>
          <cell r="H58">
            <v>349010008</v>
          </cell>
          <cell r="I58">
            <v>19</v>
          </cell>
          <cell r="J58" t="str">
            <v>参加武道大会，可与来自世界各地的对手展开实时对决，获取排行榜奖励！</v>
          </cell>
        </row>
        <row r="59">
          <cell r="G59" t="str">
            <v>料理</v>
          </cell>
          <cell r="H59">
            <v>349010005</v>
          </cell>
          <cell r="I59">
            <v>13</v>
          </cell>
          <cell r="J59" t="str">
            <v>为埼玉制作料理吧！制作食物可获得回礼，并增加埼玉的好感度。</v>
          </cell>
        </row>
        <row r="60">
          <cell r="G60" t="str">
            <v>手办柜</v>
          </cell>
        </row>
        <row r="61">
          <cell r="G61" t="str">
            <v>小游戏</v>
          </cell>
          <cell r="H61">
            <v>349010019</v>
          </cell>
          <cell r="I61">
            <v>28</v>
          </cell>
          <cell r="J61" t="str">
            <v>每天参与小游戏，可以获得钻石与埼玉好感度奖励呦！</v>
          </cell>
        </row>
        <row r="62">
          <cell r="G62" t="str">
            <v>英雄之道（废弃）</v>
          </cell>
        </row>
        <row r="63">
          <cell r="G63" t="str">
            <v>治安委派</v>
          </cell>
          <cell r="H63">
            <v>349010030</v>
          </cell>
          <cell r="I63">
            <v>15</v>
          </cell>
          <cell r="J63" t="str">
            <v>委任各个角色执行治安巡逻任务，提升居民的信赖，获得奖励吧！</v>
          </cell>
        </row>
        <row r="64">
          <cell r="G64" t="str">
            <v>应援团</v>
          </cell>
        </row>
        <row r="65">
          <cell r="G65" t="str">
            <v>协同指导</v>
          </cell>
          <cell r="H65">
            <v>349010010</v>
          </cell>
          <cell r="I65">
            <v>2</v>
          </cell>
          <cell r="J65" t="str">
            <v>高等级角色为低等级角色协同指导，可提升受助角色等级。</v>
          </cell>
        </row>
        <row r="66">
          <cell r="G66" t="str">
            <v>道馆演武</v>
          </cell>
          <cell r="H66">
            <v>349010002</v>
          </cell>
          <cell r="I66">
            <v>16</v>
          </cell>
          <cell r="J66" t="str">
            <v>消耗挑战券与其他玩家进行切磋！胜利后可获取体力，钻石等稀有道具。</v>
          </cell>
        </row>
        <row r="67">
          <cell r="G67" t="str">
            <v>源核</v>
          </cell>
          <cell r="H67">
            <v>349010026</v>
          </cell>
          <cell r="I67">
            <v>2</v>
          </cell>
          <cell r="J67" t="str">
            <v>源核能增强战斗角色的属性，并依据回路效果提供特殊作战能力。</v>
          </cell>
        </row>
        <row r="68">
          <cell r="G68" t="str">
            <v>英雄试炼</v>
          </cell>
          <cell r="H68">
            <v>349010023</v>
          </cell>
          <cell r="I68">
            <v>18</v>
          </cell>
          <cell r="J68" t="str">
            <v>击败协会指定的角色，是获取源核的主要途径。</v>
          </cell>
        </row>
        <row r="69">
          <cell r="G69" t="str">
            <v>正义角逐</v>
          </cell>
          <cell r="H69">
            <v>349010028</v>
          </cell>
          <cell r="I69">
            <v>10</v>
          </cell>
          <cell r="J69" t="str">
            <v>每日限次挑战！制霸各个区域，可获得大量奖励！</v>
          </cell>
        </row>
        <row r="70">
          <cell r="G70" t="str">
            <v>区域攻防</v>
          </cell>
          <cell r="H70">
            <v>349010028</v>
          </cell>
          <cell r="I70">
            <v>97</v>
          </cell>
          <cell r="J70" t="str">
            <v>参加区域攻防，挑战不同的玩家或防御自己的主场，可获通用情报等奖励！</v>
          </cell>
        </row>
        <row r="71">
          <cell r="G71" t="str">
            <v>无人区探索</v>
          </cell>
          <cell r="H71">
            <v>349010018</v>
          </cell>
          <cell r="I71">
            <v>27</v>
          </cell>
          <cell r="J71" t="str">
            <v>响应协会的调查请求，探索城市荒废区域吧。通过后可获得大量奖励！</v>
          </cell>
        </row>
        <row r="72">
          <cell r="G72" t="str">
            <v>强者之梦</v>
          </cell>
          <cell r="H72">
            <v>349010009</v>
          </cell>
          <cell r="I72">
            <v>20</v>
          </cell>
          <cell r="J72" t="str">
            <v>挑战梦境模拟装置，可在此获得角色情报，稀有源核等珍贵道具。</v>
          </cell>
        </row>
        <row r="73">
          <cell r="G73" t="str">
            <v>英雄物语</v>
          </cell>
          <cell r="H73">
            <v>349010035</v>
          </cell>
          <cell r="I73">
            <v>11</v>
          </cell>
          <cell r="J73" t="str">
            <v>英雄们的故事，挑战成功可获得属性加成。</v>
          </cell>
        </row>
        <row r="74">
          <cell r="G74" t="str">
            <v>表彰</v>
          </cell>
          <cell r="H74">
            <v>349010037</v>
          </cell>
          <cell r="I74">
            <v>56</v>
          </cell>
          <cell r="J74" t="str">
            <v>完成功勋任务，给与角色表彰奖励，可获得属性加成哦！</v>
          </cell>
        </row>
        <row r="75">
          <cell r="G75" t="str">
            <v>成就</v>
          </cell>
        </row>
        <row r="75">
          <cell r="I75">
            <v>36</v>
          </cell>
        </row>
        <row r="76">
          <cell r="G76" t="str">
            <v>排行榜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6"/>
    </sheetNames>
    <sheetDataSet>
      <sheetData sheetId="0">
        <row r="1">
          <cell r="C1" t="str">
            <v>name</v>
          </cell>
          <cell r="D1" t="str">
            <v>unlockType</v>
          </cell>
          <cell r="E1" t="str">
            <v>unlockPara</v>
          </cell>
          <cell r="F1" t="str">
            <v>unlockPara2</v>
          </cell>
          <cell r="G1" t="str">
            <v>lineupId</v>
          </cell>
          <cell r="H1" t="str">
            <v>isOnlineBattle</v>
          </cell>
          <cell r="I1" t="str">
            <v>BgmId</v>
          </cell>
          <cell r="J1" t="str">
            <v>openType</v>
          </cell>
          <cell r="K1" t="str">
            <v>openPara</v>
          </cell>
          <cell r="L1" t="str">
            <v>guideId</v>
          </cell>
          <cell r="M1" t="str">
            <v>icon</v>
          </cell>
          <cell r="N1" t="str">
            <v>des</v>
          </cell>
        </row>
        <row r="2">
          <cell r="C2" t="str">
            <v>name</v>
          </cell>
          <cell r="D2" t="str">
            <v>unlockType</v>
          </cell>
          <cell r="E2" t="str">
            <v>unlockPara</v>
          </cell>
          <cell r="F2" t="str">
            <v>unlockPara2</v>
          </cell>
          <cell r="G2" t="str">
            <v>lineupId</v>
          </cell>
          <cell r="H2" t="str">
            <v>isOnlineBattle</v>
          </cell>
          <cell r="I2" t="str">
            <v>BgmId</v>
          </cell>
          <cell r="J2" t="str">
            <v>openType</v>
          </cell>
          <cell r="K2" t="str">
            <v>openPara</v>
          </cell>
          <cell r="L2" t="str">
            <v>guideId</v>
          </cell>
          <cell r="M2" t="str">
            <v>icon</v>
          </cell>
          <cell r="N2" t="str">
            <v>des</v>
          </cell>
        </row>
        <row r="3">
          <cell r="C3" t="str">
            <v>STRING</v>
          </cell>
          <cell r="D3" t="str">
            <v>INT</v>
          </cell>
          <cell r="E3" t="str">
            <v>INT</v>
          </cell>
          <cell r="F3" t="str">
            <v>INT</v>
          </cell>
          <cell r="G3" t="str">
            <v>INT</v>
          </cell>
          <cell r="H3" t="str">
            <v>INT</v>
          </cell>
          <cell r="I3" t="str">
            <v>INT</v>
          </cell>
          <cell r="J3" t="str">
            <v>INT</v>
          </cell>
          <cell r="K3" t="str">
            <v>STRING</v>
          </cell>
          <cell r="L3" t="str">
            <v>INT</v>
          </cell>
          <cell r="M3" t="str">
            <v>INT</v>
          </cell>
          <cell r="N3" t="str">
            <v>STRING</v>
          </cell>
        </row>
        <row r="4">
          <cell r="C4" t="str">
            <v>活动名称</v>
          </cell>
          <cell r="D4" t="str">
            <v>解锁类型</v>
          </cell>
          <cell r="E4" t="str">
            <v>解锁参数</v>
          </cell>
          <cell r="F4" t="str">
            <v>解锁参数2</v>
          </cell>
          <cell r="G4" t="str">
            <v>阵容id</v>
          </cell>
          <cell r="H4" t="str">
            <v>是否是服务器战斗</v>
          </cell>
          <cell r="I4" t="str">
            <v>系统相关的BGM</v>
          </cell>
          <cell r="J4" t="str">
            <v>开启类型</v>
          </cell>
          <cell r="K4" t="str">
            <v>开启参数</v>
          </cell>
          <cell r="L4" t="str">
            <v>新手引导id</v>
          </cell>
          <cell r="M4" t="str">
            <v>图标</v>
          </cell>
          <cell r="N4" t="str">
            <v>描述</v>
          </cell>
        </row>
        <row r="5">
          <cell r="C5">
            <v>101</v>
          </cell>
          <cell r="D5" t="str">
            <v>110</v>
          </cell>
          <cell r="E5" t="str">
            <v>110</v>
          </cell>
          <cell r="F5" t="str">
            <v>110</v>
          </cell>
          <cell r="G5" t="str">
            <v>110</v>
          </cell>
          <cell r="H5" t="str">
            <v>110</v>
          </cell>
          <cell r="I5" t="str">
            <v>100</v>
          </cell>
          <cell r="J5" t="str">
            <v>110</v>
          </cell>
          <cell r="K5" t="str">
            <v>110</v>
          </cell>
          <cell r="L5" t="str">
            <v>110</v>
          </cell>
          <cell r="M5" t="str">
            <v>100</v>
          </cell>
          <cell r="N5">
            <v>101</v>
          </cell>
        </row>
        <row r="6">
          <cell r="B6">
            <v>0</v>
          </cell>
          <cell r="C6" t="str">
            <v>主线</v>
          </cell>
          <cell r="D6">
            <v>1</v>
          </cell>
          <cell r="E6">
            <v>0</v>
          </cell>
          <cell r="F6">
            <v>0</v>
          </cell>
          <cell r="G6">
            <v>39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340460008</v>
          </cell>
          <cell r="N6" t="str">
            <v>新人协会职员的传奇生涯即将揭开新的篇章……</v>
          </cell>
        </row>
        <row r="7">
          <cell r="B7">
            <v>1</v>
          </cell>
          <cell r="C7" t="str">
            <v>全息调查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340460008</v>
          </cell>
          <cell r="N7" t="str">
            <v>灾害对策部的主要任务之一，调查异闻、与怪人战斗，将灾害消灭在摇篮中吧！</v>
          </cell>
        </row>
        <row r="8">
          <cell r="B8">
            <v>2</v>
          </cell>
          <cell r="C8" t="str">
            <v>怪人研究所</v>
          </cell>
          <cell r="D8">
            <v>1</v>
          </cell>
          <cell r="E8">
            <v>14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340460008</v>
          </cell>
          <cell r="N8" t="str">
            <v>挑战怪人研究所，是获取觉醒材料的主要途径。</v>
          </cell>
        </row>
        <row r="9">
          <cell r="B9">
            <v>3</v>
          </cell>
          <cell r="C9" t="str">
            <v>英雄试炼</v>
          </cell>
          <cell r="D9">
            <v>1</v>
          </cell>
          <cell r="E9">
            <v>27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340460008</v>
          </cell>
          <cell r="N9" t="str">
            <v>击败协会指定的角色，是获取源核的主要途径。</v>
          </cell>
        </row>
        <row r="10">
          <cell r="B10">
            <v>4</v>
          </cell>
          <cell r="C10" t="str">
            <v>治安委派</v>
          </cell>
          <cell r="D10">
            <v>4</v>
          </cell>
          <cell r="E10">
            <v>204060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340460008</v>
          </cell>
          <cell r="N10" t="str">
            <v>委任各个角色执行治安巡逻任务，提升居民的信赖，获得奖励吧！</v>
          </cell>
        </row>
        <row r="11">
          <cell r="B11">
            <v>5</v>
          </cell>
          <cell r="C11" t="str">
            <v>突发事件</v>
          </cell>
          <cell r="D11">
            <v>1</v>
          </cell>
          <cell r="E11">
            <v>8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340460008</v>
          </cell>
          <cell r="N11" t="str">
            <v>紧急事件发生！应对突发事件会消耗大量体力，但是战斗胜利亦会获得超量奖励。</v>
          </cell>
        </row>
        <row r="12">
          <cell r="B12">
            <v>6</v>
          </cell>
          <cell r="C12" t="str">
            <v>协会考核（废弃）</v>
          </cell>
          <cell r="D12">
            <v>1</v>
          </cell>
          <cell r="E12">
            <v>1</v>
          </cell>
          <cell r="F12">
            <v>0</v>
          </cell>
          <cell r="G12">
            <v>11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340460008</v>
          </cell>
        </row>
        <row r="13">
          <cell r="B13">
            <v>7</v>
          </cell>
          <cell r="C13" t="str">
            <v>福利商店</v>
          </cell>
          <cell r="D13">
            <v>1</v>
          </cell>
          <cell r="E13">
            <v>16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340460008</v>
          </cell>
        </row>
        <row r="14">
          <cell r="B14">
            <v>8</v>
          </cell>
          <cell r="C14" t="str">
            <v>社团卖场</v>
          </cell>
          <cell r="D14">
            <v>1</v>
          </cell>
          <cell r="E14">
            <v>18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340460008</v>
          </cell>
          <cell r="N14" t="str">
            <v>花费钻石或声望在超市的社团卖场中购买稀有的物品吧！</v>
          </cell>
        </row>
        <row r="15">
          <cell r="B15">
            <v>9</v>
          </cell>
          <cell r="C15" t="str">
            <v>情报交流</v>
          </cell>
          <cell r="D15">
            <v>1</v>
          </cell>
          <cell r="E15">
            <v>17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340460008</v>
          </cell>
          <cell r="N15" t="str">
            <v>若拥有多余的角色情报，可在此交流给其他社团成员。</v>
          </cell>
        </row>
        <row r="16">
          <cell r="B16">
            <v>10</v>
          </cell>
          <cell r="C16" t="str">
            <v>社团讨伐</v>
          </cell>
          <cell r="D16">
            <v>3</v>
          </cell>
          <cell r="E16">
            <v>2</v>
          </cell>
          <cell r="F16">
            <v>0</v>
          </cell>
          <cell r="G16">
            <v>12</v>
          </cell>
          <cell r="H16">
            <v>1</v>
          </cell>
          <cell r="I16">
            <v>0</v>
          </cell>
          <cell r="J16">
            <v>3</v>
          </cell>
          <cell r="K16">
            <v>0</v>
          </cell>
          <cell r="L16">
            <v>0</v>
          </cell>
          <cell r="M16">
            <v>340460008</v>
          </cell>
          <cell r="N16" t="str">
            <v>集结全体社团成员的力量抗击强敌！可依伤害贡献获取奖励。</v>
          </cell>
        </row>
        <row r="17">
          <cell r="B17">
            <v>11</v>
          </cell>
          <cell r="C17" t="str">
            <v>武道大会</v>
          </cell>
          <cell r="D17">
            <v>1</v>
          </cell>
          <cell r="E17">
            <v>18</v>
          </cell>
          <cell r="F17">
            <v>0</v>
          </cell>
          <cell r="G17">
            <v>13</v>
          </cell>
          <cell r="H17">
            <v>1</v>
          </cell>
          <cell r="I17">
            <v>0</v>
          </cell>
          <cell r="J17">
            <v>1</v>
          </cell>
          <cell r="K17" t="str">
            <v>10,12|13,23</v>
          </cell>
          <cell r="L17">
            <v>0</v>
          </cell>
          <cell r="M17">
            <v>340460008</v>
          </cell>
          <cell r="N17" t="str">
            <v>参加武道大会，可与来自世界各地的对手展开实时对决，获取排行榜奖励！</v>
          </cell>
        </row>
        <row r="18">
          <cell r="B18">
            <v>12</v>
          </cell>
          <cell r="C18" t="str">
            <v>模拟训练</v>
          </cell>
          <cell r="D18">
            <v>1</v>
          </cell>
          <cell r="E18">
            <v>10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340460008</v>
          </cell>
          <cell r="N18" t="str">
            <v>在模拟设施中对战怪人，是角色经验的主要获取途径。</v>
          </cell>
        </row>
        <row r="19">
          <cell r="B19">
            <v>13</v>
          </cell>
          <cell r="C19" t="str">
            <v>道馆演武</v>
          </cell>
          <cell r="D19">
            <v>1</v>
          </cell>
          <cell r="E19">
            <v>26</v>
          </cell>
          <cell r="F19">
            <v>0</v>
          </cell>
          <cell r="G19">
            <v>23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340460008</v>
          </cell>
          <cell r="N19" t="str">
            <v>消耗挑战券与其他玩家进行切磋！胜利后可获取体力，钻石等稀有道具。</v>
          </cell>
        </row>
        <row r="20">
          <cell r="B20">
            <v>14</v>
          </cell>
          <cell r="C20" t="str">
            <v>埼玉家</v>
          </cell>
          <cell r="D20">
            <v>1</v>
          </cell>
          <cell r="E20">
            <v>13</v>
          </cell>
          <cell r="F20">
            <v>0</v>
          </cell>
          <cell r="G20">
            <v>0</v>
          </cell>
          <cell r="H20">
            <v>0</v>
          </cell>
          <cell r="I20">
            <v>551000007</v>
          </cell>
          <cell r="J20">
            <v>0</v>
          </cell>
          <cell r="K20">
            <v>0</v>
          </cell>
          <cell r="L20">
            <v>0</v>
          </cell>
        </row>
        <row r="20">
          <cell r="N20" t="str">
            <v>拜访埼玉家，可以和埼玉、杰诺斯等人互动，领取每日奖励。</v>
          </cell>
        </row>
        <row r="21">
          <cell r="B21">
            <v>15</v>
          </cell>
          <cell r="C21" t="str">
            <v>料理</v>
          </cell>
          <cell r="D21">
            <v>1</v>
          </cell>
          <cell r="E21">
            <v>18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1">
          <cell r="N21" t="str">
            <v>为埼玉制作料理吧！制作食物可获得回礼，并增加埼玉的好感度。</v>
          </cell>
        </row>
        <row r="22">
          <cell r="B22">
            <v>16</v>
          </cell>
          <cell r="C22" t="str">
            <v>英雄之道（废弃）</v>
          </cell>
          <cell r="D22">
            <v>1</v>
          </cell>
          <cell r="E22">
            <v>19</v>
          </cell>
          <cell r="F22">
            <v>0</v>
          </cell>
          <cell r="G22">
            <v>16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B23">
            <v>17</v>
          </cell>
          <cell r="C23" t="str">
            <v>更换阵容</v>
          </cell>
          <cell r="D23">
            <v>1</v>
          </cell>
          <cell r="E23">
            <v>1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B24">
            <v>18</v>
          </cell>
          <cell r="C24" t="str">
            <v>角色列表</v>
          </cell>
          <cell r="D24">
            <v>1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B25">
            <v>19</v>
          </cell>
          <cell r="C25" t="str">
            <v>装备界面（废弃）</v>
          </cell>
          <cell r="D25">
            <v>1</v>
          </cell>
          <cell r="E25">
            <v>10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20</v>
          </cell>
          <cell r="C26" t="str">
            <v>每日占卜</v>
          </cell>
          <cell r="D26">
            <v>1</v>
          </cell>
          <cell r="E26">
            <v>6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21</v>
          </cell>
          <cell r="C27" t="str">
            <v>角色手册</v>
          </cell>
          <cell r="D27">
            <v>1</v>
          </cell>
          <cell r="E27">
            <v>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22</v>
          </cell>
          <cell r="C28" t="str">
            <v>成就</v>
          </cell>
          <cell r="D28">
            <v>1</v>
          </cell>
          <cell r="E28">
            <v>15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23</v>
          </cell>
          <cell r="C29" t="str">
            <v>好友</v>
          </cell>
          <cell r="D29">
            <v>1</v>
          </cell>
          <cell r="E29">
            <v>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24</v>
          </cell>
          <cell r="C30" t="str">
            <v>组队</v>
          </cell>
          <cell r="D30">
            <v>1</v>
          </cell>
          <cell r="E30">
            <v>15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25</v>
          </cell>
          <cell r="C31" t="str">
            <v>社团</v>
          </cell>
          <cell r="D31">
            <v>1</v>
          </cell>
          <cell r="E31">
            <v>17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B32">
            <v>26</v>
          </cell>
          <cell r="C32" t="str">
            <v>超市</v>
          </cell>
          <cell r="D32">
            <v>1</v>
          </cell>
          <cell r="E32">
            <v>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2">
          <cell r="N32" t="str">
            <v>资源、源核、角色情报！你要的这里都有！</v>
          </cell>
        </row>
        <row r="33">
          <cell r="B33">
            <v>27</v>
          </cell>
          <cell r="C33" t="str">
            <v>背包</v>
          </cell>
          <cell r="D33">
            <v>1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B34">
            <v>28</v>
          </cell>
          <cell r="C34" t="str">
            <v>正义角逐</v>
          </cell>
          <cell r="D34">
            <v>1</v>
          </cell>
          <cell r="E34">
            <v>29</v>
          </cell>
          <cell r="F34">
            <v>0</v>
          </cell>
          <cell r="G34">
            <v>40</v>
          </cell>
          <cell r="H34">
            <v>1</v>
          </cell>
          <cell r="I34">
            <v>551000003</v>
          </cell>
          <cell r="J34">
            <v>0</v>
          </cell>
          <cell r="K34">
            <v>0</v>
          </cell>
          <cell r="L34">
            <v>0</v>
          </cell>
          <cell r="M34">
            <v>340460008</v>
          </cell>
          <cell r="N34" t="str">
            <v>每日限次挑战！制霸各个区域，可获得大量奖励！</v>
          </cell>
        </row>
        <row r="35">
          <cell r="B35">
            <v>29</v>
          </cell>
          <cell r="C35" t="str">
            <v>英雄物语</v>
          </cell>
          <cell r="D35">
            <v>1</v>
          </cell>
          <cell r="E35">
            <v>42</v>
          </cell>
          <cell r="F35">
            <v>0</v>
          </cell>
          <cell r="G35">
            <v>18</v>
          </cell>
          <cell r="H35">
            <v>1</v>
          </cell>
          <cell r="I35">
            <v>551000004</v>
          </cell>
          <cell r="J35">
            <v>0</v>
          </cell>
          <cell r="K35">
            <v>0</v>
          </cell>
          <cell r="L35">
            <v>0</v>
          </cell>
          <cell r="M35">
            <v>340460008</v>
          </cell>
        </row>
        <row r="36">
          <cell r="B36">
            <v>30</v>
          </cell>
          <cell r="C36" t="str">
            <v>活动</v>
          </cell>
          <cell r="D36">
            <v>1</v>
          </cell>
          <cell r="E36">
            <v>6</v>
          </cell>
          <cell r="F36">
            <v>0</v>
          </cell>
          <cell r="G36">
            <v>19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>
            <v>31</v>
          </cell>
          <cell r="C37" t="str">
            <v>强者之梦（废弃）</v>
          </cell>
          <cell r="D37">
            <v>1</v>
          </cell>
          <cell r="E37">
            <v>42</v>
          </cell>
          <cell r="F37">
            <v>0</v>
          </cell>
          <cell r="G37">
            <v>30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340460008</v>
          </cell>
          <cell r="N37" t="str">
            <v>挑战梦境模拟装置，面对强者吧！可在此获得角色情报，稀有源核等珍贵道具。</v>
          </cell>
        </row>
        <row r="38">
          <cell r="B38">
            <v>32</v>
          </cell>
          <cell r="C38" t="str">
            <v>自动战斗</v>
          </cell>
          <cell r="D38">
            <v>4</v>
          </cell>
          <cell r="E38">
            <v>201020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B39">
            <v>33</v>
          </cell>
          <cell r="C39" t="str">
            <v>埼玉卡片</v>
          </cell>
          <cell r="D39">
            <v>1</v>
          </cell>
          <cell r="E39">
            <v>13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34</v>
          </cell>
          <cell r="C40" t="str">
            <v>两倍速</v>
          </cell>
          <cell r="D40">
            <v>4</v>
          </cell>
          <cell r="E40">
            <v>201020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>
            <v>35</v>
          </cell>
          <cell r="C41" t="str">
            <v>s技能跳过按钮</v>
          </cell>
          <cell r="D41">
            <v>4</v>
          </cell>
          <cell r="E41">
            <v>201020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36</v>
          </cell>
          <cell r="C42" t="str">
            <v>源核</v>
          </cell>
          <cell r="D42">
            <v>1</v>
          </cell>
          <cell r="E42">
            <v>27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B43">
            <v>37</v>
          </cell>
          <cell r="C43" t="str">
            <v>小游戏</v>
          </cell>
          <cell r="D43">
            <v>1</v>
          </cell>
          <cell r="E43">
            <v>19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B44">
            <v>38</v>
          </cell>
          <cell r="C44" t="str">
            <v>招募</v>
          </cell>
          <cell r="D44">
            <v>1</v>
          </cell>
          <cell r="E44">
            <v>1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4">
          <cell r="N44" t="str">
            <v>召集英雄和其它战斗角色，对抗怪人保卫城市吧！</v>
          </cell>
        </row>
        <row r="45">
          <cell r="B45">
            <v>39</v>
          </cell>
          <cell r="C45" t="str">
            <v>社团任务</v>
          </cell>
          <cell r="D45">
            <v>1</v>
          </cell>
          <cell r="E45">
            <v>17</v>
          </cell>
          <cell r="F45">
            <v>1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340460008</v>
          </cell>
          <cell r="N45" t="str">
            <v>与其他社团成员协作，完成任务获得奖励吧！</v>
          </cell>
        </row>
        <row r="46">
          <cell r="B46">
            <v>40</v>
          </cell>
          <cell r="C46" t="str">
            <v>社团工厂</v>
          </cell>
          <cell r="D46">
            <v>1</v>
          </cell>
          <cell r="E46">
            <v>17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340460008</v>
          </cell>
          <cell r="N46" t="str">
            <v>收集零件，推动生产线进度吧！完成组装需求将会增加声望并获得奖励。</v>
          </cell>
        </row>
        <row r="47">
          <cell r="B47">
            <v>41</v>
          </cell>
          <cell r="C47" t="str">
            <v>表彰</v>
          </cell>
          <cell r="D47">
            <v>1</v>
          </cell>
          <cell r="E47">
            <v>42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42</v>
          </cell>
          <cell r="C48" t="str">
            <v>邮件</v>
          </cell>
          <cell r="D48">
            <v>1</v>
          </cell>
          <cell r="E48">
            <v>1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43</v>
          </cell>
          <cell r="C49" t="str">
            <v>演练中心</v>
          </cell>
          <cell r="D49">
            <v>4</v>
          </cell>
          <cell r="E49">
            <v>202050</v>
          </cell>
          <cell r="F49">
            <v>0</v>
          </cell>
          <cell r="G49">
            <v>21</v>
          </cell>
          <cell r="H49">
            <v>0</v>
          </cell>
          <cell r="I49">
            <v>0</v>
          </cell>
          <cell r="J49">
            <v>0</v>
          </cell>
        </row>
        <row r="49">
          <cell r="N49" t="str">
            <v>演练角色，培训技巧。向高手之路迈进吧！</v>
          </cell>
        </row>
        <row r="50">
          <cell r="B50">
            <v>44</v>
          </cell>
          <cell r="C50" t="str">
            <v>手办柜</v>
          </cell>
          <cell r="D50">
            <v>1</v>
          </cell>
          <cell r="E50">
            <v>18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45</v>
          </cell>
          <cell r="C51" t="str">
            <v>全息世界</v>
          </cell>
          <cell r="D51">
            <v>1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551000005</v>
          </cell>
          <cell r="J51">
            <v>0</v>
          </cell>
        </row>
        <row r="52">
          <cell r="B52">
            <v>46</v>
          </cell>
          <cell r="C52" t="str">
            <v>偶像的礼遇</v>
          </cell>
          <cell r="D52">
            <v>1</v>
          </cell>
          <cell r="E52">
            <v>6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3</v>
          </cell>
          <cell r="K52">
            <v>0</v>
          </cell>
          <cell r="L52">
            <v>0</v>
          </cell>
          <cell r="M52">
            <v>340460102</v>
          </cell>
        </row>
        <row r="53">
          <cell r="B53">
            <v>47</v>
          </cell>
          <cell r="C53" t="str">
            <v>资源找回</v>
          </cell>
          <cell r="D53">
            <v>1</v>
          </cell>
          <cell r="E53">
            <v>10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>
            <v>48</v>
          </cell>
          <cell r="C54" t="str">
            <v>获取途径</v>
          </cell>
          <cell r="D54">
            <v>1</v>
          </cell>
          <cell r="E54">
            <v>5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B55">
            <v>49</v>
          </cell>
          <cell r="C55" t="str">
            <v>协会测验</v>
          </cell>
          <cell r="D55">
            <v>4</v>
          </cell>
          <cell r="E55">
            <v>206060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5">
          <cell r="N55" t="str">
            <v>参与协会测验答题，可获得选择角色的情报</v>
          </cell>
        </row>
        <row r="56">
          <cell r="B56">
            <v>50</v>
          </cell>
          <cell r="C56" t="str">
            <v>作战</v>
          </cell>
          <cell r="D56">
            <v>4</v>
          </cell>
          <cell r="E56">
            <v>202050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B57">
            <v>51</v>
          </cell>
          <cell r="C57" t="str">
            <v>社团BOSS</v>
          </cell>
          <cell r="D57">
            <v>3</v>
          </cell>
          <cell r="E57">
            <v>1</v>
          </cell>
          <cell r="F57">
            <v>2</v>
          </cell>
          <cell r="G57">
            <v>0</v>
          </cell>
          <cell r="H57">
            <v>1</v>
          </cell>
          <cell r="I57">
            <v>0</v>
          </cell>
          <cell r="J57">
            <v>0</v>
          </cell>
        </row>
        <row r="58">
          <cell r="B58">
            <v>52</v>
          </cell>
          <cell r="C58" t="str">
            <v>无人区探索</v>
          </cell>
          <cell r="D58">
            <v>1</v>
          </cell>
          <cell r="E58">
            <v>33</v>
          </cell>
          <cell r="F58">
            <v>0</v>
          </cell>
          <cell r="G58">
            <v>22</v>
          </cell>
          <cell r="H58">
            <v>1</v>
          </cell>
          <cell r="I58">
            <v>0</v>
          </cell>
          <cell r="J58">
            <v>0</v>
          </cell>
        </row>
        <row r="58">
          <cell r="N58" t="str">
            <v>响应协会的调查请求，探索城市荒废区域吧。通过后可获得大量奖励！</v>
          </cell>
        </row>
        <row r="59">
          <cell r="B59">
            <v>53</v>
          </cell>
          <cell r="C59" t="str">
            <v>晋级挑战</v>
          </cell>
          <cell r="D59">
            <v>1</v>
          </cell>
          <cell r="E59">
            <v>6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3</v>
          </cell>
        </row>
        <row r="60">
          <cell r="B60">
            <v>54</v>
          </cell>
          <cell r="C60" t="str">
            <v>协同指导</v>
          </cell>
          <cell r="D60">
            <v>1</v>
          </cell>
          <cell r="E60">
            <v>25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B61">
            <v>55</v>
          </cell>
          <cell r="C61" t="str">
            <v>集结</v>
          </cell>
          <cell r="D61">
            <v>1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</v>
          </cell>
        </row>
        <row r="62">
          <cell r="B62">
            <v>56</v>
          </cell>
          <cell r="C62" t="str">
            <v>每日报到</v>
          </cell>
          <cell r="D62">
            <v>1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3</v>
          </cell>
        </row>
        <row r="62">
          <cell r="M62">
            <v>340460112</v>
          </cell>
        </row>
        <row r="63">
          <cell r="B63">
            <v>57</v>
          </cell>
          <cell r="C63" t="str">
            <v>排行榜</v>
          </cell>
          <cell r="D63">
            <v>1</v>
          </cell>
          <cell r="E63">
            <v>22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B64">
            <v>58</v>
          </cell>
          <cell r="C64" t="str">
            <v>我要变强</v>
          </cell>
          <cell r="D64">
            <v>1</v>
          </cell>
          <cell r="E64">
            <v>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59</v>
          </cell>
          <cell r="C65" t="str">
            <v>情报作战</v>
          </cell>
          <cell r="D65">
            <v>3</v>
          </cell>
          <cell r="E65">
            <v>17</v>
          </cell>
          <cell r="F65">
            <v>2</v>
          </cell>
          <cell r="G65">
            <v>0</v>
          </cell>
          <cell r="H65">
            <v>1</v>
          </cell>
          <cell r="I65">
            <v>0</v>
          </cell>
          <cell r="J65">
            <v>0</v>
          </cell>
        </row>
        <row r="66">
          <cell r="B66">
            <v>60</v>
          </cell>
          <cell r="C66" t="str">
            <v>觉醒</v>
          </cell>
          <cell r="D66">
            <v>1</v>
          </cell>
          <cell r="E66">
            <v>14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B67">
            <v>61</v>
          </cell>
          <cell r="C67" t="str">
            <v>活动</v>
          </cell>
          <cell r="D67">
            <v>1</v>
          </cell>
          <cell r="E67">
            <v>6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B68">
            <v>62</v>
          </cell>
          <cell r="C68" t="str">
            <v>日常</v>
          </cell>
          <cell r="D68">
            <v>1</v>
          </cell>
          <cell r="E68">
            <v>10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B69">
            <v>63</v>
          </cell>
          <cell r="C69" t="str">
            <v>埼玉家签到（好感度玩偶）</v>
          </cell>
          <cell r="D69">
            <v>1</v>
          </cell>
          <cell r="E69">
            <v>13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B70">
            <v>64</v>
          </cell>
          <cell r="C70" t="str">
            <v>合成</v>
          </cell>
          <cell r="D70">
            <v>1</v>
          </cell>
          <cell r="E70">
            <v>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B71">
            <v>65</v>
          </cell>
          <cell r="C71" t="str">
            <v>聊天</v>
          </cell>
          <cell r="D71">
            <v>1</v>
          </cell>
          <cell r="E71">
            <v>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B72">
            <v>66</v>
          </cell>
          <cell r="C72" t="str">
            <v>社团采购</v>
          </cell>
          <cell r="D72">
            <v>1</v>
          </cell>
          <cell r="E72">
            <v>17</v>
          </cell>
          <cell r="F72">
            <v>1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B73">
            <v>67</v>
          </cell>
          <cell r="C73" t="str">
            <v>情报商店</v>
          </cell>
          <cell r="D73">
            <v>1</v>
          </cell>
          <cell r="E73">
            <v>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3">
          <cell r="N73" t="str">
            <v>分解角色情报，使用情报点兑换配给物资吧！</v>
          </cell>
        </row>
        <row r="74">
          <cell r="C74" t="str">
            <v>攻略</v>
          </cell>
          <cell r="D74">
            <v>1</v>
          </cell>
          <cell r="E74">
            <v>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强者之路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 t="str">
            <v>物语</v>
          </cell>
          <cell r="D76">
            <v>1</v>
          </cell>
          <cell r="E76">
            <v>42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 t="str">
            <v>关注公众号</v>
          </cell>
          <cell r="D77">
            <v>1</v>
          </cell>
          <cell r="E77">
            <v>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C78" t="str">
            <v>限时礼包</v>
          </cell>
          <cell r="D78">
            <v>1</v>
          </cell>
          <cell r="E78">
            <v>6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C79" t="str">
            <v>弗莱士特辑</v>
          </cell>
          <cell r="D79">
            <v>1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3</v>
          </cell>
        </row>
        <row r="80">
          <cell r="C80" t="str">
            <v>单笔充值</v>
          </cell>
          <cell r="D80">
            <v>1</v>
          </cell>
          <cell r="E80">
            <v>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3</v>
          </cell>
        </row>
        <row r="81">
          <cell r="C81" t="str">
            <v>累计充值</v>
          </cell>
          <cell r="D81">
            <v>1</v>
          </cell>
          <cell r="E81">
            <v>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</v>
          </cell>
        </row>
        <row r="82">
          <cell r="C82" t="str">
            <v>累天充值</v>
          </cell>
          <cell r="D82">
            <v>1</v>
          </cell>
          <cell r="E82">
            <v>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3</v>
          </cell>
        </row>
        <row r="83">
          <cell r="C83" t="str">
            <v>定时伙食</v>
          </cell>
          <cell r="D83">
            <v>1</v>
          </cell>
          <cell r="E83">
            <v>6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 t="str">
            <v>协会测验（暂弃）</v>
          </cell>
          <cell r="D84">
            <v>4</v>
          </cell>
          <cell r="E84">
            <v>206060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4">
          <cell r="N84" t="str">
            <v>参与协会测验，可获得角色情报的奖励</v>
          </cell>
        </row>
        <row r="85">
          <cell r="C85" t="str">
            <v>成长基金</v>
          </cell>
          <cell r="D85">
            <v>1</v>
          </cell>
          <cell r="E85">
            <v>6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C86" t="str">
            <v>异闻基金</v>
          </cell>
          <cell r="D86">
            <v>1</v>
          </cell>
          <cell r="E86">
            <v>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C87" t="str">
            <v>首充</v>
          </cell>
          <cell r="D87">
            <v>1</v>
          </cell>
          <cell r="E87">
            <v>6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7">
          <cell r="M87">
            <v>340460108</v>
          </cell>
        </row>
        <row r="88">
          <cell r="C88" t="str">
            <v>强者之梦</v>
          </cell>
          <cell r="D88">
            <v>1</v>
          </cell>
          <cell r="E88">
            <v>40</v>
          </cell>
          <cell r="F88">
            <v>0</v>
          </cell>
          <cell r="G88">
            <v>50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340460008</v>
          </cell>
          <cell r="N88" t="str">
            <v>挑战梦境模拟装置，面对强者吧！可在此获得角色情报，稀有源核等珍贵道具。</v>
          </cell>
        </row>
        <row r="89">
          <cell r="C89" t="str">
            <v>签到</v>
          </cell>
          <cell r="D89">
            <v>1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3</v>
          </cell>
        </row>
        <row r="90">
          <cell r="C90" t="str">
            <v>武道大会（活动）</v>
          </cell>
          <cell r="D90">
            <v>1</v>
          </cell>
          <cell r="E90">
            <v>18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3</v>
          </cell>
        </row>
        <row r="91">
          <cell r="C91" t="str">
            <v>道馆演武（活动）</v>
          </cell>
          <cell r="D91">
            <v>1</v>
          </cell>
          <cell r="E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3</v>
          </cell>
        </row>
        <row r="92">
          <cell r="C92" t="str">
            <v>清理城市</v>
          </cell>
          <cell r="D92">
            <v>3</v>
          </cell>
          <cell r="E92">
            <v>1</v>
          </cell>
          <cell r="F92">
            <v>1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C93" t="str">
            <v>清理城市（陷阱）</v>
          </cell>
          <cell r="D93">
            <v>3</v>
          </cell>
          <cell r="E93">
            <v>1</v>
          </cell>
          <cell r="F93">
            <v>1</v>
          </cell>
          <cell r="G93">
            <v>0</v>
          </cell>
          <cell r="H93">
            <v>1</v>
          </cell>
          <cell r="I93">
            <v>0</v>
          </cell>
          <cell r="J93">
            <v>0</v>
          </cell>
        </row>
        <row r="94">
          <cell r="C94" t="str">
            <v>清理城市（boss）</v>
          </cell>
          <cell r="D94">
            <v>3</v>
          </cell>
          <cell r="E94">
            <v>1</v>
          </cell>
          <cell r="F94">
            <v>1</v>
          </cell>
          <cell r="G94">
            <v>0</v>
          </cell>
          <cell r="H94">
            <v>1</v>
          </cell>
          <cell r="I94">
            <v>0</v>
          </cell>
          <cell r="J94">
            <v>0</v>
          </cell>
        </row>
        <row r="95">
          <cell r="C95" t="str">
            <v>分解</v>
          </cell>
          <cell r="D95">
            <v>5</v>
          </cell>
          <cell r="E95">
            <v>1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C96" t="str">
            <v>还原</v>
          </cell>
          <cell r="D96">
            <v>1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C97" t="str">
            <v>UP招募</v>
          </cell>
          <cell r="D97">
            <v>1</v>
          </cell>
          <cell r="E97">
            <v>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3</v>
          </cell>
        </row>
        <row r="98">
          <cell r="C98" t="str">
            <v>闪光招募</v>
          </cell>
          <cell r="D98">
            <v>1</v>
          </cell>
          <cell r="E98">
            <v>6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3</v>
          </cell>
        </row>
        <row r="99">
          <cell r="C99" t="str">
            <v>社团红包</v>
          </cell>
          <cell r="D99">
            <v>1</v>
          </cell>
          <cell r="E99">
            <v>1</v>
          </cell>
          <cell r="F99">
            <v>1</v>
          </cell>
          <cell r="G99">
            <v>0</v>
          </cell>
          <cell r="H99">
            <v>1</v>
          </cell>
          <cell r="I99">
            <v>0</v>
          </cell>
          <cell r="J99">
            <v>0</v>
          </cell>
        </row>
        <row r="100">
          <cell r="C100" t="str">
            <v>专属返利</v>
          </cell>
          <cell r="D100">
            <v>1</v>
          </cell>
          <cell r="E100">
            <v>6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</row>
        <row r="101">
          <cell r="C101" t="str">
            <v>电子斗技</v>
          </cell>
          <cell r="D101">
            <v>1</v>
          </cell>
          <cell r="E101">
            <v>40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C102" t="str">
            <v>公平斗技</v>
          </cell>
          <cell r="D102">
            <v>1</v>
          </cell>
          <cell r="E102">
            <v>40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2">
          <cell r="N102" t="str">
            <v>绝对公平PVP</v>
          </cell>
        </row>
        <row r="103">
          <cell r="C103" t="str">
            <v>3v3斗技</v>
          </cell>
          <cell r="D103">
            <v>1</v>
          </cell>
          <cell r="E103">
            <v>40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3">
          <cell r="N103" t="str">
            <v>轮选三人战</v>
          </cell>
        </row>
        <row r="104">
          <cell r="C104" t="str">
            <v>轻食集贴</v>
          </cell>
          <cell r="D104">
            <v>1</v>
          </cell>
          <cell r="E104">
            <v>6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3</v>
          </cell>
        </row>
        <row r="105">
          <cell r="C105" t="str">
            <v>购物券挑战</v>
          </cell>
          <cell r="D105">
            <v>1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3</v>
          </cell>
        </row>
        <row r="106">
          <cell r="C106" t="str">
            <v>购物券兑换</v>
          </cell>
          <cell r="D106">
            <v>1</v>
          </cell>
          <cell r="E106">
            <v>6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</v>
          </cell>
        </row>
        <row r="107">
          <cell r="C107" t="str">
            <v>连续礼包</v>
          </cell>
          <cell r="D107">
            <v>1</v>
          </cell>
          <cell r="E107">
            <v>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3</v>
          </cell>
        </row>
        <row r="108">
          <cell r="C108" t="str">
            <v>角色收集</v>
          </cell>
          <cell r="D108">
            <v>1</v>
          </cell>
          <cell r="E108">
            <v>6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3</v>
          </cell>
        </row>
        <row r="109">
          <cell r="C109" t="str">
            <v>推荐礼包</v>
          </cell>
          <cell r="D109">
            <v>1</v>
          </cell>
          <cell r="E109">
            <v>6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C110" t="str">
            <v>武道训练营</v>
          </cell>
          <cell r="D110">
            <v>1</v>
          </cell>
          <cell r="E110">
            <v>18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3</v>
          </cell>
        </row>
        <row r="111">
          <cell r="C111" t="str">
            <v>日常任务</v>
          </cell>
          <cell r="D111">
            <v>1</v>
          </cell>
          <cell r="E111">
            <v>15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周常任务</v>
          </cell>
          <cell r="D112">
            <v>1</v>
          </cell>
          <cell r="E112">
            <v>15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C113" t="str">
            <v>积分兑换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</row>
        <row r="113">
          <cell r="N113" t="str">
            <v>积分兑换商店</v>
          </cell>
        </row>
        <row r="114">
          <cell r="C114" t="str">
            <v>福利</v>
          </cell>
          <cell r="D114">
            <v>1</v>
          </cell>
          <cell r="E114">
            <v>6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 t="str">
            <v>预约招募</v>
          </cell>
          <cell r="D115">
            <v>1</v>
          </cell>
          <cell r="E115">
            <v>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</v>
          </cell>
          <cell r="K115">
            <v>0</v>
          </cell>
          <cell r="L115">
            <v>0</v>
          </cell>
        </row>
        <row r="116">
          <cell r="C116" t="str">
            <v>后勤速递</v>
          </cell>
          <cell r="D116">
            <v>1</v>
          </cell>
          <cell r="E116">
            <v>6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 t="str">
            <v>进阶</v>
          </cell>
          <cell r="D117">
            <v>1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 t="str">
            <v>表彰计划</v>
          </cell>
          <cell r="D118">
            <v>1</v>
          </cell>
          <cell r="E118">
            <v>43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3</v>
          </cell>
          <cell r="K118">
            <v>0</v>
          </cell>
          <cell r="L118">
            <v>0</v>
          </cell>
        </row>
        <row r="119">
          <cell r="C119" t="str">
            <v>英雄拼图</v>
          </cell>
          <cell r="D119">
            <v>1</v>
          </cell>
          <cell r="E119">
            <v>6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3</v>
          </cell>
          <cell r="K119">
            <v>0</v>
          </cell>
          <cell r="L119">
            <v>0</v>
          </cell>
        </row>
        <row r="120">
          <cell r="C120" t="str">
            <v>社团互助</v>
          </cell>
          <cell r="D120">
            <v>1</v>
          </cell>
          <cell r="E120">
            <v>17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3</v>
          </cell>
          <cell r="K120">
            <v>0</v>
          </cell>
          <cell r="L120">
            <v>0</v>
          </cell>
        </row>
        <row r="121">
          <cell r="C121" t="str">
            <v>社团修行</v>
          </cell>
          <cell r="D121">
            <v>1</v>
          </cell>
          <cell r="E121">
            <v>17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3</v>
          </cell>
          <cell r="K121">
            <v>0</v>
          </cell>
          <cell r="L121">
            <v>0</v>
          </cell>
        </row>
        <row r="122">
          <cell r="C122" t="str">
            <v>社团试炼</v>
          </cell>
          <cell r="D122">
            <v>1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</v>
          </cell>
          <cell r="K122">
            <v>0</v>
          </cell>
          <cell r="L122">
            <v>0</v>
          </cell>
        </row>
        <row r="123">
          <cell r="C123" t="str">
            <v>扭蛋机活动</v>
          </cell>
          <cell r="D123">
            <v>1</v>
          </cell>
          <cell r="E123">
            <v>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</v>
          </cell>
          <cell r="K123">
            <v>0</v>
          </cell>
          <cell r="L123">
            <v>0</v>
          </cell>
        </row>
        <row r="124">
          <cell r="C124" t="str">
            <v>探索活动</v>
          </cell>
          <cell r="D124">
            <v>1</v>
          </cell>
          <cell r="E124">
            <v>6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3</v>
          </cell>
          <cell r="K124">
            <v>0</v>
          </cell>
          <cell r="L124">
            <v>0</v>
          </cell>
        </row>
        <row r="125">
          <cell r="C125" t="str">
            <v>协会补给</v>
          </cell>
          <cell r="D125">
            <v>1</v>
          </cell>
          <cell r="E125">
            <v>6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3</v>
          </cell>
          <cell r="K125">
            <v>0</v>
          </cell>
          <cell r="L125">
            <v>0</v>
          </cell>
        </row>
        <row r="126">
          <cell r="C126" t="str">
            <v>协会委托</v>
          </cell>
          <cell r="D126">
            <v>1</v>
          </cell>
          <cell r="E126">
            <v>6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</v>
          </cell>
          <cell r="K126">
            <v>0</v>
          </cell>
          <cell r="L126">
            <v>0</v>
          </cell>
        </row>
        <row r="127">
          <cell r="C127" t="str">
            <v>协会签到</v>
          </cell>
          <cell r="D127">
            <v>1</v>
          </cell>
          <cell r="E127">
            <v>6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3</v>
          </cell>
          <cell r="K127">
            <v>0</v>
          </cell>
          <cell r="L127">
            <v>0</v>
          </cell>
        </row>
        <row r="128">
          <cell r="C128" t="str">
            <v>战斗培训</v>
          </cell>
          <cell r="D128">
            <v>1</v>
          </cell>
          <cell r="E128">
            <v>6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3</v>
          </cell>
          <cell r="K128">
            <v>0</v>
          </cell>
          <cell r="L128">
            <v>0</v>
          </cell>
        </row>
        <row r="129">
          <cell r="C129" t="str">
            <v>战斗凭证兑换</v>
          </cell>
          <cell r="D129">
            <v>1</v>
          </cell>
          <cell r="E129">
            <v>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3</v>
          </cell>
          <cell r="K129">
            <v>0</v>
          </cell>
          <cell r="L129">
            <v>0</v>
          </cell>
        </row>
        <row r="130">
          <cell r="C130" t="str">
            <v>整备计划</v>
          </cell>
          <cell r="D130">
            <v>1</v>
          </cell>
          <cell r="E130">
            <v>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3</v>
          </cell>
          <cell r="K130">
            <v>0</v>
          </cell>
          <cell r="L130">
            <v>0</v>
          </cell>
          <cell r="M130">
            <v>340460109</v>
          </cell>
        </row>
        <row r="131">
          <cell r="C131" t="str">
            <v>许愿树</v>
          </cell>
          <cell r="D131">
            <v>1</v>
          </cell>
          <cell r="E131">
            <v>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3</v>
          </cell>
          <cell r="K131">
            <v>0</v>
          </cell>
          <cell r="L131">
            <v>0</v>
          </cell>
        </row>
        <row r="132">
          <cell r="C132" t="str">
            <v>源核任务</v>
          </cell>
          <cell r="D132">
            <v>1</v>
          </cell>
          <cell r="E132">
            <v>27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C133" t="str">
            <v>区域攻防</v>
          </cell>
          <cell r="D133">
            <v>1</v>
          </cell>
          <cell r="E133">
            <v>31</v>
          </cell>
          <cell r="F133">
            <v>0</v>
          </cell>
          <cell r="G133">
            <v>61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340460109</v>
          </cell>
        </row>
        <row r="134">
          <cell r="C134" t="str">
            <v>钻石充值</v>
          </cell>
          <cell r="D134">
            <v>1</v>
          </cell>
          <cell r="E134">
            <v>1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3</v>
          </cell>
          <cell r="K134">
            <v>0</v>
          </cell>
          <cell r="L134">
            <v>0</v>
          </cell>
        </row>
        <row r="135">
          <cell r="C135" t="str">
            <v>开发计划</v>
          </cell>
          <cell r="D135">
            <v>1</v>
          </cell>
          <cell r="E135">
            <v>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3</v>
          </cell>
          <cell r="K135">
            <v>0</v>
          </cell>
          <cell r="L135">
            <v>0</v>
          </cell>
        </row>
        <row r="136">
          <cell r="C136" t="str">
            <v>招募预告</v>
          </cell>
          <cell r="D136">
            <v>1</v>
          </cell>
          <cell r="E136">
            <v>6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  <cell r="K136">
            <v>0</v>
          </cell>
          <cell r="L136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47"/>
  <sheetViews>
    <sheetView tabSelected="1" topLeftCell="A23" workbookViewId="0">
      <selection activeCell="C47" sqref="C47"/>
    </sheetView>
  </sheetViews>
  <sheetFormatPr defaultColWidth="43.375" defaultRowHeight="13.5" outlineLevelCol="5"/>
  <cols>
    <col min="1" max="1" width="11.25" style="6" customWidth="1"/>
    <col min="2" max="2" width="17.625" style="1" customWidth="1"/>
    <col min="3" max="4" width="43.375" style="1" customWidth="1"/>
    <col min="5" max="5" width="36.25" style="12" customWidth="1"/>
    <col min="6" max="16318" width="43.375" style="1" customWidth="1"/>
  </cols>
  <sheetData>
    <row r="1" ht="16.5" customHeight="1" spans="1:5">
      <c r="A1" s="10" t="s">
        <v>0</v>
      </c>
      <c r="B1" s="13" t="s">
        <v>1</v>
      </c>
      <c r="C1" t="s">
        <v>2</v>
      </c>
      <c r="D1" t="s">
        <v>3</v>
      </c>
      <c r="E1" s="12" t="s">
        <v>4</v>
      </c>
    </row>
    <row r="2" ht="16.5" customHeight="1" spans="1:5">
      <c r="A2" s="10" t="s">
        <v>0</v>
      </c>
      <c r="B2" s="13" t="s">
        <v>1</v>
      </c>
      <c r="C2" t="s">
        <v>2</v>
      </c>
      <c r="D2" t="s">
        <v>3</v>
      </c>
      <c r="E2" s="12" t="s">
        <v>4</v>
      </c>
    </row>
    <row r="3" ht="16.5" customHeight="1" spans="1:5">
      <c r="A3" s="10" t="s">
        <v>5</v>
      </c>
      <c r="B3" s="13" t="s">
        <v>6</v>
      </c>
      <c r="C3" t="s">
        <v>6</v>
      </c>
      <c r="D3" t="s">
        <v>5</v>
      </c>
      <c r="E3" s="14" t="s">
        <v>5</v>
      </c>
    </row>
    <row r="4" ht="16.5" customHeight="1" spans="1:5">
      <c r="A4" s="10" t="s">
        <v>7</v>
      </c>
      <c r="B4" s="13" t="s">
        <v>8</v>
      </c>
      <c r="C4" t="s">
        <v>9</v>
      </c>
      <c r="D4" t="s">
        <v>10</v>
      </c>
      <c r="E4" s="12" t="s">
        <v>11</v>
      </c>
    </row>
    <row r="5" ht="16.5" customHeight="1" spans="1:5">
      <c r="A5" s="10" t="s">
        <v>12</v>
      </c>
      <c r="B5" s="13" t="s">
        <v>13</v>
      </c>
      <c r="C5" t="s">
        <v>13</v>
      </c>
      <c r="D5">
        <v>101</v>
      </c>
      <c r="E5" s="12">
        <v>101</v>
      </c>
    </row>
    <row r="6" ht="16.5" customHeight="1" spans="1:5">
      <c r="A6" s="10" t="s">
        <v>14</v>
      </c>
      <c r="B6" s="5">
        <v>1</v>
      </c>
      <c r="C6" s="9">
        <v>349010024</v>
      </c>
      <c r="D6" s="4" t="s">
        <v>15</v>
      </c>
      <c r="E6" s="11" t="s">
        <v>16</v>
      </c>
    </row>
    <row r="7" ht="16.5" customHeight="1" spans="1:5">
      <c r="A7" s="6" t="s">
        <v>14</v>
      </c>
      <c r="B7" s="4">
        <v>2</v>
      </c>
      <c r="C7" s="9">
        <v>349010004</v>
      </c>
      <c r="D7" s="4" t="s">
        <v>17</v>
      </c>
      <c r="E7" s="11" t="s">
        <v>18</v>
      </c>
    </row>
    <row r="8" ht="16.5" customHeight="1" spans="1:5">
      <c r="A8" s="6" t="s">
        <v>14</v>
      </c>
      <c r="B8" s="4">
        <v>3</v>
      </c>
      <c r="C8" s="9">
        <v>349010023</v>
      </c>
      <c r="D8" s="4" t="s">
        <v>19</v>
      </c>
      <c r="E8" s="11" t="s">
        <v>20</v>
      </c>
    </row>
    <row r="9" ht="16.5" customHeight="1" spans="1:5">
      <c r="A9" s="6" t="s">
        <v>14</v>
      </c>
      <c r="B9" s="7">
        <v>4</v>
      </c>
      <c r="C9" s="9">
        <v>349010030</v>
      </c>
      <c r="D9" s="4" t="s">
        <v>21</v>
      </c>
      <c r="E9" s="11" t="s">
        <v>22</v>
      </c>
    </row>
    <row r="10" ht="16.5" customHeight="1" spans="1:5">
      <c r="A10" s="6" t="s">
        <v>14</v>
      </c>
      <c r="B10" s="6">
        <v>5</v>
      </c>
      <c r="C10" s="9">
        <v>349010017</v>
      </c>
      <c r="D10" s="4" t="s">
        <v>23</v>
      </c>
      <c r="E10" s="11" t="s">
        <v>24</v>
      </c>
    </row>
    <row r="11" ht="16.5" customHeight="1" spans="1:6">
      <c r="A11" s="6" t="s">
        <v>14</v>
      </c>
      <c r="B11" s="5">
        <v>9</v>
      </c>
      <c r="C11" s="9">
        <v>349010015</v>
      </c>
      <c r="D11" s="15" t="s">
        <v>25</v>
      </c>
      <c r="F11" s="11"/>
    </row>
    <row r="12" ht="16.5" customHeight="1" spans="1:6">
      <c r="A12" s="6" t="s">
        <v>14</v>
      </c>
      <c r="B12" s="6">
        <v>10</v>
      </c>
      <c r="C12" s="9">
        <v>349010015</v>
      </c>
      <c r="D12" s="15" t="s">
        <v>26</v>
      </c>
      <c r="F12" s="11"/>
    </row>
    <row r="13" ht="16.5" customHeight="1" spans="1:5">
      <c r="A13" s="6" t="s">
        <v>14</v>
      </c>
      <c r="B13" s="7">
        <v>11</v>
      </c>
      <c r="C13" s="9">
        <v>349010008</v>
      </c>
      <c r="D13" s="5" t="s">
        <v>27</v>
      </c>
      <c r="E13" s="11" t="s">
        <v>28</v>
      </c>
    </row>
    <row r="14" ht="16.5" customHeight="1" spans="1:5">
      <c r="A14" s="6" t="s">
        <v>14</v>
      </c>
      <c r="B14" s="4">
        <v>12</v>
      </c>
      <c r="C14" s="9">
        <v>349010012</v>
      </c>
      <c r="D14" s="5" t="s">
        <v>29</v>
      </c>
      <c r="E14" s="11" t="s">
        <v>30</v>
      </c>
    </row>
    <row r="15" ht="16.5" customHeight="1" spans="1:5">
      <c r="A15" s="6" t="s">
        <v>14</v>
      </c>
      <c r="B15" s="4">
        <v>13</v>
      </c>
      <c r="C15" s="9">
        <v>349010002</v>
      </c>
      <c r="D15" s="5" t="s">
        <v>31</v>
      </c>
      <c r="E15" s="11" t="s">
        <v>32</v>
      </c>
    </row>
    <row r="16" ht="16.5" customHeight="1" spans="1:5">
      <c r="A16" s="6" t="s">
        <v>14</v>
      </c>
      <c r="B16" s="4">
        <v>14</v>
      </c>
      <c r="C16" s="9">
        <v>349010011</v>
      </c>
      <c r="D16" s="6" t="s">
        <v>33</v>
      </c>
      <c r="E16" s="11" t="s">
        <v>34</v>
      </c>
    </row>
    <row r="17" ht="16.5" customHeight="1" spans="1:5">
      <c r="A17" s="6" t="s">
        <v>14</v>
      </c>
      <c r="B17" s="4">
        <v>15</v>
      </c>
      <c r="C17" s="9">
        <v>349010005</v>
      </c>
      <c r="D17" s="6" t="s">
        <v>35</v>
      </c>
      <c r="E17" s="11" t="s">
        <v>36</v>
      </c>
    </row>
    <row r="18" ht="16.5" customHeight="1" spans="1:5">
      <c r="A18" s="6" t="s">
        <v>14</v>
      </c>
      <c r="B18" s="4">
        <v>17</v>
      </c>
      <c r="C18" s="9">
        <v>349010029</v>
      </c>
      <c r="D18" s="6" t="s">
        <v>37</v>
      </c>
      <c r="E18" s="11" t="s">
        <v>38</v>
      </c>
    </row>
    <row r="19" ht="16.5" customHeight="1" spans="1:5">
      <c r="A19" s="6" t="s">
        <v>14</v>
      </c>
      <c r="B19" s="4">
        <v>20</v>
      </c>
      <c r="C19" s="9">
        <v>349010034</v>
      </c>
      <c r="D19" s="6" t="s">
        <v>39</v>
      </c>
      <c r="E19" s="11" t="s">
        <v>40</v>
      </c>
    </row>
    <row r="20" ht="16.5" customHeight="1" spans="1:5">
      <c r="A20" s="6" t="s">
        <v>14</v>
      </c>
      <c r="B20" s="4">
        <v>21</v>
      </c>
      <c r="C20" s="9">
        <v>349010016</v>
      </c>
      <c r="D20" s="6" t="s">
        <v>41</v>
      </c>
      <c r="E20" s="11" t="s">
        <v>42</v>
      </c>
    </row>
    <row r="21" ht="16.5" customHeight="1" spans="1:5">
      <c r="A21" s="6" t="s">
        <v>14</v>
      </c>
      <c r="B21" s="4">
        <v>23</v>
      </c>
      <c r="C21" s="9">
        <v>349010003</v>
      </c>
      <c r="D21" s="6" t="s">
        <v>43</v>
      </c>
      <c r="E21" s="11" t="s">
        <v>44</v>
      </c>
    </row>
    <row r="22" ht="16.5" customHeight="1" spans="1:5">
      <c r="A22" s="6" t="s">
        <v>14</v>
      </c>
      <c r="B22" s="4">
        <v>24</v>
      </c>
      <c r="C22" s="9">
        <v>349010032</v>
      </c>
      <c r="D22" s="6" t="s">
        <v>45</v>
      </c>
      <c r="E22" s="11" t="s">
        <v>46</v>
      </c>
    </row>
    <row r="23" ht="16.5" customHeight="1" spans="1:5">
      <c r="A23" s="6" t="s">
        <v>14</v>
      </c>
      <c r="B23" s="4">
        <v>25</v>
      </c>
      <c r="C23" s="9">
        <v>349010015</v>
      </c>
      <c r="D23" s="6" t="s">
        <v>47</v>
      </c>
      <c r="E23" s="11" t="s">
        <v>48</v>
      </c>
    </row>
    <row r="24" ht="16.5" customHeight="1" spans="1:5">
      <c r="A24" s="6" t="s">
        <v>14</v>
      </c>
      <c r="B24" s="4">
        <v>26</v>
      </c>
      <c r="C24" s="9">
        <v>349010014</v>
      </c>
      <c r="D24" s="6" t="s">
        <v>49</v>
      </c>
      <c r="E24" s="11" t="s">
        <v>50</v>
      </c>
    </row>
    <row r="25" ht="16.5" customHeight="1" spans="1:5">
      <c r="A25" s="6" t="s">
        <v>14</v>
      </c>
      <c r="B25" s="5">
        <v>28</v>
      </c>
      <c r="C25" s="9">
        <v>349010028</v>
      </c>
      <c r="D25" s="6" t="s">
        <v>51</v>
      </c>
      <c r="E25" s="11" t="s">
        <v>52</v>
      </c>
    </row>
    <row r="26" ht="16.5" customHeight="1" spans="1:5">
      <c r="A26" s="6" t="s">
        <v>14</v>
      </c>
      <c r="B26" s="5">
        <v>29</v>
      </c>
      <c r="C26" s="9">
        <v>349010035</v>
      </c>
      <c r="D26" s="6" t="s">
        <v>53</v>
      </c>
      <c r="E26" s="11" t="s">
        <v>54</v>
      </c>
    </row>
    <row r="27" ht="16.5" customHeight="1" spans="1:5">
      <c r="A27" s="6" t="s">
        <v>14</v>
      </c>
      <c r="B27" s="6">
        <v>31</v>
      </c>
      <c r="C27" s="9">
        <v>349010009</v>
      </c>
      <c r="D27" s="6" t="s">
        <v>55</v>
      </c>
      <c r="E27" s="11" t="s">
        <v>56</v>
      </c>
    </row>
    <row r="28" ht="16.5" customHeight="1" spans="1:5">
      <c r="A28" s="6" t="s">
        <v>14</v>
      </c>
      <c r="B28" s="6">
        <v>32</v>
      </c>
      <c r="C28" s="9">
        <v>349010033</v>
      </c>
      <c r="D28" s="6" t="s">
        <v>57</v>
      </c>
      <c r="E28" s="11" t="s">
        <v>58</v>
      </c>
    </row>
    <row r="29" ht="16.5" customHeight="1" spans="1:5">
      <c r="A29" s="6" t="s">
        <v>14</v>
      </c>
      <c r="B29" s="6">
        <v>33</v>
      </c>
      <c r="C29" s="9">
        <v>349010006</v>
      </c>
      <c r="D29" s="6" t="s">
        <v>59</v>
      </c>
      <c r="E29" s="11" t="s">
        <v>60</v>
      </c>
    </row>
    <row r="30" ht="16.5" customHeight="1" spans="1:5">
      <c r="A30" s="6" t="s">
        <v>14</v>
      </c>
      <c r="B30" s="6">
        <v>34</v>
      </c>
      <c r="C30" s="9">
        <v>349010033</v>
      </c>
      <c r="D30" s="6" t="s">
        <v>61</v>
      </c>
      <c r="E30" s="11" t="s">
        <v>62</v>
      </c>
    </row>
    <row r="31" ht="16.5" customHeight="1" spans="1:6">
      <c r="A31" s="6" t="s">
        <v>14</v>
      </c>
      <c r="B31" s="6">
        <v>35</v>
      </c>
      <c r="C31" s="9">
        <v>349010033</v>
      </c>
      <c r="D31" s="16" t="s">
        <v>63</v>
      </c>
      <c r="F31" s="11"/>
    </row>
    <row r="32" ht="16.5" customHeight="1" spans="1:5">
      <c r="A32" s="6" t="s">
        <v>14</v>
      </c>
      <c r="B32" s="6">
        <v>36</v>
      </c>
      <c r="C32" s="9">
        <v>349010026</v>
      </c>
      <c r="D32" s="6" t="s">
        <v>64</v>
      </c>
      <c r="E32" s="11" t="s">
        <v>65</v>
      </c>
    </row>
    <row r="33" ht="16.5" customHeight="1" spans="1:5">
      <c r="A33" s="6" t="s">
        <v>14</v>
      </c>
      <c r="B33" s="5">
        <v>37</v>
      </c>
      <c r="C33" s="9">
        <v>349010019</v>
      </c>
      <c r="D33" s="5" t="s">
        <v>66</v>
      </c>
      <c r="E33" s="11" t="s">
        <v>67</v>
      </c>
    </row>
    <row r="34" ht="16.5" customHeight="1" spans="1:5">
      <c r="A34" s="6" t="s">
        <v>14</v>
      </c>
      <c r="B34" s="6">
        <v>38</v>
      </c>
      <c r="C34" s="9">
        <v>349010027</v>
      </c>
      <c r="D34" s="6" t="s">
        <v>68</v>
      </c>
      <c r="E34" s="11" t="s">
        <v>69</v>
      </c>
    </row>
    <row r="35" ht="16.5" customHeight="1" spans="1:5">
      <c r="A35" s="6" t="s">
        <v>14</v>
      </c>
      <c r="B35" s="5">
        <v>43</v>
      </c>
      <c r="C35" s="9">
        <v>349010020</v>
      </c>
      <c r="D35" s="6" t="s">
        <v>70</v>
      </c>
      <c r="E35" s="11" t="s">
        <v>71</v>
      </c>
    </row>
    <row r="36" ht="16.5" customHeight="1" spans="1:5">
      <c r="A36" s="6" t="s">
        <v>14</v>
      </c>
      <c r="B36" s="6">
        <v>46</v>
      </c>
      <c r="C36" s="9">
        <v>349010034</v>
      </c>
      <c r="D36" s="6" t="s">
        <v>72</v>
      </c>
      <c r="E36" s="11" t="s">
        <v>73</v>
      </c>
    </row>
    <row r="37" ht="16.5" customHeight="1" spans="1:5">
      <c r="A37" s="6" t="s">
        <v>14</v>
      </c>
      <c r="B37" s="6">
        <v>49</v>
      </c>
      <c r="C37" s="9">
        <v>349010040</v>
      </c>
      <c r="D37" s="17" t="s">
        <v>74</v>
      </c>
      <c r="E37" s="11" t="s">
        <v>75</v>
      </c>
    </row>
    <row r="38" ht="16.5" customHeight="1" spans="1:6">
      <c r="A38" s="6" t="s">
        <v>14</v>
      </c>
      <c r="B38" s="6">
        <v>50</v>
      </c>
      <c r="C38" s="9">
        <v>349010013</v>
      </c>
      <c r="D38" s="18" t="s">
        <v>76</v>
      </c>
      <c r="F38" s="11"/>
    </row>
    <row r="39" ht="16.5" customHeight="1" spans="1:5">
      <c r="A39" s="6" t="s">
        <v>14</v>
      </c>
      <c r="B39" s="6">
        <v>52</v>
      </c>
      <c r="C39" s="9">
        <v>349010018</v>
      </c>
      <c r="D39" s="6" t="s">
        <v>77</v>
      </c>
      <c r="E39" s="11" t="s">
        <v>78</v>
      </c>
    </row>
    <row r="40" ht="16.5" customHeight="1" spans="1:5">
      <c r="A40" s="6" t="s">
        <v>14</v>
      </c>
      <c r="B40" s="6">
        <v>54</v>
      </c>
      <c r="C40" s="9">
        <v>349010010</v>
      </c>
      <c r="D40" s="6" t="s">
        <v>79</v>
      </c>
      <c r="E40" s="11" t="s">
        <v>80</v>
      </c>
    </row>
    <row r="41" ht="16.5" customHeight="1" spans="1:5">
      <c r="A41" s="6" t="s">
        <v>14</v>
      </c>
      <c r="B41" s="6">
        <v>56</v>
      </c>
      <c r="C41" s="9">
        <v>349010034</v>
      </c>
      <c r="D41" s="6" t="s">
        <v>81</v>
      </c>
      <c r="E41" s="11" t="s">
        <v>82</v>
      </c>
    </row>
    <row r="42" ht="16.5" customHeight="1" spans="1:5">
      <c r="A42" s="6" t="s">
        <v>14</v>
      </c>
      <c r="B42" s="6">
        <v>60</v>
      </c>
      <c r="C42" s="9">
        <v>349010021</v>
      </c>
      <c r="D42" s="6" t="s">
        <v>83</v>
      </c>
      <c r="E42" s="11" t="s">
        <v>84</v>
      </c>
    </row>
    <row r="43" ht="16.5" customHeight="1" spans="1:5">
      <c r="A43" s="6" t="s">
        <v>14</v>
      </c>
      <c r="B43" s="6">
        <v>61</v>
      </c>
      <c r="C43" s="9">
        <v>349010034</v>
      </c>
      <c r="D43" s="6" t="s">
        <v>85</v>
      </c>
      <c r="E43" s="11" t="s">
        <v>86</v>
      </c>
    </row>
    <row r="44" ht="16.5" customHeight="1" spans="1:5">
      <c r="A44" s="6" t="s">
        <v>14</v>
      </c>
      <c r="B44" s="6">
        <v>62</v>
      </c>
      <c r="C44" s="9">
        <v>349010016</v>
      </c>
      <c r="D44" s="6" t="s">
        <v>87</v>
      </c>
      <c r="E44" s="11" t="s">
        <v>88</v>
      </c>
    </row>
    <row r="45" ht="16.5" customHeight="1" spans="1:5">
      <c r="A45" s="6" t="s">
        <v>14</v>
      </c>
      <c r="B45" s="6">
        <v>63</v>
      </c>
      <c r="C45" s="9">
        <v>349010034</v>
      </c>
      <c r="D45" s="6" t="s">
        <v>89</v>
      </c>
      <c r="E45" s="11" t="s">
        <v>90</v>
      </c>
    </row>
    <row r="46" ht="16.5" customHeight="1" spans="1:5">
      <c r="A46" s="6" t="s">
        <v>14</v>
      </c>
      <c r="B46" s="6">
        <v>64</v>
      </c>
      <c r="C46" s="9">
        <v>349010037</v>
      </c>
      <c r="D46" s="6" t="s">
        <v>91</v>
      </c>
      <c r="E46" s="11" t="s">
        <v>92</v>
      </c>
    </row>
    <row r="47" ht="16.5" spans="1:5">
      <c r="A47" s="6" t="s">
        <v>14</v>
      </c>
      <c r="B47" s="6">
        <v>65</v>
      </c>
      <c r="C47" s="9">
        <v>349010041</v>
      </c>
      <c r="D47" s="6" t="s">
        <v>93</v>
      </c>
      <c r="E47" s="11" t="s">
        <v>94</v>
      </c>
    </row>
  </sheetData>
  <conditionalFormatting sqref="C10">
    <cfRule type="duplicateValues" dxfId="0" priority="6"/>
  </conditionalFormatting>
  <conditionalFormatting sqref="C26">
    <cfRule type="duplicateValues" dxfId="0" priority="4"/>
  </conditionalFormatting>
  <conditionalFormatting sqref="C44">
    <cfRule type="duplicateValues" dxfId="0" priority="3"/>
  </conditionalFormatting>
  <conditionalFormatting sqref="C45">
    <cfRule type="duplicateValues" dxfId="0" priority="5"/>
  </conditionalFormatting>
  <conditionalFormatting sqref="C46">
    <cfRule type="duplicateValues" dxfId="0" priority="2"/>
  </conditionalFormatting>
  <conditionalFormatting sqref="C47">
    <cfRule type="duplicateValues" dxfId="0" priority="1"/>
  </conditionalFormatting>
  <conditionalFormatting sqref="C6:C9 C13:C25 C27:C30 C32:C37 C39:C43">
    <cfRule type="duplicateValues" dxfId="0" priority="7"/>
  </conditionalFormatting>
  <dataValidations count="1">
    <dataValidation showInputMessage="1" showErrorMessage="1" prompt="01 =&lt;p1&gt;位置的角色生命比例低于&lt;p2&gt; " sqref="C5:D5 C1:D2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O36"/>
  <sheetViews>
    <sheetView workbookViewId="0">
      <selection activeCell="G17" sqref="G17"/>
    </sheetView>
  </sheetViews>
  <sheetFormatPr defaultColWidth="9" defaultRowHeight="13.5"/>
  <cols>
    <col min="3" max="3" width="10.375" style="1" customWidth="1"/>
  </cols>
  <sheetData>
    <row r="1" ht="16.5" customHeight="1" spans="1:15">
      <c r="A1" s="10" t="s">
        <v>14</v>
      </c>
      <c r="B1" s="5">
        <v>1</v>
      </c>
      <c r="C1" s="9">
        <v>349010024</v>
      </c>
      <c r="D1" s="4" t="s">
        <v>15</v>
      </c>
      <c r="F1" s="11" t="str">
        <f>VLOOKUP(D1,[1]Sheet1!$G:$J,4,FALSE)</f>
        <v>灾害对策部的主要任务之一，与怪人战斗，将灾害消灭在摇篮中吧！</v>
      </c>
      <c r="M1">
        <f>VLOOKUP(D1,[2]Sheet1!$C:$E,3,FALSE)</f>
        <v>1</v>
      </c>
      <c r="N1">
        <v>2</v>
      </c>
      <c r="O1" s="5">
        <v>1</v>
      </c>
    </row>
    <row r="2" ht="16.5" customHeight="1" spans="1:15">
      <c r="A2" s="6" t="s">
        <v>14</v>
      </c>
      <c r="B2" s="4">
        <v>2</v>
      </c>
      <c r="C2" s="9">
        <v>349010004</v>
      </c>
      <c r="D2" s="4" t="s">
        <v>17</v>
      </c>
      <c r="F2" s="11" t="str">
        <f>VLOOKUP(D2,[1]Sheet1!$G:$J,4,FALSE)</f>
        <v>挑战怪人研究所，是获取觉醒材料的主要途径。</v>
      </c>
      <c r="M2">
        <f>VLOOKUP(D2,[2]Sheet1!$C:$E,3,FALSE)</f>
        <v>14</v>
      </c>
      <c r="N2">
        <v>2</v>
      </c>
      <c r="O2" s="4">
        <v>17</v>
      </c>
    </row>
    <row r="3" ht="16.5" customHeight="1" spans="1:15">
      <c r="A3" s="6" t="s">
        <v>14</v>
      </c>
      <c r="B3" s="4">
        <v>3</v>
      </c>
      <c r="C3" s="9">
        <v>349010023</v>
      </c>
      <c r="D3" s="4" t="s">
        <v>19</v>
      </c>
      <c r="F3" s="11" t="str">
        <f>VLOOKUP(D3,[1]Sheet1!$G:$J,4,FALSE)</f>
        <v>击败协会指定的角色，是获取源核的主要途径。</v>
      </c>
      <c r="M3">
        <f>VLOOKUP(D3,[2]Sheet1!$C:$E,3,FALSE)</f>
        <v>27</v>
      </c>
      <c r="N3">
        <v>2</v>
      </c>
      <c r="O3" s="7">
        <v>38</v>
      </c>
    </row>
    <row r="4" ht="16.5" customHeight="1" spans="1:15">
      <c r="A4" s="6" t="s">
        <v>14</v>
      </c>
      <c r="B4" s="7">
        <v>4</v>
      </c>
      <c r="C4" s="9">
        <v>349010030</v>
      </c>
      <c r="D4" s="4" t="s">
        <v>21</v>
      </c>
      <c r="F4" s="11" t="str">
        <f>VLOOKUP(D4,[1]Sheet1!$G:$J,4,FALSE)</f>
        <v>委任各个角色执行治安巡逻任务，提升居民的信赖，获得奖励吧！</v>
      </c>
      <c r="M4">
        <f>VLOOKUP(D4,[2]Sheet1!$C:$E,3,FALSE)</f>
        <v>204060</v>
      </c>
      <c r="N4">
        <v>2</v>
      </c>
      <c r="O4" s="7">
        <v>50</v>
      </c>
    </row>
    <row r="5" ht="16.5" customHeight="1" spans="1:15">
      <c r="A5" s="6" t="s">
        <v>14</v>
      </c>
      <c r="B5" s="5">
        <v>9</v>
      </c>
      <c r="C5" s="9">
        <v>349010015</v>
      </c>
      <c r="D5" s="4" t="s">
        <v>25</v>
      </c>
      <c r="F5" s="11"/>
      <c r="M5" t="e">
        <f>VLOOKUP(D5,[2]Sheet1!$C:$E,3,FALSE)</f>
        <v>#N/A</v>
      </c>
      <c r="N5">
        <v>5</v>
      </c>
      <c r="O5" s="5">
        <v>21</v>
      </c>
    </row>
    <row r="6" ht="16.5" customHeight="1" spans="1:15">
      <c r="A6" s="6" t="s">
        <v>14</v>
      </c>
      <c r="B6" s="6">
        <v>10</v>
      </c>
      <c r="C6" s="9">
        <v>349010015</v>
      </c>
      <c r="D6" s="4" t="s">
        <v>26</v>
      </c>
      <c r="F6" s="11"/>
      <c r="M6" t="e">
        <f>VLOOKUP(D6,[2]Sheet1!$C:$E,3,FALSE)</f>
        <v>#N/A</v>
      </c>
      <c r="N6">
        <v>6</v>
      </c>
      <c r="O6" s="5">
        <v>20</v>
      </c>
    </row>
    <row r="7" ht="16.5" customHeight="1" spans="1:15">
      <c r="A7" s="6" t="s">
        <v>14</v>
      </c>
      <c r="B7" s="7">
        <v>11</v>
      </c>
      <c r="C7" s="9">
        <v>349010008</v>
      </c>
      <c r="D7" s="5" t="s">
        <v>27</v>
      </c>
      <c r="F7" s="11" t="str">
        <f>VLOOKUP(D7,[1]Sheet1!$G:$J,4,FALSE)</f>
        <v>参加武道大会，可与来自世界各地的对手展开实时对决，获取排行榜奖励！</v>
      </c>
      <c r="M7">
        <f>VLOOKUP(D7,[2]Sheet1!$C:$E,3,FALSE)</f>
        <v>18</v>
      </c>
      <c r="N7">
        <v>6</v>
      </c>
      <c r="O7" s="4">
        <v>23</v>
      </c>
    </row>
    <row r="8" ht="16.5" customHeight="1" spans="1:15">
      <c r="A8" s="6" t="s">
        <v>14</v>
      </c>
      <c r="B8" s="4">
        <v>12</v>
      </c>
      <c r="C8" s="9">
        <v>349010012</v>
      </c>
      <c r="D8" s="5" t="s">
        <v>29</v>
      </c>
      <c r="F8" s="11" t="str">
        <f>VLOOKUP(D8,[1]Sheet1!$G:$J,4,FALSE)</f>
        <v>在模拟设施中对战怪人，是角色经验的主要获取途径。</v>
      </c>
      <c r="M8">
        <f>VLOOKUP(D8,[2]Sheet1!$C:$E,3,FALSE)</f>
        <v>10</v>
      </c>
      <c r="N8">
        <v>6</v>
      </c>
      <c r="O8" s="7">
        <v>46</v>
      </c>
    </row>
    <row r="9" ht="16.5" customHeight="1" spans="1:15">
      <c r="A9" s="6" t="s">
        <v>14</v>
      </c>
      <c r="B9" s="4">
        <v>13</v>
      </c>
      <c r="C9" s="9">
        <v>349010002</v>
      </c>
      <c r="D9" s="5" t="s">
        <v>31</v>
      </c>
      <c r="F9" s="11" t="str">
        <f>VLOOKUP(D9,[1]Sheet1!$G:$J,4,FALSE)</f>
        <v>消耗挑战券与其他玩家进行切磋！胜利后可获取体力，钻石等稀有道具。</v>
      </c>
      <c r="M9">
        <f>VLOOKUP(D9,[2]Sheet1!$C:$E,3,FALSE)</f>
        <v>26</v>
      </c>
      <c r="N9">
        <v>6</v>
      </c>
      <c r="O9" s="7">
        <v>56</v>
      </c>
    </row>
    <row r="10" ht="16.5" customHeight="1" spans="1:15">
      <c r="A10" s="6" t="s">
        <v>14</v>
      </c>
      <c r="B10" s="4">
        <v>14</v>
      </c>
      <c r="C10" s="9">
        <v>349010011</v>
      </c>
      <c r="D10" s="6" t="s">
        <v>33</v>
      </c>
      <c r="F10" s="11" t="str">
        <f>VLOOKUP(D10,[1]Sheet1!$G:$J,4,FALSE)</f>
        <v>拜访埼玉家，可以和埼玉、杰诺斯等人互动，领取每日奖励。</v>
      </c>
      <c r="M10">
        <f>VLOOKUP(D10,[2]Sheet1!$C:$E,3,FALSE)</f>
        <v>13</v>
      </c>
      <c r="N10">
        <v>6</v>
      </c>
      <c r="O10" s="7">
        <v>61</v>
      </c>
    </row>
    <row r="11" ht="16.5" customHeight="1" spans="1:15">
      <c r="A11" s="6" t="s">
        <v>14</v>
      </c>
      <c r="B11" s="4">
        <v>15</v>
      </c>
      <c r="C11" s="9">
        <v>349010005</v>
      </c>
      <c r="D11" s="6" t="s">
        <v>35</v>
      </c>
      <c r="F11" s="11" t="str">
        <f>VLOOKUP(D11,[1]Sheet1!$G:$J,4,FALSE)</f>
        <v>为埼玉制作料理吧！制作食物可获得回礼，并增加埼玉的好感度。</v>
      </c>
      <c r="M11">
        <f>VLOOKUP(D11,[2]Sheet1!$C:$E,3,FALSE)</f>
        <v>18</v>
      </c>
      <c r="N11">
        <v>7</v>
      </c>
      <c r="O11" s="7">
        <v>32</v>
      </c>
    </row>
    <row r="12" ht="16.5" customHeight="1" spans="1:15">
      <c r="A12" s="6" t="s">
        <v>14</v>
      </c>
      <c r="B12" s="4">
        <v>17</v>
      </c>
      <c r="C12" s="9">
        <v>349010029</v>
      </c>
      <c r="D12" s="6" t="s">
        <v>95</v>
      </c>
      <c r="F12" s="11" t="e">
        <f>VLOOKUP(D12,[1]Sheet1!$G:$J,4,FALSE)</f>
        <v>#N/A</v>
      </c>
      <c r="M12">
        <f>VLOOKUP(D12,[2]Sheet1!$C:$E,3,FALSE)</f>
        <v>1</v>
      </c>
      <c r="N12">
        <v>7</v>
      </c>
      <c r="O12" s="7">
        <v>34</v>
      </c>
    </row>
    <row r="13" ht="16.5" customHeight="1" spans="1:15">
      <c r="A13" s="6" t="s">
        <v>14</v>
      </c>
      <c r="B13" s="4">
        <v>20</v>
      </c>
      <c r="C13" s="9">
        <v>349010034</v>
      </c>
      <c r="D13" s="6" t="s">
        <v>39</v>
      </c>
      <c r="F13" s="11" t="str">
        <f>VLOOKUP(D13,[1]Sheet1!$G:$J,4,FALSE)</f>
        <v>每日预言都可获得一份随机奖励，快来看看今天的运势吧！</v>
      </c>
      <c r="M13" t="e">
        <f>VLOOKUP(D13,[2]Sheet1!$C:$E,3,FALSE)</f>
        <v>#N/A</v>
      </c>
      <c r="N13">
        <v>8</v>
      </c>
      <c r="O13" s="4">
        <v>12</v>
      </c>
    </row>
    <row r="14" ht="16.5" customHeight="1" spans="1:15">
      <c r="A14" s="6" t="s">
        <v>14</v>
      </c>
      <c r="B14" s="4">
        <v>21</v>
      </c>
      <c r="C14" s="9">
        <v>349010016</v>
      </c>
      <c r="D14" s="6" t="s">
        <v>96</v>
      </c>
      <c r="F14" s="11" t="str">
        <f>VLOOKUP(D14,[1]Sheet1!$G:$J,4,FALSE)</f>
        <v>集合日常活跃类任务，提升每日活跃可获珍稀道具哦！</v>
      </c>
      <c r="M14" t="e">
        <f>VLOOKUP(D14,[2]Sheet1!$C:$E,3,FALSE)</f>
        <v>#N/A</v>
      </c>
      <c r="N14">
        <v>10</v>
      </c>
      <c r="O14" s="7">
        <v>36</v>
      </c>
    </row>
    <row r="15" ht="16.5" customHeight="1" spans="1:15">
      <c r="A15" s="6" t="s">
        <v>14</v>
      </c>
      <c r="B15" s="4">
        <v>23</v>
      </c>
      <c r="C15" s="9">
        <v>349010003</v>
      </c>
      <c r="D15" s="6" t="s">
        <v>43</v>
      </c>
      <c r="F15" s="11" t="str">
        <f>VLOOKUP(D15,[1]Sheet1!$G:$J,4,FALSE)</f>
        <v>与玩家结成好友关系，可与好友功聊天沟通体验游戏。</v>
      </c>
      <c r="M15">
        <f>VLOOKUP(D15,[2]Sheet1!$C:$E,3,FALSE)</f>
        <v>6</v>
      </c>
      <c r="N15">
        <v>13</v>
      </c>
      <c r="O15" s="4">
        <v>14</v>
      </c>
    </row>
    <row r="16" ht="16.5" customHeight="1" spans="1:15">
      <c r="A16" s="6" t="s">
        <v>14</v>
      </c>
      <c r="B16" s="4">
        <v>24</v>
      </c>
      <c r="C16" s="9">
        <v>349010032</v>
      </c>
      <c r="D16" s="6" t="s">
        <v>45</v>
      </c>
      <c r="F16" s="11" t="str">
        <f>VLOOKUP(D16,[1]Sheet1!$G:$J,4,FALSE)</f>
        <v>玩家可与其他1到2名玩家组成队伍共同挑战副本玩法</v>
      </c>
      <c r="M16">
        <f>VLOOKUP(D16,[2]Sheet1!$C:$E,3,FALSE)</f>
        <v>15</v>
      </c>
      <c r="N16">
        <v>14</v>
      </c>
      <c r="O16" s="4">
        <v>2</v>
      </c>
    </row>
    <row r="17" ht="16.5" customHeight="1" spans="1:15">
      <c r="A17" s="6" t="s">
        <v>14</v>
      </c>
      <c r="B17" s="4">
        <v>25</v>
      </c>
      <c r="C17" s="9">
        <v>349010015</v>
      </c>
      <c r="D17" s="6" t="s">
        <v>47</v>
      </c>
      <c r="F17" s="11" t="str">
        <f>VLOOKUP(D17,[1]Sheet1!$G:$J,4,FALSE)</f>
        <v>社团是玩家聚集的重要场所，社团内包含多种成员之间互动的玩法</v>
      </c>
      <c r="M17">
        <f>VLOOKUP(D17,[2]Sheet1!$C:$E,3,FALSE)</f>
        <v>17</v>
      </c>
      <c r="N17">
        <v>14</v>
      </c>
      <c r="O17" s="7">
        <v>60</v>
      </c>
    </row>
    <row r="18" ht="16.5" customHeight="1" spans="1:15">
      <c r="A18" s="6" t="s">
        <v>14</v>
      </c>
      <c r="B18" s="4">
        <v>26</v>
      </c>
      <c r="C18" s="9">
        <v>349010014</v>
      </c>
      <c r="D18" s="6" t="s">
        <v>49</v>
      </c>
      <c r="F18" s="11" t="str">
        <f>VLOOKUP(D18,[1]Sheet1!$G:$J,4,FALSE)</f>
        <v>资源、源核、角色情报！你要的这里都有！</v>
      </c>
      <c r="M18">
        <f>VLOOKUP(D18,[2]Sheet1!$C:$E,3,FALSE)</f>
        <v>6</v>
      </c>
      <c r="N18">
        <v>15</v>
      </c>
      <c r="O18" s="4">
        <v>24</v>
      </c>
    </row>
    <row r="19" ht="16.5" customHeight="1" spans="1:15">
      <c r="A19" s="6" t="s">
        <v>14</v>
      </c>
      <c r="B19" s="5">
        <v>28</v>
      </c>
      <c r="C19" s="9">
        <v>349010028</v>
      </c>
      <c r="D19" s="6" t="s">
        <v>51</v>
      </c>
      <c r="F19" s="11" t="str">
        <f>VLOOKUP(D19,[1]Sheet1!$G:$J,4,FALSE)</f>
        <v>每日限次挑战！制霸各个区域，可获得大量奖励！</v>
      </c>
      <c r="M19">
        <f>VLOOKUP(D19,[2]Sheet1!$C:$E,3,FALSE)</f>
        <v>29</v>
      </c>
      <c r="N19">
        <v>15</v>
      </c>
      <c r="O19" s="5">
        <v>26</v>
      </c>
    </row>
    <row r="20" ht="16.5" customHeight="1" spans="1:15">
      <c r="A20" s="6" t="s">
        <v>14</v>
      </c>
      <c r="B20" s="6">
        <v>31</v>
      </c>
      <c r="C20" s="9">
        <v>349010009</v>
      </c>
      <c r="D20" s="6" t="s">
        <v>55</v>
      </c>
      <c r="F20" s="11" t="str">
        <f>VLOOKUP(D20,[1]Sheet1!$G:$J,4,FALSE)</f>
        <v>挑战梦境模拟装置，可在此获得角色情报，稀有源核等珍贵道具。</v>
      </c>
      <c r="M20">
        <f>VLOOKUP(D20,[2]Sheet1!$C:$E,3,FALSE)</f>
        <v>40</v>
      </c>
      <c r="N20">
        <v>15</v>
      </c>
      <c r="O20" s="6">
        <v>33</v>
      </c>
    </row>
    <row r="21" ht="16.5" customHeight="1" spans="1:15">
      <c r="A21" s="6" t="s">
        <v>14</v>
      </c>
      <c r="B21" s="6">
        <v>32</v>
      </c>
      <c r="C21" s="9">
        <v>349010033</v>
      </c>
      <c r="D21" s="6" t="s">
        <v>57</v>
      </c>
      <c r="F21" s="11" t="str">
        <f>VLOOKUP(D21,[1]Sheet1!$G:$J,4,FALSE)</f>
        <v>开启自动战斗，解放您的双手</v>
      </c>
      <c r="M21">
        <f>VLOOKUP(D21,[2]Sheet1!$C:$E,3,FALSE)</f>
        <v>201020</v>
      </c>
      <c r="N21">
        <v>16</v>
      </c>
      <c r="O21" s="5">
        <v>37</v>
      </c>
    </row>
    <row r="22" ht="16.5" customHeight="1" spans="1:15">
      <c r="A22" s="6" t="s">
        <v>14</v>
      </c>
      <c r="B22" s="6">
        <v>33</v>
      </c>
      <c r="C22" s="9">
        <v>349010006</v>
      </c>
      <c r="D22" s="6" t="s">
        <v>59</v>
      </c>
      <c r="F22" s="11" t="str">
        <f>VLOOKUP(D22,[1]Sheet1!$G:$J,4,FALSE)</f>
        <v>开启埼玉助阵可快速击败敌人，还会获得超额额外奖励哦！</v>
      </c>
      <c r="M22" t="e">
        <f>VLOOKUP(D22,[2]Sheet1!$C:$E,3,FALSE)</f>
        <v>#N/A</v>
      </c>
      <c r="N22">
        <v>16</v>
      </c>
      <c r="O22" s="6">
        <v>49</v>
      </c>
    </row>
    <row r="23" ht="16.5" customHeight="1" spans="1:15">
      <c r="A23" s="6" t="s">
        <v>14</v>
      </c>
      <c r="B23" s="6">
        <v>34</v>
      </c>
      <c r="C23" s="9">
        <v>349010033</v>
      </c>
      <c r="D23" s="6" t="s">
        <v>61</v>
      </c>
      <c r="F23" s="11" t="str">
        <f>VLOOKUP(D23,[1]Sheet1!$G:$J,4,FALSE)</f>
        <v>开启两倍速，让您更快通关战斗</v>
      </c>
      <c r="M23">
        <f>VLOOKUP(D23,[2]Sheet1!$C:$E,3,FALSE)</f>
        <v>201020</v>
      </c>
      <c r="N23">
        <v>17</v>
      </c>
      <c r="O23" s="5">
        <v>25</v>
      </c>
    </row>
    <row r="24" ht="16.5" customHeight="1" spans="1:15">
      <c r="A24" s="6" t="s">
        <v>14</v>
      </c>
      <c r="B24" s="6">
        <v>35</v>
      </c>
      <c r="C24" s="9">
        <v>349010033</v>
      </c>
      <c r="D24" s="7" t="s">
        <v>63</v>
      </c>
      <c r="F24" s="11"/>
      <c r="M24" t="e">
        <f>VLOOKUP(D24,[2]Sheet1!$C:$E,3,FALSE)</f>
        <v>#N/A</v>
      </c>
      <c r="N24">
        <v>18</v>
      </c>
      <c r="O24" s="6">
        <v>11</v>
      </c>
    </row>
    <row r="25" ht="16.5" customHeight="1" spans="1:15">
      <c r="A25" s="6" t="s">
        <v>14</v>
      </c>
      <c r="B25" s="6">
        <v>36</v>
      </c>
      <c r="C25" s="9">
        <v>349010026</v>
      </c>
      <c r="D25" s="6" t="s">
        <v>64</v>
      </c>
      <c r="F25" s="11" t="str">
        <f>VLOOKUP(D25,[1]Sheet1!$G:$J,4,FALSE)</f>
        <v>源核能增强战斗角色的属性，并依据回路效果提供特殊作战能力。</v>
      </c>
      <c r="M25">
        <f>VLOOKUP(D25,[2]Sheet1!$C:$E,3,FALSE)</f>
        <v>27</v>
      </c>
      <c r="N25">
        <v>18</v>
      </c>
      <c r="O25" s="5">
        <v>15</v>
      </c>
    </row>
    <row r="26" ht="16.5" customHeight="1" spans="1:15">
      <c r="A26" s="6" t="s">
        <v>14</v>
      </c>
      <c r="B26" s="5">
        <v>37</v>
      </c>
      <c r="C26" s="9">
        <v>349010019</v>
      </c>
      <c r="D26" s="5" t="s">
        <v>66</v>
      </c>
      <c r="F26" s="11" t="str">
        <f>VLOOKUP(D26,[1]Sheet1!$G:$J,4,FALSE)</f>
        <v>每天参与小游戏，可以获得钻石与埼玉好感度奖励呦！</v>
      </c>
      <c r="M26">
        <f>VLOOKUP(D26,[2]Sheet1!$C:$E,3,FALSE)</f>
        <v>19</v>
      </c>
      <c r="N26">
        <v>19</v>
      </c>
      <c r="O26" s="5">
        <v>43</v>
      </c>
    </row>
    <row r="27" ht="16.5" customHeight="1" spans="1:15">
      <c r="A27" s="6" t="s">
        <v>14</v>
      </c>
      <c r="B27" s="6">
        <v>38</v>
      </c>
      <c r="C27" s="9">
        <v>349010027</v>
      </c>
      <c r="D27" s="6" t="s">
        <v>68</v>
      </c>
      <c r="F27" s="11" t="str">
        <f>VLOOKUP(D27,[1]Sheet1!$G:$J,4,FALSE)</f>
        <v>召集英雄和其它战斗角色，对抗怪人保卫城市吧！</v>
      </c>
      <c r="M27">
        <f>VLOOKUP(D27,[2]Sheet1!$C:$E,3,FALSE)</f>
        <v>1</v>
      </c>
      <c r="N27">
        <v>20</v>
      </c>
      <c r="O27" s="6">
        <v>4</v>
      </c>
    </row>
    <row r="28" ht="16.5" customHeight="1" spans="1:15">
      <c r="A28" s="6" t="s">
        <v>14</v>
      </c>
      <c r="B28" s="5">
        <v>43</v>
      </c>
      <c r="C28" s="9">
        <v>349010020</v>
      </c>
      <c r="D28" s="6" t="s">
        <v>70</v>
      </c>
      <c r="F28" s="11" t="str">
        <f>VLOOKUP(D28,[1]Sheet1!$G:$J,4,FALSE)</f>
        <v>演练中心可帮助您更快的了解战斗中的各种机制</v>
      </c>
      <c r="M28">
        <f>VLOOKUP(D28,[2]Sheet1!$C:$E,3,FALSE)</f>
        <v>202050</v>
      </c>
      <c r="N28">
        <v>20</v>
      </c>
      <c r="O28" s="6">
        <v>52</v>
      </c>
    </row>
    <row r="29" ht="16.5" customHeight="1" spans="1:15">
      <c r="A29" s="6" t="s">
        <v>14</v>
      </c>
      <c r="B29" s="6">
        <v>46</v>
      </c>
      <c r="C29" s="9">
        <v>349010034</v>
      </c>
      <c r="D29" s="6" t="s">
        <v>72</v>
      </c>
      <c r="F29" s="11" t="str">
        <f>VLOOKUP(D29,[1]Sheet1!$G:$J,4,FALSE)</f>
        <v>连续8日登陆，完成任务，即可获偶像的礼遇。</v>
      </c>
      <c r="M29">
        <f>VLOOKUP(D29,[2]Sheet1!$C:$E,3,FALSE)</f>
        <v>6</v>
      </c>
      <c r="N29">
        <v>21</v>
      </c>
      <c r="O29" s="5">
        <v>3</v>
      </c>
    </row>
    <row r="30" ht="16.5" customHeight="1" spans="1:15">
      <c r="A30" s="6" t="s">
        <v>14</v>
      </c>
      <c r="B30" s="6">
        <v>49</v>
      </c>
      <c r="C30" s="9">
        <v>349010022</v>
      </c>
      <c r="D30" s="6" t="s">
        <v>97</v>
      </c>
      <c r="F30" s="11" t="e">
        <f>VLOOKUP(D30,[1]Sheet1!$G:$J,4,FALSE)</f>
        <v>#N/A</v>
      </c>
      <c r="M30" t="e">
        <f>VLOOKUP(D30,[2]Sheet1!$C:$E,3,FALSE)</f>
        <v>#N/A</v>
      </c>
      <c r="N30">
        <v>22</v>
      </c>
      <c r="O30" s="6">
        <v>54</v>
      </c>
    </row>
    <row r="31" ht="16.5" customHeight="1" spans="1:15">
      <c r="A31" s="6" t="s">
        <v>14</v>
      </c>
      <c r="B31" s="6">
        <v>50</v>
      </c>
      <c r="C31" s="9">
        <v>349010013</v>
      </c>
      <c r="D31" s="6" t="s">
        <v>76</v>
      </c>
      <c r="F31" s="11"/>
      <c r="M31">
        <f>VLOOKUP(D31,[2]Sheet1!$C:$E,3,FALSE)</f>
        <v>202050</v>
      </c>
      <c r="N31">
        <v>24</v>
      </c>
      <c r="O31" s="5">
        <v>28</v>
      </c>
    </row>
    <row r="32" ht="16.5" customHeight="1" spans="1:15">
      <c r="A32" s="6" t="s">
        <v>14</v>
      </c>
      <c r="B32" s="6">
        <v>52</v>
      </c>
      <c r="C32" s="9">
        <v>349010018</v>
      </c>
      <c r="D32" s="6" t="s">
        <v>77</v>
      </c>
      <c r="F32" s="11" t="str">
        <f>VLOOKUP(D32,[1]Sheet1!$G:$J,4,FALSE)</f>
        <v>响应协会的调查请求，探索城市荒废区域吧。通过后可获得大量奖励！</v>
      </c>
      <c r="M32">
        <f>VLOOKUP(D32,[2]Sheet1!$C:$E,3,FALSE)</f>
        <v>33</v>
      </c>
      <c r="N32">
        <v>26</v>
      </c>
      <c r="O32" s="5">
        <v>13</v>
      </c>
    </row>
    <row r="33" ht="16.5" customHeight="1" spans="1:15">
      <c r="A33" s="6" t="s">
        <v>14</v>
      </c>
      <c r="B33" s="6">
        <v>54</v>
      </c>
      <c r="C33" s="9">
        <v>349010010</v>
      </c>
      <c r="D33" s="6" t="s">
        <v>79</v>
      </c>
      <c r="F33" s="11" t="str">
        <f>VLOOKUP(D33,[1]Sheet1!$G:$J,4,FALSE)</f>
        <v>高等级角色为低等级角色协同指导，可提升受助角色等级。</v>
      </c>
      <c r="M33">
        <f>VLOOKUP(D33,[2]Sheet1!$C:$E,3,FALSE)</f>
        <v>25</v>
      </c>
      <c r="N33">
        <v>39</v>
      </c>
      <c r="O33" s="6">
        <v>31</v>
      </c>
    </row>
    <row r="34" ht="16.5" customHeight="1" spans="1:15">
      <c r="A34" s="6" t="s">
        <v>14</v>
      </c>
      <c r="B34" s="6">
        <v>56</v>
      </c>
      <c r="C34" s="9">
        <v>349010034</v>
      </c>
      <c r="D34" s="6" t="s">
        <v>81</v>
      </c>
      <c r="F34" s="11" t="str">
        <f>VLOOKUP(D34,[1]Sheet1!$G:$J,4,FALSE)</f>
        <v>每日报道可领取SSR角色奖励哦，千万不要错过</v>
      </c>
      <c r="M34">
        <f>VLOOKUP(D34,[2]Sheet1!$C:$E,3,FALSE)</f>
        <v>6</v>
      </c>
      <c r="N34" t="e">
        <v>#N/A</v>
      </c>
      <c r="O34" s="5">
        <v>9</v>
      </c>
    </row>
    <row r="35" ht="16.5" customHeight="1" spans="1:15">
      <c r="A35" s="6" t="s">
        <v>14</v>
      </c>
      <c r="B35" s="6">
        <v>60</v>
      </c>
      <c r="C35" s="9">
        <v>349010021</v>
      </c>
      <c r="D35" s="6" t="s">
        <v>98</v>
      </c>
      <c r="F35" s="11"/>
      <c r="M35" t="e">
        <f>VLOOKUP(D35,[2]Sheet1!$C:$E,3,FALSE)</f>
        <v>#N/A</v>
      </c>
      <c r="N35" t="e">
        <v>#N/A</v>
      </c>
      <c r="O35" s="6">
        <v>10</v>
      </c>
    </row>
    <row r="36" ht="16.5" customHeight="1" spans="1:15">
      <c r="A36" s="6" t="s">
        <v>14</v>
      </c>
      <c r="B36" s="6">
        <v>61</v>
      </c>
      <c r="C36" s="9">
        <v>349010034</v>
      </c>
      <c r="D36" s="6" t="s">
        <v>85</v>
      </c>
      <c r="F36" s="11" t="str">
        <f>VLOOKUP(D36,[1]Sheet1!$G:$J,4,FALSE)</f>
        <v>提升您的等级，即可领取升级奖励哦!</v>
      </c>
      <c r="M36">
        <f>VLOOKUP(D36,[2]Sheet1!$C:$E,3,FALSE)</f>
        <v>6</v>
      </c>
      <c r="N36" t="e">
        <v>#N/A</v>
      </c>
      <c r="O36" s="6">
        <v>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G38"/>
  <sheetViews>
    <sheetView workbookViewId="0">
      <selection activeCell="J17" sqref="J17"/>
    </sheetView>
  </sheetViews>
  <sheetFormatPr defaultColWidth="9" defaultRowHeight="13.5" outlineLevelCol="6"/>
  <cols>
    <col min="1" max="1" width="25.625" style="8" customWidth="1"/>
    <col min="2" max="2" width="40.75" style="1" customWidth="1"/>
    <col min="7" max="7" width="13.625" style="1" customWidth="1"/>
  </cols>
  <sheetData>
    <row r="2" ht="16.5" customHeight="1" spans="1:7">
      <c r="A2" s="9">
        <v>349010001</v>
      </c>
      <c r="B2" t="s">
        <v>99</v>
      </c>
      <c r="F2" s="4" t="s">
        <v>15</v>
      </c>
      <c r="G2" s="9">
        <v>349010024</v>
      </c>
    </row>
    <row r="3" ht="16.5" customHeight="1" spans="1:7">
      <c r="A3" s="9">
        <v>349010002</v>
      </c>
      <c r="B3" t="s">
        <v>100</v>
      </c>
      <c r="F3" s="7" t="s">
        <v>95</v>
      </c>
      <c r="G3" s="9">
        <v>349010029</v>
      </c>
    </row>
    <row r="4" ht="16.5" customHeight="1" spans="1:7">
      <c r="A4" s="9">
        <v>349010003</v>
      </c>
      <c r="B4" t="s">
        <v>101</v>
      </c>
      <c r="F4" s="7" t="s">
        <v>68</v>
      </c>
      <c r="G4" s="9">
        <v>349010027</v>
      </c>
    </row>
    <row r="5" ht="16.5" customHeight="1" spans="1:7">
      <c r="A5" s="9">
        <v>349010004</v>
      </c>
      <c r="B5" t="s">
        <v>102</v>
      </c>
      <c r="F5" s="7" t="s">
        <v>76</v>
      </c>
      <c r="G5" s="9">
        <v>349010013</v>
      </c>
    </row>
    <row r="6" ht="16.5" customHeight="1" spans="1:7">
      <c r="A6" s="9">
        <v>349010005</v>
      </c>
      <c r="B6" t="s">
        <v>103</v>
      </c>
      <c r="F6" s="4" t="s">
        <v>104</v>
      </c>
      <c r="G6" s="9">
        <v>349010012</v>
      </c>
    </row>
    <row r="7" ht="16.5" customHeight="1" spans="1:7">
      <c r="A7" s="9">
        <v>349010006</v>
      </c>
      <c r="B7" t="s">
        <v>105</v>
      </c>
      <c r="F7" s="7" t="s">
        <v>96</v>
      </c>
      <c r="G7" s="9">
        <v>349010016</v>
      </c>
    </row>
    <row r="8" ht="16.5" customHeight="1" spans="1:7">
      <c r="A8" s="9">
        <v>349010007</v>
      </c>
      <c r="B8" t="s">
        <v>106</v>
      </c>
      <c r="F8" s="6" t="s">
        <v>57</v>
      </c>
      <c r="G8" s="9">
        <v>349010033</v>
      </c>
    </row>
    <row r="9" ht="16.5" customHeight="1" spans="1:7">
      <c r="A9" s="9">
        <v>349010008</v>
      </c>
      <c r="B9" t="s">
        <v>107</v>
      </c>
      <c r="F9" s="6" t="s">
        <v>108</v>
      </c>
      <c r="G9" s="9">
        <v>349010034</v>
      </c>
    </row>
    <row r="10" ht="16.5" customHeight="1" spans="1:7">
      <c r="A10" s="9">
        <v>349010009</v>
      </c>
      <c r="B10" t="s">
        <v>109</v>
      </c>
      <c r="F10" s="6" t="s">
        <v>81</v>
      </c>
      <c r="G10" s="9">
        <v>349010034</v>
      </c>
    </row>
    <row r="11" ht="16.5" customHeight="1" spans="1:7">
      <c r="A11" s="9">
        <v>349010010</v>
      </c>
      <c r="B11" t="s">
        <v>110</v>
      </c>
      <c r="F11" s="6" t="s">
        <v>85</v>
      </c>
      <c r="G11" s="9">
        <v>349010034</v>
      </c>
    </row>
    <row r="12" ht="16.5" customHeight="1" spans="1:7">
      <c r="A12" s="9">
        <v>349010011</v>
      </c>
      <c r="B12" t="s">
        <v>111</v>
      </c>
      <c r="F12" s="6" t="s">
        <v>112</v>
      </c>
      <c r="G12" s="9">
        <v>349010034</v>
      </c>
    </row>
    <row r="13" ht="16.5" customHeight="1" spans="1:7">
      <c r="A13" s="9">
        <v>349010012</v>
      </c>
      <c r="B13" t="s">
        <v>113</v>
      </c>
      <c r="F13" s="6" t="s">
        <v>43</v>
      </c>
      <c r="G13" s="9">
        <v>349010003</v>
      </c>
    </row>
    <row r="14" ht="16.5" customHeight="1" spans="1:7">
      <c r="A14" s="9">
        <v>349010013</v>
      </c>
      <c r="B14" t="s">
        <v>114</v>
      </c>
      <c r="F14" s="6" t="s">
        <v>61</v>
      </c>
      <c r="G14" s="9">
        <v>349010033</v>
      </c>
    </row>
    <row r="15" ht="16.5" customHeight="1" spans="1:7">
      <c r="A15" s="9">
        <v>349010014</v>
      </c>
      <c r="B15" t="s">
        <v>115</v>
      </c>
      <c r="F15" s="6" t="s">
        <v>63</v>
      </c>
      <c r="G15" s="9">
        <v>349010033</v>
      </c>
    </row>
    <row r="16" ht="16.5" customHeight="1" spans="1:7">
      <c r="A16" s="9">
        <v>349010015</v>
      </c>
      <c r="B16" t="s">
        <v>116</v>
      </c>
      <c r="F16" s="6" t="s">
        <v>117</v>
      </c>
      <c r="G16" s="9">
        <v>349010020</v>
      </c>
    </row>
    <row r="17" ht="16.5" customHeight="1" spans="1:7">
      <c r="A17" s="9">
        <v>349010016</v>
      </c>
      <c r="B17" t="s">
        <v>118</v>
      </c>
      <c r="F17" s="5" t="s">
        <v>119</v>
      </c>
      <c r="G17" s="9">
        <v>349010004</v>
      </c>
    </row>
    <row r="18" ht="16.5" customHeight="1" spans="1:7">
      <c r="A18" s="9">
        <v>349010017</v>
      </c>
      <c r="B18" t="s">
        <v>120</v>
      </c>
      <c r="F18" s="6" t="s">
        <v>98</v>
      </c>
      <c r="G18" s="9">
        <v>349010021</v>
      </c>
    </row>
    <row r="19" ht="16.5" customHeight="1" spans="1:7">
      <c r="A19" s="9">
        <v>349010018</v>
      </c>
      <c r="B19" t="s">
        <v>121</v>
      </c>
      <c r="F19" s="6" t="s">
        <v>122</v>
      </c>
      <c r="G19" s="9">
        <v>349010014</v>
      </c>
    </row>
    <row r="20" ht="16.5" customHeight="1" spans="1:7">
      <c r="A20" s="9">
        <v>349010019</v>
      </c>
      <c r="B20" t="s">
        <v>123</v>
      </c>
      <c r="F20" s="6" t="s">
        <v>33</v>
      </c>
      <c r="G20" s="9">
        <v>349010011</v>
      </c>
    </row>
    <row r="21" ht="16.5" customHeight="1" spans="1:7">
      <c r="A21" s="9">
        <v>349010020</v>
      </c>
      <c r="B21" t="s">
        <v>124</v>
      </c>
      <c r="F21" s="6" t="s">
        <v>35</v>
      </c>
      <c r="G21" s="9">
        <v>349010005</v>
      </c>
    </row>
    <row r="22" ht="16.5" customHeight="1" spans="1:6">
      <c r="A22" s="9">
        <v>349010021</v>
      </c>
      <c r="B22" t="s">
        <v>125</v>
      </c>
      <c r="F22" s="6" t="s">
        <v>126</v>
      </c>
    </row>
    <row r="23" ht="16.5" customHeight="1" spans="1:7">
      <c r="A23" s="9">
        <v>349010022</v>
      </c>
      <c r="B23" t="s">
        <v>127</v>
      </c>
      <c r="F23" s="5" t="s">
        <v>66</v>
      </c>
      <c r="G23" s="9">
        <v>349010019</v>
      </c>
    </row>
    <row r="24" ht="16.5" customHeight="1" spans="1:7">
      <c r="A24" s="9">
        <v>349010023</v>
      </c>
      <c r="B24" t="s">
        <v>128</v>
      </c>
      <c r="F24" s="6" t="s">
        <v>97</v>
      </c>
      <c r="G24" s="9">
        <v>349010022</v>
      </c>
    </row>
    <row r="25" ht="16.5" customHeight="1" spans="1:7">
      <c r="A25" s="9">
        <v>349010024</v>
      </c>
      <c r="B25" t="s">
        <v>129</v>
      </c>
      <c r="F25" s="5" t="s">
        <v>31</v>
      </c>
      <c r="G25" s="9">
        <v>349010002</v>
      </c>
    </row>
    <row r="26" ht="16.5" customHeight="1" spans="1:7">
      <c r="A26" s="9">
        <v>349010025</v>
      </c>
      <c r="B26" t="s">
        <v>130</v>
      </c>
      <c r="F26" s="7" t="s">
        <v>47</v>
      </c>
      <c r="G26" s="9">
        <v>349010015</v>
      </c>
    </row>
    <row r="27" ht="16.5" customHeight="1" spans="1:7">
      <c r="A27" s="9">
        <v>349010026</v>
      </c>
      <c r="B27" t="s">
        <v>131</v>
      </c>
      <c r="F27" s="6" t="s">
        <v>132</v>
      </c>
      <c r="G27" s="9">
        <v>349010006</v>
      </c>
    </row>
    <row r="28" ht="16.5" customHeight="1" spans="1:7">
      <c r="A28" s="9">
        <v>349010027</v>
      </c>
      <c r="B28" t="s">
        <v>133</v>
      </c>
      <c r="F28" s="6" t="s">
        <v>79</v>
      </c>
      <c r="G28" s="9">
        <v>349010010</v>
      </c>
    </row>
    <row r="29" ht="16.5" customHeight="1" spans="1:7">
      <c r="A29" s="9">
        <v>349010028</v>
      </c>
      <c r="B29" t="s">
        <v>134</v>
      </c>
      <c r="F29" s="5" t="s">
        <v>25</v>
      </c>
      <c r="G29" s="9">
        <v>349010015</v>
      </c>
    </row>
    <row r="30" ht="16.5" customHeight="1" spans="1:7">
      <c r="A30" s="9">
        <v>349010029</v>
      </c>
      <c r="B30" t="s">
        <v>135</v>
      </c>
      <c r="F30" s="6" t="s">
        <v>51</v>
      </c>
      <c r="G30" s="9">
        <v>349010028</v>
      </c>
    </row>
    <row r="31" ht="16.5" customHeight="1" spans="1:7">
      <c r="A31" s="9">
        <v>349010030</v>
      </c>
      <c r="B31" t="s">
        <v>136</v>
      </c>
      <c r="F31" s="5" t="s">
        <v>26</v>
      </c>
      <c r="G31" s="9">
        <v>349010015</v>
      </c>
    </row>
    <row r="32" ht="16.5" customHeight="1" spans="1:7">
      <c r="A32" s="9">
        <v>349010031</v>
      </c>
      <c r="B32" t="s">
        <v>137</v>
      </c>
      <c r="F32" s="5" t="s">
        <v>19</v>
      </c>
      <c r="G32" s="9">
        <v>349010023</v>
      </c>
    </row>
    <row r="33" ht="16.5" customHeight="1" spans="1:7">
      <c r="A33" s="9">
        <v>349010032</v>
      </c>
      <c r="B33" t="s">
        <v>138</v>
      </c>
      <c r="F33" s="6" t="s">
        <v>45</v>
      </c>
      <c r="G33" s="9">
        <v>349010032</v>
      </c>
    </row>
    <row r="34" ht="16.5" customHeight="1" spans="1:7">
      <c r="A34" s="9">
        <v>349010033</v>
      </c>
      <c r="B34" t="s">
        <v>139</v>
      </c>
      <c r="F34" s="6" t="s">
        <v>64</v>
      </c>
      <c r="G34" s="9">
        <v>349010026</v>
      </c>
    </row>
    <row r="35" ht="16.5" customHeight="1" spans="1:7">
      <c r="A35" s="9">
        <v>349010034</v>
      </c>
      <c r="B35" t="s">
        <v>140</v>
      </c>
      <c r="F35" s="5" t="s">
        <v>27</v>
      </c>
      <c r="G35" s="9">
        <v>349010008</v>
      </c>
    </row>
    <row r="36" ht="16.5" customHeight="1" spans="6:7">
      <c r="F36" s="6" t="s">
        <v>77</v>
      </c>
      <c r="G36" s="9">
        <v>349010018</v>
      </c>
    </row>
    <row r="37" ht="16.5" customHeight="1" spans="6:7">
      <c r="F37" s="5" t="s">
        <v>21</v>
      </c>
      <c r="G37" s="9">
        <v>349010030</v>
      </c>
    </row>
    <row r="38" ht="16.5" customHeight="1" spans="6:7">
      <c r="F38" s="6" t="s">
        <v>55</v>
      </c>
      <c r="G38" s="9">
        <v>349010009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81"/>
  <sheetViews>
    <sheetView workbookViewId="0">
      <selection activeCell="D37" sqref="D37"/>
    </sheetView>
  </sheetViews>
  <sheetFormatPr defaultColWidth="9" defaultRowHeight="13.5"/>
  <cols>
    <col min="2" max="2" width="15.125" style="1" customWidth="1"/>
  </cols>
  <sheetData>
    <row r="1" spans="11:11">
      <c r="K1" t="s">
        <v>141</v>
      </c>
    </row>
    <row r="2" spans="1:12">
      <c r="A2">
        <v>1</v>
      </c>
      <c r="C2">
        <v>2</v>
      </c>
      <c r="D2" t="str">
        <f t="shared" ref="D2:D38" si="0">IF(C2=C3,"",C2)</f>
        <v/>
      </c>
      <c r="E2">
        <f t="shared" ref="E2:E37" si="1">IF(C2=C1,E1&amp;","&amp;A2,A2)</f>
        <v>1</v>
      </c>
      <c r="K2">
        <v>1</v>
      </c>
      <c r="L2" t="str">
        <f t="shared" ref="L2:L33" si="2">IFERROR(VLOOKUP(K2,$D:$E,2,FALSE),"")</f>
        <v/>
      </c>
    </row>
    <row r="3" spans="1:12">
      <c r="A3">
        <v>17</v>
      </c>
      <c r="C3">
        <v>2</v>
      </c>
      <c r="D3" t="str">
        <f t="shared" si="0"/>
        <v/>
      </c>
      <c r="E3" t="str">
        <f t="shared" si="1"/>
        <v>1,17</v>
      </c>
      <c r="K3">
        <v>2</v>
      </c>
      <c r="L3" t="str">
        <f t="shared" si="2"/>
        <v>1,17,38,50</v>
      </c>
    </row>
    <row r="4" spans="1:12">
      <c r="A4">
        <v>38</v>
      </c>
      <c r="C4">
        <v>2</v>
      </c>
      <c r="D4" t="str">
        <f t="shared" si="0"/>
        <v/>
      </c>
      <c r="E4" t="str">
        <f t="shared" si="1"/>
        <v>1,17,38</v>
      </c>
      <c r="K4">
        <v>3</v>
      </c>
      <c r="L4" t="str">
        <f t="shared" si="2"/>
        <v/>
      </c>
    </row>
    <row r="5" spans="1:12">
      <c r="A5">
        <v>50</v>
      </c>
      <c r="C5">
        <v>2</v>
      </c>
      <c r="D5">
        <f t="shared" si="0"/>
        <v>2</v>
      </c>
      <c r="E5" t="str">
        <f t="shared" si="1"/>
        <v>1,17,38,50</v>
      </c>
      <c r="K5">
        <v>4</v>
      </c>
      <c r="L5" t="str">
        <f t="shared" si="2"/>
        <v>56,61</v>
      </c>
    </row>
    <row r="6" spans="1:12">
      <c r="A6">
        <v>56</v>
      </c>
      <c r="C6">
        <v>4</v>
      </c>
      <c r="D6" t="str">
        <f t="shared" si="0"/>
        <v/>
      </c>
      <c r="E6">
        <f t="shared" si="1"/>
        <v>56</v>
      </c>
      <c r="K6">
        <v>5</v>
      </c>
      <c r="L6" t="str">
        <f t="shared" si="2"/>
        <v>12,21</v>
      </c>
    </row>
    <row r="7" spans="1:12">
      <c r="A7">
        <v>61</v>
      </c>
      <c r="C7">
        <v>4</v>
      </c>
      <c r="D7">
        <f t="shared" si="0"/>
        <v>4</v>
      </c>
      <c r="E7" t="str">
        <f t="shared" si="1"/>
        <v>56,61</v>
      </c>
      <c r="K7">
        <v>6</v>
      </c>
      <c r="L7" t="str">
        <f t="shared" si="2"/>
        <v>32,34,46</v>
      </c>
    </row>
    <row r="8" spans="1:12">
      <c r="A8">
        <v>12</v>
      </c>
      <c r="C8">
        <v>5</v>
      </c>
      <c r="D8" t="str">
        <f t="shared" si="0"/>
        <v/>
      </c>
      <c r="E8">
        <f t="shared" si="1"/>
        <v>12</v>
      </c>
      <c r="K8">
        <v>7</v>
      </c>
      <c r="L8" t="str">
        <f t="shared" si="2"/>
        <v>20,23,35</v>
      </c>
    </row>
    <row r="9" spans="1:12">
      <c r="A9">
        <v>21</v>
      </c>
      <c r="C9">
        <v>5</v>
      </c>
      <c r="D9">
        <f t="shared" si="0"/>
        <v>5</v>
      </c>
      <c r="E9" t="str">
        <f t="shared" si="1"/>
        <v>12,21</v>
      </c>
      <c r="K9">
        <v>8</v>
      </c>
      <c r="L9">
        <f t="shared" si="2"/>
        <v>43</v>
      </c>
    </row>
    <row r="10" spans="1:12">
      <c r="A10">
        <v>32</v>
      </c>
      <c r="C10">
        <v>6</v>
      </c>
      <c r="D10" t="str">
        <f t="shared" si="0"/>
        <v/>
      </c>
      <c r="E10">
        <f t="shared" si="1"/>
        <v>32</v>
      </c>
      <c r="K10">
        <v>9</v>
      </c>
      <c r="L10" t="str">
        <f t="shared" si="2"/>
        <v/>
      </c>
    </row>
    <row r="11" spans="1:12">
      <c r="A11">
        <v>34</v>
      </c>
      <c r="C11">
        <v>6</v>
      </c>
      <c r="D11" t="str">
        <f t="shared" si="0"/>
        <v/>
      </c>
      <c r="E11" t="str">
        <f t="shared" si="1"/>
        <v>32,34</v>
      </c>
      <c r="K11">
        <v>10</v>
      </c>
      <c r="L11">
        <f t="shared" si="2"/>
        <v>26</v>
      </c>
    </row>
    <row r="12" spans="1:12">
      <c r="A12">
        <v>46</v>
      </c>
      <c r="C12">
        <v>6</v>
      </c>
      <c r="D12">
        <f t="shared" si="0"/>
        <v>6</v>
      </c>
      <c r="E12" t="str">
        <f t="shared" si="1"/>
        <v>32,34,46</v>
      </c>
      <c r="K12">
        <v>11</v>
      </c>
      <c r="L12" t="str">
        <f t="shared" si="2"/>
        <v>2,14,15,37,49,60</v>
      </c>
    </row>
    <row r="13" spans="1:12">
      <c r="A13">
        <v>20</v>
      </c>
      <c r="C13">
        <v>7</v>
      </c>
      <c r="D13" t="str">
        <f t="shared" si="0"/>
        <v/>
      </c>
      <c r="E13">
        <f t="shared" si="1"/>
        <v>20</v>
      </c>
      <c r="K13">
        <v>12</v>
      </c>
      <c r="L13" t="str">
        <f t="shared" si="2"/>
        <v/>
      </c>
    </row>
    <row r="14" spans="1:12">
      <c r="A14">
        <v>23</v>
      </c>
      <c r="C14">
        <v>7</v>
      </c>
      <c r="D14" t="str">
        <f t="shared" si="0"/>
        <v/>
      </c>
      <c r="E14" t="str">
        <f t="shared" si="1"/>
        <v>20,23</v>
      </c>
      <c r="K14">
        <v>13</v>
      </c>
      <c r="L14" t="str">
        <f t="shared" si="2"/>
        <v>13,25,28,33,54</v>
      </c>
    </row>
    <row r="15" spans="1:12">
      <c r="A15">
        <v>35</v>
      </c>
      <c r="C15">
        <v>7</v>
      </c>
      <c r="D15">
        <f t="shared" si="0"/>
        <v>7</v>
      </c>
      <c r="E15" t="str">
        <f t="shared" si="1"/>
        <v>20,23,35</v>
      </c>
      <c r="K15">
        <v>14</v>
      </c>
      <c r="L15">
        <f t="shared" si="2"/>
        <v>9</v>
      </c>
    </row>
    <row r="16" spans="1:12">
      <c r="A16">
        <v>43</v>
      </c>
      <c r="C16">
        <v>8</v>
      </c>
      <c r="D16">
        <f t="shared" si="0"/>
        <v>8</v>
      </c>
      <c r="E16">
        <f t="shared" si="1"/>
        <v>43</v>
      </c>
      <c r="K16">
        <v>15</v>
      </c>
      <c r="L16">
        <f t="shared" si="2"/>
        <v>10</v>
      </c>
    </row>
    <row r="17" spans="1:12">
      <c r="A17">
        <v>26</v>
      </c>
      <c r="C17">
        <v>10</v>
      </c>
      <c r="D17">
        <f t="shared" si="0"/>
        <v>10</v>
      </c>
      <c r="E17">
        <f t="shared" si="1"/>
        <v>26</v>
      </c>
      <c r="K17">
        <v>16</v>
      </c>
      <c r="L17" t="str">
        <f t="shared" si="2"/>
        <v/>
      </c>
    </row>
    <row r="18" spans="1:12">
      <c r="A18">
        <v>2</v>
      </c>
      <c r="C18">
        <v>11</v>
      </c>
      <c r="D18" t="str">
        <f t="shared" si="0"/>
        <v/>
      </c>
      <c r="E18">
        <f t="shared" si="1"/>
        <v>2</v>
      </c>
      <c r="K18">
        <v>17</v>
      </c>
      <c r="L18" t="str">
        <f t="shared" si="2"/>
        <v>3,24,36</v>
      </c>
    </row>
    <row r="19" spans="1:12">
      <c r="A19">
        <v>14</v>
      </c>
      <c r="C19">
        <v>11</v>
      </c>
      <c r="D19" t="str">
        <f t="shared" si="0"/>
        <v/>
      </c>
      <c r="E19" t="str">
        <f t="shared" si="1"/>
        <v>2,14</v>
      </c>
      <c r="K19">
        <v>18</v>
      </c>
      <c r="L19" t="str">
        <f t="shared" si="2"/>
        <v/>
      </c>
    </row>
    <row r="20" spans="1:12">
      <c r="A20">
        <v>15</v>
      </c>
      <c r="C20">
        <v>11</v>
      </c>
      <c r="D20" t="str">
        <f t="shared" si="0"/>
        <v/>
      </c>
      <c r="E20" t="str">
        <f t="shared" si="1"/>
        <v>2,14,15</v>
      </c>
      <c r="K20">
        <v>19</v>
      </c>
      <c r="L20">
        <f t="shared" si="2"/>
        <v>11</v>
      </c>
    </row>
    <row r="21" spans="1:12">
      <c r="A21">
        <v>37</v>
      </c>
      <c r="C21">
        <v>11</v>
      </c>
      <c r="D21" t="str">
        <f t="shared" si="0"/>
        <v/>
      </c>
      <c r="E21" t="str">
        <f t="shared" si="1"/>
        <v>2,14,15,37</v>
      </c>
      <c r="K21">
        <v>20</v>
      </c>
      <c r="L21">
        <f t="shared" si="2"/>
        <v>52</v>
      </c>
    </row>
    <row r="22" spans="1:12">
      <c r="A22">
        <v>49</v>
      </c>
      <c r="C22">
        <v>11</v>
      </c>
      <c r="D22" t="str">
        <f t="shared" si="0"/>
        <v/>
      </c>
      <c r="E22" t="str">
        <f t="shared" si="1"/>
        <v>2,14,15,37,49</v>
      </c>
      <c r="K22">
        <v>21</v>
      </c>
      <c r="L22" t="str">
        <f t="shared" si="2"/>
        <v/>
      </c>
    </row>
    <row r="23" spans="1:12">
      <c r="A23">
        <v>60</v>
      </c>
      <c r="C23">
        <v>11</v>
      </c>
      <c r="D23">
        <f t="shared" si="0"/>
        <v>11</v>
      </c>
      <c r="E23" t="str">
        <f t="shared" si="1"/>
        <v>2,14,15,37,49,60</v>
      </c>
      <c r="K23">
        <v>22</v>
      </c>
      <c r="L23" t="str">
        <f t="shared" si="2"/>
        <v/>
      </c>
    </row>
    <row r="24" spans="1:12">
      <c r="A24">
        <v>13</v>
      </c>
      <c r="C24">
        <v>13</v>
      </c>
      <c r="D24" t="str">
        <f t="shared" si="0"/>
        <v/>
      </c>
      <c r="E24">
        <f t="shared" si="1"/>
        <v>13</v>
      </c>
      <c r="K24">
        <v>23</v>
      </c>
      <c r="L24">
        <f t="shared" si="2"/>
        <v>4</v>
      </c>
    </row>
    <row r="25" spans="1:12">
      <c r="A25">
        <v>25</v>
      </c>
      <c r="C25">
        <v>13</v>
      </c>
      <c r="D25" t="str">
        <f t="shared" si="0"/>
        <v/>
      </c>
      <c r="E25" t="str">
        <f t="shared" si="1"/>
        <v>13,25</v>
      </c>
      <c r="K25">
        <v>24</v>
      </c>
      <c r="L25" t="str">
        <f t="shared" si="2"/>
        <v/>
      </c>
    </row>
    <row r="26" spans="1:12">
      <c r="A26">
        <v>28</v>
      </c>
      <c r="C26">
        <v>13</v>
      </c>
      <c r="D26" t="str">
        <f t="shared" si="0"/>
        <v/>
      </c>
      <c r="E26" t="str">
        <f t="shared" si="1"/>
        <v>13,25,28</v>
      </c>
      <c r="K26">
        <v>25</v>
      </c>
      <c r="L26" t="str">
        <f t="shared" si="2"/>
        <v/>
      </c>
    </row>
    <row r="27" spans="1:12">
      <c r="A27">
        <v>33</v>
      </c>
      <c r="C27">
        <v>13</v>
      </c>
      <c r="D27" t="str">
        <f t="shared" si="0"/>
        <v/>
      </c>
      <c r="E27" t="str">
        <f t="shared" si="1"/>
        <v>13,25,28,33</v>
      </c>
      <c r="K27">
        <v>26</v>
      </c>
      <c r="L27" t="str">
        <f t="shared" si="2"/>
        <v/>
      </c>
    </row>
    <row r="28" spans="1:12">
      <c r="A28">
        <v>54</v>
      </c>
      <c r="C28">
        <v>13</v>
      </c>
      <c r="D28">
        <f t="shared" si="0"/>
        <v>13</v>
      </c>
      <c r="E28" t="str">
        <f t="shared" si="1"/>
        <v>13,25,28,33,54</v>
      </c>
      <c r="K28">
        <v>27</v>
      </c>
      <c r="L28" t="str">
        <f t="shared" si="2"/>
        <v/>
      </c>
    </row>
    <row r="29" spans="1:12">
      <c r="A29">
        <v>9</v>
      </c>
      <c r="C29">
        <v>14</v>
      </c>
      <c r="D29">
        <f t="shared" si="0"/>
        <v>14</v>
      </c>
      <c r="E29">
        <f t="shared" si="1"/>
        <v>9</v>
      </c>
      <c r="K29">
        <v>28</v>
      </c>
      <c r="L29" t="str">
        <f t="shared" si="2"/>
        <v/>
      </c>
    </row>
    <row r="30" spans="1:12">
      <c r="A30">
        <v>10</v>
      </c>
      <c r="C30">
        <v>15</v>
      </c>
      <c r="D30">
        <f t="shared" si="0"/>
        <v>15</v>
      </c>
      <c r="E30">
        <f t="shared" si="1"/>
        <v>10</v>
      </c>
      <c r="K30">
        <v>29</v>
      </c>
      <c r="L30" t="str">
        <f t="shared" si="2"/>
        <v/>
      </c>
    </row>
    <row r="31" spans="1:12">
      <c r="A31">
        <v>3</v>
      </c>
      <c r="C31">
        <v>17</v>
      </c>
      <c r="D31" t="str">
        <f t="shared" si="0"/>
        <v/>
      </c>
      <c r="E31">
        <f t="shared" si="1"/>
        <v>3</v>
      </c>
      <c r="K31">
        <v>30</v>
      </c>
      <c r="L31" t="str">
        <f t="shared" si="2"/>
        <v/>
      </c>
    </row>
    <row r="32" spans="1:12">
      <c r="A32">
        <v>24</v>
      </c>
      <c r="C32">
        <v>17</v>
      </c>
      <c r="D32" t="str">
        <f t="shared" si="0"/>
        <v/>
      </c>
      <c r="E32" t="str">
        <f t="shared" si="1"/>
        <v>3,24</v>
      </c>
      <c r="K32">
        <v>31</v>
      </c>
      <c r="L32" t="str">
        <f t="shared" si="2"/>
        <v/>
      </c>
    </row>
    <row r="33" spans="1:12">
      <c r="A33">
        <v>36</v>
      </c>
      <c r="C33">
        <v>17</v>
      </c>
      <c r="D33">
        <f t="shared" si="0"/>
        <v>17</v>
      </c>
      <c r="E33" t="str">
        <f t="shared" si="1"/>
        <v>3,24,36</v>
      </c>
      <c r="K33">
        <v>32</v>
      </c>
      <c r="L33" t="str">
        <f t="shared" si="2"/>
        <v/>
      </c>
    </row>
    <row r="34" spans="1:12">
      <c r="A34">
        <v>11</v>
      </c>
      <c r="C34">
        <v>19</v>
      </c>
      <c r="D34">
        <f t="shared" si="0"/>
        <v>19</v>
      </c>
      <c r="E34">
        <f t="shared" si="1"/>
        <v>11</v>
      </c>
      <c r="K34">
        <v>33</v>
      </c>
      <c r="L34" t="str">
        <f t="shared" ref="L34:L65" si="3">IFERROR(VLOOKUP(K34,$D:$E,2,FALSE),"")</f>
        <v/>
      </c>
    </row>
    <row r="35" spans="1:12">
      <c r="A35">
        <v>52</v>
      </c>
      <c r="C35">
        <v>20</v>
      </c>
      <c r="D35">
        <f t="shared" si="0"/>
        <v>20</v>
      </c>
      <c r="E35">
        <f t="shared" si="1"/>
        <v>52</v>
      </c>
      <c r="K35">
        <v>34</v>
      </c>
      <c r="L35" t="str">
        <f t="shared" si="3"/>
        <v/>
      </c>
    </row>
    <row r="36" spans="1:12">
      <c r="A36">
        <v>4</v>
      </c>
      <c r="C36">
        <v>23</v>
      </c>
      <c r="D36">
        <f t="shared" si="0"/>
        <v>23</v>
      </c>
      <c r="E36">
        <f t="shared" si="1"/>
        <v>4</v>
      </c>
      <c r="K36">
        <v>35</v>
      </c>
      <c r="L36" t="str">
        <f t="shared" si="3"/>
        <v/>
      </c>
    </row>
    <row r="37" spans="1:12">
      <c r="A37">
        <v>31</v>
      </c>
      <c r="C37">
        <v>39</v>
      </c>
      <c r="D37">
        <f t="shared" si="0"/>
        <v>39</v>
      </c>
      <c r="E37">
        <f t="shared" si="1"/>
        <v>31</v>
      </c>
      <c r="K37">
        <v>36</v>
      </c>
      <c r="L37" t="str">
        <f t="shared" si="3"/>
        <v/>
      </c>
    </row>
    <row r="38" ht="16.5" customHeight="1" spans="1:12">
      <c r="A38" s="6"/>
      <c r="B38" s="6"/>
      <c r="C38" s="4"/>
      <c r="D38" t="str">
        <f t="shared" si="0"/>
        <v/>
      </c>
      <c r="K38">
        <v>37</v>
      </c>
      <c r="L38" t="str">
        <f t="shared" si="3"/>
        <v/>
      </c>
    </row>
    <row r="39" spans="11:12">
      <c r="K39">
        <v>38</v>
      </c>
      <c r="L39" t="str">
        <f t="shared" si="3"/>
        <v/>
      </c>
    </row>
    <row r="40" spans="11:12">
      <c r="K40">
        <v>39</v>
      </c>
      <c r="L40">
        <f t="shared" si="3"/>
        <v>31</v>
      </c>
    </row>
    <row r="41" spans="11:12">
      <c r="K41">
        <v>40</v>
      </c>
      <c r="L41" t="str">
        <f t="shared" si="3"/>
        <v/>
      </c>
    </row>
    <row r="42" spans="11:12">
      <c r="K42">
        <v>41</v>
      </c>
      <c r="L42" t="str">
        <f t="shared" si="3"/>
        <v/>
      </c>
    </row>
    <row r="43" spans="11:12">
      <c r="K43">
        <v>42</v>
      </c>
      <c r="L43" t="str">
        <f t="shared" si="3"/>
        <v/>
      </c>
    </row>
    <row r="44" spans="11:12">
      <c r="K44">
        <v>43</v>
      </c>
      <c r="L44" t="str">
        <f t="shared" si="3"/>
        <v/>
      </c>
    </row>
    <row r="45" spans="11:12">
      <c r="K45">
        <v>44</v>
      </c>
      <c r="L45" t="str">
        <f t="shared" si="3"/>
        <v/>
      </c>
    </row>
    <row r="46" spans="11:12">
      <c r="K46">
        <v>45</v>
      </c>
      <c r="L46" t="str">
        <f t="shared" si="3"/>
        <v/>
      </c>
    </row>
    <row r="47" spans="11:12">
      <c r="K47">
        <v>46</v>
      </c>
      <c r="L47" t="str">
        <f t="shared" si="3"/>
        <v/>
      </c>
    </row>
    <row r="48" spans="11:12">
      <c r="K48">
        <v>47</v>
      </c>
      <c r="L48" t="str">
        <f t="shared" si="3"/>
        <v/>
      </c>
    </row>
    <row r="49" spans="11:12">
      <c r="K49">
        <v>48</v>
      </c>
      <c r="L49" t="str">
        <f t="shared" si="3"/>
        <v/>
      </c>
    </row>
    <row r="50" spans="11:12">
      <c r="K50">
        <v>49</v>
      </c>
      <c r="L50" t="str">
        <f t="shared" si="3"/>
        <v/>
      </c>
    </row>
    <row r="51" spans="11:12">
      <c r="K51">
        <v>50</v>
      </c>
      <c r="L51" t="str">
        <f t="shared" si="3"/>
        <v/>
      </c>
    </row>
    <row r="52" spans="11:12">
      <c r="K52">
        <v>51</v>
      </c>
      <c r="L52" t="str">
        <f t="shared" si="3"/>
        <v/>
      </c>
    </row>
    <row r="53" spans="11:12">
      <c r="K53">
        <v>52</v>
      </c>
      <c r="L53" t="str">
        <f t="shared" si="3"/>
        <v/>
      </c>
    </row>
    <row r="54" spans="11:12">
      <c r="K54">
        <v>53</v>
      </c>
      <c r="L54" t="str">
        <f t="shared" si="3"/>
        <v/>
      </c>
    </row>
    <row r="55" spans="11:12">
      <c r="K55">
        <v>54</v>
      </c>
      <c r="L55" t="str">
        <f t="shared" si="3"/>
        <v/>
      </c>
    </row>
    <row r="56" spans="11:12">
      <c r="K56">
        <v>55</v>
      </c>
      <c r="L56" t="str">
        <f t="shared" si="3"/>
        <v/>
      </c>
    </row>
    <row r="57" spans="11:12">
      <c r="K57">
        <v>56</v>
      </c>
      <c r="L57" t="str">
        <f t="shared" si="3"/>
        <v/>
      </c>
    </row>
    <row r="58" spans="11:12">
      <c r="K58">
        <v>57</v>
      </c>
      <c r="L58" t="str">
        <f t="shared" si="3"/>
        <v/>
      </c>
    </row>
    <row r="59" spans="11:12">
      <c r="K59">
        <v>58</v>
      </c>
      <c r="L59" t="str">
        <f t="shared" si="3"/>
        <v/>
      </c>
    </row>
    <row r="60" spans="11:12">
      <c r="K60">
        <v>59</v>
      </c>
      <c r="L60" t="str">
        <f t="shared" si="3"/>
        <v/>
      </c>
    </row>
    <row r="61" spans="11:12">
      <c r="K61">
        <v>60</v>
      </c>
      <c r="L61" t="str">
        <f t="shared" si="3"/>
        <v/>
      </c>
    </row>
    <row r="62" spans="11:12">
      <c r="K62">
        <v>61</v>
      </c>
      <c r="L62" t="str">
        <f t="shared" si="3"/>
        <v/>
      </c>
    </row>
    <row r="63" spans="11:12">
      <c r="K63">
        <v>62</v>
      </c>
      <c r="L63" t="str">
        <f t="shared" si="3"/>
        <v/>
      </c>
    </row>
    <row r="64" spans="11:12">
      <c r="K64">
        <v>63</v>
      </c>
      <c r="L64" t="str">
        <f t="shared" si="3"/>
        <v/>
      </c>
    </row>
    <row r="65" spans="11:12">
      <c r="K65">
        <v>64</v>
      </c>
      <c r="L65" t="str">
        <f t="shared" si="3"/>
        <v/>
      </c>
    </row>
    <row r="66" spans="11:12">
      <c r="K66">
        <v>65</v>
      </c>
      <c r="L66" t="str">
        <f t="shared" ref="L66:L81" si="4">IFERROR(VLOOKUP(K66,$D:$E,2,FALSE),"")</f>
        <v/>
      </c>
    </row>
    <row r="67" spans="11:12">
      <c r="K67">
        <v>66</v>
      </c>
      <c r="L67" t="str">
        <f t="shared" si="4"/>
        <v/>
      </c>
    </row>
    <row r="68" spans="11:12">
      <c r="K68">
        <v>67</v>
      </c>
      <c r="L68" t="str">
        <f t="shared" si="4"/>
        <v/>
      </c>
    </row>
    <row r="69" spans="11:12">
      <c r="K69">
        <v>68</v>
      </c>
      <c r="L69" t="str">
        <f t="shared" si="4"/>
        <v/>
      </c>
    </row>
    <row r="70" spans="11:12">
      <c r="K70">
        <v>69</v>
      </c>
      <c r="L70" t="str">
        <f t="shared" si="4"/>
        <v/>
      </c>
    </row>
    <row r="71" spans="11:12">
      <c r="K71">
        <v>70</v>
      </c>
      <c r="L71" t="str">
        <f t="shared" si="4"/>
        <v/>
      </c>
    </row>
    <row r="72" spans="11:12">
      <c r="K72">
        <v>71</v>
      </c>
      <c r="L72" t="str">
        <f t="shared" si="4"/>
        <v/>
      </c>
    </row>
    <row r="73" spans="11:12">
      <c r="K73">
        <v>72</v>
      </c>
      <c r="L73" t="str">
        <f t="shared" si="4"/>
        <v/>
      </c>
    </row>
    <row r="74" spans="11:12">
      <c r="K74">
        <v>73</v>
      </c>
      <c r="L74" t="str">
        <f t="shared" si="4"/>
        <v/>
      </c>
    </row>
    <row r="75" spans="11:12">
      <c r="K75">
        <v>74</v>
      </c>
      <c r="L75" t="str">
        <f t="shared" si="4"/>
        <v/>
      </c>
    </row>
    <row r="76" spans="11:12">
      <c r="K76">
        <v>75</v>
      </c>
      <c r="L76" t="str">
        <f t="shared" si="4"/>
        <v/>
      </c>
    </row>
    <row r="77" spans="11:12">
      <c r="K77">
        <v>76</v>
      </c>
      <c r="L77" t="str">
        <f t="shared" si="4"/>
        <v/>
      </c>
    </row>
    <row r="78" spans="11:12">
      <c r="K78">
        <v>77</v>
      </c>
      <c r="L78" t="str">
        <f t="shared" si="4"/>
        <v/>
      </c>
    </row>
    <row r="79" spans="11:12">
      <c r="K79">
        <v>78</v>
      </c>
      <c r="L79" t="str">
        <f t="shared" si="4"/>
        <v/>
      </c>
    </row>
    <row r="80" spans="11:12">
      <c r="K80">
        <v>79</v>
      </c>
      <c r="L80" t="str">
        <f t="shared" si="4"/>
        <v/>
      </c>
    </row>
    <row r="81" spans="11:12">
      <c r="K81">
        <v>80</v>
      </c>
      <c r="L81" t="str">
        <f t="shared" si="4"/>
        <v/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N37"/>
  <sheetViews>
    <sheetView workbookViewId="0">
      <selection activeCell="F4" sqref="F4"/>
    </sheetView>
  </sheetViews>
  <sheetFormatPr defaultColWidth="9" defaultRowHeight="13.5"/>
  <cols>
    <col min="14" max="14" width="42.125" style="1" customWidth="1"/>
  </cols>
  <sheetData>
    <row r="1" ht="16.5" customHeight="1" spans="1:14">
      <c r="A1">
        <v>1</v>
      </c>
      <c r="B1">
        <f>VLOOKUP(A1,[2]Sheet1!$B$6:$E$73,4,FALSE)</f>
        <v>1</v>
      </c>
      <c r="I1">
        <v>1</v>
      </c>
      <c r="J1">
        <v>2</v>
      </c>
      <c r="M1" s="2" t="s">
        <v>142</v>
      </c>
      <c r="N1" s="3" t="s">
        <v>11</v>
      </c>
    </row>
    <row r="2" ht="16.5" customHeight="1" spans="1:14">
      <c r="A2">
        <v>2</v>
      </c>
      <c r="B2">
        <f>VLOOKUP(A2,[2]Sheet1!$B$6:$E$73,4,FALSE)</f>
        <v>14</v>
      </c>
      <c r="I2">
        <v>17</v>
      </c>
      <c r="J2">
        <v>2</v>
      </c>
      <c r="M2" s="4" t="s">
        <v>15</v>
      </c>
      <c r="N2" t="str">
        <f>VLOOKUP(M2,[2]Sheet1!$C:$N,12,FALSE)</f>
        <v>灾害对策部的主要任务之一，调查异闻、与怪人战斗，将灾害消灭在摇篮中吧！</v>
      </c>
    </row>
    <row r="3" ht="16.5" customHeight="1" spans="1:14">
      <c r="A3">
        <v>3</v>
      </c>
      <c r="B3">
        <f>VLOOKUP(A3,[2]Sheet1!$B$6:$E$73,4,FALSE)</f>
        <v>27</v>
      </c>
      <c r="I3">
        <v>38</v>
      </c>
      <c r="J3">
        <v>2</v>
      </c>
      <c r="M3" s="4" t="s">
        <v>17</v>
      </c>
      <c r="N3" t="str">
        <f>VLOOKUP(M3,[2]Sheet1!$C:$N,12,FALSE)</f>
        <v>挑战怪人研究所，是获取觉醒材料的主要途径。</v>
      </c>
    </row>
    <row r="4" ht="16.5" customHeight="1" spans="1:14">
      <c r="A4">
        <v>4</v>
      </c>
      <c r="B4">
        <f>VLOOKUP(A4,[2]Sheet1!$B$6:$E$73,4,FALSE)</f>
        <v>204060</v>
      </c>
      <c r="I4">
        <v>50</v>
      </c>
      <c r="J4">
        <v>2</v>
      </c>
      <c r="M4" s="4" t="s">
        <v>19</v>
      </c>
      <c r="N4" t="str">
        <f>VLOOKUP(M4,[2]Sheet1!$C:$N,12,FALSE)</f>
        <v>击败协会指定的角色，是获取源核的主要途径。</v>
      </c>
    </row>
    <row r="5" ht="16.5" customHeight="1" spans="1:14">
      <c r="A5">
        <v>9</v>
      </c>
      <c r="B5">
        <f>VLOOKUP(A5,[2]Sheet1!$B$6:$E$73,4,FALSE)</f>
        <v>17</v>
      </c>
      <c r="I5">
        <v>56</v>
      </c>
      <c r="J5">
        <v>4</v>
      </c>
      <c r="M5" s="4" t="s">
        <v>21</v>
      </c>
      <c r="N5" t="str">
        <f>VLOOKUP(M5,[2]Sheet1!$C:$N,12,FALSE)</f>
        <v>委任各个角色执行治安巡逻任务，提升居民的信赖，获得奖励吧！</v>
      </c>
    </row>
    <row r="6" ht="16.5" customHeight="1" spans="1:14">
      <c r="A6">
        <v>10</v>
      </c>
      <c r="B6">
        <f>VLOOKUP(A6,[2]Sheet1!$B$6:$E$73,4,FALSE)</f>
        <v>2</v>
      </c>
      <c r="I6">
        <v>61</v>
      </c>
      <c r="J6">
        <v>4</v>
      </c>
      <c r="M6" s="4" t="s">
        <v>25</v>
      </c>
      <c r="N6" t="e">
        <f>VLOOKUP(M6,[2]Sheet1!$C:$N,12,FALSE)</f>
        <v>#N/A</v>
      </c>
    </row>
    <row r="7" ht="16.5" customHeight="1" spans="1:14">
      <c r="A7">
        <v>11</v>
      </c>
      <c r="B7">
        <f>VLOOKUP(A7,[2]Sheet1!$B$6:$E$73,4,FALSE)</f>
        <v>18</v>
      </c>
      <c r="I7">
        <v>12</v>
      </c>
      <c r="J7">
        <v>5</v>
      </c>
      <c r="M7" s="4" t="s">
        <v>26</v>
      </c>
      <c r="N7" t="e">
        <f>VLOOKUP(M7,[2]Sheet1!$C:$N,12,FALSE)</f>
        <v>#N/A</v>
      </c>
    </row>
    <row r="8" ht="16.5" customHeight="1" spans="1:14">
      <c r="A8">
        <v>12</v>
      </c>
      <c r="B8">
        <f>VLOOKUP(A8,[2]Sheet1!$B$6:$E$73,4,FALSE)</f>
        <v>10</v>
      </c>
      <c r="I8">
        <v>21</v>
      </c>
      <c r="J8">
        <v>5</v>
      </c>
      <c r="M8" s="5" t="s">
        <v>27</v>
      </c>
      <c r="N8" t="str">
        <f>VLOOKUP(M8,[2]Sheet1!$C:$N,12,FALSE)</f>
        <v>参加武道大会，可与来自世界各地的对手展开实时对决，获取排行榜奖励！</v>
      </c>
    </row>
    <row r="9" ht="16.5" customHeight="1" spans="1:14">
      <c r="A9">
        <v>13</v>
      </c>
      <c r="B9">
        <f>VLOOKUP(A9,[2]Sheet1!$B$6:$E$73,4,FALSE)</f>
        <v>26</v>
      </c>
      <c r="I9">
        <v>32</v>
      </c>
      <c r="J9">
        <v>6</v>
      </c>
      <c r="M9" s="5" t="s">
        <v>104</v>
      </c>
      <c r="N9" t="e">
        <f>VLOOKUP(M9,[2]Sheet1!$C:$N,12,FALSE)</f>
        <v>#N/A</v>
      </c>
    </row>
    <row r="10" ht="16.5" customHeight="1" spans="1:14">
      <c r="A10">
        <v>14</v>
      </c>
      <c r="B10">
        <f>VLOOKUP(A10,[2]Sheet1!$B$6:$E$73,4,FALSE)</f>
        <v>13</v>
      </c>
      <c r="I10">
        <v>34</v>
      </c>
      <c r="J10">
        <v>6</v>
      </c>
      <c r="M10" s="5" t="s">
        <v>31</v>
      </c>
      <c r="N10" t="str">
        <f>VLOOKUP(M10,[2]Sheet1!$C:$N,12,FALSE)</f>
        <v>消耗挑战券与其他玩家进行切磋！胜利后可获取体力，钻石等稀有道具。</v>
      </c>
    </row>
    <row r="11" spans="1:14">
      <c r="A11">
        <v>15</v>
      </c>
      <c r="B11">
        <f>VLOOKUP(A11,[2]Sheet1!$B$6:$E$73,4,FALSE)</f>
        <v>18</v>
      </c>
      <c r="I11">
        <v>46</v>
      </c>
      <c r="J11">
        <v>6</v>
      </c>
      <c r="M11" s="6" t="s">
        <v>33</v>
      </c>
      <c r="N11" t="str">
        <f>VLOOKUP(M11,[2]Sheet1!$C:$N,12,FALSE)</f>
        <v>拜访埼玉家，可以和埼玉、杰诺斯等人互动，领取每日奖励。</v>
      </c>
    </row>
    <row r="12" spans="1:14">
      <c r="A12">
        <v>17</v>
      </c>
      <c r="B12">
        <f>VLOOKUP(A12,[2]Sheet1!$B$6:$E$73,4,FALSE)</f>
        <v>1</v>
      </c>
      <c r="I12">
        <v>20</v>
      </c>
      <c r="J12">
        <v>7</v>
      </c>
      <c r="M12" s="6" t="s">
        <v>35</v>
      </c>
      <c r="N12" t="str">
        <f>VLOOKUP(M12,[2]Sheet1!$C:$N,12,FALSE)</f>
        <v>为埼玉制作料理吧！制作食物可获得回礼，并增加埼玉的好感度。</v>
      </c>
    </row>
    <row r="13" spans="1:14">
      <c r="A13">
        <v>20</v>
      </c>
      <c r="B13">
        <f>VLOOKUP(A13,[2]Sheet1!$B$6:$E$73,4,FALSE)</f>
        <v>6</v>
      </c>
      <c r="I13">
        <v>23</v>
      </c>
      <c r="J13">
        <v>7</v>
      </c>
      <c r="M13" s="6" t="s">
        <v>95</v>
      </c>
      <c r="N13">
        <f>VLOOKUP(M13,[2]Sheet1!$C:$N,12,FALSE)</f>
        <v>0</v>
      </c>
    </row>
    <row r="14" spans="1:14">
      <c r="A14">
        <v>21</v>
      </c>
      <c r="B14">
        <f>VLOOKUP(A14,[2]Sheet1!$B$6:$E$73,4,FALSE)</f>
        <v>2</v>
      </c>
      <c r="I14">
        <v>35</v>
      </c>
      <c r="J14">
        <v>7</v>
      </c>
      <c r="M14" s="6" t="s">
        <v>143</v>
      </c>
      <c r="N14">
        <f>VLOOKUP(M14,[2]Sheet1!$C:$N,12,FALSE)</f>
        <v>0</v>
      </c>
    </row>
    <row r="15" spans="1:14">
      <c r="A15">
        <v>23</v>
      </c>
      <c r="B15">
        <f>VLOOKUP(A15,[2]Sheet1!$B$6:$E$73,4,FALSE)</f>
        <v>6</v>
      </c>
      <c r="I15">
        <v>43</v>
      </c>
      <c r="J15">
        <v>8</v>
      </c>
      <c r="M15" s="6" t="s">
        <v>96</v>
      </c>
      <c r="N15" t="e">
        <f>VLOOKUP(M15,[2]Sheet1!$C:$N,12,FALSE)</f>
        <v>#N/A</v>
      </c>
    </row>
    <row r="16" spans="1:14">
      <c r="A16">
        <v>24</v>
      </c>
      <c r="B16">
        <f>VLOOKUP(A16,[2]Sheet1!$B$6:$E$73,4,FALSE)</f>
        <v>15</v>
      </c>
      <c r="I16">
        <v>26</v>
      </c>
      <c r="J16">
        <v>10</v>
      </c>
      <c r="M16" s="6" t="s">
        <v>43</v>
      </c>
      <c r="N16">
        <f>VLOOKUP(M16,[2]Sheet1!$C:$N,12,FALSE)</f>
        <v>0</v>
      </c>
    </row>
    <row r="17" spans="1:14">
      <c r="A17">
        <v>25</v>
      </c>
      <c r="B17">
        <f>VLOOKUP(A17,[2]Sheet1!$B$6:$E$73,4,FALSE)</f>
        <v>17</v>
      </c>
      <c r="I17">
        <v>2</v>
      </c>
      <c r="J17">
        <v>11</v>
      </c>
      <c r="M17" s="6" t="s">
        <v>45</v>
      </c>
      <c r="N17">
        <f>VLOOKUP(M17,[2]Sheet1!$C:$N,12,FALSE)</f>
        <v>0</v>
      </c>
    </row>
    <row r="18" spans="1:14">
      <c r="A18">
        <v>26</v>
      </c>
      <c r="B18">
        <f>VLOOKUP(A18,[2]Sheet1!$B$6:$E$73,4,FALSE)</f>
        <v>6</v>
      </c>
      <c r="I18">
        <v>14</v>
      </c>
      <c r="J18">
        <v>11</v>
      </c>
      <c r="M18" s="6" t="s">
        <v>47</v>
      </c>
      <c r="N18">
        <f>VLOOKUP(M18,[2]Sheet1!$C:$N,12,FALSE)</f>
        <v>0</v>
      </c>
    </row>
    <row r="19" spans="1:14">
      <c r="A19">
        <v>28</v>
      </c>
      <c r="B19">
        <f>VLOOKUP(A19,[2]Sheet1!$B$6:$E$73,4,FALSE)</f>
        <v>29</v>
      </c>
      <c r="I19">
        <v>15</v>
      </c>
      <c r="J19">
        <v>11</v>
      </c>
      <c r="M19" s="6" t="s">
        <v>49</v>
      </c>
      <c r="N19" t="str">
        <f>VLOOKUP(M19,[2]Sheet1!$C:$N,12,FALSE)</f>
        <v>资源、源核、角色情报！你要的这里都有！</v>
      </c>
    </row>
    <row r="20" spans="1:14">
      <c r="A20">
        <v>31</v>
      </c>
      <c r="B20">
        <f>VLOOKUP(A20,[2]Sheet1!$B$6:$E$73,4,FALSE)</f>
        <v>42</v>
      </c>
      <c r="I20">
        <v>37</v>
      </c>
      <c r="J20">
        <v>11</v>
      </c>
      <c r="M20" s="6" t="s">
        <v>51</v>
      </c>
      <c r="N20" t="str">
        <f>VLOOKUP(M20,[2]Sheet1!$C:$N,12,FALSE)</f>
        <v>每日限次挑战！制霸各个区域，可获得大量奖励！</v>
      </c>
    </row>
    <row r="21" spans="1:14">
      <c r="A21">
        <v>32</v>
      </c>
      <c r="B21">
        <f>VLOOKUP(A21,[2]Sheet1!$B$6:$E$73,4,FALSE)</f>
        <v>201020</v>
      </c>
      <c r="I21">
        <v>49</v>
      </c>
      <c r="J21">
        <v>11</v>
      </c>
      <c r="M21" s="6" t="s">
        <v>55</v>
      </c>
      <c r="N21" t="str">
        <f>VLOOKUP(M21,[2]Sheet1!$C:$N,12,FALSE)</f>
        <v>挑战梦境模拟装置，面对强者吧！可在此获得角色情报，稀有源核等珍贵道具。</v>
      </c>
    </row>
    <row r="22" spans="1:14">
      <c r="A22">
        <v>33</v>
      </c>
      <c r="B22">
        <f>VLOOKUP(A22,[2]Sheet1!$B$6:$E$73,4,FALSE)</f>
        <v>13</v>
      </c>
      <c r="I22">
        <v>60</v>
      </c>
      <c r="J22">
        <v>11</v>
      </c>
      <c r="M22" s="6" t="s">
        <v>57</v>
      </c>
      <c r="N22">
        <f>VLOOKUP(M22,[2]Sheet1!$C:$N,12,FALSE)</f>
        <v>0</v>
      </c>
    </row>
    <row r="23" spans="1:14">
      <c r="A23">
        <v>34</v>
      </c>
      <c r="B23">
        <f>VLOOKUP(A23,[2]Sheet1!$B$6:$E$73,4,FALSE)</f>
        <v>201020</v>
      </c>
      <c r="I23">
        <v>13</v>
      </c>
      <c r="J23">
        <v>13</v>
      </c>
      <c r="M23" s="6" t="s">
        <v>132</v>
      </c>
      <c r="N23">
        <f>VLOOKUP(M23,[2]Sheet1!$C:$N,12,FALSE)</f>
        <v>0</v>
      </c>
    </row>
    <row r="24" spans="1:14">
      <c r="A24">
        <v>35</v>
      </c>
      <c r="B24">
        <f>VLOOKUP(A24,[2]Sheet1!$B$6:$E$73,4,FALSE)</f>
        <v>201020</v>
      </c>
      <c r="I24">
        <v>25</v>
      </c>
      <c r="J24">
        <v>13</v>
      </c>
      <c r="M24" s="6" t="s">
        <v>61</v>
      </c>
      <c r="N24">
        <f>VLOOKUP(M24,[2]Sheet1!$C:$N,12,FALSE)</f>
        <v>0</v>
      </c>
    </row>
    <row r="25" spans="1:14">
      <c r="A25">
        <v>36</v>
      </c>
      <c r="B25">
        <f>VLOOKUP(A25,[2]Sheet1!$B$6:$E$73,4,FALSE)</f>
        <v>27</v>
      </c>
      <c r="I25">
        <v>28</v>
      </c>
      <c r="J25">
        <v>13</v>
      </c>
      <c r="M25" s="7" t="s">
        <v>63</v>
      </c>
      <c r="N25" t="e">
        <f>VLOOKUP(M25,[2]Sheet1!$C:$N,12,FALSE)</f>
        <v>#N/A</v>
      </c>
    </row>
    <row r="26" spans="1:14">
      <c r="A26">
        <v>37</v>
      </c>
      <c r="B26">
        <f>VLOOKUP(A26,[2]Sheet1!$B$6:$E$73,4,FALSE)</f>
        <v>19</v>
      </c>
      <c r="I26">
        <v>33</v>
      </c>
      <c r="J26">
        <v>13</v>
      </c>
      <c r="M26" s="6" t="s">
        <v>64</v>
      </c>
      <c r="N26">
        <f>VLOOKUP(M26,[2]Sheet1!$C:$N,12,FALSE)</f>
        <v>0</v>
      </c>
    </row>
    <row r="27" ht="16.5" customHeight="1" spans="1:14">
      <c r="A27">
        <v>38</v>
      </c>
      <c r="B27">
        <f>VLOOKUP(A27,[2]Sheet1!$B$6:$E$73,4,FALSE)</f>
        <v>1</v>
      </c>
      <c r="I27">
        <v>54</v>
      </c>
      <c r="J27">
        <v>13</v>
      </c>
      <c r="M27" s="5" t="s">
        <v>66</v>
      </c>
      <c r="N27">
        <f>VLOOKUP(M27,[2]Sheet1!$C:$N,12,FALSE)</f>
        <v>0</v>
      </c>
    </row>
    <row r="28" spans="1:14">
      <c r="A28">
        <v>43</v>
      </c>
      <c r="B28">
        <f>VLOOKUP(A28,[2]Sheet1!$B$6:$E$73,4,FALSE)</f>
        <v>202050</v>
      </c>
      <c r="I28">
        <v>9</v>
      </c>
      <c r="J28">
        <v>14</v>
      </c>
      <c r="M28" s="6" t="s">
        <v>68</v>
      </c>
      <c r="N28" t="str">
        <f>VLOOKUP(M28,[2]Sheet1!$C:$N,12,FALSE)</f>
        <v>召集英雄和其它战斗角色，对抗怪人保卫城市吧！</v>
      </c>
    </row>
    <row r="29" spans="1:14">
      <c r="A29">
        <v>46</v>
      </c>
      <c r="B29">
        <f>VLOOKUP(A29,[2]Sheet1!$B$6:$E$73,4,FALSE)</f>
        <v>6</v>
      </c>
      <c r="I29">
        <v>10</v>
      </c>
      <c r="J29">
        <v>15</v>
      </c>
      <c r="M29" s="6" t="s">
        <v>117</v>
      </c>
      <c r="N29" t="e">
        <f>VLOOKUP(M29,[2]Sheet1!$C:$N,12,FALSE)</f>
        <v>#N/A</v>
      </c>
    </row>
    <row r="30" spans="1:14">
      <c r="A30">
        <v>49</v>
      </c>
      <c r="B30">
        <f>VLOOKUP(A30,[2]Sheet1!$B$6:$E$73,4,FALSE)</f>
        <v>206060</v>
      </c>
      <c r="I30">
        <v>3</v>
      </c>
      <c r="J30">
        <v>17</v>
      </c>
      <c r="M30" s="6" t="s">
        <v>72</v>
      </c>
      <c r="N30">
        <f>VLOOKUP(M30,[2]Sheet1!$C:$N,12,FALSE)</f>
        <v>0</v>
      </c>
    </row>
    <row r="31" spans="1:14">
      <c r="A31">
        <v>50</v>
      </c>
      <c r="B31">
        <f>VLOOKUP(A31,[2]Sheet1!$B$6:$E$73,4,FALSE)</f>
        <v>202050</v>
      </c>
      <c r="I31">
        <v>24</v>
      </c>
      <c r="J31">
        <v>17</v>
      </c>
      <c r="M31" s="6" t="s">
        <v>97</v>
      </c>
      <c r="N31" t="e">
        <f>VLOOKUP(M31,[2]Sheet1!$C:$N,12,FALSE)</f>
        <v>#N/A</v>
      </c>
    </row>
    <row r="32" spans="1:14">
      <c r="A32">
        <v>52</v>
      </c>
      <c r="B32">
        <f>VLOOKUP(A32,[2]Sheet1!$B$6:$E$73,4,FALSE)</f>
        <v>33</v>
      </c>
      <c r="I32">
        <v>36</v>
      </c>
      <c r="J32">
        <v>17</v>
      </c>
      <c r="M32" s="6" t="s">
        <v>76</v>
      </c>
      <c r="N32">
        <f>VLOOKUP(M32,[2]Sheet1!$C:$N,12,FALSE)</f>
        <v>0</v>
      </c>
    </row>
    <row r="33" spans="1:14">
      <c r="A33">
        <v>54</v>
      </c>
      <c r="B33">
        <f>VLOOKUP(A33,[2]Sheet1!$B$6:$E$73,4,FALSE)</f>
        <v>25</v>
      </c>
      <c r="I33">
        <v>11</v>
      </c>
      <c r="J33">
        <v>19</v>
      </c>
      <c r="M33" s="6" t="s">
        <v>77</v>
      </c>
      <c r="N33" t="str">
        <f>VLOOKUP(M33,[2]Sheet1!$C:$N,12,FALSE)</f>
        <v>响应协会的调查请求，探索城市荒废区域吧。通过后可获得大量奖励！</v>
      </c>
    </row>
    <row r="34" spans="1:14">
      <c r="A34">
        <v>56</v>
      </c>
      <c r="B34">
        <f>VLOOKUP(A34,[2]Sheet1!$B$6:$E$73,4,FALSE)</f>
        <v>6</v>
      </c>
      <c r="I34">
        <v>52</v>
      </c>
      <c r="J34">
        <v>20</v>
      </c>
      <c r="M34" s="6" t="s">
        <v>79</v>
      </c>
      <c r="N34">
        <f>VLOOKUP(M34,[2]Sheet1!$C:$N,12,FALSE)</f>
        <v>0</v>
      </c>
    </row>
    <row r="35" spans="1:14">
      <c r="A35">
        <v>60</v>
      </c>
      <c r="B35">
        <f>VLOOKUP(A35,[2]Sheet1!$B$6:$E$73,4,FALSE)</f>
        <v>14</v>
      </c>
      <c r="I35">
        <v>4</v>
      </c>
      <c r="J35">
        <v>23</v>
      </c>
      <c r="M35" s="6" t="s">
        <v>81</v>
      </c>
      <c r="N35">
        <f>VLOOKUP(M35,[2]Sheet1!$C:$N,12,FALSE)</f>
        <v>0</v>
      </c>
    </row>
    <row r="36" spans="1:14">
      <c r="A36">
        <v>61</v>
      </c>
      <c r="B36">
        <f>VLOOKUP(A36,[2]Sheet1!$B$6:$E$73,4,FALSE)</f>
        <v>6</v>
      </c>
      <c r="I36">
        <v>31</v>
      </c>
      <c r="J36">
        <v>39</v>
      </c>
      <c r="M36" s="6" t="s">
        <v>98</v>
      </c>
      <c r="N36" t="e">
        <f>VLOOKUP(M36,[2]Sheet1!$C:$N,12,FALSE)</f>
        <v>#N/A</v>
      </c>
    </row>
    <row r="37" spans="13:14">
      <c r="M37" s="6" t="s">
        <v>85</v>
      </c>
      <c r="N37">
        <f>VLOOKUP(M37,[2]Sheet1!$C:$N,12,FALSE)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资源</vt:lpstr>
      <vt:lpstr>公式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user-20210811</cp:lastModifiedBy>
  <dcterms:created xsi:type="dcterms:W3CDTF">2018-06-21T11:37:00Z</dcterms:created>
  <dcterms:modified xsi:type="dcterms:W3CDTF">2022-05-09T09:31:09Z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BE4F321C76AF4734A2F10BFF5578C6E6</vt:lpwstr>
  </property>
  <property fmtid="{D5CDD505-2E9C-101B-9397-08002B2CF9AE}" pid="3" name="KSOProductBuildVer">
    <vt:lpwstr>2052-11.1.0.11636</vt:lpwstr>
  </property>
</Properties>
</file>