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S47" i="4" l="1"/>
  <c r="R47" i="4"/>
  <c r="A47" i="4"/>
  <c r="C47" i="4" s="1"/>
  <c r="S46" i="4"/>
  <c r="R46" i="4"/>
  <c r="A46" i="4"/>
  <c r="B47" i="4" s="1"/>
  <c r="S45" i="4"/>
  <c r="R45" i="4"/>
  <c r="A45" i="4"/>
  <c r="S44" i="4"/>
  <c r="R44" i="4"/>
  <c r="B44" i="4"/>
  <c r="C44" i="4" s="1"/>
  <c r="A44" i="4"/>
  <c r="B45" i="4" s="1"/>
  <c r="B46" i="4" s="1"/>
  <c r="C46" i="4" s="1"/>
  <c r="S43" i="4"/>
  <c r="R43" i="4"/>
  <c r="A43" i="4"/>
  <c r="C43" i="4" s="1"/>
  <c r="S42" i="4"/>
  <c r="R42" i="4"/>
  <c r="S41" i="4"/>
  <c r="R41" i="4"/>
  <c r="A41" i="4"/>
  <c r="B43" i="4" s="1"/>
  <c r="S40" i="4"/>
  <c r="R40" i="4"/>
  <c r="A40" i="4"/>
  <c r="S39" i="4"/>
  <c r="R39" i="4"/>
  <c r="A39" i="4"/>
  <c r="S38" i="4"/>
  <c r="R38" i="4"/>
  <c r="A38" i="4"/>
  <c r="S37" i="4"/>
  <c r="R37" i="4"/>
  <c r="A37" i="4"/>
  <c r="S36" i="4"/>
  <c r="R36" i="4"/>
  <c r="A36" i="4"/>
  <c r="S35" i="4"/>
  <c r="R35" i="4"/>
  <c r="A35" i="4"/>
  <c r="S34" i="4"/>
  <c r="R34" i="4"/>
  <c r="A34" i="4"/>
  <c r="S33" i="4"/>
  <c r="R33" i="4"/>
  <c r="A33" i="4"/>
  <c r="S32" i="4"/>
  <c r="R32" i="4"/>
  <c r="A32" i="4"/>
  <c r="S31" i="4"/>
  <c r="R31" i="4"/>
  <c r="A31" i="4"/>
  <c r="S30" i="4"/>
  <c r="R30" i="4"/>
  <c r="A30" i="4"/>
  <c r="S29" i="4"/>
  <c r="R29" i="4"/>
  <c r="A29" i="4"/>
  <c r="S28" i="4"/>
  <c r="R28" i="4"/>
  <c r="A28" i="4"/>
  <c r="S27" i="4"/>
  <c r="R27" i="4"/>
  <c r="A27" i="4"/>
  <c r="S26" i="4"/>
  <c r="R26" i="4"/>
  <c r="A26" i="4"/>
  <c r="S25" i="4"/>
  <c r="R25" i="4"/>
  <c r="A25" i="4"/>
  <c r="S24" i="4"/>
  <c r="R24" i="4"/>
  <c r="A24" i="4"/>
  <c r="S23" i="4"/>
  <c r="R23" i="4"/>
  <c r="A23" i="4"/>
  <c r="S22" i="4"/>
  <c r="R22" i="4"/>
  <c r="A22" i="4"/>
  <c r="S21" i="4"/>
  <c r="R21" i="4"/>
  <c r="A21" i="4"/>
  <c r="S20" i="4"/>
  <c r="R20" i="4"/>
  <c r="A20" i="4"/>
  <c r="S19" i="4"/>
  <c r="R19" i="4"/>
  <c r="A19" i="4"/>
  <c r="S18" i="4"/>
  <c r="R18" i="4"/>
  <c r="A18" i="4"/>
  <c r="S17" i="4"/>
  <c r="R17" i="4"/>
  <c r="A17" i="4"/>
  <c r="S16" i="4"/>
  <c r="R16" i="4"/>
  <c r="A16" i="4"/>
  <c r="S15" i="4"/>
  <c r="R15" i="4"/>
  <c r="A15" i="4"/>
  <c r="S14" i="4"/>
  <c r="R14" i="4"/>
  <c r="A14" i="4"/>
  <c r="S13" i="4"/>
  <c r="R13" i="4"/>
  <c r="A13" i="4"/>
  <c r="S12" i="4"/>
  <c r="R12" i="4"/>
  <c r="A12" i="4"/>
  <c r="S11" i="4"/>
  <c r="R11" i="4"/>
  <c r="A11" i="4"/>
  <c r="S10" i="4"/>
  <c r="R10" i="4"/>
  <c r="A10" i="4"/>
  <c r="S9" i="4"/>
  <c r="R9" i="4"/>
  <c r="A9" i="4"/>
  <c r="S8" i="4"/>
  <c r="R8" i="4"/>
  <c r="C8" i="4"/>
  <c r="B8" i="4"/>
  <c r="A8" i="4"/>
  <c r="S7" i="4"/>
  <c r="R7" i="4"/>
  <c r="A7" i="4"/>
  <c r="S6" i="4"/>
  <c r="R6" i="4"/>
  <c r="A6" i="4"/>
  <c r="S5" i="4"/>
  <c r="R5" i="4"/>
  <c r="A5" i="4"/>
  <c r="S4" i="4"/>
  <c r="R4" i="4"/>
  <c r="A4" i="4"/>
  <c r="S3" i="4"/>
  <c r="R3" i="4"/>
  <c r="A3" i="4"/>
  <c r="S2" i="4"/>
  <c r="R2" i="4"/>
  <c r="A2" i="4"/>
  <c r="B3" i="4" s="1"/>
  <c r="B4" i="4" s="1"/>
  <c r="C4" i="4" s="1"/>
  <c r="H321" i="2"/>
  <c r="I321" i="2" s="1"/>
  <c r="H320" i="2"/>
  <c r="I320" i="2" s="1"/>
  <c r="H319" i="2"/>
  <c r="I319" i="2" s="1"/>
  <c r="I318" i="2"/>
  <c r="H318" i="2"/>
  <c r="H317" i="2"/>
  <c r="I317" i="2" s="1"/>
  <c r="I316" i="2"/>
  <c r="H316" i="2"/>
  <c r="H315" i="2"/>
  <c r="I315" i="2" s="1"/>
  <c r="H314" i="2"/>
  <c r="I314" i="2" s="1"/>
  <c r="H313" i="2"/>
  <c r="I313" i="2" s="1"/>
  <c r="H312" i="2"/>
  <c r="I312" i="2" s="1"/>
  <c r="H311" i="2"/>
  <c r="I311" i="2" s="1"/>
  <c r="I310" i="2"/>
  <c r="H310" i="2"/>
  <c r="H309" i="2"/>
  <c r="I309" i="2" s="1"/>
  <c r="I308" i="2"/>
  <c r="H308" i="2"/>
  <c r="H307" i="2"/>
  <c r="I307" i="2" s="1"/>
  <c r="H306" i="2"/>
  <c r="I306" i="2" s="1"/>
  <c r="H305" i="2"/>
  <c r="I305" i="2" s="1"/>
  <c r="H304" i="2"/>
  <c r="I304" i="2" s="1"/>
  <c r="H303" i="2"/>
  <c r="I303" i="2" s="1"/>
  <c r="I302" i="2"/>
  <c r="H302" i="2"/>
  <c r="H301" i="2"/>
  <c r="I301" i="2" s="1"/>
  <c r="I300" i="2"/>
  <c r="H300" i="2"/>
  <c r="H299" i="2"/>
  <c r="I299" i="2" s="1"/>
  <c r="H298" i="2"/>
  <c r="I298" i="2" s="1"/>
  <c r="H297" i="2"/>
  <c r="I297" i="2" s="1"/>
  <c r="H296" i="2"/>
  <c r="I296" i="2" s="1"/>
  <c r="H295" i="2"/>
  <c r="I295" i="2" s="1"/>
  <c r="I294" i="2"/>
  <c r="H294" i="2"/>
  <c r="H293" i="2"/>
  <c r="I293" i="2" s="1"/>
  <c r="I292" i="2"/>
  <c r="H292" i="2"/>
  <c r="H291" i="2"/>
  <c r="I291" i="2" s="1"/>
  <c r="H290" i="2"/>
  <c r="I290" i="2" s="1"/>
  <c r="H289" i="2"/>
  <c r="I289" i="2" s="1"/>
  <c r="H288" i="2"/>
  <c r="I288" i="2" s="1"/>
  <c r="H287" i="2"/>
  <c r="I287" i="2" s="1"/>
  <c r="I286" i="2"/>
  <c r="H286" i="2"/>
  <c r="H285" i="2"/>
  <c r="I285" i="2" s="1"/>
  <c r="I284" i="2"/>
  <c r="H284" i="2"/>
  <c r="H283" i="2"/>
  <c r="I283" i="2" s="1"/>
  <c r="H282" i="2"/>
  <c r="I282" i="2" s="1"/>
  <c r="H281" i="2"/>
  <c r="I281" i="2" s="1"/>
  <c r="H280" i="2"/>
  <c r="I280" i="2" s="1"/>
  <c r="H279" i="2"/>
  <c r="I279" i="2" s="1"/>
  <c r="I278" i="2"/>
  <c r="H278" i="2"/>
  <c r="H277" i="2"/>
  <c r="I277" i="2" s="1"/>
  <c r="I276" i="2"/>
  <c r="H276" i="2"/>
  <c r="H275" i="2"/>
  <c r="I275" i="2" s="1"/>
  <c r="H274" i="2"/>
  <c r="I274" i="2" s="1"/>
  <c r="H273" i="2"/>
  <c r="I273" i="2" s="1"/>
  <c r="H272" i="2"/>
  <c r="I272" i="2" s="1"/>
  <c r="H271" i="2"/>
  <c r="I271" i="2" s="1"/>
  <c r="I270" i="2"/>
  <c r="H270" i="2"/>
  <c r="H269" i="2"/>
  <c r="I269" i="2" s="1"/>
  <c r="I268" i="2"/>
  <c r="H268" i="2"/>
  <c r="H267" i="2"/>
  <c r="I267" i="2" s="1"/>
  <c r="H266" i="2"/>
  <c r="I266" i="2" s="1"/>
  <c r="H265" i="2"/>
  <c r="I265" i="2" s="1"/>
  <c r="H264" i="2"/>
  <c r="I264" i="2" s="1"/>
  <c r="H263" i="2"/>
  <c r="I263" i="2" s="1"/>
  <c r="I262" i="2"/>
  <c r="H262" i="2"/>
  <c r="H261" i="2"/>
  <c r="I261" i="2" s="1"/>
  <c r="I260" i="2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I254" i="2"/>
  <c r="H254" i="2"/>
  <c r="H253" i="2"/>
  <c r="I253" i="2" s="1"/>
  <c r="I252" i="2"/>
  <c r="H252" i="2"/>
  <c r="H251" i="2"/>
  <c r="I251" i="2" s="1"/>
  <c r="H250" i="2"/>
  <c r="I250" i="2" s="1"/>
  <c r="H249" i="2"/>
  <c r="I249" i="2" s="1"/>
  <c r="H248" i="2"/>
  <c r="I248" i="2" s="1"/>
  <c r="H247" i="2"/>
  <c r="I247" i="2" s="1"/>
  <c r="I246" i="2"/>
  <c r="H246" i="2"/>
  <c r="H245" i="2"/>
  <c r="I245" i="2" s="1"/>
  <c r="I244" i="2"/>
  <c r="H244" i="2"/>
  <c r="H243" i="2"/>
  <c r="I243" i="2" s="1"/>
  <c r="H242" i="2"/>
  <c r="I242" i="2" s="1"/>
  <c r="H241" i="2"/>
  <c r="I241" i="2" s="1"/>
  <c r="H240" i="2"/>
  <c r="I240" i="2" s="1"/>
  <c r="H239" i="2"/>
  <c r="I239" i="2" s="1"/>
  <c r="I238" i="2"/>
  <c r="H238" i="2"/>
  <c r="H237" i="2"/>
  <c r="I237" i="2" s="1"/>
  <c r="I236" i="2"/>
  <c r="H236" i="2"/>
  <c r="H235" i="2"/>
  <c r="I235" i="2" s="1"/>
  <c r="I234" i="2"/>
  <c r="H234" i="2"/>
  <c r="H233" i="2"/>
  <c r="I233" i="2" s="1"/>
  <c r="I232" i="2"/>
  <c r="H232" i="2"/>
  <c r="H231" i="2"/>
  <c r="I231" i="2" s="1"/>
  <c r="I230" i="2"/>
  <c r="H230" i="2"/>
  <c r="H229" i="2"/>
  <c r="I229" i="2" s="1"/>
  <c r="I228" i="2"/>
  <c r="H228" i="2"/>
  <c r="H227" i="2"/>
  <c r="I227" i="2" s="1"/>
  <c r="I226" i="2"/>
  <c r="H226" i="2"/>
  <c r="H225" i="2"/>
  <c r="I225" i="2" s="1"/>
  <c r="I224" i="2"/>
  <c r="H224" i="2"/>
  <c r="H223" i="2"/>
  <c r="I223" i="2" s="1"/>
  <c r="I222" i="2"/>
  <c r="H222" i="2"/>
  <c r="H221" i="2"/>
  <c r="I221" i="2" s="1"/>
  <c r="I220" i="2"/>
  <c r="H220" i="2"/>
  <c r="H219" i="2"/>
  <c r="I219" i="2" s="1"/>
  <c r="I218" i="2"/>
  <c r="H218" i="2"/>
  <c r="H217" i="2"/>
  <c r="I217" i="2" s="1"/>
  <c r="I216" i="2"/>
  <c r="H216" i="2"/>
  <c r="H215" i="2"/>
  <c r="I215" i="2" s="1"/>
  <c r="I214" i="2"/>
  <c r="H214" i="2"/>
  <c r="H213" i="2"/>
  <c r="I213" i="2" s="1"/>
  <c r="I212" i="2"/>
  <c r="H212" i="2"/>
  <c r="H211" i="2"/>
  <c r="I211" i="2" s="1"/>
  <c r="I210" i="2"/>
  <c r="H210" i="2"/>
  <c r="H209" i="2"/>
  <c r="I209" i="2" s="1"/>
  <c r="I208" i="2"/>
  <c r="H208" i="2"/>
  <c r="H207" i="2"/>
  <c r="I207" i="2" s="1"/>
  <c r="I206" i="2"/>
  <c r="H206" i="2"/>
  <c r="H205" i="2"/>
  <c r="I205" i="2" s="1"/>
  <c r="I204" i="2"/>
  <c r="H204" i="2"/>
  <c r="H203" i="2"/>
  <c r="I203" i="2" s="1"/>
  <c r="I202" i="2"/>
  <c r="H202" i="2"/>
  <c r="H201" i="2"/>
  <c r="I201" i="2" s="1"/>
  <c r="I200" i="2"/>
  <c r="H200" i="2"/>
  <c r="H199" i="2"/>
  <c r="I199" i="2" s="1"/>
  <c r="I198" i="2"/>
  <c r="H198" i="2"/>
  <c r="H197" i="2"/>
  <c r="I197" i="2" s="1"/>
  <c r="I196" i="2"/>
  <c r="H196" i="2"/>
  <c r="H195" i="2"/>
  <c r="I195" i="2" s="1"/>
  <c r="I194" i="2"/>
  <c r="H194" i="2"/>
  <c r="H193" i="2"/>
  <c r="I193" i="2" s="1"/>
  <c r="I192" i="2"/>
  <c r="H192" i="2"/>
  <c r="H191" i="2"/>
  <c r="I191" i="2" s="1"/>
  <c r="I190" i="2"/>
  <c r="H190" i="2"/>
  <c r="H189" i="2"/>
  <c r="I189" i="2" s="1"/>
  <c r="I188" i="2"/>
  <c r="H188" i="2"/>
  <c r="H187" i="2"/>
  <c r="I187" i="2" s="1"/>
  <c r="I186" i="2"/>
  <c r="H186" i="2"/>
  <c r="H185" i="2"/>
  <c r="I185" i="2" s="1"/>
  <c r="I184" i="2"/>
  <c r="H184" i="2"/>
  <c r="H183" i="2"/>
  <c r="I183" i="2" s="1"/>
  <c r="I182" i="2"/>
  <c r="H182" i="2"/>
  <c r="H181" i="2"/>
  <c r="I181" i="2" s="1"/>
  <c r="I180" i="2"/>
  <c r="H180" i="2"/>
  <c r="H179" i="2"/>
  <c r="I179" i="2" s="1"/>
  <c r="I178" i="2"/>
  <c r="H178" i="2"/>
  <c r="H177" i="2"/>
  <c r="I177" i="2" s="1"/>
  <c r="I176" i="2"/>
  <c r="H176" i="2"/>
  <c r="H175" i="2"/>
  <c r="I175" i="2" s="1"/>
  <c r="I174" i="2"/>
  <c r="H174" i="2"/>
  <c r="H173" i="2"/>
  <c r="I173" i="2" s="1"/>
  <c r="I172" i="2"/>
  <c r="H172" i="2"/>
  <c r="H171" i="2"/>
  <c r="I171" i="2" s="1"/>
  <c r="I170" i="2"/>
  <c r="H170" i="2"/>
  <c r="H169" i="2"/>
  <c r="I169" i="2" s="1"/>
  <c r="I168" i="2"/>
  <c r="H168" i="2"/>
  <c r="H167" i="2"/>
  <c r="I167" i="2" s="1"/>
  <c r="H166" i="2"/>
  <c r="I166" i="2" s="1"/>
  <c r="H165" i="2"/>
  <c r="I165" i="2" s="1"/>
  <c r="I164" i="2"/>
  <c r="H164" i="2"/>
  <c r="H163" i="2"/>
  <c r="I163" i="2" s="1"/>
  <c r="I162" i="2"/>
  <c r="H162" i="2"/>
  <c r="H161" i="2"/>
  <c r="I161" i="2" s="1"/>
  <c r="H160" i="2"/>
  <c r="I160" i="2" s="1"/>
  <c r="H159" i="2"/>
  <c r="I159" i="2" s="1"/>
  <c r="H158" i="2"/>
  <c r="I158" i="2" s="1"/>
  <c r="H157" i="2"/>
  <c r="I157" i="2" s="1"/>
  <c r="I156" i="2"/>
  <c r="H156" i="2"/>
  <c r="H155" i="2"/>
  <c r="I155" i="2" s="1"/>
  <c r="I154" i="2"/>
  <c r="H154" i="2"/>
  <c r="H153" i="2"/>
  <c r="I153" i="2" s="1"/>
  <c r="H152" i="2"/>
  <c r="I152" i="2" s="1"/>
  <c r="H151" i="2"/>
  <c r="I151" i="2" s="1"/>
  <c r="H150" i="2"/>
  <c r="I150" i="2" s="1"/>
  <c r="H149" i="2"/>
  <c r="I149" i="2" s="1"/>
  <c r="I148" i="2"/>
  <c r="H148" i="2"/>
  <c r="H147" i="2"/>
  <c r="I147" i="2" s="1"/>
  <c r="I146" i="2"/>
  <c r="H146" i="2"/>
  <c r="H145" i="2"/>
  <c r="I145" i="2" s="1"/>
  <c r="H144" i="2"/>
  <c r="I144" i="2" s="1"/>
  <c r="H143" i="2"/>
  <c r="I143" i="2" s="1"/>
  <c r="H142" i="2"/>
  <c r="I142" i="2" s="1"/>
  <c r="H141" i="2"/>
  <c r="I141" i="2" s="1"/>
  <c r="I140" i="2"/>
  <c r="H140" i="2"/>
  <c r="H139" i="2"/>
  <c r="I139" i="2" s="1"/>
  <c r="I138" i="2"/>
  <c r="H138" i="2"/>
  <c r="H137" i="2"/>
  <c r="I137" i="2" s="1"/>
  <c r="H136" i="2"/>
  <c r="I136" i="2" s="1"/>
  <c r="H135" i="2"/>
  <c r="I135" i="2" s="1"/>
  <c r="H134" i="2"/>
  <c r="I134" i="2" s="1"/>
  <c r="H133" i="2"/>
  <c r="I133" i="2" s="1"/>
  <c r="I132" i="2"/>
  <c r="H132" i="2"/>
  <c r="H131" i="2"/>
  <c r="I131" i="2" s="1"/>
  <c r="I130" i="2"/>
  <c r="H130" i="2"/>
  <c r="H129" i="2"/>
  <c r="I129" i="2" s="1"/>
  <c r="I128" i="2"/>
  <c r="H128" i="2"/>
  <c r="H127" i="2"/>
  <c r="I127" i="2" s="1"/>
  <c r="I126" i="2"/>
  <c r="H126" i="2"/>
  <c r="H125" i="2"/>
  <c r="I125" i="2" s="1"/>
  <c r="I124" i="2"/>
  <c r="H124" i="2"/>
  <c r="H123" i="2"/>
  <c r="I123" i="2" s="1"/>
  <c r="I122" i="2"/>
  <c r="H122" i="2"/>
  <c r="H121" i="2"/>
  <c r="I121" i="2" s="1"/>
  <c r="I120" i="2"/>
  <c r="H120" i="2"/>
  <c r="H119" i="2"/>
  <c r="I119" i="2" s="1"/>
  <c r="I118" i="2"/>
  <c r="H118" i="2"/>
  <c r="H117" i="2"/>
  <c r="I117" i="2" s="1"/>
  <c r="I116" i="2"/>
  <c r="H116" i="2"/>
  <c r="H115" i="2"/>
  <c r="I115" i="2" s="1"/>
  <c r="I114" i="2"/>
  <c r="H114" i="2"/>
  <c r="H113" i="2"/>
  <c r="I113" i="2" s="1"/>
  <c r="I112" i="2"/>
  <c r="H112" i="2"/>
  <c r="H111" i="2"/>
  <c r="I111" i="2" s="1"/>
  <c r="I110" i="2"/>
  <c r="H110" i="2"/>
  <c r="H109" i="2"/>
  <c r="I109" i="2" s="1"/>
  <c r="I108" i="2"/>
  <c r="H108" i="2"/>
  <c r="H107" i="2"/>
  <c r="I107" i="2" s="1"/>
  <c r="I106" i="2"/>
  <c r="H106" i="2"/>
  <c r="H105" i="2"/>
  <c r="I105" i="2" s="1"/>
  <c r="I104" i="2"/>
  <c r="H104" i="2"/>
  <c r="H103" i="2"/>
  <c r="I103" i="2" s="1"/>
  <c r="I102" i="2"/>
  <c r="H102" i="2"/>
  <c r="H101" i="2"/>
  <c r="I101" i="2" s="1"/>
  <c r="I100" i="2"/>
  <c r="H100" i="2"/>
  <c r="H99" i="2"/>
  <c r="I99" i="2" s="1"/>
  <c r="I98" i="2"/>
  <c r="H98" i="2"/>
  <c r="H97" i="2"/>
  <c r="I97" i="2" s="1"/>
  <c r="I96" i="2"/>
  <c r="H96" i="2"/>
  <c r="H95" i="2"/>
  <c r="I95" i="2" s="1"/>
  <c r="I94" i="2"/>
  <c r="H94" i="2"/>
  <c r="H93" i="2"/>
  <c r="I93" i="2" s="1"/>
  <c r="I92" i="2"/>
  <c r="H92" i="2"/>
  <c r="H91" i="2"/>
  <c r="I91" i="2" s="1"/>
  <c r="I90" i="2"/>
  <c r="H90" i="2"/>
  <c r="H89" i="2"/>
  <c r="I89" i="2" s="1"/>
  <c r="I88" i="2"/>
  <c r="H88" i="2"/>
  <c r="H87" i="2"/>
  <c r="I87" i="2" s="1"/>
  <c r="I86" i="2"/>
  <c r="H86" i="2"/>
  <c r="H85" i="2"/>
  <c r="I85" i="2" s="1"/>
  <c r="I84" i="2"/>
  <c r="H84" i="2"/>
  <c r="H83" i="2"/>
  <c r="I83" i="2" s="1"/>
  <c r="I82" i="2"/>
  <c r="H82" i="2"/>
  <c r="H81" i="2"/>
  <c r="I81" i="2" s="1"/>
  <c r="I80" i="2"/>
  <c r="H80" i="2"/>
  <c r="H79" i="2"/>
  <c r="I79" i="2" s="1"/>
  <c r="I78" i="2"/>
  <c r="H78" i="2"/>
  <c r="H77" i="2"/>
  <c r="I77" i="2" s="1"/>
  <c r="I76" i="2"/>
  <c r="H76" i="2"/>
  <c r="H75" i="2"/>
  <c r="I75" i="2" s="1"/>
  <c r="I74" i="2"/>
  <c r="H74" i="2"/>
  <c r="H73" i="2"/>
  <c r="I73" i="2" s="1"/>
  <c r="I72" i="2"/>
  <c r="H72" i="2"/>
  <c r="H71" i="2"/>
  <c r="I71" i="2" s="1"/>
  <c r="I70" i="2"/>
  <c r="H70" i="2"/>
  <c r="H69" i="2"/>
  <c r="I69" i="2" s="1"/>
  <c r="I68" i="2"/>
  <c r="H68" i="2"/>
  <c r="H67" i="2"/>
  <c r="I67" i="2" s="1"/>
  <c r="I66" i="2"/>
  <c r="H66" i="2"/>
  <c r="H65" i="2"/>
  <c r="I65" i="2" s="1"/>
  <c r="I64" i="2"/>
  <c r="H64" i="2"/>
  <c r="H63" i="2"/>
  <c r="I63" i="2" s="1"/>
  <c r="I62" i="2"/>
  <c r="H62" i="2"/>
  <c r="H61" i="2"/>
  <c r="I61" i="2" s="1"/>
  <c r="I60" i="2"/>
  <c r="H60" i="2"/>
  <c r="H59" i="2"/>
  <c r="I59" i="2" s="1"/>
  <c r="I58" i="2"/>
  <c r="H58" i="2"/>
  <c r="H57" i="2"/>
  <c r="I57" i="2" s="1"/>
  <c r="I56" i="2"/>
  <c r="H56" i="2"/>
  <c r="H55" i="2"/>
  <c r="I55" i="2" s="1"/>
  <c r="I54" i="2"/>
  <c r="H54" i="2"/>
  <c r="H53" i="2"/>
  <c r="I53" i="2" s="1"/>
  <c r="I52" i="2"/>
  <c r="H52" i="2"/>
  <c r="H51" i="2"/>
  <c r="I51" i="2" s="1"/>
  <c r="I50" i="2"/>
  <c r="H50" i="2"/>
  <c r="H49" i="2"/>
  <c r="I49" i="2" s="1"/>
  <c r="I48" i="2"/>
  <c r="H48" i="2"/>
  <c r="H47" i="2"/>
  <c r="I47" i="2" s="1"/>
  <c r="I46" i="2"/>
  <c r="H46" i="2"/>
  <c r="H45" i="2"/>
  <c r="I45" i="2" s="1"/>
  <c r="I44" i="2"/>
  <c r="H44" i="2"/>
  <c r="H43" i="2"/>
  <c r="I43" i="2" s="1"/>
  <c r="I42" i="2"/>
  <c r="H42" i="2"/>
  <c r="H41" i="2"/>
  <c r="I41" i="2" s="1"/>
  <c r="I40" i="2"/>
  <c r="H40" i="2"/>
  <c r="H39" i="2"/>
  <c r="I39" i="2" s="1"/>
  <c r="I38" i="2"/>
  <c r="H38" i="2"/>
  <c r="H37" i="2"/>
  <c r="I37" i="2" s="1"/>
  <c r="I36" i="2"/>
  <c r="H36" i="2"/>
  <c r="H35" i="2"/>
  <c r="I35" i="2" s="1"/>
  <c r="I34" i="2"/>
  <c r="H34" i="2"/>
  <c r="H33" i="2"/>
  <c r="I33" i="2" s="1"/>
  <c r="H32" i="2"/>
  <c r="I32" i="2" s="1"/>
  <c r="H31" i="2"/>
  <c r="I31" i="2" s="1"/>
  <c r="I30" i="2"/>
  <c r="H30" i="2"/>
  <c r="H29" i="2"/>
  <c r="I29" i="2" s="1"/>
  <c r="H28" i="2"/>
  <c r="I28" i="2" s="1"/>
  <c r="H27" i="2"/>
  <c r="I27" i="2" s="1"/>
  <c r="I26" i="2"/>
  <c r="H26" i="2"/>
  <c r="H25" i="2"/>
  <c r="I25" i="2" s="1"/>
  <c r="H24" i="2"/>
  <c r="I24" i="2" s="1"/>
  <c r="H23" i="2"/>
  <c r="I23" i="2" s="1"/>
  <c r="I22" i="2"/>
  <c r="H22" i="2"/>
  <c r="H21" i="2"/>
  <c r="I21" i="2" s="1"/>
  <c r="H20" i="2"/>
  <c r="I20" i="2" s="1"/>
  <c r="H19" i="2"/>
  <c r="I19" i="2" s="1"/>
  <c r="I18" i="2"/>
  <c r="H18" i="2"/>
  <c r="H17" i="2"/>
  <c r="I17" i="2" s="1"/>
  <c r="H16" i="2"/>
  <c r="I16" i="2" s="1"/>
  <c r="H15" i="2"/>
  <c r="I15" i="2" s="1"/>
  <c r="I14" i="2"/>
  <c r="H14" i="2"/>
  <c r="H13" i="2"/>
  <c r="I13" i="2" s="1"/>
  <c r="H12" i="2"/>
  <c r="I12" i="2" s="1"/>
  <c r="H11" i="2"/>
  <c r="I11" i="2" s="1"/>
  <c r="I10" i="2"/>
  <c r="H10" i="2"/>
  <c r="H9" i="2"/>
  <c r="I9" i="2" s="1"/>
  <c r="H8" i="2"/>
  <c r="I8" i="2" s="1"/>
  <c r="H7" i="2"/>
  <c r="I7" i="2" s="1"/>
  <c r="I6" i="2"/>
  <c r="H6" i="2"/>
  <c r="H5" i="2"/>
  <c r="I5" i="2" s="1"/>
  <c r="H4" i="2"/>
  <c r="I4" i="2" s="1"/>
  <c r="H3" i="2"/>
  <c r="I3" i="2" s="1"/>
  <c r="I2" i="2"/>
  <c r="H2" i="2"/>
  <c r="B235" i="1"/>
  <c r="B234" i="1"/>
  <c r="B233" i="1"/>
  <c r="B232" i="1"/>
  <c r="B231" i="1"/>
  <c r="F230" i="1"/>
  <c r="F228" i="1"/>
  <c r="F226" i="1"/>
  <c r="F225" i="1"/>
  <c r="B225" i="1"/>
  <c r="F224" i="1"/>
  <c r="F229" i="1" s="1"/>
  <c r="F223" i="1"/>
  <c r="B223" i="1"/>
  <c r="F222" i="1"/>
  <c r="F227" i="1" s="1"/>
  <c r="F221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F180" i="1"/>
  <c r="F185" i="1" s="1"/>
  <c r="F176" i="1"/>
  <c r="F175" i="1"/>
  <c r="F173" i="1"/>
  <c r="F171" i="1"/>
  <c r="F170" i="1"/>
  <c r="B170" i="1"/>
  <c r="F169" i="1"/>
  <c r="F174" i="1" s="1"/>
  <c r="F168" i="1"/>
  <c r="B168" i="1"/>
  <c r="F167" i="1"/>
  <c r="F172" i="1" s="1"/>
  <c r="F166" i="1"/>
  <c r="B166" i="1"/>
  <c r="B165" i="1"/>
  <c r="B164" i="1"/>
  <c r="B163" i="1"/>
  <c r="B162" i="1"/>
  <c r="B161" i="1"/>
  <c r="F158" i="1"/>
  <c r="F156" i="1"/>
  <c r="F155" i="1"/>
  <c r="B155" i="1"/>
  <c r="F154" i="1"/>
  <c r="F153" i="1"/>
  <c r="B153" i="1"/>
  <c r="F152" i="1"/>
  <c r="F151" i="1"/>
  <c r="B151" i="1"/>
  <c r="B150" i="1"/>
  <c r="B149" i="1"/>
  <c r="B148" i="1"/>
  <c r="B147" i="1"/>
  <c r="B146" i="1"/>
  <c r="F135" i="1"/>
  <c r="F133" i="1"/>
  <c r="F131" i="1"/>
  <c r="F130" i="1"/>
  <c r="B130" i="1"/>
  <c r="F129" i="1"/>
  <c r="F128" i="1"/>
  <c r="B128" i="1"/>
  <c r="F127" i="1"/>
  <c r="F126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F99" i="1"/>
  <c r="F97" i="1"/>
  <c r="F95" i="1"/>
  <c r="F94" i="1"/>
  <c r="B94" i="1"/>
  <c r="F93" i="1"/>
  <c r="F92" i="1"/>
  <c r="B92" i="1"/>
  <c r="F91" i="1"/>
  <c r="B90" i="1"/>
  <c r="B89" i="1"/>
  <c r="B88" i="1"/>
  <c r="B87" i="1"/>
  <c r="B86" i="1"/>
  <c r="F80" i="1"/>
  <c r="F78" i="1"/>
  <c r="F76" i="1"/>
  <c r="F75" i="1"/>
  <c r="B75" i="1"/>
  <c r="F74" i="1"/>
  <c r="F73" i="1"/>
  <c r="B73" i="1"/>
  <c r="F72" i="1"/>
  <c r="F71" i="1"/>
  <c r="B71" i="1"/>
  <c r="B70" i="1"/>
  <c r="B69" i="1"/>
  <c r="B68" i="1"/>
  <c r="B67" i="1"/>
  <c r="B66" i="1"/>
  <c r="B65" i="1"/>
  <c r="B64" i="1"/>
  <c r="B63" i="1"/>
  <c r="B62" i="1"/>
  <c r="B61" i="1"/>
  <c r="F60" i="1"/>
  <c r="B60" i="1"/>
  <c r="F59" i="1"/>
  <c r="F58" i="1"/>
  <c r="B58" i="1"/>
  <c r="F57" i="1"/>
  <c r="F56" i="1"/>
  <c r="B56" i="1"/>
  <c r="B55" i="1"/>
  <c r="B54" i="1"/>
  <c r="B53" i="1"/>
  <c r="B52" i="1"/>
  <c r="B51" i="1"/>
  <c r="F40" i="1"/>
  <c r="F45" i="1" s="1"/>
  <c r="F39" i="1"/>
  <c r="B39" i="1"/>
  <c r="F38" i="1"/>
  <c r="F43" i="1" s="1"/>
  <c r="B38" i="1"/>
  <c r="F37" i="1"/>
  <c r="B37" i="1"/>
  <c r="F36" i="1"/>
  <c r="B35" i="1"/>
  <c r="B34" i="1"/>
  <c r="B33" i="1"/>
  <c r="B32" i="1"/>
  <c r="B31" i="1"/>
  <c r="F19" i="1"/>
  <c r="F24" i="1" s="1"/>
  <c r="F17" i="1"/>
  <c r="F22" i="1" s="1"/>
  <c r="F15" i="1"/>
  <c r="F20" i="1" s="1"/>
  <c r="F14" i="1"/>
  <c r="B14" i="1"/>
  <c r="F13" i="1"/>
  <c r="F18" i="1" s="1"/>
  <c r="F12" i="1"/>
  <c r="B12" i="1"/>
  <c r="F11" i="1"/>
  <c r="F16" i="1" s="1"/>
  <c r="B10" i="1"/>
  <c r="B9" i="1"/>
  <c r="B8" i="1"/>
  <c r="B7" i="1"/>
  <c r="B6" i="1"/>
  <c r="F25" i="1" l="1"/>
  <c r="B20" i="1"/>
  <c r="F23" i="1"/>
  <c r="B18" i="1"/>
  <c r="F27" i="1"/>
  <c r="B22" i="1"/>
  <c r="F21" i="1"/>
  <c r="B16" i="1"/>
  <c r="F29" i="1"/>
  <c r="B24" i="1"/>
  <c r="F48" i="1"/>
  <c r="F42" i="1"/>
  <c r="B43" i="1"/>
  <c r="B57" i="1"/>
  <c r="F41" i="1"/>
  <c r="B11" i="1"/>
  <c r="B13" i="1"/>
  <c r="B15" i="1"/>
  <c r="B17" i="1"/>
  <c r="B19" i="1"/>
  <c r="F44" i="1"/>
  <c r="B40" i="1"/>
  <c r="B59" i="1"/>
  <c r="B36" i="1"/>
  <c r="F50" i="1"/>
  <c r="B45" i="1"/>
  <c r="B72" i="1"/>
  <c r="B74" i="1"/>
  <c r="B76" i="1"/>
  <c r="F77" i="1"/>
  <c r="B78" i="1"/>
  <c r="F79" i="1"/>
  <c r="B80" i="1"/>
  <c r="F81" i="1"/>
  <c r="F83" i="1"/>
  <c r="F85" i="1"/>
  <c r="B91" i="1"/>
  <c r="B93" i="1"/>
  <c r="B95" i="1"/>
  <c r="F96" i="1"/>
  <c r="B97" i="1"/>
  <c r="F98" i="1"/>
  <c r="B99" i="1"/>
  <c r="F100" i="1"/>
  <c r="F102" i="1"/>
  <c r="F104" i="1"/>
  <c r="B154" i="1"/>
  <c r="F159" i="1"/>
  <c r="B127" i="1"/>
  <c r="B129" i="1"/>
  <c r="B131" i="1"/>
  <c r="F132" i="1"/>
  <c r="B133" i="1"/>
  <c r="F134" i="1"/>
  <c r="B135" i="1"/>
  <c r="F136" i="1"/>
  <c r="F138" i="1"/>
  <c r="F140" i="1"/>
  <c r="F157" i="1"/>
  <c r="B152" i="1"/>
  <c r="F179" i="1"/>
  <c r="B174" i="1"/>
  <c r="B176" i="1"/>
  <c r="F190" i="1"/>
  <c r="F181" i="1"/>
  <c r="B185" i="1"/>
  <c r="B156" i="1"/>
  <c r="B158" i="1"/>
  <c r="F160" i="1"/>
  <c r="B227" i="1"/>
  <c r="F177" i="1"/>
  <c r="B172" i="1"/>
  <c r="F178" i="1"/>
  <c r="B167" i="1"/>
  <c r="B169" i="1"/>
  <c r="B171" i="1"/>
  <c r="B173" i="1"/>
  <c r="B175" i="1"/>
  <c r="B180" i="1"/>
  <c r="B229" i="1"/>
  <c r="B222" i="1"/>
  <c r="B224" i="1"/>
  <c r="B226" i="1"/>
  <c r="B228" i="1"/>
  <c r="B230" i="1"/>
  <c r="B10" i="4"/>
  <c r="B11" i="4" s="1"/>
  <c r="C3" i="4"/>
  <c r="B24" i="4"/>
  <c r="C24" i="4" s="1"/>
  <c r="B32" i="4"/>
  <c r="C32" i="4" s="1"/>
  <c r="B33" i="4"/>
  <c r="C33" i="4" s="1"/>
  <c r="B40" i="4"/>
  <c r="C40" i="4" s="1"/>
  <c r="B14" i="4"/>
  <c r="C14" i="4" s="1"/>
  <c r="B15" i="4"/>
  <c r="C15" i="4" s="1"/>
  <c r="B22" i="4"/>
  <c r="C22" i="4" s="1"/>
  <c r="B23" i="4"/>
  <c r="C23" i="4" s="1"/>
  <c r="C30" i="4"/>
  <c r="B30" i="4"/>
  <c r="B31" i="4"/>
  <c r="C31" i="4" s="1"/>
  <c r="C38" i="4"/>
  <c r="B38" i="4"/>
  <c r="B39" i="4"/>
  <c r="C39" i="4" s="1"/>
  <c r="B2" i="4"/>
  <c r="C5" i="4"/>
  <c r="C9" i="4"/>
  <c r="B13" i="4"/>
  <c r="C13" i="4" s="1"/>
  <c r="B28" i="4"/>
  <c r="C28" i="4" s="1"/>
  <c r="B36" i="4"/>
  <c r="C36" i="4" s="1"/>
  <c r="B37" i="4"/>
  <c r="C37" i="4" s="1"/>
  <c r="C2" i="4"/>
  <c r="B5" i="4"/>
  <c r="B6" i="4" s="1"/>
  <c r="B9" i="4"/>
  <c r="C10" i="4"/>
  <c r="B27" i="4"/>
  <c r="C27" i="4" s="1"/>
  <c r="B34" i="4"/>
  <c r="B35" i="4" s="1"/>
  <c r="C35" i="4" s="1"/>
  <c r="C45" i="4"/>
  <c r="B7" i="4" l="1"/>
  <c r="C7" i="4" s="1"/>
  <c r="C6" i="4"/>
  <c r="B12" i="4"/>
  <c r="C12" i="4" s="1"/>
  <c r="C11" i="4"/>
  <c r="C34" i="4"/>
  <c r="B29" i="4"/>
  <c r="C29" i="4" s="1"/>
  <c r="B41" i="4"/>
  <c r="B25" i="4"/>
  <c r="N168" i="1"/>
  <c r="R171" i="1"/>
  <c r="J167" i="1"/>
  <c r="H172" i="1"/>
  <c r="F182" i="1"/>
  <c r="B177" i="1"/>
  <c r="O174" i="1"/>
  <c r="R166" i="1"/>
  <c r="N174" i="1"/>
  <c r="N135" i="1"/>
  <c r="N131" i="1"/>
  <c r="N127" i="1"/>
  <c r="F145" i="1"/>
  <c r="H140" i="1"/>
  <c r="I140" i="1" s="1"/>
  <c r="B140" i="1"/>
  <c r="S140" i="1"/>
  <c r="O140" i="1"/>
  <c r="K140" i="1"/>
  <c r="G140" i="1"/>
  <c r="R140" i="1"/>
  <c r="N140" i="1"/>
  <c r="J140" i="1"/>
  <c r="D140" i="1" s="1"/>
  <c r="F137" i="1"/>
  <c r="H132" i="1"/>
  <c r="B132" i="1"/>
  <c r="R132" i="1"/>
  <c r="N132" i="1"/>
  <c r="J132" i="1"/>
  <c r="S132" i="1"/>
  <c r="O132" i="1"/>
  <c r="K132" i="1"/>
  <c r="G132" i="1"/>
  <c r="J130" i="1"/>
  <c r="J128" i="1"/>
  <c r="J126" i="1"/>
  <c r="G135" i="1"/>
  <c r="G133" i="1"/>
  <c r="G131" i="1"/>
  <c r="G129" i="1"/>
  <c r="G127" i="1"/>
  <c r="G80" i="1"/>
  <c r="O76" i="1"/>
  <c r="K74" i="1"/>
  <c r="G72" i="1"/>
  <c r="R78" i="1"/>
  <c r="N76" i="1"/>
  <c r="J74" i="1"/>
  <c r="R135" i="1"/>
  <c r="B104" i="1"/>
  <c r="F101" i="1"/>
  <c r="B96" i="1"/>
  <c r="H85" i="1"/>
  <c r="I85" i="1" s="1"/>
  <c r="B85" i="1"/>
  <c r="S85" i="1"/>
  <c r="O85" i="1"/>
  <c r="K85" i="1"/>
  <c r="G85" i="1"/>
  <c r="R85" i="1"/>
  <c r="N85" i="1"/>
  <c r="J85" i="1"/>
  <c r="F82" i="1"/>
  <c r="H77" i="1"/>
  <c r="I77" i="1" s="1"/>
  <c r="B77" i="1"/>
  <c r="S77" i="1"/>
  <c r="O77" i="1"/>
  <c r="K77" i="1"/>
  <c r="G77" i="1"/>
  <c r="R77" i="1"/>
  <c r="N77" i="1"/>
  <c r="J77" i="1"/>
  <c r="D77" i="1" s="1"/>
  <c r="J75" i="1"/>
  <c r="J73" i="1"/>
  <c r="J71" i="1"/>
  <c r="S78" i="1"/>
  <c r="B50" i="1"/>
  <c r="F46" i="1"/>
  <c r="B41" i="1"/>
  <c r="F26" i="1"/>
  <c r="B21" i="1"/>
  <c r="J170" i="1"/>
  <c r="J168" i="1"/>
  <c r="J166" i="1"/>
  <c r="B178" i="1"/>
  <c r="F183" i="1"/>
  <c r="R173" i="1"/>
  <c r="N171" i="1"/>
  <c r="J169" i="1"/>
  <c r="G172" i="1"/>
  <c r="J172" i="1"/>
  <c r="G174" i="1"/>
  <c r="R174" i="1"/>
  <c r="J135" i="1"/>
  <c r="J131" i="1"/>
  <c r="J127" i="1"/>
  <c r="F143" i="1"/>
  <c r="H138" i="1"/>
  <c r="B138" i="1"/>
  <c r="S138" i="1"/>
  <c r="O138" i="1"/>
  <c r="K138" i="1"/>
  <c r="G138" i="1"/>
  <c r="R138" i="1"/>
  <c r="N138" i="1"/>
  <c r="J138" i="1"/>
  <c r="F139" i="1"/>
  <c r="H134" i="1"/>
  <c r="B134" i="1"/>
  <c r="S134" i="1"/>
  <c r="O134" i="1"/>
  <c r="K134" i="1"/>
  <c r="G134" i="1"/>
  <c r="R134" i="1"/>
  <c r="N134" i="1"/>
  <c r="J134" i="1"/>
  <c r="H131" i="1"/>
  <c r="I131" i="1" s="1"/>
  <c r="H129" i="1"/>
  <c r="I129" i="1" s="1"/>
  <c r="H127" i="1"/>
  <c r="I127" i="1" s="1"/>
  <c r="B159" i="1"/>
  <c r="S135" i="1"/>
  <c r="S133" i="1"/>
  <c r="S131" i="1"/>
  <c r="S129" i="1"/>
  <c r="S127" i="1"/>
  <c r="R131" i="1"/>
  <c r="O78" i="1"/>
  <c r="K76" i="1"/>
  <c r="G74" i="1"/>
  <c r="R80" i="1"/>
  <c r="N78" i="1"/>
  <c r="J76" i="1"/>
  <c r="R72" i="1"/>
  <c r="R130" i="1"/>
  <c r="B102" i="1"/>
  <c r="F103" i="1"/>
  <c r="B98" i="1"/>
  <c r="H83" i="1"/>
  <c r="B83" i="1"/>
  <c r="S83" i="1"/>
  <c r="O83" i="1"/>
  <c r="K83" i="1"/>
  <c r="G83" i="1"/>
  <c r="R83" i="1"/>
  <c r="N83" i="1"/>
  <c r="J83" i="1"/>
  <c r="F84" i="1"/>
  <c r="H79" i="1"/>
  <c r="B79" i="1"/>
  <c r="S79" i="1"/>
  <c r="O79" i="1"/>
  <c r="K79" i="1"/>
  <c r="G79" i="1"/>
  <c r="R79" i="1"/>
  <c r="N79" i="1"/>
  <c r="J79" i="1"/>
  <c r="H76" i="1"/>
  <c r="H74" i="1"/>
  <c r="H72" i="1"/>
  <c r="I72" i="1" s="1"/>
  <c r="S74" i="1"/>
  <c r="S76" i="1"/>
  <c r="F28" i="1"/>
  <c r="B23" i="1"/>
  <c r="R214" i="1"/>
  <c r="N214" i="1"/>
  <c r="J214" i="1"/>
  <c r="S213" i="1"/>
  <c r="O213" i="1"/>
  <c r="K213" i="1"/>
  <c r="G213" i="1"/>
  <c r="H212" i="1"/>
  <c r="I212" i="1" s="1"/>
  <c r="S215" i="1"/>
  <c r="O215" i="1"/>
  <c r="K215" i="1"/>
  <c r="G215" i="1"/>
  <c r="H214" i="1"/>
  <c r="R212" i="1"/>
  <c r="N212" i="1"/>
  <c r="J212" i="1"/>
  <c r="S211" i="1"/>
  <c r="O211" i="1"/>
  <c r="K211" i="1"/>
  <c r="G211" i="1"/>
  <c r="R215" i="1"/>
  <c r="J215" i="1"/>
  <c r="D215" i="1" s="1"/>
  <c r="N213" i="1"/>
  <c r="R211" i="1"/>
  <c r="J211" i="1"/>
  <c r="O214" i="1"/>
  <c r="G214" i="1"/>
  <c r="H213" i="1"/>
  <c r="I213" i="1" s="1"/>
  <c r="S212" i="1"/>
  <c r="K212" i="1"/>
  <c r="N215" i="1"/>
  <c r="S214" i="1"/>
  <c r="J213" i="1"/>
  <c r="N211" i="1"/>
  <c r="H215" i="1"/>
  <c r="I215" i="1" s="1"/>
  <c r="G212" i="1"/>
  <c r="H211" i="1"/>
  <c r="I211" i="1" s="1"/>
  <c r="H165" i="1"/>
  <c r="R163" i="1"/>
  <c r="N163" i="1"/>
  <c r="J163" i="1"/>
  <c r="S162" i="1"/>
  <c r="O162" i="1"/>
  <c r="K162" i="1"/>
  <c r="G162" i="1"/>
  <c r="H161" i="1"/>
  <c r="O212" i="1"/>
  <c r="H170" i="1"/>
  <c r="H168" i="1"/>
  <c r="I168" i="1" s="1"/>
  <c r="H166" i="1"/>
  <c r="R165" i="1"/>
  <c r="N165" i="1"/>
  <c r="J165" i="1"/>
  <c r="S164" i="1"/>
  <c r="O164" i="1"/>
  <c r="K164" i="1"/>
  <c r="G164" i="1"/>
  <c r="H163" i="1"/>
  <c r="I163" i="1" s="1"/>
  <c r="R161" i="1"/>
  <c r="N161" i="1"/>
  <c r="J161" i="1"/>
  <c r="D161" i="1" s="1"/>
  <c r="S173" i="1"/>
  <c r="K173" i="1"/>
  <c r="S169" i="1"/>
  <c r="K169" i="1"/>
  <c r="O168" i="1"/>
  <c r="G168" i="1"/>
  <c r="O165" i="1"/>
  <c r="G165" i="1"/>
  <c r="H164" i="1"/>
  <c r="S163" i="1"/>
  <c r="K163" i="1"/>
  <c r="O161" i="1"/>
  <c r="G161" i="1"/>
  <c r="K214" i="1"/>
  <c r="S175" i="1"/>
  <c r="K175" i="1"/>
  <c r="O171" i="1"/>
  <c r="G171" i="1"/>
  <c r="S170" i="1"/>
  <c r="K170" i="1"/>
  <c r="S167" i="1"/>
  <c r="K167" i="1"/>
  <c r="O166" i="1"/>
  <c r="G166" i="1"/>
  <c r="N164" i="1"/>
  <c r="R162" i="1"/>
  <c r="J162" i="1"/>
  <c r="O173" i="1"/>
  <c r="G173" i="1"/>
  <c r="S172" i="1"/>
  <c r="K172" i="1"/>
  <c r="O169" i="1"/>
  <c r="G169" i="1"/>
  <c r="S168" i="1"/>
  <c r="K168" i="1"/>
  <c r="S165" i="1"/>
  <c r="K165" i="1"/>
  <c r="O163" i="1"/>
  <c r="G163" i="1"/>
  <c r="H162" i="1"/>
  <c r="I162" i="1" s="1"/>
  <c r="S161" i="1"/>
  <c r="K161" i="1"/>
  <c r="R213" i="1"/>
  <c r="O175" i="1"/>
  <c r="G175" i="1"/>
  <c r="S171" i="1"/>
  <c r="K171" i="1"/>
  <c r="O170" i="1"/>
  <c r="G170" i="1"/>
  <c r="O167" i="1"/>
  <c r="G167" i="1"/>
  <c r="S166" i="1"/>
  <c r="K166" i="1"/>
  <c r="R164" i="1"/>
  <c r="J164" i="1"/>
  <c r="N162" i="1"/>
  <c r="H130" i="1"/>
  <c r="I130" i="1" s="1"/>
  <c r="H128" i="1"/>
  <c r="H126" i="1"/>
  <c r="R125" i="1"/>
  <c r="N125" i="1"/>
  <c r="J125" i="1"/>
  <c r="S124" i="1"/>
  <c r="O124" i="1"/>
  <c r="K124" i="1"/>
  <c r="G124" i="1"/>
  <c r="H123" i="1"/>
  <c r="I123" i="1" s="1"/>
  <c r="R121" i="1"/>
  <c r="N121" i="1"/>
  <c r="H125" i="1"/>
  <c r="I125" i="1" s="1"/>
  <c r="R123" i="1"/>
  <c r="N123" i="1"/>
  <c r="J123" i="1"/>
  <c r="S122" i="1"/>
  <c r="O122" i="1"/>
  <c r="K122" i="1"/>
  <c r="G122" i="1"/>
  <c r="H121" i="1"/>
  <c r="I121" i="1" s="1"/>
  <c r="R119" i="1"/>
  <c r="N119" i="1"/>
  <c r="J119" i="1"/>
  <c r="S118" i="1"/>
  <c r="O118" i="1"/>
  <c r="K118" i="1"/>
  <c r="G118" i="1"/>
  <c r="H117" i="1"/>
  <c r="I117" i="1" s="1"/>
  <c r="S125" i="1"/>
  <c r="O125" i="1"/>
  <c r="K125" i="1"/>
  <c r="G125" i="1"/>
  <c r="H124" i="1"/>
  <c r="I124" i="1" s="1"/>
  <c r="R122" i="1"/>
  <c r="N122" i="1"/>
  <c r="J122" i="1"/>
  <c r="S121" i="1"/>
  <c r="O121" i="1"/>
  <c r="K121" i="1"/>
  <c r="G121" i="1"/>
  <c r="H120" i="1"/>
  <c r="I120" i="1" s="1"/>
  <c r="R118" i="1"/>
  <c r="N118" i="1"/>
  <c r="J118" i="1"/>
  <c r="S117" i="1"/>
  <c r="O117" i="1"/>
  <c r="K117" i="1"/>
  <c r="G117" i="1"/>
  <c r="H116" i="1"/>
  <c r="I116" i="1" s="1"/>
  <c r="K130" i="1"/>
  <c r="K128" i="1"/>
  <c r="K126" i="1"/>
  <c r="K123" i="1"/>
  <c r="R120" i="1"/>
  <c r="J120" i="1"/>
  <c r="H118" i="1"/>
  <c r="R116" i="1"/>
  <c r="J116" i="1"/>
  <c r="S70" i="1"/>
  <c r="O70" i="1"/>
  <c r="K70" i="1"/>
  <c r="G70" i="1"/>
  <c r="H69" i="1"/>
  <c r="R67" i="1"/>
  <c r="N67" i="1"/>
  <c r="J67" i="1"/>
  <c r="S66" i="1"/>
  <c r="O66" i="1"/>
  <c r="K66" i="1"/>
  <c r="G66" i="1"/>
  <c r="G130" i="1"/>
  <c r="G128" i="1"/>
  <c r="G126" i="1"/>
  <c r="R124" i="1"/>
  <c r="G123" i="1"/>
  <c r="O120" i="1"/>
  <c r="G120" i="1"/>
  <c r="S119" i="1"/>
  <c r="K119" i="1"/>
  <c r="N117" i="1"/>
  <c r="O116" i="1"/>
  <c r="G116" i="1"/>
  <c r="H75" i="1"/>
  <c r="H73" i="1"/>
  <c r="I73" i="1" s="1"/>
  <c r="H71" i="1"/>
  <c r="R70" i="1"/>
  <c r="N70" i="1"/>
  <c r="J70" i="1"/>
  <c r="D70" i="1" s="1"/>
  <c r="S69" i="1"/>
  <c r="O69" i="1"/>
  <c r="K69" i="1"/>
  <c r="G69" i="1"/>
  <c r="H68" i="1"/>
  <c r="R66" i="1"/>
  <c r="N66" i="1"/>
  <c r="J66" i="1"/>
  <c r="D66" i="1" s="1"/>
  <c r="S130" i="1"/>
  <c r="S128" i="1"/>
  <c r="S126" i="1"/>
  <c r="N124" i="1"/>
  <c r="S123" i="1"/>
  <c r="H122" i="1"/>
  <c r="N120" i="1"/>
  <c r="H119" i="1"/>
  <c r="I119" i="1" s="1"/>
  <c r="N116" i="1"/>
  <c r="S75" i="1"/>
  <c r="O75" i="1"/>
  <c r="K75" i="1"/>
  <c r="G75" i="1"/>
  <c r="S73" i="1"/>
  <c r="O73" i="1"/>
  <c r="K73" i="1"/>
  <c r="G73" i="1"/>
  <c r="S71" i="1"/>
  <c r="O71" i="1"/>
  <c r="K71" i="1"/>
  <c r="G71" i="1"/>
  <c r="R69" i="1"/>
  <c r="N69" i="1"/>
  <c r="J69" i="1"/>
  <c r="D69" i="1" s="1"/>
  <c r="S68" i="1"/>
  <c r="O68" i="1"/>
  <c r="K68" i="1"/>
  <c r="G68" i="1"/>
  <c r="H67" i="1"/>
  <c r="I67" i="1" s="1"/>
  <c r="O130" i="1"/>
  <c r="O128" i="1"/>
  <c r="O126" i="1"/>
  <c r="J124" i="1"/>
  <c r="D124" i="1" s="1"/>
  <c r="O123" i="1"/>
  <c r="J121" i="1"/>
  <c r="S120" i="1"/>
  <c r="K120" i="1"/>
  <c r="O119" i="1"/>
  <c r="G119" i="1"/>
  <c r="R117" i="1"/>
  <c r="J117" i="1"/>
  <c r="D117" i="1" s="1"/>
  <c r="S116" i="1"/>
  <c r="K116" i="1"/>
  <c r="H70" i="1"/>
  <c r="I70" i="1" s="1"/>
  <c r="R68" i="1"/>
  <c r="N68" i="1"/>
  <c r="J68" i="1"/>
  <c r="S67" i="1"/>
  <c r="O67" i="1"/>
  <c r="K67" i="1"/>
  <c r="G67" i="1"/>
  <c r="H66" i="1"/>
  <c r="I66" i="1" s="1"/>
  <c r="B16" i="4"/>
  <c r="H169" i="1"/>
  <c r="I169" i="1" s="1"/>
  <c r="H167" i="1"/>
  <c r="I167" i="1" s="1"/>
  <c r="R175" i="1"/>
  <c r="N173" i="1"/>
  <c r="J171" i="1"/>
  <c r="R167" i="1"/>
  <c r="R170" i="1"/>
  <c r="N172" i="1"/>
  <c r="R168" i="1"/>
  <c r="S174" i="1"/>
  <c r="H174" i="1"/>
  <c r="I174" i="1" s="1"/>
  <c r="B179" i="1"/>
  <c r="F184" i="1"/>
  <c r="N133" i="1"/>
  <c r="N129" i="1"/>
  <c r="F141" i="1"/>
  <c r="H136" i="1"/>
  <c r="I136" i="1" s="1"/>
  <c r="B136" i="1"/>
  <c r="S136" i="1"/>
  <c r="O136" i="1"/>
  <c r="K136" i="1"/>
  <c r="G136" i="1"/>
  <c r="R136" i="1"/>
  <c r="N136" i="1"/>
  <c r="J136" i="1"/>
  <c r="D136" i="1" s="1"/>
  <c r="H133" i="1"/>
  <c r="I133" i="1" s="1"/>
  <c r="O135" i="1"/>
  <c r="O133" i="1"/>
  <c r="O131" i="1"/>
  <c r="O129" i="1"/>
  <c r="O127" i="1"/>
  <c r="R129" i="1"/>
  <c r="O80" i="1"/>
  <c r="K78" i="1"/>
  <c r="G76" i="1"/>
  <c r="O72" i="1"/>
  <c r="N80" i="1"/>
  <c r="J78" i="1"/>
  <c r="D78" i="1" s="1"/>
  <c r="R74" i="1"/>
  <c r="N72" i="1"/>
  <c r="R128" i="1"/>
  <c r="F105" i="1"/>
  <c r="B100" i="1"/>
  <c r="H81" i="1"/>
  <c r="I81" i="1" s="1"/>
  <c r="B81" i="1"/>
  <c r="S81" i="1"/>
  <c r="O81" i="1"/>
  <c r="K81" i="1"/>
  <c r="G81" i="1"/>
  <c r="R81" i="1"/>
  <c r="N81" i="1"/>
  <c r="J81" i="1"/>
  <c r="D81" i="1" s="1"/>
  <c r="H78" i="1"/>
  <c r="R71" i="1"/>
  <c r="R73" i="1"/>
  <c r="F49" i="1"/>
  <c r="B44" i="1"/>
  <c r="R75" i="1"/>
  <c r="S80" i="1"/>
  <c r="B29" i="1"/>
  <c r="N175" i="1"/>
  <c r="J173" i="1"/>
  <c r="D173" i="1" s="1"/>
  <c r="R169" i="1"/>
  <c r="N167" i="1"/>
  <c r="H175" i="1"/>
  <c r="I175" i="1" s="1"/>
  <c r="R172" i="1"/>
  <c r="B160" i="1"/>
  <c r="H171" i="1"/>
  <c r="I171" i="1" s="1"/>
  <c r="B181" i="1"/>
  <c r="F186" i="1"/>
  <c r="F195" i="1"/>
  <c r="B190" i="1"/>
  <c r="K174" i="1"/>
  <c r="J174" i="1"/>
  <c r="J133" i="1"/>
  <c r="J129" i="1"/>
  <c r="B157" i="1"/>
  <c r="H135" i="1"/>
  <c r="I135" i="1" s="1"/>
  <c r="N130" i="1"/>
  <c r="N128" i="1"/>
  <c r="N126" i="1"/>
  <c r="K135" i="1"/>
  <c r="K133" i="1"/>
  <c r="K131" i="1"/>
  <c r="K129" i="1"/>
  <c r="K127" i="1"/>
  <c r="R127" i="1"/>
  <c r="K80" i="1"/>
  <c r="G78" i="1"/>
  <c r="O74" i="1"/>
  <c r="K72" i="1"/>
  <c r="J80" i="1"/>
  <c r="D80" i="1" s="1"/>
  <c r="R76" i="1"/>
  <c r="N74" i="1"/>
  <c r="J72" i="1"/>
  <c r="R126" i="1"/>
  <c r="R133" i="1"/>
  <c r="H80" i="1"/>
  <c r="I80" i="1" s="1"/>
  <c r="N75" i="1"/>
  <c r="N73" i="1"/>
  <c r="N71" i="1"/>
  <c r="S72" i="1"/>
  <c r="F47" i="1"/>
  <c r="B42" i="1"/>
  <c r="B48" i="1"/>
  <c r="B27" i="1"/>
  <c r="F30" i="1"/>
  <c r="B25" i="1"/>
  <c r="M133" i="1" l="1"/>
  <c r="L133" i="1"/>
  <c r="U80" i="1"/>
  <c r="T80" i="1"/>
  <c r="M81" i="1"/>
  <c r="L81" i="1"/>
  <c r="B30" i="1"/>
  <c r="L127" i="1"/>
  <c r="M127" i="1"/>
  <c r="M135" i="1"/>
  <c r="L135" i="1"/>
  <c r="L174" i="1"/>
  <c r="M174" i="1"/>
  <c r="B105" i="1"/>
  <c r="M78" i="1"/>
  <c r="L78" i="1"/>
  <c r="U72" i="1"/>
  <c r="T72" i="1"/>
  <c r="M80" i="1"/>
  <c r="L80" i="1"/>
  <c r="I78" i="1"/>
  <c r="P131" i="1"/>
  <c r="Q131" i="1"/>
  <c r="T174" i="1"/>
  <c r="U174" i="1"/>
  <c r="Q67" i="1"/>
  <c r="P67" i="1"/>
  <c r="U116" i="1"/>
  <c r="T116" i="1"/>
  <c r="Q119" i="1"/>
  <c r="P119" i="1"/>
  <c r="P123" i="1"/>
  <c r="Q123" i="1"/>
  <c r="P130" i="1"/>
  <c r="Q130" i="1"/>
  <c r="U68" i="1"/>
  <c r="T68" i="1"/>
  <c r="I68" i="1"/>
  <c r="T69" i="1"/>
  <c r="U69" i="1"/>
  <c r="I71" i="1"/>
  <c r="Q116" i="1"/>
  <c r="P116" i="1"/>
  <c r="D67" i="1"/>
  <c r="I118" i="1"/>
  <c r="L126" i="1"/>
  <c r="M126" i="1"/>
  <c r="P117" i="1"/>
  <c r="Q117" i="1"/>
  <c r="P121" i="1"/>
  <c r="Q121" i="1"/>
  <c r="P125" i="1"/>
  <c r="Q125" i="1"/>
  <c r="U118" i="1"/>
  <c r="T118" i="1"/>
  <c r="U122" i="1"/>
  <c r="T122" i="1"/>
  <c r="D125" i="1"/>
  <c r="I128" i="1"/>
  <c r="D164" i="1"/>
  <c r="L171" i="1"/>
  <c r="M171" i="1"/>
  <c r="T161" i="1"/>
  <c r="U161" i="1"/>
  <c r="L165" i="1"/>
  <c r="M165" i="1"/>
  <c r="T167" i="1"/>
  <c r="U167" i="1"/>
  <c r="P171" i="1"/>
  <c r="Q171" i="1"/>
  <c r="P161" i="1"/>
  <c r="Q161" i="1"/>
  <c r="L169" i="1"/>
  <c r="M169" i="1"/>
  <c r="U164" i="1"/>
  <c r="T164" i="1"/>
  <c r="I166" i="1"/>
  <c r="P212" i="1"/>
  <c r="Q212" i="1"/>
  <c r="I161" i="1"/>
  <c r="U162" i="1"/>
  <c r="T162" i="1"/>
  <c r="I165" i="1"/>
  <c r="Q211" i="1"/>
  <c r="P211" i="1"/>
  <c r="Q215" i="1"/>
  <c r="P215" i="1"/>
  <c r="Q213" i="1"/>
  <c r="P213" i="1"/>
  <c r="D79" i="1"/>
  <c r="M79" i="1"/>
  <c r="L79" i="1"/>
  <c r="I79" i="1"/>
  <c r="U83" i="1"/>
  <c r="T83" i="1"/>
  <c r="B103" i="1"/>
  <c r="D76" i="1"/>
  <c r="M76" i="1"/>
  <c r="L76" i="1"/>
  <c r="T131" i="1"/>
  <c r="U131" i="1"/>
  <c r="D134" i="1"/>
  <c r="L134" i="1"/>
  <c r="M134" i="1"/>
  <c r="I134" i="1"/>
  <c r="T138" i="1"/>
  <c r="U138" i="1"/>
  <c r="D127" i="1"/>
  <c r="U78" i="1"/>
  <c r="T78" i="1"/>
  <c r="D75" i="1"/>
  <c r="Q85" i="1"/>
  <c r="P85" i="1"/>
  <c r="B101" i="1"/>
  <c r="Q76" i="1"/>
  <c r="P76" i="1"/>
  <c r="D126" i="1"/>
  <c r="L132" i="1"/>
  <c r="M132" i="1"/>
  <c r="R137" i="1"/>
  <c r="N137" i="1"/>
  <c r="J137" i="1"/>
  <c r="F142" i="1"/>
  <c r="H137" i="1"/>
  <c r="I137" i="1" s="1"/>
  <c r="B137" i="1"/>
  <c r="S137" i="1"/>
  <c r="O137" i="1"/>
  <c r="K137" i="1"/>
  <c r="G137" i="1"/>
  <c r="P174" i="1"/>
  <c r="Q174" i="1"/>
  <c r="O172" i="1"/>
  <c r="J175" i="1"/>
  <c r="D175" i="1" s="1"/>
  <c r="N170" i="1"/>
  <c r="B42" i="4"/>
  <c r="C42" i="4" s="1"/>
  <c r="C41" i="4"/>
  <c r="M71" i="1"/>
  <c r="L71" i="1"/>
  <c r="T126" i="1"/>
  <c r="U126" i="1"/>
  <c r="Q120" i="1"/>
  <c r="P120" i="1"/>
  <c r="D120" i="1"/>
  <c r="L128" i="1"/>
  <c r="M128" i="1"/>
  <c r="T125" i="1"/>
  <c r="U125" i="1"/>
  <c r="D119" i="1"/>
  <c r="D123" i="1"/>
  <c r="M124" i="1"/>
  <c r="L124" i="1"/>
  <c r="P167" i="1"/>
  <c r="Q167" i="1"/>
  <c r="T171" i="1"/>
  <c r="U171" i="1"/>
  <c r="T165" i="1"/>
  <c r="U165" i="1"/>
  <c r="P173" i="1"/>
  <c r="Q173" i="1"/>
  <c r="L170" i="1"/>
  <c r="M170" i="1"/>
  <c r="L175" i="1"/>
  <c r="M175" i="1"/>
  <c r="L163" i="1"/>
  <c r="M163" i="1"/>
  <c r="P165" i="1"/>
  <c r="Q165" i="1"/>
  <c r="T169" i="1"/>
  <c r="U169" i="1"/>
  <c r="D165" i="1"/>
  <c r="D163" i="1"/>
  <c r="U211" i="1"/>
  <c r="T211" i="1"/>
  <c r="I214" i="1"/>
  <c r="U215" i="1"/>
  <c r="T215" i="1"/>
  <c r="U213" i="1"/>
  <c r="T213" i="1"/>
  <c r="B28" i="1"/>
  <c r="U76" i="1"/>
  <c r="T76" i="1"/>
  <c r="Q79" i="1"/>
  <c r="P79" i="1"/>
  <c r="S84" i="1"/>
  <c r="O84" i="1"/>
  <c r="K84" i="1"/>
  <c r="G84" i="1"/>
  <c r="R84" i="1"/>
  <c r="N84" i="1"/>
  <c r="J84" i="1"/>
  <c r="D84" i="1" s="1"/>
  <c r="H84" i="1"/>
  <c r="I84" i="1" s="1"/>
  <c r="B84" i="1"/>
  <c r="Q78" i="1"/>
  <c r="P78" i="1"/>
  <c r="U133" i="1"/>
  <c r="T133" i="1"/>
  <c r="P134" i="1"/>
  <c r="Q134" i="1"/>
  <c r="R139" i="1"/>
  <c r="N139" i="1"/>
  <c r="J139" i="1"/>
  <c r="F144" i="1"/>
  <c r="H139" i="1"/>
  <c r="B139" i="1"/>
  <c r="S139" i="1"/>
  <c r="O139" i="1"/>
  <c r="K139" i="1"/>
  <c r="G139" i="1"/>
  <c r="D131" i="1"/>
  <c r="D172" i="1"/>
  <c r="M77" i="1"/>
  <c r="L77" i="1"/>
  <c r="U85" i="1"/>
  <c r="T85" i="1"/>
  <c r="D128" i="1"/>
  <c r="P132" i="1"/>
  <c r="Q132" i="1"/>
  <c r="L140" i="1"/>
  <c r="M140" i="1"/>
  <c r="D167" i="1"/>
  <c r="Q133" i="1"/>
  <c r="P133" i="1"/>
  <c r="L136" i="1"/>
  <c r="M136" i="1"/>
  <c r="C16" i="4"/>
  <c r="B17" i="4"/>
  <c r="U67" i="1"/>
  <c r="T67" i="1"/>
  <c r="M120" i="1"/>
  <c r="L120" i="1"/>
  <c r="M73" i="1"/>
  <c r="L73" i="1"/>
  <c r="M75" i="1"/>
  <c r="L75" i="1"/>
  <c r="M66" i="1"/>
  <c r="L66" i="1"/>
  <c r="M70" i="1"/>
  <c r="L70" i="1"/>
  <c r="T117" i="1"/>
  <c r="U117" i="1"/>
  <c r="T121" i="1"/>
  <c r="U121" i="1"/>
  <c r="D72" i="1"/>
  <c r="M72" i="1"/>
  <c r="L72" i="1"/>
  <c r="L129" i="1"/>
  <c r="M129" i="1"/>
  <c r="D129" i="1"/>
  <c r="B186" i="1"/>
  <c r="F191" i="1"/>
  <c r="B49" i="1"/>
  <c r="Q81" i="1"/>
  <c r="P81" i="1"/>
  <c r="Q80" i="1"/>
  <c r="P80" i="1"/>
  <c r="P127" i="1"/>
  <c r="Q127" i="1"/>
  <c r="Q135" i="1"/>
  <c r="P135" i="1"/>
  <c r="P136" i="1"/>
  <c r="Q136" i="1"/>
  <c r="R141" i="1"/>
  <c r="N141" i="1"/>
  <c r="J141" i="1"/>
  <c r="H141" i="1"/>
  <c r="I141" i="1" s="1"/>
  <c r="B141" i="1"/>
  <c r="S141" i="1"/>
  <c r="O141" i="1"/>
  <c r="K141" i="1"/>
  <c r="G141" i="1"/>
  <c r="B184" i="1"/>
  <c r="F189" i="1"/>
  <c r="D171" i="1"/>
  <c r="D68" i="1"/>
  <c r="U120" i="1"/>
  <c r="T120" i="1"/>
  <c r="P126" i="1"/>
  <c r="Q126" i="1"/>
  <c r="M68" i="1"/>
  <c r="L68" i="1"/>
  <c r="Q71" i="1"/>
  <c r="P71" i="1"/>
  <c r="Q73" i="1"/>
  <c r="P73" i="1"/>
  <c r="Q75" i="1"/>
  <c r="P75" i="1"/>
  <c r="I122" i="1"/>
  <c r="T128" i="1"/>
  <c r="U128" i="1"/>
  <c r="L69" i="1"/>
  <c r="M69" i="1"/>
  <c r="I75" i="1"/>
  <c r="M119" i="1"/>
  <c r="L119" i="1"/>
  <c r="Q66" i="1"/>
  <c r="P66" i="1"/>
  <c r="Q70" i="1"/>
  <c r="P70" i="1"/>
  <c r="D116" i="1"/>
  <c r="L130" i="1"/>
  <c r="M130" i="1"/>
  <c r="D118" i="1"/>
  <c r="D122" i="1"/>
  <c r="M118" i="1"/>
  <c r="L118" i="1"/>
  <c r="M122" i="1"/>
  <c r="L122" i="1"/>
  <c r="Q124" i="1"/>
  <c r="P124" i="1"/>
  <c r="L166" i="1"/>
  <c r="M166" i="1"/>
  <c r="L168" i="1"/>
  <c r="M168" i="1"/>
  <c r="L172" i="1"/>
  <c r="M172" i="1"/>
  <c r="D162" i="1"/>
  <c r="T170" i="1"/>
  <c r="U170" i="1"/>
  <c r="T175" i="1"/>
  <c r="U175" i="1"/>
  <c r="L214" i="1"/>
  <c r="M214" i="1"/>
  <c r="T163" i="1"/>
  <c r="U163" i="1"/>
  <c r="L173" i="1"/>
  <c r="M173" i="1"/>
  <c r="M164" i="1"/>
  <c r="L164" i="1"/>
  <c r="I170" i="1"/>
  <c r="M162" i="1"/>
  <c r="L162" i="1"/>
  <c r="D213" i="1"/>
  <c r="L212" i="1"/>
  <c r="M212" i="1"/>
  <c r="P214" i="1"/>
  <c r="Q214" i="1"/>
  <c r="D211" i="1"/>
  <c r="D212" i="1"/>
  <c r="D214" i="1"/>
  <c r="U74" i="1"/>
  <c r="T74" i="1"/>
  <c r="I74" i="1"/>
  <c r="U79" i="1"/>
  <c r="T79" i="1"/>
  <c r="D83" i="1"/>
  <c r="M83" i="1"/>
  <c r="L83" i="1"/>
  <c r="I83" i="1"/>
  <c r="T127" i="1"/>
  <c r="U127" i="1"/>
  <c r="U135" i="1"/>
  <c r="T135" i="1"/>
  <c r="T134" i="1"/>
  <c r="U134" i="1"/>
  <c r="D138" i="1"/>
  <c r="L138" i="1"/>
  <c r="M138" i="1"/>
  <c r="I138" i="1"/>
  <c r="D135" i="1"/>
  <c r="F188" i="1"/>
  <c r="B183" i="1"/>
  <c r="D168" i="1"/>
  <c r="B26" i="1"/>
  <c r="D71" i="1"/>
  <c r="Q77" i="1"/>
  <c r="P77" i="1"/>
  <c r="S82" i="1"/>
  <c r="O82" i="1"/>
  <c r="K82" i="1"/>
  <c r="G82" i="1"/>
  <c r="R82" i="1"/>
  <c r="N82" i="1"/>
  <c r="J82" i="1"/>
  <c r="H82" i="1"/>
  <c r="I82" i="1" s="1"/>
  <c r="B82" i="1"/>
  <c r="D130" i="1"/>
  <c r="T132" i="1"/>
  <c r="U132" i="1"/>
  <c r="P140" i="1"/>
  <c r="Q140" i="1"/>
  <c r="R145" i="1"/>
  <c r="N145" i="1"/>
  <c r="J145" i="1"/>
  <c r="H145" i="1"/>
  <c r="B145" i="1"/>
  <c r="S145" i="1"/>
  <c r="O145" i="1"/>
  <c r="K145" i="1"/>
  <c r="G145" i="1"/>
  <c r="H173" i="1"/>
  <c r="I173" i="1" s="1"/>
  <c r="N177" i="1"/>
  <c r="F187" i="1"/>
  <c r="B182" i="1"/>
  <c r="S177" i="1"/>
  <c r="N169" i="1"/>
  <c r="P169" i="1" s="1"/>
  <c r="N166" i="1"/>
  <c r="P166" i="1" s="1"/>
  <c r="B47" i="1"/>
  <c r="Q74" i="1"/>
  <c r="P74" i="1"/>
  <c r="L131" i="1"/>
  <c r="M131" i="1"/>
  <c r="D133" i="1"/>
  <c r="D174" i="1"/>
  <c r="F200" i="1"/>
  <c r="B195" i="1"/>
  <c r="U81" i="1"/>
  <c r="T81" i="1"/>
  <c r="Q72" i="1"/>
  <c r="P72" i="1"/>
  <c r="P129" i="1"/>
  <c r="Q129" i="1"/>
  <c r="T136" i="1"/>
  <c r="U136" i="1"/>
  <c r="M67" i="1"/>
  <c r="L67" i="1"/>
  <c r="M116" i="1"/>
  <c r="L116" i="1"/>
  <c r="D121" i="1"/>
  <c r="P128" i="1"/>
  <c r="Q128" i="1"/>
  <c r="Q68" i="1"/>
  <c r="P68" i="1"/>
  <c r="U71" i="1"/>
  <c r="T71" i="1"/>
  <c r="U73" i="1"/>
  <c r="T73" i="1"/>
  <c r="U75" i="1"/>
  <c r="T75" i="1"/>
  <c r="T123" i="1"/>
  <c r="U123" i="1"/>
  <c r="T130" i="1"/>
  <c r="U130" i="1"/>
  <c r="P69" i="1"/>
  <c r="Q69" i="1"/>
  <c r="U119" i="1"/>
  <c r="T119" i="1"/>
  <c r="U66" i="1"/>
  <c r="T66" i="1"/>
  <c r="I69" i="1"/>
  <c r="U70" i="1"/>
  <c r="T70" i="1"/>
  <c r="L123" i="1"/>
  <c r="M123" i="1"/>
  <c r="L117" i="1"/>
  <c r="M117" i="1"/>
  <c r="L121" i="1"/>
  <c r="M121" i="1"/>
  <c r="L125" i="1"/>
  <c r="M125" i="1"/>
  <c r="P118" i="1"/>
  <c r="Q118" i="1"/>
  <c r="Q122" i="1"/>
  <c r="P122" i="1"/>
  <c r="U124" i="1"/>
  <c r="T124" i="1"/>
  <c r="I126" i="1"/>
  <c r="T166" i="1"/>
  <c r="U166" i="1"/>
  <c r="P170" i="1"/>
  <c r="Q170" i="1"/>
  <c r="P175" i="1"/>
  <c r="Q175" i="1"/>
  <c r="L161" i="1"/>
  <c r="M161" i="1"/>
  <c r="P163" i="1"/>
  <c r="Q163" i="1"/>
  <c r="T168" i="1"/>
  <c r="U168" i="1"/>
  <c r="T172" i="1"/>
  <c r="U172" i="1"/>
  <c r="L167" i="1"/>
  <c r="M167" i="1"/>
  <c r="I164" i="1"/>
  <c r="P168" i="1"/>
  <c r="Q168" i="1"/>
  <c r="T173" i="1"/>
  <c r="U173" i="1"/>
  <c r="Q164" i="1"/>
  <c r="P164" i="1"/>
  <c r="Q162" i="1"/>
  <c r="P162" i="1"/>
  <c r="T214" i="1"/>
  <c r="U214" i="1"/>
  <c r="T212" i="1"/>
  <c r="U212" i="1"/>
  <c r="M211" i="1"/>
  <c r="L211" i="1"/>
  <c r="M215" i="1"/>
  <c r="L215" i="1"/>
  <c r="M213" i="1"/>
  <c r="L213" i="1"/>
  <c r="I76" i="1"/>
  <c r="Q83" i="1"/>
  <c r="P83" i="1"/>
  <c r="T129" i="1"/>
  <c r="U129" i="1"/>
  <c r="P138" i="1"/>
  <c r="Q138" i="1"/>
  <c r="R143" i="1"/>
  <c r="N143" i="1"/>
  <c r="J143" i="1"/>
  <c r="H143" i="1"/>
  <c r="I143" i="1" s="1"/>
  <c r="B143" i="1"/>
  <c r="S143" i="1"/>
  <c r="O143" i="1"/>
  <c r="K143" i="1"/>
  <c r="G143" i="1"/>
  <c r="D170" i="1"/>
  <c r="B46" i="1"/>
  <c r="D73" i="1"/>
  <c r="U77" i="1"/>
  <c r="T77" i="1"/>
  <c r="D85" i="1"/>
  <c r="M85" i="1"/>
  <c r="L85" i="1"/>
  <c r="D74" i="1"/>
  <c r="M74" i="1"/>
  <c r="L74" i="1"/>
  <c r="D132" i="1"/>
  <c r="I132" i="1"/>
  <c r="T140" i="1"/>
  <c r="U140" i="1"/>
  <c r="I172" i="1"/>
  <c r="C25" i="4"/>
  <c r="B26" i="4"/>
  <c r="C26" i="4" s="1"/>
  <c r="M145" i="1" l="1"/>
  <c r="L145" i="1"/>
  <c r="I145" i="1"/>
  <c r="Q82" i="1"/>
  <c r="P82" i="1"/>
  <c r="F193" i="1"/>
  <c r="B188" i="1"/>
  <c r="Q166" i="1"/>
  <c r="R184" i="1"/>
  <c r="C17" i="4"/>
  <c r="B18" i="4"/>
  <c r="D166" i="1"/>
  <c r="M139" i="1"/>
  <c r="L139" i="1"/>
  <c r="I139" i="1"/>
  <c r="K177" i="1"/>
  <c r="F205" i="1"/>
  <c r="B200" i="1"/>
  <c r="Q145" i="1"/>
  <c r="P145" i="1"/>
  <c r="D145" i="1"/>
  <c r="U82" i="1"/>
  <c r="T82" i="1"/>
  <c r="M141" i="1"/>
  <c r="L141" i="1"/>
  <c r="G177" i="1"/>
  <c r="H177" i="1"/>
  <c r="R176" i="1"/>
  <c r="J178" i="1"/>
  <c r="H178" i="1"/>
  <c r="G178" i="1"/>
  <c r="N185" i="1"/>
  <c r="J176" i="1"/>
  <c r="N180" i="1"/>
  <c r="J185" i="1"/>
  <c r="G179" i="1"/>
  <c r="R180" i="1"/>
  <c r="G181" i="1"/>
  <c r="H181" i="1"/>
  <c r="I181" i="1" s="1"/>
  <c r="H179" i="1"/>
  <c r="I179" i="1" s="1"/>
  <c r="S176" i="1"/>
  <c r="H180" i="1"/>
  <c r="H176" i="1"/>
  <c r="O185" i="1"/>
  <c r="S179" i="1"/>
  <c r="R179" i="1"/>
  <c r="S181" i="1"/>
  <c r="N181" i="1"/>
  <c r="S185" i="1"/>
  <c r="O176" i="1"/>
  <c r="J179" i="1"/>
  <c r="G180" i="1"/>
  <c r="O177" i="1"/>
  <c r="J177" i="1"/>
  <c r="H185" i="1"/>
  <c r="S178" i="1"/>
  <c r="K178" i="1"/>
  <c r="R185" i="1"/>
  <c r="O179" i="1"/>
  <c r="G185" i="1"/>
  <c r="K180" i="1"/>
  <c r="O178" i="1"/>
  <c r="N178" i="1"/>
  <c r="R178" i="1"/>
  <c r="K185" i="1"/>
  <c r="S180" i="1"/>
  <c r="O180" i="1"/>
  <c r="N176" i="1"/>
  <c r="K179" i="1"/>
  <c r="N179" i="1"/>
  <c r="J180" i="1"/>
  <c r="D180" i="1" s="1"/>
  <c r="K176" i="1"/>
  <c r="R181" i="1"/>
  <c r="O181" i="1"/>
  <c r="G176" i="1"/>
  <c r="K181" i="1"/>
  <c r="J181" i="1"/>
  <c r="Q139" i="1"/>
  <c r="P139" i="1"/>
  <c r="H144" i="1"/>
  <c r="B144" i="1"/>
  <c r="S144" i="1"/>
  <c r="O144" i="1"/>
  <c r="K144" i="1"/>
  <c r="G144" i="1"/>
  <c r="R144" i="1"/>
  <c r="N144" i="1"/>
  <c r="J144" i="1"/>
  <c r="M84" i="1"/>
  <c r="L84" i="1"/>
  <c r="R177" i="1"/>
  <c r="M137" i="1"/>
  <c r="L137" i="1"/>
  <c r="D169" i="1"/>
  <c r="M143" i="1"/>
  <c r="L143" i="1"/>
  <c r="Q143" i="1"/>
  <c r="P143" i="1"/>
  <c r="D143" i="1"/>
  <c r="U145" i="1"/>
  <c r="T145" i="1"/>
  <c r="K184" i="1"/>
  <c r="O184" i="1"/>
  <c r="N184" i="1"/>
  <c r="Q141" i="1"/>
  <c r="P141" i="1"/>
  <c r="D141" i="1"/>
  <c r="U139" i="1"/>
  <c r="T139" i="1"/>
  <c r="D139" i="1"/>
  <c r="Q84" i="1"/>
  <c r="P84" i="1"/>
  <c r="Q169" i="1"/>
  <c r="Q137" i="1"/>
  <c r="P137" i="1"/>
  <c r="H142" i="1"/>
  <c r="B142" i="1"/>
  <c r="S142" i="1"/>
  <c r="O142" i="1"/>
  <c r="K142" i="1"/>
  <c r="G142" i="1"/>
  <c r="R142" i="1"/>
  <c r="N142" i="1"/>
  <c r="J142" i="1"/>
  <c r="U143" i="1"/>
  <c r="T143" i="1"/>
  <c r="U177" i="1"/>
  <c r="T177" i="1"/>
  <c r="F192" i="1"/>
  <c r="B187" i="1"/>
  <c r="D82" i="1"/>
  <c r="M82" i="1"/>
  <c r="L82" i="1"/>
  <c r="F194" i="1"/>
  <c r="B189" i="1"/>
  <c r="U141" i="1"/>
  <c r="T141" i="1"/>
  <c r="B191" i="1"/>
  <c r="F196" i="1"/>
  <c r="U84" i="1"/>
  <c r="T84" i="1"/>
  <c r="P172" i="1"/>
  <c r="Q172" i="1"/>
  <c r="U137" i="1"/>
  <c r="T137" i="1"/>
  <c r="D137" i="1"/>
  <c r="B194" i="1" l="1"/>
  <c r="F199" i="1"/>
  <c r="B196" i="1"/>
  <c r="F201" i="1"/>
  <c r="D142" i="1"/>
  <c r="L142" i="1"/>
  <c r="M142" i="1"/>
  <c r="I142" i="1"/>
  <c r="D144" i="1"/>
  <c r="L144" i="1"/>
  <c r="M144" i="1"/>
  <c r="I144" i="1"/>
  <c r="D181" i="1"/>
  <c r="P181" i="1"/>
  <c r="Q181" i="1"/>
  <c r="Q178" i="1"/>
  <c r="P178" i="1"/>
  <c r="I185" i="1"/>
  <c r="Q177" i="1"/>
  <c r="P177" i="1"/>
  <c r="U185" i="1"/>
  <c r="T185" i="1"/>
  <c r="T181" i="1"/>
  <c r="U181" i="1"/>
  <c r="Q185" i="1"/>
  <c r="P185" i="1"/>
  <c r="D185" i="1"/>
  <c r="P142" i="1"/>
  <c r="Q142" i="1"/>
  <c r="P144" i="1"/>
  <c r="Q144" i="1"/>
  <c r="M181" i="1"/>
  <c r="L181" i="1"/>
  <c r="M176" i="1"/>
  <c r="L176" i="1"/>
  <c r="M180" i="1"/>
  <c r="L180" i="1"/>
  <c r="M178" i="1"/>
  <c r="L178" i="1"/>
  <c r="D179" i="1"/>
  <c r="I176" i="1"/>
  <c r="U176" i="1"/>
  <c r="T176" i="1"/>
  <c r="D176" i="1"/>
  <c r="F197" i="1"/>
  <c r="B192" i="1"/>
  <c r="T142" i="1"/>
  <c r="U142" i="1"/>
  <c r="T144" i="1"/>
  <c r="U144" i="1"/>
  <c r="M179" i="1"/>
  <c r="L179" i="1"/>
  <c r="U180" i="1"/>
  <c r="T180" i="1"/>
  <c r="L185" i="1"/>
  <c r="M185" i="1"/>
  <c r="U178" i="1"/>
  <c r="T178" i="1"/>
  <c r="Q176" i="1"/>
  <c r="P176" i="1"/>
  <c r="I180" i="1"/>
  <c r="I178" i="1"/>
  <c r="I177" i="1"/>
  <c r="B205" i="1"/>
  <c r="L177" i="1"/>
  <c r="M177" i="1"/>
  <c r="B19" i="4"/>
  <c r="C18" i="4"/>
  <c r="G188" i="1"/>
  <c r="O188" i="1"/>
  <c r="Q184" i="1"/>
  <c r="P184" i="1"/>
  <c r="Q180" i="1"/>
  <c r="P180" i="1"/>
  <c r="Q179" i="1"/>
  <c r="P179" i="1"/>
  <c r="D177" i="1"/>
  <c r="T179" i="1"/>
  <c r="U179" i="1"/>
  <c r="D178" i="1"/>
  <c r="S184" i="1"/>
  <c r="G184" i="1"/>
  <c r="O183" i="1"/>
  <c r="J183" i="1"/>
  <c r="R183" i="1"/>
  <c r="H182" i="1"/>
  <c r="K183" i="1"/>
  <c r="N183" i="1"/>
  <c r="K182" i="1"/>
  <c r="O186" i="1"/>
  <c r="N186" i="1"/>
  <c r="R186" i="1"/>
  <c r="H184" i="1"/>
  <c r="I184" i="1" s="1"/>
  <c r="J184" i="1"/>
  <c r="D184" i="1" s="1"/>
  <c r="G183" i="1"/>
  <c r="R182" i="1"/>
  <c r="S182" i="1"/>
  <c r="O182" i="1"/>
  <c r="S183" i="1"/>
  <c r="H183" i="1"/>
  <c r="G182" i="1"/>
  <c r="N182" i="1"/>
  <c r="J182" i="1"/>
  <c r="H188" i="1"/>
  <c r="I188" i="1" s="1"/>
  <c r="R188" i="1"/>
  <c r="F198" i="1"/>
  <c r="B193" i="1"/>
  <c r="F202" i="1" l="1"/>
  <c r="B197" i="1"/>
  <c r="B201" i="1"/>
  <c r="B199" i="1"/>
  <c r="F204" i="1"/>
  <c r="U183" i="1"/>
  <c r="T183" i="1"/>
  <c r="U182" i="1"/>
  <c r="T182" i="1"/>
  <c r="Q186" i="1"/>
  <c r="P186" i="1"/>
  <c r="D183" i="1"/>
  <c r="P183" i="1"/>
  <c r="Q183" i="1"/>
  <c r="B198" i="1"/>
  <c r="F203" i="1"/>
  <c r="M182" i="1"/>
  <c r="L182" i="1"/>
  <c r="L183" i="1"/>
  <c r="M183" i="1"/>
  <c r="S190" i="1"/>
  <c r="O190" i="1"/>
  <c r="G190" i="1"/>
  <c r="S186" i="1"/>
  <c r="N187" i="1"/>
  <c r="K189" i="1"/>
  <c r="G186" i="1"/>
  <c r="J190" i="1"/>
  <c r="S187" i="1"/>
  <c r="G189" i="1"/>
  <c r="R189" i="1"/>
  <c r="R187" i="1"/>
  <c r="S189" i="1"/>
  <c r="S191" i="1"/>
  <c r="J188" i="1"/>
  <c r="S188" i="1"/>
  <c r="H186" i="1"/>
  <c r="I186" i="1" s="1"/>
  <c r="H190" i="1"/>
  <c r="I190" i="1" s="1"/>
  <c r="R190" i="1"/>
  <c r="K188" i="1"/>
  <c r="N188" i="1"/>
  <c r="Q188" i="1" s="1"/>
  <c r="J186" i="1"/>
  <c r="N190" i="1"/>
  <c r="K190" i="1"/>
  <c r="K186" i="1"/>
  <c r="K187" i="1"/>
  <c r="H187" i="1"/>
  <c r="O189" i="1"/>
  <c r="N189" i="1"/>
  <c r="J189" i="1"/>
  <c r="N191" i="1"/>
  <c r="G187" i="1"/>
  <c r="G191" i="1"/>
  <c r="O187" i="1"/>
  <c r="J187" i="1"/>
  <c r="H189" i="1"/>
  <c r="I189" i="1" s="1"/>
  <c r="J192" i="1"/>
  <c r="L184" i="1"/>
  <c r="K194" i="1"/>
  <c r="D182" i="1"/>
  <c r="I183" i="1"/>
  <c r="Q182" i="1"/>
  <c r="P182" i="1"/>
  <c r="I182" i="1"/>
  <c r="U184" i="1"/>
  <c r="T184" i="1"/>
  <c r="C19" i="4"/>
  <c r="B20" i="4"/>
  <c r="H192" i="1"/>
  <c r="N192" i="1"/>
  <c r="M184" i="1"/>
  <c r="S194" i="1"/>
  <c r="G194" i="1"/>
  <c r="R194" i="1"/>
  <c r="O192" i="1"/>
  <c r="K192" i="1"/>
  <c r="R192" i="1"/>
  <c r="H194" i="1"/>
  <c r="O194" i="1"/>
  <c r="C20" i="4" l="1"/>
  <c r="B21" i="4"/>
  <c r="C21" i="4" s="1"/>
  <c r="Q187" i="1"/>
  <c r="P187" i="1"/>
  <c r="D189" i="1"/>
  <c r="M187" i="1"/>
  <c r="L187" i="1"/>
  <c r="M186" i="1"/>
  <c r="L186" i="1"/>
  <c r="I194" i="1"/>
  <c r="M192" i="1"/>
  <c r="L192" i="1"/>
  <c r="U194" i="1"/>
  <c r="T194" i="1"/>
  <c r="S195" i="1"/>
  <c r="O195" i="1"/>
  <c r="R46" i="1"/>
  <c r="G193" i="1"/>
  <c r="N193" i="1"/>
  <c r="S47" i="1"/>
  <c r="H193" i="1"/>
  <c r="I193" i="1" s="1"/>
  <c r="R155" i="1"/>
  <c r="J195" i="1"/>
  <c r="K193" i="1"/>
  <c r="K26" i="1"/>
  <c r="G195" i="1"/>
  <c r="H195" i="1"/>
  <c r="K46" i="1"/>
  <c r="O47" i="1"/>
  <c r="S193" i="1"/>
  <c r="R193" i="1"/>
  <c r="O205" i="1"/>
  <c r="H47" i="1"/>
  <c r="N195" i="1"/>
  <c r="R195" i="1"/>
  <c r="J49" i="1"/>
  <c r="K195" i="1"/>
  <c r="O193" i="1"/>
  <c r="J193" i="1"/>
  <c r="D193" i="1" s="1"/>
  <c r="N46" i="1"/>
  <c r="O49" i="1"/>
  <c r="N194" i="1"/>
  <c r="Q194" i="1" s="1"/>
  <c r="J205" i="1"/>
  <c r="H191" i="1"/>
  <c r="I191" i="1" s="1"/>
  <c r="R191" i="1"/>
  <c r="K191" i="1"/>
  <c r="O28" i="1"/>
  <c r="O42" i="1"/>
  <c r="K100" i="1"/>
  <c r="S56" i="1"/>
  <c r="G224" i="1"/>
  <c r="R41" i="1"/>
  <c r="R152" i="1"/>
  <c r="G227" i="1"/>
  <c r="H42" i="1"/>
  <c r="G14" i="1"/>
  <c r="S147" i="1"/>
  <c r="O159" i="1"/>
  <c r="R44" i="1"/>
  <c r="O58" i="1"/>
  <c r="J207" i="1"/>
  <c r="O39" i="1"/>
  <c r="G103" i="1"/>
  <c r="K160" i="1"/>
  <c r="O11" i="1"/>
  <c r="G62" i="1"/>
  <c r="O234" i="1"/>
  <c r="H58" i="1"/>
  <c r="S207" i="1"/>
  <c r="J104" i="1"/>
  <c r="J157" i="1"/>
  <c r="O115" i="1"/>
  <c r="S208" i="1"/>
  <c r="O45" i="1"/>
  <c r="H152" i="1"/>
  <c r="H88" i="1"/>
  <c r="H225" i="1"/>
  <c r="N152" i="1"/>
  <c r="H200" i="1"/>
  <c r="J191" i="1"/>
  <c r="K30" i="1"/>
  <c r="T187" i="1"/>
  <c r="U187" i="1"/>
  <c r="S16" i="1"/>
  <c r="O8" i="1"/>
  <c r="N87" i="1"/>
  <c r="O209" i="1"/>
  <c r="H40" i="1"/>
  <c r="R219" i="1"/>
  <c r="G54" i="1"/>
  <c r="J228" i="1"/>
  <c r="G109" i="1"/>
  <c r="G218" i="1"/>
  <c r="H59" i="1"/>
  <c r="N45" i="1"/>
  <c r="N54" i="1"/>
  <c r="O218" i="1"/>
  <c r="G41" i="1"/>
  <c r="N27" i="1"/>
  <c r="N55" i="1"/>
  <c r="N52" i="1"/>
  <c r="N233" i="1"/>
  <c r="S14" i="1"/>
  <c r="H218" i="1"/>
  <c r="I218" i="1" s="1"/>
  <c r="R96" i="1"/>
  <c r="R45" i="1"/>
  <c r="G12" i="1"/>
  <c r="H146" i="1"/>
  <c r="J159" i="1"/>
  <c r="U190" i="1"/>
  <c r="T190" i="1"/>
  <c r="O32" i="1"/>
  <c r="R88" i="1"/>
  <c r="G18" i="1"/>
  <c r="H198" i="1"/>
  <c r="I198" i="1" s="1"/>
  <c r="J199" i="1"/>
  <c r="H199" i="1"/>
  <c r="O199" i="1"/>
  <c r="H201" i="1"/>
  <c r="I201" i="1" s="1"/>
  <c r="G202" i="1"/>
  <c r="S202" i="1"/>
  <c r="O202" i="1"/>
  <c r="B202" i="1"/>
  <c r="K197" i="1"/>
  <c r="G192" i="1"/>
  <c r="Q192" i="1"/>
  <c r="P192" i="1"/>
  <c r="I192" i="1"/>
  <c r="S95" i="1"/>
  <c r="O40" i="1"/>
  <c r="N230" i="1"/>
  <c r="G100" i="1"/>
  <c r="K19" i="1"/>
  <c r="J62" i="1"/>
  <c r="R61" i="1"/>
  <c r="N146" i="1"/>
  <c r="K218" i="1"/>
  <c r="S221" i="1"/>
  <c r="J14" i="1"/>
  <c r="K158" i="1"/>
  <c r="K50" i="1"/>
  <c r="J200" i="1"/>
  <c r="S101" i="1"/>
  <c r="N25" i="1"/>
  <c r="N48" i="1"/>
  <c r="N16" i="1"/>
  <c r="Q190" i="1"/>
  <c r="P190" i="1"/>
  <c r="G156" i="1"/>
  <c r="H31" i="1"/>
  <c r="O10" i="1"/>
  <c r="H64" i="1"/>
  <c r="I64" i="1" s="1"/>
  <c r="H86" i="1"/>
  <c r="S150" i="1"/>
  <c r="N235" i="1"/>
  <c r="N234" i="1"/>
  <c r="O98" i="1"/>
  <c r="J158" i="1"/>
  <c r="H62" i="1"/>
  <c r="K115" i="1"/>
  <c r="S225" i="1"/>
  <c r="S235" i="1"/>
  <c r="R234" i="1"/>
  <c r="O37" i="1"/>
  <c r="H104" i="1"/>
  <c r="G17" i="1"/>
  <c r="R27" i="1"/>
  <c r="J93" i="1"/>
  <c r="N15" i="1"/>
  <c r="R55" i="1"/>
  <c r="J35" i="1"/>
  <c r="J54" i="1"/>
  <c r="R109" i="1"/>
  <c r="G150" i="1"/>
  <c r="K223" i="1"/>
  <c r="N13" i="1"/>
  <c r="H158" i="1"/>
  <c r="G50" i="1"/>
  <c r="G42" i="1"/>
  <c r="S156" i="1"/>
  <c r="G44" i="1"/>
  <c r="J57" i="1"/>
  <c r="N35" i="1"/>
  <c r="O56" i="1"/>
  <c r="N110" i="1"/>
  <c r="O150" i="1"/>
  <c r="S223" i="1"/>
  <c r="R15" i="1"/>
  <c r="S159" i="1"/>
  <c r="N14" i="1"/>
  <c r="G200" i="1"/>
  <c r="R198" i="1"/>
  <c r="S198" i="1"/>
  <c r="J198" i="1"/>
  <c r="N204" i="1"/>
  <c r="H204" i="1"/>
  <c r="I204" i="1" s="1"/>
  <c r="O204" i="1"/>
  <c r="J204" i="1"/>
  <c r="B204" i="1"/>
  <c r="K204" i="1"/>
  <c r="R204" i="1"/>
  <c r="G204" i="1"/>
  <c r="R199" i="1"/>
  <c r="S199" i="1"/>
  <c r="R201" i="1"/>
  <c r="G201" i="1"/>
  <c r="H197" i="1"/>
  <c r="O197" i="1"/>
  <c r="P188" i="1"/>
  <c r="P189" i="1"/>
  <c r="Q189" i="1"/>
  <c r="M190" i="1"/>
  <c r="L190" i="1"/>
  <c r="T191" i="1"/>
  <c r="U191" i="1"/>
  <c r="O196" i="1"/>
  <c r="S205" i="1"/>
  <c r="G101" i="1"/>
  <c r="D187" i="1"/>
  <c r="J30" i="1"/>
  <c r="H105" i="1"/>
  <c r="O191" i="1"/>
  <c r="I187" i="1"/>
  <c r="K28" i="1"/>
  <c r="O101" i="1"/>
  <c r="S29" i="1"/>
  <c r="K27" i="1"/>
  <c r="J13" i="1"/>
  <c r="R43" i="1"/>
  <c r="G57" i="1"/>
  <c r="J155" i="1"/>
  <c r="S61" i="1"/>
  <c r="K54" i="1"/>
  <c r="K88" i="1"/>
  <c r="K106" i="1"/>
  <c r="K55" i="1"/>
  <c r="S114" i="1"/>
  <c r="G220" i="1"/>
  <c r="O219" i="1"/>
  <c r="H231" i="1"/>
  <c r="O93" i="1"/>
  <c r="H18" i="1"/>
  <c r="O96" i="1"/>
  <c r="S34" i="1"/>
  <c r="O90" i="1"/>
  <c r="J115" i="1"/>
  <c r="O221" i="1"/>
  <c r="S219" i="1"/>
  <c r="G232" i="1"/>
  <c r="S98" i="1"/>
  <c r="G21" i="1"/>
  <c r="S96" i="1"/>
  <c r="J10" i="1"/>
  <c r="G64" i="1"/>
  <c r="S27" i="1"/>
  <c r="H154" i="1"/>
  <c r="N44" i="1"/>
  <c r="R32" i="1"/>
  <c r="K9" i="1"/>
  <c r="N53" i="1"/>
  <c r="K64" i="1"/>
  <c r="G112" i="1"/>
  <c r="K110" i="1"/>
  <c r="R149" i="1"/>
  <c r="J208" i="1"/>
  <c r="G231" i="1"/>
  <c r="J37" i="1"/>
  <c r="J22" i="1"/>
  <c r="G96" i="1"/>
  <c r="G33" i="1"/>
  <c r="N58" i="1"/>
  <c r="H22" i="1"/>
  <c r="K154" i="1"/>
  <c r="J9" i="1"/>
  <c r="H7" i="1"/>
  <c r="J89" i="1"/>
  <c r="J107" i="1"/>
  <c r="S62" i="1"/>
  <c r="O146" i="1"/>
  <c r="O223" i="1"/>
  <c r="N220" i="1"/>
  <c r="J233" i="1"/>
  <c r="J98" i="1"/>
  <c r="R21" i="1"/>
  <c r="H96" i="1"/>
  <c r="I96" i="1" s="1"/>
  <c r="O200" i="1"/>
  <c r="S28" i="1"/>
  <c r="M188" i="1"/>
  <c r="L188" i="1"/>
  <c r="N49" i="1"/>
  <c r="O36" i="1"/>
  <c r="S38" i="1"/>
  <c r="O59" i="1"/>
  <c r="J27" i="1"/>
  <c r="O44" i="1"/>
  <c r="G45" i="1"/>
  <c r="O7" i="1"/>
  <c r="R9" i="1"/>
  <c r="R39" i="1"/>
  <c r="S58" i="1"/>
  <c r="K94" i="1"/>
  <c r="R110" i="1"/>
  <c r="R209" i="1"/>
  <c r="R207" i="1"/>
  <c r="R206" i="1"/>
  <c r="J19" i="1"/>
  <c r="O158" i="1"/>
  <c r="H17" i="1"/>
  <c r="I17" i="1" s="1"/>
  <c r="N9" i="1"/>
  <c r="S109" i="1"/>
  <c r="N63" i="1"/>
  <c r="O147" i="1"/>
  <c r="O210" i="1"/>
  <c r="K230" i="1"/>
  <c r="K23" i="1"/>
  <c r="K159" i="1"/>
  <c r="S50" i="1"/>
  <c r="H6" i="1"/>
  <c r="O88" i="1"/>
  <c r="K62" i="1"/>
  <c r="J36" i="1"/>
  <c r="R153" i="1"/>
  <c r="J56" i="1"/>
  <c r="O35" i="1"/>
  <c r="N10" i="1"/>
  <c r="G63" i="1"/>
  <c r="N65" i="1"/>
  <c r="S115" i="1"/>
  <c r="N111" i="1"/>
  <c r="O220" i="1"/>
  <c r="J216" i="1"/>
  <c r="J232" i="1"/>
  <c r="O97" i="1"/>
  <c r="S7" i="1"/>
  <c r="S37" i="1"/>
  <c r="H160" i="1"/>
  <c r="G39" i="1"/>
  <c r="J225" i="1"/>
  <c r="R38" i="1"/>
  <c r="N31" i="1"/>
  <c r="K53" i="1"/>
  <c r="G90" i="1"/>
  <c r="S108" i="1"/>
  <c r="N154" i="1"/>
  <c r="N217" i="1"/>
  <c r="K209" i="1"/>
  <c r="J223" i="1"/>
  <c r="S97" i="1"/>
  <c r="J230" i="1"/>
  <c r="O105" i="1"/>
  <c r="U188" i="1"/>
  <c r="T188" i="1"/>
  <c r="T189" i="1"/>
  <c r="U189" i="1"/>
  <c r="N101" i="1"/>
  <c r="N151" i="1"/>
  <c r="S22" i="1"/>
  <c r="G91" i="1"/>
  <c r="G155" i="1"/>
  <c r="K95" i="1"/>
  <c r="N39" i="1"/>
  <c r="H32" i="1"/>
  <c r="O63" i="1"/>
  <c r="G89" i="1"/>
  <c r="K51" i="1"/>
  <c r="S110" i="1"/>
  <c r="S210" i="1"/>
  <c r="H232" i="1"/>
  <c r="K233" i="1"/>
  <c r="N98" i="1"/>
  <c r="H41" i="1"/>
  <c r="I41" i="1" s="1"/>
  <c r="O153" i="1"/>
  <c r="G52" i="1"/>
  <c r="N108" i="1"/>
  <c r="J147" i="1"/>
  <c r="J217" i="1"/>
  <c r="R232" i="1"/>
  <c r="O233" i="1"/>
  <c r="K102" i="1"/>
  <c r="J50" i="1"/>
  <c r="J59" i="1"/>
  <c r="S111" i="1"/>
  <c r="N42" i="1"/>
  <c r="D190" i="1"/>
  <c r="H15" i="1"/>
  <c r="I15" i="1" s="1"/>
  <c r="H12" i="1"/>
  <c r="O17" i="1"/>
  <c r="O61" i="1"/>
  <c r="K60" i="1"/>
  <c r="O107" i="1"/>
  <c r="J146" i="1"/>
  <c r="S224" i="1"/>
  <c r="G219" i="1"/>
  <c r="S234" i="1"/>
  <c r="H95" i="1"/>
  <c r="K21" i="1"/>
  <c r="O104" i="1"/>
  <c r="J25" i="1"/>
  <c r="N94" i="1"/>
  <c r="K29" i="1"/>
  <c r="S54" i="1"/>
  <c r="O33" i="1"/>
  <c r="N64" i="1"/>
  <c r="S89" i="1"/>
  <c r="G55" i="1"/>
  <c r="O114" i="1"/>
  <c r="K225" i="1"/>
  <c r="N216" i="1"/>
  <c r="O232" i="1"/>
  <c r="O91" i="1"/>
  <c r="R18" i="1"/>
  <c r="J96" i="1"/>
  <c r="S200" i="1"/>
  <c r="M189" i="1"/>
  <c r="L189" i="1"/>
  <c r="U186" i="1"/>
  <c r="T186" i="1"/>
  <c r="R157" i="1"/>
  <c r="G157" i="1"/>
  <c r="J42" i="1"/>
  <c r="N100" i="1"/>
  <c r="R29" i="1"/>
  <c r="K44" i="1"/>
  <c r="K6" i="1"/>
  <c r="R51" i="1"/>
  <c r="O34" i="1"/>
  <c r="R54" i="1"/>
  <c r="K90" i="1"/>
  <c r="J109" i="1"/>
  <c r="K149" i="1"/>
  <c r="K220" i="1"/>
  <c r="S232" i="1"/>
  <c r="K16" i="1"/>
  <c r="G159" i="1"/>
  <c r="K41" i="1"/>
  <c r="K35" i="1"/>
  <c r="G58" i="1"/>
  <c r="H92" i="1"/>
  <c r="S149" i="1"/>
  <c r="S220" i="1"/>
  <c r="H233" i="1"/>
  <c r="J11" i="1"/>
  <c r="N155" i="1"/>
  <c r="K36" i="1"/>
  <c r="N224" i="1"/>
  <c r="S12" i="1"/>
  <c r="R87" i="1"/>
  <c r="R19" i="1"/>
  <c r="N158" i="1"/>
  <c r="S44" i="1"/>
  <c r="O31" i="1"/>
  <c r="N6" i="1"/>
  <c r="K52" i="1"/>
  <c r="N61" i="1"/>
  <c r="R108" i="1"/>
  <c r="R150" i="1"/>
  <c r="O148" i="1"/>
  <c r="G207" i="1"/>
  <c r="J218" i="1"/>
  <c r="S39" i="1"/>
  <c r="S18" i="1"/>
  <c r="J94" i="1"/>
  <c r="J6" i="1"/>
  <c r="H45" i="1"/>
  <c r="I45" i="1" s="1"/>
  <c r="O151" i="1"/>
  <c r="J60" i="1"/>
  <c r="S31" i="1"/>
  <c r="R6" i="1"/>
  <c r="O52" i="1"/>
  <c r="O64" i="1"/>
  <c r="O112" i="1"/>
  <c r="K152" i="1"/>
  <c r="S148" i="1"/>
  <c r="O225" i="1"/>
  <c r="K217" i="1"/>
  <c r="N57" i="1"/>
  <c r="K153" i="1"/>
  <c r="R50" i="1"/>
  <c r="N30" i="1"/>
  <c r="G198" i="1"/>
  <c r="K198" i="1"/>
  <c r="O198" i="1"/>
  <c r="G199" i="1"/>
  <c r="S196" i="1"/>
  <c r="J201" i="1"/>
  <c r="K201" i="1"/>
  <c r="N197" i="1"/>
  <c r="R197" i="1"/>
  <c r="S197" i="1"/>
  <c r="S55" i="1"/>
  <c r="K146" i="1"/>
  <c r="G216" i="1"/>
  <c r="H223" i="1"/>
  <c r="R235" i="1"/>
  <c r="N102" i="1"/>
  <c r="J43" i="1"/>
  <c r="H25" i="1"/>
  <c r="I25" i="1" s="1"/>
  <c r="O154" i="1"/>
  <c r="R17" i="1"/>
  <c r="H222" i="1"/>
  <c r="R33" i="1"/>
  <c r="K14" i="1"/>
  <c r="J113" i="1"/>
  <c r="J87" i="1"/>
  <c r="H107" i="1"/>
  <c r="H149" i="1"/>
  <c r="H209" i="1"/>
  <c r="S228" i="1"/>
  <c r="O23" i="1"/>
  <c r="S102" i="1"/>
  <c r="K43" i="1"/>
  <c r="S154" i="1"/>
  <c r="R200" i="1"/>
  <c r="D186" i="1"/>
  <c r="R105" i="1"/>
  <c r="R30" i="1"/>
  <c r="H27" i="1"/>
  <c r="S42" i="1"/>
  <c r="S20" i="1"/>
  <c r="H100" i="1"/>
  <c r="I100" i="1" s="1"/>
  <c r="G35" i="1"/>
  <c r="S9" i="1"/>
  <c r="H55" i="1"/>
  <c r="J86" i="1"/>
  <c r="N113" i="1"/>
  <c r="S152" i="1"/>
  <c r="J149" i="1"/>
  <c r="O207" i="1"/>
  <c r="R218" i="1"/>
  <c r="G59" i="1"/>
  <c r="O155" i="1"/>
  <c r="S91" i="1"/>
  <c r="G32" i="1"/>
  <c r="J65" i="1"/>
  <c r="H114" i="1"/>
  <c r="H150" i="1"/>
  <c r="I150" i="1" s="1"/>
  <c r="N209" i="1"/>
  <c r="H208" i="1"/>
  <c r="S57" i="1"/>
  <c r="J20" i="1"/>
  <c r="S93" i="1"/>
  <c r="J33" i="1"/>
  <c r="H52" i="1"/>
  <c r="G25" i="1"/>
  <c r="G95" i="1"/>
  <c r="S229" i="1"/>
  <c r="S100" i="1"/>
  <c r="G15" i="1"/>
  <c r="G13" i="1"/>
  <c r="J106" i="1"/>
  <c r="S106" i="1"/>
  <c r="O62" i="1"/>
  <c r="N147" i="1"/>
  <c r="K222" i="1"/>
  <c r="K234" i="1"/>
  <c r="S233" i="1"/>
  <c r="O102" i="1"/>
  <c r="N38" i="1"/>
  <c r="H37" i="1"/>
  <c r="H229" i="1"/>
  <c r="H97" i="1"/>
  <c r="N8" i="1"/>
  <c r="K15" i="1"/>
  <c r="J55" i="1"/>
  <c r="O60" i="1"/>
  <c r="S107" i="1"/>
  <c r="N114" i="1"/>
  <c r="G221" i="1"/>
  <c r="N208" i="1"/>
  <c r="K231" i="1"/>
  <c r="N56" i="1"/>
  <c r="S21" i="1"/>
  <c r="R104" i="1"/>
  <c r="N200" i="1"/>
  <c r="K101" i="1"/>
  <c r="D188" i="1"/>
  <c r="S49" i="1"/>
  <c r="K59" i="1"/>
  <c r="G43" i="1"/>
  <c r="R156" i="1"/>
  <c r="J18" i="1"/>
  <c r="N97" i="1"/>
  <c r="K17" i="1"/>
  <c r="O6" i="1"/>
  <c r="R106" i="1"/>
  <c r="H111" i="1"/>
  <c r="J63" i="1"/>
  <c r="J148" i="1"/>
  <c r="S216" i="1"/>
  <c r="J231" i="1"/>
  <c r="H23" i="1"/>
  <c r="N159" i="1"/>
  <c r="J40" i="1"/>
  <c r="H10" i="1"/>
  <c r="S53" i="1"/>
  <c r="G87" i="1"/>
  <c r="G152" i="1"/>
  <c r="H217" i="1"/>
  <c r="N231" i="1"/>
  <c r="J16" i="1"/>
  <c r="K22" i="1"/>
  <c r="J92" i="1"/>
  <c r="K31" i="1"/>
  <c r="H108" i="1"/>
  <c r="J88" i="1"/>
  <c r="K39" i="1"/>
  <c r="N160" i="1"/>
  <c r="K91" i="1"/>
  <c r="H53" i="1"/>
  <c r="K33" i="1"/>
  <c r="J64" i="1"/>
  <c r="R86" i="1"/>
  <c r="S51" i="1"/>
  <c r="K114" i="1"/>
  <c r="N207" i="1"/>
  <c r="O226" i="1"/>
  <c r="N20" i="1"/>
  <c r="J91" i="1"/>
  <c r="N41" i="1"/>
  <c r="G158" i="1"/>
  <c r="G27" i="1"/>
  <c r="O157" i="1"/>
  <c r="H19" i="1"/>
  <c r="O227" i="1"/>
  <c r="S19" i="1"/>
  <c r="K10" i="1"/>
  <c r="K109" i="1"/>
  <c r="O65" i="1"/>
  <c r="O87" i="1"/>
  <c r="K150" i="1"/>
  <c r="N219" i="1"/>
  <c r="H235" i="1"/>
  <c r="J234" i="1"/>
  <c r="D234" i="1" s="1"/>
  <c r="H98" i="1"/>
  <c r="O24" i="1"/>
  <c r="S104" i="1"/>
  <c r="J103" i="1"/>
  <c r="S105" i="1"/>
  <c r="R20" i="1"/>
  <c r="K97" i="1"/>
  <c r="H99" i="1"/>
  <c r="K48" i="1"/>
  <c r="R160" i="1"/>
  <c r="J100" i="1"/>
  <c r="G31" i="1"/>
  <c r="O19" i="1"/>
  <c r="H51" i="1"/>
  <c r="H63" i="1"/>
  <c r="I63" i="1" s="1"/>
  <c r="J108" i="1"/>
  <c r="R114" i="1"/>
  <c r="K206" i="1"/>
  <c r="G222" i="1"/>
  <c r="R210" i="1"/>
  <c r="R36" i="1"/>
  <c r="J153" i="1"/>
  <c r="N37" i="1"/>
  <c r="S11" i="1"/>
  <c r="N90" i="1"/>
  <c r="S113" i="1"/>
  <c r="K148" i="1"/>
  <c r="O222" i="1"/>
  <c r="H216" i="1"/>
  <c r="I216" i="1" s="1"/>
  <c r="H38" i="1"/>
  <c r="N229" i="1"/>
  <c r="H50" i="1"/>
  <c r="I50" i="1" s="1"/>
  <c r="K155" i="1"/>
  <c r="J53" i="1"/>
  <c r="O51" i="1"/>
  <c r="R42" i="1"/>
  <c r="O160" i="1"/>
  <c r="K99" i="1"/>
  <c r="N59" i="1"/>
  <c r="N34" i="1"/>
  <c r="H87" i="1"/>
  <c r="I87" i="1" s="1"/>
  <c r="O89" i="1"/>
  <c r="H54" i="1"/>
  <c r="I54" i="1" s="1"/>
  <c r="N115" i="1"/>
  <c r="G208" i="1"/>
  <c r="J220" i="1"/>
  <c r="K232" i="1"/>
  <c r="G98" i="1"/>
  <c r="R13" i="1"/>
  <c r="N91" i="1"/>
  <c r="K25" i="1"/>
  <c r="J97" i="1"/>
  <c r="K18" i="1"/>
  <c r="N93" i="1"/>
  <c r="H60" i="1"/>
  <c r="R34" i="1"/>
  <c r="G88" i="1"/>
  <c r="G106" i="1"/>
  <c r="H61" i="1"/>
  <c r="R115" i="1"/>
  <c r="H219" i="1"/>
  <c r="K219" i="1"/>
  <c r="K235" i="1"/>
  <c r="O99" i="1"/>
  <c r="K96" i="1"/>
  <c r="O103" i="1"/>
  <c r="N198" i="1"/>
  <c r="S203" i="1"/>
  <c r="O203" i="1"/>
  <c r="K203" i="1"/>
  <c r="G203" i="1"/>
  <c r="J203" i="1"/>
  <c r="D203" i="1" s="1"/>
  <c r="R203" i="1"/>
  <c r="H203" i="1"/>
  <c r="I203" i="1" s="1"/>
  <c r="N203" i="1"/>
  <c r="B203" i="1"/>
  <c r="N199" i="1"/>
  <c r="K199" i="1"/>
  <c r="J196" i="1"/>
  <c r="O201" i="1"/>
  <c r="J197" i="1"/>
  <c r="G197" i="1"/>
  <c r="S192" i="1"/>
  <c r="J194" i="1"/>
  <c r="D194" i="1" s="1"/>
  <c r="T197" i="1" l="1"/>
  <c r="U197" i="1"/>
  <c r="P52" i="1"/>
  <c r="Q52" i="1"/>
  <c r="M53" i="1"/>
  <c r="L53" i="1"/>
  <c r="T50" i="1"/>
  <c r="U50" i="1"/>
  <c r="L94" i="1"/>
  <c r="M94" i="1"/>
  <c r="Q59" i="1"/>
  <c r="P59" i="1"/>
  <c r="M64" i="1"/>
  <c r="L64" i="1"/>
  <c r="P90" i="1"/>
  <c r="Q90" i="1"/>
  <c r="Q93" i="1"/>
  <c r="P93" i="1"/>
  <c r="U114" i="1"/>
  <c r="T114" i="1"/>
  <c r="L54" i="1"/>
  <c r="M54" i="1"/>
  <c r="Q101" i="1"/>
  <c r="P101" i="1"/>
  <c r="L194" i="1"/>
  <c r="I197" i="1"/>
  <c r="Q37" i="1"/>
  <c r="P37" i="1"/>
  <c r="M19" i="1"/>
  <c r="L19" i="1"/>
  <c r="L197" i="1"/>
  <c r="M197" i="1"/>
  <c r="I59" i="1"/>
  <c r="Q209" i="1"/>
  <c r="P209" i="1"/>
  <c r="Q8" i="1"/>
  <c r="P8" i="1"/>
  <c r="M30" i="1"/>
  <c r="L30" i="1"/>
  <c r="I88" i="1"/>
  <c r="I152" i="1"/>
  <c r="P45" i="1"/>
  <c r="Q45" i="1"/>
  <c r="Q115" i="1"/>
  <c r="P115" i="1"/>
  <c r="U207" i="1"/>
  <c r="T207" i="1"/>
  <c r="I58" i="1"/>
  <c r="Q234" i="1"/>
  <c r="P234" i="1"/>
  <c r="Q39" i="1"/>
  <c r="P39" i="1"/>
  <c r="Q58" i="1"/>
  <c r="P58" i="1"/>
  <c r="Q159" i="1"/>
  <c r="P159" i="1"/>
  <c r="I42" i="1"/>
  <c r="L100" i="1"/>
  <c r="M100" i="1"/>
  <c r="P42" i="1"/>
  <c r="Q42" i="1"/>
  <c r="P49" i="1"/>
  <c r="Q49" i="1"/>
  <c r="P195" i="1"/>
  <c r="Q195" i="1"/>
  <c r="N225" i="1"/>
  <c r="O30" i="1"/>
  <c r="H230" i="1"/>
  <c r="H36" i="1"/>
  <c r="R221" i="1"/>
  <c r="R58" i="1"/>
  <c r="S153" i="1"/>
  <c r="S151" i="1"/>
  <c r="H156" i="1"/>
  <c r="I156" i="1" s="1"/>
  <c r="R223" i="1"/>
  <c r="R99" i="1"/>
  <c r="R92" i="1"/>
  <c r="R95" i="1"/>
  <c r="R97" i="1"/>
  <c r="R91" i="1"/>
  <c r="R56" i="1"/>
  <c r="T56" i="1" s="1"/>
  <c r="N221" i="1"/>
  <c r="R37" i="1"/>
  <c r="R60" i="1"/>
  <c r="J222" i="1"/>
  <c r="S155" i="1"/>
  <c r="R93" i="1"/>
  <c r="R14" i="1"/>
  <c r="U14" i="1" s="1"/>
  <c r="H228" i="1"/>
  <c r="H226" i="1"/>
  <c r="R225" i="1"/>
  <c r="T225" i="1" s="1"/>
  <c r="R12" i="1"/>
  <c r="R94" i="1"/>
  <c r="U203" i="1"/>
  <c r="T203" i="1"/>
  <c r="M22" i="1"/>
  <c r="L22" i="1"/>
  <c r="P102" i="1"/>
  <c r="Q102" i="1"/>
  <c r="U93" i="1"/>
  <c r="T93" i="1"/>
  <c r="M153" i="1"/>
  <c r="L153" i="1"/>
  <c r="Q151" i="1"/>
  <c r="P151" i="1"/>
  <c r="U200" i="1"/>
  <c r="T200" i="1"/>
  <c r="Q97" i="1"/>
  <c r="P97" i="1"/>
  <c r="U192" i="1"/>
  <c r="T192" i="1"/>
  <c r="M25" i="1"/>
  <c r="L25" i="1"/>
  <c r="L232" i="1"/>
  <c r="M232" i="1"/>
  <c r="M148" i="1"/>
  <c r="L148" i="1"/>
  <c r="M97" i="1"/>
  <c r="L97" i="1"/>
  <c r="T104" i="1"/>
  <c r="U104" i="1"/>
  <c r="P65" i="1"/>
  <c r="Q65" i="1"/>
  <c r="M91" i="1"/>
  <c r="L91" i="1"/>
  <c r="Q6" i="1"/>
  <c r="P6" i="1"/>
  <c r="U21" i="1"/>
  <c r="T21" i="1"/>
  <c r="U91" i="1"/>
  <c r="T91" i="1"/>
  <c r="Q207" i="1"/>
  <c r="P207" i="1"/>
  <c r="I222" i="1"/>
  <c r="U39" i="1"/>
  <c r="T39" i="1"/>
  <c r="L36" i="1"/>
  <c r="M36" i="1"/>
  <c r="M35" i="1"/>
  <c r="L35" i="1"/>
  <c r="T232" i="1"/>
  <c r="U232" i="1"/>
  <c r="L6" i="1"/>
  <c r="M6" i="1"/>
  <c r="P61" i="1"/>
  <c r="Q61" i="1"/>
  <c r="I232" i="1"/>
  <c r="U97" i="1"/>
  <c r="T97" i="1"/>
  <c r="U115" i="1"/>
  <c r="T115" i="1"/>
  <c r="Q35" i="1"/>
  <c r="P35" i="1"/>
  <c r="M62" i="1"/>
  <c r="L62" i="1"/>
  <c r="M159" i="1"/>
  <c r="L159" i="1"/>
  <c r="P147" i="1"/>
  <c r="Q147" i="1"/>
  <c r="U58" i="1"/>
  <c r="T58" i="1"/>
  <c r="U38" i="1"/>
  <c r="T38" i="1"/>
  <c r="T96" i="1"/>
  <c r="U96" i="1"/>
  <c r="U219" i="1"/>
  <c r="T219" i="1"/>
  <c r="U34" i="1"/>
  <c r="T34" i="1"/>
  <c r="I231" i="1"/>
  <c r="M55" i="1"/>
  <c r="L55" i="1"/>
  <c r="T61" i="1"/>
  <c r="U61" i="1"/>
  <c r="M194" i="1"/>
  <c r="D204" i="1"/>
  <c r="S204" i="1"/>
  <c r="G234" i="1"/>
  <c r="G94" i="1"/>
  <c r="R7" i="1"/>
  <c r="H56" i="1"/>
  <c r="J206" i="1"/>
  <c r="S90" i="1"/>
  <c r="J7" i="1"/>
  <c r="G60" i="1"/>
  <c r="I60" i="1" s="1"/>
  <c r="H102" i="1"/>
  <c r="G149" i="1"/>
  <c r="N24" i="1"/>
  <c r="K224" i="1"/>
  <c r="O109" i="1"/>
  <c r="G37" i="1"/>
  <c r="O18" i="1"/>
  <c r="N210" i="1"/>
  <c r="Q210" i="1" s="1"/>
  <c r="H110" i="1"/>
  <c r="I110" i="1" s="1"/>
  <c r="H14" i="1"/>
  <c r="I14" i="1" s="1"/>
  <c r="G61" i="1"/>
  <c r="I61" i="1" s="1"/>
  <c r="J202" i="1"/>
  <c r="H202" i="1"/>
  <c r="I202" i="1" s="1"/>
  <c r="R202" i="1"/>
  <c r="P199" i="1"/>
  <c r="Q199" i="1"/>
  <c r="N95" i="1"/>
  <c r="S226" i="1"/>
  <c r="G86" i="1"/>
  <c r="R222" i="1"/>
  <c r="H16" i="1"/>
  <c r="R23" i="1"/>
  <c r="K87" i="1"/>
  <c r="D87" i="1" s="1"/>
  <c r="K32" i="1"/>
  <c r="K108" i="1"/>
  <c r="J21" i="1"/>
  <c r="H207" i="1"/>
  <c r="I207" i="1" s="1"/>
  <c r="N96" i="1"/>
  <c r="D96" i="1" s="1"/>
  <c r="R216" i="1"/>
  <c r="T216" i="1" s="1"/>
  <c r="J90" i="1"/>
  <c r="O16" i="1"/>
  <c r="D16" i="1" s="1"/>
  <c r="J101" i="1"/>
  <c r="R159" i="1"/>
  <c r="D159" i="1" s="1"/>
  <c r="H148" i="1"/>
  <c r="K34" i="1"/>
  <c r="S160" i="1"/>
  <c r="K156" i="1"/>
  <c r="O149" i="1"/>
  <c r="G10" i="1"/>
  <c r="N92" i="1"/>
  <c r="K104" i="1"/>
  <c r="D104" i="1" s="1"/>
  <c r="K210" i="1"/>
  <c r="S99" i="1"/>
  <c r="J219" i="1"/>
  <c r="D219" i="1" s="1"/>
  <c r="O53" i="1"/>
  <c r="R224" i="1"/>
  <c r="T224" i="1" s="1"/>
  <c r="N105" i="1"/>
  <c r="D191" i="1"/>
  <c r="J41" i="1"/>
  <c r="J209" i="1"/>
  <c r="K63" i="1"/>
  <c r="J29" i="1"/>
  <c r="M29" i="1" s="1"/>
  <c r="O229" i="1"/>
  <c r="O152" i="1"/>
  <c r="J31" i="1"/>
  <c r="R16" i="1"/>
  <c r="U16" i="1" s="1"/>
  <c r="H21" i="1"/>
  <c r="I21" i="1" s="1"/>
  <c r="O216" i="1"/>
  <c r="G104" i="1"/>
  <c r="R220" i="1"/>
  <c r="T220" i="1" s="1"/>
  <c r="N107" i="1"/>
  <c r="G153" i="1"/>
  <c r="N17" i="1"/>
  <c r="K49" i="1"/>
  <c r="D49" i="1" s="1"/>
  <c r="J156" i="1"/>
  <c r="N148" i="1"/>
  <c r="D148" i="1" s="1"/>
  <c r="H39" i="1"/>
  <c r="I39" i="1" s="1"/>
  <c r="R11" i="1"/>
  <c r="S23" i="1"/>
  <c r="N88" i="1"/>
  <c r="D88" i="1" s="1"/>
  <c r="N33" i="1"/>
  <c r="O55" i="1"/>
  <c r="K37" i="1"/>
  <c r="N109" i="1"/>
  <c r="D109" i="1" s="1"/>
  <c r="G154" i="1"/>
  <c r="I154" i="1" s="1"/>
  <c r="J152" i="1"/>
  <c r="D152" i="1" s="1"/>
  <c r="R35" i="1"/>
  <c r="N222" i="1"/>
  <c r="J15" i="1"/>
  <c r="L191" i="1"/>
  <c r="M191" i="1"/>
  <c r="H46" i="1"/>
  <c r="K47" i="1"/>
  <c r="P193" i="1"/>
  <c r="Q193" i="1"/>
  <c r="J26" i="1"/>
  <c r="O26" i="1"/>
  <c r="I195" i="1"/>
  <c r="O20" i="1"/>
  <c r="N205" i="1"/>
  <c r="Q205" i="1" s="1"/>
  <c r="G46" i="1"/>
  <c r="J47" i="1"/>
  <c r="H26" i="1"/>
  <c r="R90" i="1"/>
  <c r="G205" i="1"/>
  <c r="R196" i="1"/>
  <c r="U196" i="1" s="1"/>
  <c r="K196" i="1"/>
  <c r="D196" i="1" s="1"/>
  <c r="J111" i="1"/>
  <c r="N7" i="1"/>
  <c r="P7" i="1" s="1"/>
  <c r="O21" i="1"/>
  <c r="O231" i="1"/>
  <c r="R148" i="1"/>
  <c r="G107" i="1"/>
  <c r="R57" i="1"/>
  <c r="R8" i="1"/>
  <c r="O100" i="1"/>
  <c r="G48" i="1"/>
  <c r="G99" i="1"/>
  <c r="G105" i="1"/>
  <c r="I105" i="1" s="1"/>
  <c r="K200" i="1"/>
  <c r="K151" i="1"/>
  <c r="J95" i="1"/>
  <c r="M95" i="1" s="1"/>
  <c r="N22" i="1"/>
  <c r="D22" i="1" s="1"/>
  <c r="S230" i="1"/>
  <c r="K216" i="1"/>
  <c r="R147" i="1"/>
  <c r="T147" i="1" s="1"/>
  <c r="H65" i="1"/>
  <c r="I65" i="1" s="1"/>
  <c r="G110" i="1"/>
  <c r="N106" i="1"/>
  <c r="G6" i="1"/>
  <c r="O15" i="1"/>
  <c r="R151" i="1"/>
  <c r="K38" i="1"/>
  <c r="N157" i="1"/>
  <c r="G22" i="1"/>
  <c r="I22" i="1" s="1"/>
  <c r="N21" i="1"/>
  <c r="H57" i="1"/>
  <c r="I57" i="1" s="1"/>
  <c r="K221" i="1"/>
  <c r="J114" i="1"/>
  <c r="D114" i="1" s="1"/>
  <c r="K58" i="1"/>
  <c r="O13" i="1"/>
  <c r="N36" i="1"/>
  <c r="D36" i="1" s="1"/>
  <c r="R48" i="1"/>
  <c r="K107" i="1"/>
  <c r="J38" i="1"/>
  <c r="N153" i="1"/>
  <c r="Q153" i="1" s="1"/>
  <c r="O41" i="1"/>
  <c r="J102" i="1"/>
  <c r="G235" i="1"/>
  <c r="I235" i="1" s="1"/>
  <c r="H221" i="1"/>
  <c r="I221" i="1" s="1"/>
  <c r="S206" i="1"/>
  <c r="G146" i="1"/>
  <c r="I146" i="1" s="1"/>
  <c r="O94" i="1"/>
  <c r="J51" i="1"/>
  <c r="M51" i="1" s="1"/>
  <c r="J151" i="1"/>
  <c r="D151" i="1" s="1"/>
  <c r="R40" i="1"/>
  <c r="J99" i="1"/>
  <c r="G23" i="1"/>
  <c r="G230" i="1"/>
  <c r="G210" i="1"/>
  <c r="N150" i="1"/>
  <c r="K86" i="1"/>
  <c r="O14" i="1"/>
  <c r="H224" i="1"/>
  <c r="I224" i="1" s="1"/>
  <c r="H227" i="1"/>
  <c r="I227" i="1" s="1"/>
  <c r="K24" i="1"/>
  <c r="H28" i="1"/>
  <c r="I28" i="1" s="1"/>
  <c r="H101" i="1"/>
  <c r="I101" i="1" s="1"/>
  <c r="N218" i="1"/>
  <c r="P218" i="1" s="1"/>
  <c r="O208" i="1"/>
  <c r="G51" i="1"/>
  <c r="R53" i="1"/>
  <c r="H34" i="1"/>
  <c r="K93" i="1"/>
  <c r="S17" i="1"/>
  <c r="N43" i="1"/>
  <c r="D43" i="1" s="1"/>
  <c r="R154" i="1"/>
  <c r="U154" i="1" s="1"/>
  <c r="K56" i="1"/>
  <c r="G7" i="1"/>
  <c r="G20" i="1"/>
  <c r="S13" i="1"/>
  <c r="K40" i="1"/>
  <c r="O106" i="1"/>
  <c r="N227" i="1"/>
  <c r="Q227" i="1" s="1"/>
  <c r="G36" i="1"/>
  <c r="G148" i="1"/>
  <c r="S64" i="1"/>
  <c r="J32" i="1"/>
  <c r="H157" i="1"/>
  <c r="I157" i="1" s="1"/>
  <c r="K105" i="1"/>
  <c r="H196" i="1"/>
  <c r="N196" i="1"/>
  <c r="Q196" i="1" s="1"/>
  <c r="J221" i="1"/>
  <c r="D221" i="1" s="1"/>
  <c r="J12" i="1"/>
  <c r="G217" i="1"/>
  <c r="G225" i="1"/>
  <c r="I225" i="1" s="1"/>
  <c r="H147" i="1"/>
  <c r="O108" i="1"/>
  <c r="H89" i="1"/>
  <c r="I89" i="1" s="1"/>
  <c r="G53" i="1"/>
  <c r="G34" i="1"/>
  <c r="N40" i="1"/>
  <c r="Q40" i="1" s="1"/>
  <c r="K11" i="1"/>
  <c r="G29" i="1"/>
  <c r="K157" i="1"/>
  <c r="D157" i="1" s="1"/>
  <c r="R107" i="1"/>
  <c r="G11" i="1"/>
  <c r="J227" i="1"/>
  <c r="H93" i="1"/>
  <c r="S231" i="1"/>
  <c r="H210" i="1"/>
  <c r="I210" i="1" s="1"/>
  <c r="G223" i="1"/>
  <c r="I223" i="1" s="1"/>
  <c r="G65" i="1"/>
  <c r="N99" i="1"/>
  <c r="S45" i="1"/>
  <c r="R208" i="1"/>
  <c r="T208" i="1" s="1"/>
  <c r="O113" i="1"/>
  <c r="S60" i="1"/>
  <c r="S15" i="1"/>
  <c r="S36" i="1"/>
  <c r="J24" i="1"/>
  <c r="H103" i="1"/>
  <c r="I103" i="1" s="1"/>
  <c r="N104" i="1"/>
  <c r="Q104" i="1" s="1"/>
  <c r="J210" i="1"/>
  <c r="D210" i="1" s="1"/>
  <c r="R217" i="1"/>
  <c r="S94" i="1"/>
  <c r="O54" i="1"/>
  <c r="J8" i="1"/>
  <c r="H90" i="1"/>
  <c r="I90" i="1" s="1"/>
  <c r="R113" i="1"/>
  <c r="H35" i="1"/>
  <c r="I35" i="1" s="1"/>
  <c r="H11" i="1"/>
  <c r="H13" i="1"/>
  <c r="I13" i="1" s="1"/>
  <c r="K45" i="1"/>
  <c r="J28" i="1"/>
  <c r="J229" i="1"/>
  <c r="J224" i="1"/>
  <c r="J45" i="1"/>
  <c r="K207" i="1"/>
  <c r="D207" i="1" s="1"/>
  <c r="O110" i="1"/>
  <c r="R65" i="1"/>
  <c r="O9" i="1"/>
  <c r="J160" i="1"/>
  <c r="D160" i="1" s="1"/>
  <c r="N50" i="1"/>
  <c r="D50" i="1" s="1"/>
  <c r="G209" i="1"/>
  <c r="G113" i="1"/>
  <c r="O38" i="1"/>
  <c r="S43" i="1"/>
  <c r="G115" i="1"/>
  <c r="J58" i="1"/>
  <c r="D58" i="1" s="1"/>
  <c r="S217" i="1"/>
  <c r="N149" i="1"/>
  <c r="G9" i="1"/>
  <c r="K226" i="1"/>
  <c r="K111" i="1"/>
  <c r="H8" i="1"/>
  <c r="N29" i="1"/>
  <c r="S25" i="1"/>
  <c r="R103" i="1"/>
  <c r="S88" i="1"/>
  <c r="K61" i="1"/>
  <c r="K8" i="1"/>
  <c r="R100" i="1"/>
  <c r="S227" i="1"/>
  <c r="O48" i="1"/>
  <c r="O92" i="1"/>
  <c r="H33" i="1"/>
  <c r="I33" i="1" s="1"/>
  <c r="N223" i="1"/>
  <c r="Q223" i="1" s="1"/>
  <c r="O57" i="1"/>
  <c r="H159" i="1"/>
  <c r="I159" i="1" s="1"/>
  <c r="N23" i="1"/>
  <c r="Q23" i="1" s="1"/>
  <c r="K228" i="1"/>
  <c r="K208" i="1"/>
  <c r="D208" i="1" s="1"/>
  <c r="H151" i="1"/>
  <c r="I151" i="1" s="1"/>
  <c r="R52" i="1"/>
  <c r="R89" i="1"/>
  <c r="U89" i="1" s="1"/>
  <c r="N19" i="1"/>
  <c r="G102" i="1"/>
  <c r="J23" i="1"/>
  <c r="D23" i="1" s="1"/>
  <c r="G228" i="1"/>
  <c r="O206" i="1"/>
  <c r="K147" i="1"/>
  <c r="S87" i="1"/>
  <c r="S65" i="1"/>
  <c r="O111" i="1"/>
  <c r="O12" i="1"/>
  <c r="S32" i="1"/>
  <c r="J226" i="1"/>
  <c r="H43" i="1"/>
  <c r="I43" i="1" s="1"/>
  <c r="G160" i="1"/>
  <c r="I160" i="1" s="1"/>
  <c r="O27" i="1"/>
  <c r="J48" i="1"/>
  <c r="G28" i="1"/>
  <c r="R101" i="1"/>
  <c r="T101" i="1" s="1"/>
  <c r="K103" i="1"/>
  <c r="N28" i="1"/>
  <c r="Q28" i="1" s="1"/>
  <c r="R205" i="1"/>
  <c r="U205" i="1" s="1"/>
  <c r="G196" i="1"/>
  <c r="K42" i="1"/>
  <c r="G151" i="1"/>
  <c r="K229" i="1"/>
  <c r="S92" i="1"/>
  <c r="R62" i="1"/>
  <c r="R228" i="1"/>
  <c r="U228" i="1" s="1"/>
  <c r="H206" i="1"/>
  <c r="J150" i="1"/>
  <c r="D150" i="1" s="1"/>
  <c r="O50" i="1"/>
  <c r="O217" i="1"/>
  <c r="R146" i="1"/>
  <c r="S52" i="1"/>
  <c r="S158" i="1"/>
  <c r="S157" i="1"/>
  <c r="N103" i="1"/>
  <c r="Q99" i="1"/>
  <c r="P99" i="1"/>
  <c r="U11" i="1"/>
  <c r="T11" i="1"/>
  <c r="U19" i="1"/>
  <c r="T19" i="1"/>
  <c r="I53" i="1"/>
  <c r="I27" i="1"/>
  <c r="I107" i="1"/>
  <c r="U148" i="1"/>
  <c r="T148" i="1"/>
  <c r="Q148" i="1"/>
  <c r="P148" i="1"/>
  <c r="M16" i="1"/>
  <c r="L16" i="1"/>
  <c r="T54" i="1"/>
  <c r="U54" i="1"/>
  <c r="M60" i="1"/>
  <c r="L60" i="1"/>
  <c r="M233" i="1"/>
  <c r="L233" i="1"/>
  <c r="M199" i="1"/>
  <c r="L199" i="1"/>
  <c r="L203" i="1"/>
  <c r="M203" i="1"/>
  <c r="M219" i="1"/>
  <c r="L219" i="1"/>
  <c r="D53" i="1"/>
  <c r="T113" i="1"/>
  <c r="U113" i="1"/>
  <c r="L206" i="1"/>
  <c r="M206" i="1"/>
  <c r="Q24" i="1"/>
  <c r="P24" i="1"/>
  <c r="M109" i="1"/>
  <c r="L109" i="1"/>
  <c r="U53" i="1"/>
  <c r="T53" i="1"/>
  <c r="M101" i="1"/>
  <c r="L101" i="1"/>
  <c r="M15" i="1"/>
  <c r="L15" i="1"/>
  <c r="I37" i="1"/>
  <c r="M234" i="1"/>
  <c r="L234" i="1"/>
  <c r="U106" i="1"/>
  <c r="T106" i="1"/>
  <c r="T100" i="1"/>
  <c r="U100" i="1"/>
  <c r="I52" i="1"/>
  <c r="U57" i="1"/>
  <c r="T57" i="1"/>
  <c r="Q155" i="1"/>
  <c r="P155" i="1"/>
  <c r="D149" i="1"/>
  <c r="I55" i="1"/>
  <c r="U20" i="1"/>
  <c r="T20" i="1"/>
  <c r="M43" i="1"/>
  <c r="L43" i="1"/>
  <c r="I209" i="1"/>
  <c r="M146" i="1"/>
  <c r="L146" i="1"/>
  <c r="M217" i="1"/>
  <c r="L217" i="1"/>
  <c r="Q31" i="1"/>
  <c r="P31" i="1"/>
  <c r="U149" i="1"/>
  <c r="T149" i="1"/>
  <c r="M41" i="1"/>
  <c r="L41" i="1"/>
  <c r="L220" i="1"/>
  <c r="M220" i="1"/>
  <c r="L225" i="1"/>
  <c r="M225" i="1"/>
  <c r="I95" i="1"/>
  <c r="Q17" i="1"/>
  <c r="P17" i="1"/>
  <c r="L102" i="1"/>
  <c r="M102" i="1"/>
  <c r="D147" i="1"/>
  <c r="T210" i="1"/>
  <c r="U210" i="1"/>
  <c r="P63" i="1"/>
  <c r="Q63" i="1"/>
  <c r="D223" i="1"/>
  <c r="U108" i="1"/>
  <c r="T108" i="1"/>
  <c r="U37" i="1"/>
  <c r="T37" i="1"/>
  <c r="D216" i="1"/>
  <c r="D56" i="1"/>
  <c r="Q88" i="1"/>
  <c r="P88" i="1"/>
  <c r="M23" i="1"/>
  <c r="L23" i="1"/>
  <c r="Q158" i="1"/>
  <c r="P158" i="1"/>
  <c r="P44" i="1"/>
  <c r="Q44" i="1"/>
  <c r="P36" i="1"/>
  <c r="Q36" i="1"/>
  <c r="Q146" i="1"/>
  <c r="P146" i="1"/>
  <c r="I7" i="1"/>
  <c r="D37" i="1"/>
  <c r="L9" i="1"/>
  <c r="M9" i="1"/>
  <c r="U27" i="1"/>
  <c r="T27" i="1"/>
  <c r="P221" i="1"/>
  <c r="Q221" i="1"/>
  <c r="P96" i="1"/>
  <c r="Q96" i="1"/>
  <c r="Q219" i="1"/>
  <c r="P219" i="1"/>
  <c r="M106" i="1"/>
  <c r="L106" i="1"/>
  <c r="D155" i="1"/>
  <c r="M27" i="1"/>
  <c r="L27" i="1"/>
  <c r="Q204" i="1"/>
  <c r="P204" i="1"/>
  <c r="D198" i="1"/>
  <c r="T223" i="1"/>
  <c r="U223" i="1"/>
  <c r="Q56" i="1"/>
  <c r="P56" i="1"/>
  <c r="L223" i="1"/>
  <c r="M223" i="1"/>
  <c r="D54" i="1"/>
  <c r="M115" i="1"/>
  <c r="L115" i="1"/>
  <c r="P98" i="1"/>
  <c r="Q98" i="1"/>
  <c r="U150" i="1"/>
  <c r="T150" i="1"/>
  <c r="Q10" i="1"/>
  <c r="P10" i="1"/>
  <c r="L50" i="1"/>
  <c r="M50" i="1"/>
  <c r="T221" i="1"/>
  <c r="U221" i="1"/>
  <c r="U95" i="1"/>
  <c r="T95" i="1"/>
  <c r="K202" i="1"/>
  <c r="N202" i="1"/>
  <c r="Q202" i="1" s="1"/>
  <c r="S201" i="1"/>
  <c r="I199" i="1"/>
  <c r="J17" i="1"/>
  <c r="D17" i="1" s="1"/>
  <c r="G206" i="1"/>
  <c r="G111" i="1"/>
  <c r="H29" i="1"/>
  <c r="I29" i="1" s="1"/>
  <c r="N228" i="1"/>
  <c r="O228" i="1"/>
  <c r="H115" i="1"/>
  <c r="I115" i="1" s="1"/>
  <c r="R229" i="1"/>
  <c r="K112" i="1"/>
  <c r="R98" i="1"/>
  <c r="G114" i="1"/>
  <c r="I114" i="1" s="1"/>
  <c r="K20" i="1"/>
  <c r="D20" i="1" s="1"/>
  <c r="S222" i="1"/>
  <c r="R64" i="1"/>
  <c r="D64" i="1" s="1"/>
  <c r="G93" i="1"/>
  <c r="G30" i="1"/>
  <c r="R24" i="1"/>
  <c r="J112" i="1"/>
  <c r="S40" i="1"/>
  <c r="D40" i="1" s="1"/>
  <c r="S48" i="1"/>
  <c r="S24" i="1"/>
  <c r="R63" i="1"/>
  <c r="D63" i="1" s="1"/>
  <c r="G19" i="1"/>
  <c r="N18" i="1"/>
  <c r="D18" i="1" s="1"/>
  <c r="N11" i="1"/>
  <c r="Q11" i="1" s="1"/>
  <c r="H112" i="1"/>
  <c r="I112" i="1" s="1"/>
  <c r="N226" i="1"/>
  <c r="P226" i="1" s="1"/>
  <c r="H155" i="1"/>
  <c r="I155" i="1" s="1"/>
  <c r="R31" i="1"/>
  <c r="U31" i="1" s="1"/>
  <c r="H44" i="1"/>
  <c r="I44" i="1" s="1"/>
  <c r="R28" i="1"/>
  <c r="U28" i="1" s="1"/>
  <c r="K98" i="1"/>
  <c r="R111" i="1"/>
  <c r="R10" i="1"/>
  <c r="D10" i="1" s="1"/>
  <c r="G97" i="1"/>
  <c r="I97" i="1" s="1"/>
  <c r="O22" i="1"/>
  <c r="H94" i="1"/>
  <c r="I94" i="1" s="1"/>
  <c r="G38" i="1"/>
  <c r="K89" i="1"/>
  <c r="D89" i="1" s="1"/>
  <c r="O95" i="1"/>
  <c r="H153" i="1"/>
  <c r="I153" i="1" s="1"/>
  <c r="G16" i="1"/>
  <c r="G226" i="1"/>
  <c r="N89" i="1"/>
  <c r="Q89" i="1" s="1"/>
  <c r="O29" i="1"/>
  <c r="J44" i="1"/>
  <c r="D44" i="1" s="1"/>
  <c r="J105" i="1"/>
  <c r="D105" i="1" s="1"/>
  <c r="O43" i="1"/>
  <c r="K113" i="1"/>
  <c r="D113" i="1" s="1"/>
  <c r="S8" i="1"/>
  <c r="S6" i="1"/>
  <c r="O230" i="1"/>
  <c r="D230" i="1" s="1"/>
  <c r="K65" i="1"/>
  <c r="R230" i="1"/>
  <c r="S63" i="1"/>
  <c r="O235" i="1"/>
  <c r="J61" i="1"/>
  <c r="D61" i="1" s="1"/>
  <c r="H24" i="1"/>
  <c r="R112" i="1"/>
  <c r="R59" i="1"/>
  <c r="D59" i="1" s="1"/>
  <c r="H48" i="1"/>
  <c r="I48" i="1" s="1"/>
  <c r="S30" i="1"/>
  <c r="K205" i="1"/>
  <c r="D205" i="1" s="1"/>
  <c r="G47" i="1"/>
  <c r="I47" i="1" s="1"/>
  <c r="K227" i="1"/>
  <c r="L195" i="1"/>
  <c r="M195" i="1"/>
  <c r="R47" i="1"/>
  <c r="T47" i="1" s="1"/>
  <c r="R49" i="1"/>
  <c r="T49" i="1" s="1"/>
  <c r="T193" i="1"/>
  <c r="U193" i="1"/>
  <c r="N47" i="1"/>
  <c r="P47" i="1" s="1"/>
  <c r="L193" i="1"/>
  <c r="M193" i="1"/>
  <c r="R26" i="1"/>
  <c r="O46" i="1"/>
  <c r="P194" i="1"/>
  <c r="D97" i="1"/>
  <c r="P222" i="1"/>
  <c r="Q222" i="1"/>
  <c r="I99" i="1"/>
  <c r="Q87" i="1"/>
  <c r="P87" i="1"/>
  <c r="U51" i="1"/>
  <c r="T51" i="1"/>
  <c r="M198" i="1"/>
  <c r="L198" i="1"/>
  <c r="U18" i="1"/>
  <c r="T18" i="1"/>
  <c r="Q103" i="1"/>
  <c r="P103" i="1"/>
  <c r="D220" i="1"/>
  <c r="M99" i="1"/>
  <c r="L99" i="1"/>
  <c r="I38" i="1"/>
  <c r="D153" i="1"/>
  <c r="I51" i="1"/>
  <c r="I19" i="1"/>
  <c r="M31" i="1"/>
  <c r="L31" i="1"/>
  <c r="I23" i="1"/>
  <c r="D197" i="1"/>
  <c r="P203" i="1"/>
  <c r="Q203" i="1"/>
  <c r="L96" i="1"/>
  <c r="M96" i="1"/>
  <c r="I219" i="1"/>
  <c r="M18" i="1"/>
  <c r="L18" i="1"/>
  <c r="Q160" i="1"/>
  <c r="P160" i="1"/>
  <c r="M155" i="1"/>
  <c r="L155" i="1"/>
  <c r="Q19" i="1"/>
  <c r="P19" i="1"/>
  <c r="L48" i="1"/>
  <c r="M48" i="1"/>
  <c r="U105" i="1"/>
  <c r="T105" i="1"/>
  <c r="I98" i="1"/>
  <c r="M150" i="1"/>
  <c r="L150" i="1"/>
  <c r="M10" i="1"/>
  <c r="L10" i="1"/>
  <c r="Q157" i="1"/>
  <c r="P157" i="1"/>
  <c r="D91" i="1"/>
  <c r="M114" i="1"/>
  <c r="L114" i="1"/>
  <c r="L33" i="1"/>
  <c r="M33" i="1"/>
  <c r="I217" i="1"/>
  <c r="I10" i="1"/>
  <c r="I111" i="1"/>
  <c r="M59" i="1"/>
  <c r="L59" i="1"/>
  <c r="L231" i="1"/>
  <c r="M231" i="1"/>
  <c r="T107" i="1"/>
  <c r="U107" i="1"/>
  <c r="L222" i="1"/>
  <c r="M222" i="1"/>
  <c r="D106" i="1"/>
  <c r="U229" i="1"/>
  <c r="T229" i="1"/>
  <c r="I208" i="1"/>
  <c r="D65" i="1"/>
  <c r="U152" i="1"/>
  <c r="T152" i="1"/>
  <c r="U9" i="1"/>
  <c r="T9" i="1"/>
  <c r="T42" i="1"/>
  <c r="U42" i="1"/>
  <c r="I149" i="1"/>
  <c r="M14" i="1"/>
  <c r="L14" i="1"/>
  <c r="Q154" i="1"/>
  <c r="P154" i="1"/>
  <c r="U55" i="1"/>
  <c r="T55" i="1"/>
  <c r="L201" i="1"/>
  <c r="M201" i="1"/>
  <c r="Q198" i="1"/>
  <c r="P198" i="1"/>
  <c r="P225" i="1"/>
  <c r="Q225" i="1"/>
  <c r="Q64" i="1"/>
  <c r="P64" i="1"/>
  <c r="D94" i="1"/>
  <c r="T44" i="1"/>
  <c r="U44" i="1"/>
  <c r="U12" i="1"/>
  <c r="T12" i="1"/>
  <c r="D11" i="1"/>
  <c r="M149" i="1"/>
  <c r="L149" i="1"/>
  <c r="Q34" i="1"/>
  <c r="P34" i="1"/>
  <c r="Q91" i="1"/>
  <c r="P91" i="1"/>
  <c r="P114" i="1"/>
  <c r="Q114" i="1"/>
  <c r="P33" i="1"/>
  <c r="Q33" i="1"/>
  <c r="T234" i="1"/>
  <c r="U234" i="1"/>
  <c r="P107" i="1"/>
  <c r="Q107" i="1"/>
  <c r="I12" i="1"/>
  <c r="U111" i="1"/>
  <c r="T111" i="1"/>
  <c r="P233" i="1"/>
  <c r="Q233" i="1"/>
  <c r="U110" i="1"/>
  <c r="T110" i="1"/>
  <c r="I32" i="1"/>
  <c r="Q105" i="1"/>
  <c r="P105" i="1"/>
  <c r="M209" i="1"/>
  <c r="L209" i="1"/>
  <c r="D225" i="1"/>
  <c r="U7" i="1"/>
  <c r="T7" i="1"/>
  <c r="P220" i="1"/>
  <c r="Q220" i="1"/>
  <c r="I6" i="1"/>
  <c r="M230" i="1"/>
  <c r="L230" i="1"/>
  <c r="U109" i="1"/>
  <c r="T109" i="1"/>
  <c r="D19" i="1"/>
  <c r="D27" i="1"/>
  <c r="Q200" i="1"/>
  <c r="P200" i="1"/>
  <c r="D233" i="1"/>
  <c r="U62" i="1"/>
  <c r="T62" i="1"/>
  <c r="D9" i="1"/>
  <c r="T98" i="1"/>
  <c r="U98" i="1"/>
  <c r="D115" i="1"/>
  <c r="I18" i="1"/>
  <c r="M88" i="1"/>
  <c r="L88" i="1"/>
  <c r="U29" i="1"/>
  <c r="T29" i="1"/>
  <c r="P191" i="1"/>
  <c r="Q191" i="1"/>
  <c r="Q197" i="1"/>
  <c r="P197" i="1"/>
  <c r="T199" i="1"/>
  <c r="U199" i="1"/>
  <c r="M204" i="1"/>
  <c r="L204" i="1"/>
  <c r="U198" i="1"/>
  <c r="T198" i="1"/>
  <c r="U159" i="1"/>
  <c r="T159" i="1"/>
  <c r="Q150" i="1"/>
  <c r="P150" i="1"/>
  <c r="U156" i="1"/>
  <c r="T156" i="1"/>
  <c r="I158" i="1"/>
  <c r="D35" i="1"/>
  <c r="D93" i="1"/>
  <c r="I104" i="1"/>
  <c r="U235" i="1"/>
  <c r="T235" i="1"/>
  <c r="I62" i="1"/>
  <c r="I86" i="1"/>
  <c r="I31" i="1"/>
  <c r="M158" i="1"/>
  <c r="L158" i="1"/>
  <c r="L218" i="1"/>
  <c r="M218" i="1"/>
  <c r="D62" i="1"/>
  <c r="D192" i="1"/>
  <c r="U202" i="1"/>
  <c r="T202" i="1"/>
  <c r="N201" i="1"/>
  <c r="P201" i="1" s="1"/>
  <c r="D199" i="1"/>
  <c r="R102" i="1"/>
  <c r="U102" i="1" s="1"/>
  <c r="G147" i="1"/>
  <c r="K12" i="1"/>
  <c r="S41" i="1"/>
  <c r="S218" i="1"/>
  <c r="D218" i="1" s="1"/>
  <c r="J110" i="1"/>
  <c r="D110" i="1" s="1"/>
  <c r="H20" i="1"/>
  <c r="I20" i="1" s="1"/>
  <c r="N51" i="1"/>
  <c r="Q51" i="1" s="1"/>
  <c r="H234" i="1"/>
  <c r="I234" i="1" s="1"/>
  <c r="O86" i="1"/>
  <c r="N60" i="1"/>
  <c r="P60" i="1" s="1"/>
  <c r="H113" i="1"/>
  <c r="I113" i="1" s="1"/>
  <c r="S33" i="1"/>
  <c r="R25" i="1"/>
  <c r="N156" i="1"/>
  <c r="N232" i="1"/>
  <c r="D232" i="1" s="1"/>
  <c r="G92" i="1"/>
  <c r="I92" i="1" s="1"/>
  <c r="K13" i="1"/>
  <c r="N32" i="1"/>
  <c r="Q32" i="1" s="1"/>
  <c r="R233" i="1"/>
  <c r="T233" i="1" s="1"/>
  <c r="H109" i="1"/>
  <c r="I109" i="1" s="1"/>
  <c r="R227" i="1"/>
  <c r="G56" i="1"/>
  <c r="S209" i="1"/>
  <c r="N86" i="1"/>
  <c r="G40" i="1"/>
  <c r="I40" i="1" s="1"/>
  <c r="G108" i="1"/>
  <c r="I108" i="1" s="1"/>
  <c r="J39" i="1"/>
  <c r="D39" i="1" s="1"/>
  <c r="O25" i="1"/>
  <c r="I200" i="1"/>
  <c r="G233" i="1"/>
  <c r="I233" i="1" s="1"/>
  <c r="J52" i="1"/>
  <c r="D52" i="1" s="1"/>
  <c r="S35" i="1"/>
  <c r="S10" i="1"/>
  <c r="R231" i="1"/>
  <c r="D231" i="1" s="1"/>
  <c r="S86" i="1"/>
  <c r="G24" i="1"/>
  <c r="J34" i="1"/>
  <c r="D34" i="1" s="1"/>
  <c r="H220" i="1"/>
  <c r="I220" i="1" s="1"/>
  <c r="N112" i="1"/>
  <c r="Q112" i="1" s="1"/>
  <c r="H91" i="1"/>
  <c r="I91" i="1" s="1"/>
  <c r="S146" i="1"/>
  <c r="G8" i="1"/>
  <c r="J154" i="1"/>
  <c r="D154" i="1" s="1"/>
  <c r="S103" i="1"/>
  <c r="R158" i="1"/>
  <c r="D158" i="1" s="1"/>
  <c r="N206" i="1"/>
  <c r="H106" i="1"/>
  <c r="I106" i="1" s="1"/>
  <c r="K7" i="1"/>
  <c r="N12" i="1"/>
  <c r="G229" i="1"/>
  <c r="I229" i="1" s="1"/>
  <c r="S112" i="1"/>
  <c r="R22" i="1"/>
  <c r="U22" i="1" s="1"/>
  <c r="S59" i="1"/>
  <c r="O224" i="1"/>
  <c r="N62" i="1"/>
  <c r="Q62" i="1" s="1"/>
  <c r="J235" i="1"/>
  <c r="D235" i="1" s="1"/>
  <c r="K92" i="1"/>
  <c r="H9" i="1"/>
  <c r="I9" i="1" s="1"/>
  <c r="K57" i="1"/>
  <c r="H30" i="1"/>
  <c r="I30" i="1" s="1"/>
  <c r="S26" i="1"/>
  <c r="G26" i="1"/>
  <c r="G49" i="1"/>
  <c r="N26" i="1"/>
  <c r="H205" i="1"/>
  <c r="I205" i="1" s="1"/>
  <c r="S46" i="1"/>
  <c r="O156" i="1"/>
  <c r="R226" i="1"/>
  <c r="D195" i="1"/>
  <c r="H49" i="1"/>
  <c r="I49" i="1" s="1"/>
  <c r="J46" i="1"/>
  <c r="U195" i="1"/>
  <c r="T195" i="1"/>
  <c r="M12" i="1" l="1"/>
  <c r="L12" i="1"/>
  <c r="L92" i="1"/>
  <c r="M92" i="1"/>
  <c r="U146" i="1"/>
  <c r="T146" i="1"/>
  <c r="U10" i="1"/>
  <c r="T10" i="1"/>
  <c r="M13" i="1"/>
  <c r="L13" i="1"/>
  <c r="P86" i="1"/>
  <c r="Q86" i="1"/>
  <c r="Q25" i="1"/>
  <c r="P25" i="1"/>
  <c r="T33" i="1"/>
  <c r="U33" i="1"/>
  <c r="D46" i="1"/>
  <c r="Q156" i="1"/>
  <c r="P156" i="1"/>
  <c r="M57" i="1"/>
  <c r="L57" i="1"/>
  <c r="U112" i="1"/>
  <c r="T112" i="1"/>
  <c r="T86" i="1"/>
  <c r="U86" i="1"/>
  <c r="U209" i="1"/>
  <c r="T209" i="1"/>
  <c r="U41" i="1"/>
  <c r="T41" i="1"/>
  <c r="T102" i="1"/>
  <c r="Q60" i="1"/>
  <c r="U30" i="1"/>
  <c r="T30" i="1"/>
  <c r="I24" i="1"/>
  <c r="U8" i="1"/>
  <c r="T8" i="1"/>
  <c r="D112" i="1"/>
  <c r="P228" i="1"/>
  <c r="Q228" i="1"/>
  <c r="T28" i="1"/>
  <c r="D146" i="1"/>
  <c r="M44" i="1"/>
  <c r="T31" i="1"/>
  <c r="P89" i="1"/>
  <c r="U157" i="1"/>
  <c r="T157" i="1"/>
  <c r="Q217" i="1"/>
  <c r="P217" i="1"/>
  <c r="D48" i="1"/>
  <c r="D226" i="1"/>
  <c r="T65" i="1"/>
  <c r="U65" i="1"/>
  <c r="L228" i="1"/>
  <c r="M228" i="1"/>
  <c r="U227" i="1"/>
  <c r="T227" i="1"/>
  <c r="U88" i="1"/>
  <c r="T88" i="1"/>
  <c r="I8" i="1"/>
  <c r="U43" i="1"/>
  <c r="T43" i="1"/>
  <c r="P110" i="1"/>
  <c r="Q110" i="1"/>
  <c r="D229" i="1"/>
  <c r="I11" i="1"/>
  <c r="D8" i="1"/>
  <c r="T36" i="1"/>
  <c r="U36" i="1"/>
  <c r="D227" i="1"/>
  <c r="D32" i="1"/>
  <c r="D102" i="1"/>
  <c r="L107" i="1"/>
  <c r="M107" i="1"/>
  <c r="M58" i="1"/>
  <c r="L58" i="1"/>
  <c r="U230" i="1"/>
  <c r="T230" i="1"/>
  <c r="M200" i="1"/>
  <c r="L200" i="1"/>
  <c r="P100" i="1"/>
  <c r="Q100" i="1"/>
  <c r="D111" i="1"/>
  <c r="D26" i="1"/>
  <c r="I46" i="1"/>
  <c r="P216" i="1"/>
  <c r="Q216" i="1"/>
  <c r="Q152" i="1"/>
  <c r="P152" i="1"/>
  <c r="D209" i="1"/>
  <c r="L210" i="1"/>
  <c r="M210" i="1"/>
  <c r="Q149" i="1"/>
  <c r="P149" i="1"/>
  <c r="I148" i="1"/>
  <c r="D90" i="1"/>
  <c r="D21" i="1"/>
  <c r="T226" i="1"/>
  <c r="U226" i="1"/>
  <c r="Q18" i="1"/>
  <c r="P18" i="1"/>
  <c r="D7" i="1"/>
  <c r="D30" i="1"/>
  <c r="P223" i="1"/>
  <c r="D217" i="1"/>
  <c r="U224" i="1"/>
  <c r="L29" i="1"/>
  <c r="M90" i="1"/>
  <c r="L152" i="1"/>
  <c r="T228" i="1"/>
  <c r="U233" i="1"/>
  <c r="Q226" i="1"/>
  <c r="L51" i="1"/>
  <c r="P104" i="1"/>
  <c r="I228" i="1"/>
  <c r="D222" i="1"/>
  <c r="T151" i="1"/>
  <c r="U151" i="1"/>
  <c r="I36" i="1"/>
  <c r="L26" i="1"/>
  <c r="Q47" i="1"/>
  <c r="U56" i="1"/>
  <c r="M160" i="1"/>
  <c r="U208" i="1"/>
  <c r="D228" i="1"/>
  <c r="T14" i="1"/>
  <c r="P32" i="1"/>
  <c r="U101" i="1"/>
  <c r="D107" i="1"/>
  <c r="Q7" i="1"/>
  <c r="P210" i="1"/>
  <c r="U49" i="1"/>
  <c r="D25" i="1"/>
  <c r="D33" i="1"/>
  <c r="D92" i="1"/>
  <c r="M227" i="1"/>
  <c r="L227" i="1"/>
  <c r="L65" i="1"/>
  <c r="M65" i="1"/>
  <c r="L113" i="1"/>
  <c r="M113" i="1"/>
  <c r="Q29" i="1"/>
  <c r="P29" i="1"/>
  <c r="U24" i="1"/>
  <c r="T24" i="1"/>
  <c r="T222" i="1"/>
  <c r="U222" i="1"/>
  <c r="M112" i="1"/>
  <c r="L112" i="1"/>
  <c r="M202" i="1"/>
  <c r="L202" i="1"/>
  <c r="L110" i="1"/>
  <c r="L44" i="1"/>
  <c r="L17" i="1"/>
  <c r="U158" i="1"/>
  <c r="T158" i="1"/>
  <c r="P50" i="1"/>
  <c r="Q50" i="1"/>
  <c r="L42" i="1"/>
  <c r="M42" i="1"/>
  <c r="M103" i="1"/>
  <c r="L103" i="1"/>
  <c r="Q27" i="1"/>
  <c r="P27" i="1"/>
  <c r="U32" i="1"/>
  <c r="T32" i="1"/>
  <c r="U87" i="1"/>
  <c r="T87" i="1"/>
  <c r="M111" i="1"/>
  <c r="L111" i="1"/>
  <c r="U217" i="1"/>
  <c r="T217" i="1"/>
  <c r="Q38" i="1"/>
  <c r="P38" i="1"/>
  <c r="M207" i="1"/>
  <c r="L207" i="1"/>
  <c r="D28" i="1"/>
  <c r="P54" i="1"/>
  <c r="Q54" i="1"/>
  <c r="U15" i="1"/>
  <c r="T15" i="1"/>
  <c r="T45" i="1"/>
  <c r="U45" i="1"/>
  <c r="M11" i="1"/>
  <c r="L11" i="1"/>
  <c r="I196" i="1"/>
  <c r="U64" i="1"/>
  <c r="T64" i="1"/>
  <c r="Q106" i="1"/>
  <c r="P106" i="1"/>
  <c r="U17" i="1"/>
  <c r="T17" i="1"/>
  <c r="Q14" i="1"/>
  <c r="P14" i="1"/>
  <c r="T206" i="1"/>
  <c r="U206" i="1"/>
  <c r="Q41" i="1"/>
  <c r="P41" i="1"/>
  <c r="Q15" i="1"/>
  <c r="P15" i="1"/>
  <c r="P231" i="1"/>
  <c r="Q231" i="1"/>
  <c r="M196" i="1"/>
  <c r="L196" i="1"/>
  <c r="I26" i="1"/>
  <c r="Q20" i="1"/>
  <c r="P20" i="1"/>
  <c r="M37" i="1"/>
  <c r="L37" i="1"/>
  <c r="U23" i="1"/>
  <c r="T23" i="1"/>
  <c r="D156" i="1"/>
  <c r="Q229" i="1"/>
  <c r="P229" i="1"/>
  <c r="D41" i="1"/>
  <c r="Q53" i="1"/>
  <c r="P53" i="1"/>
  <c r="L104" i="1"/>
  <c r="M104" i="1"/>
  <c r="M156" i="1"/>
  <c r="L156" i="1"/>
  <c r="M108" i="1"/>
  <c r="L108" i="1"/>
  <c r="I16" i="1"/>
  <c r="T90" i="1"/>
  <c r="U90" i="1"/>
  <c r="L28" i="1"/>
  <c r="D42" i="1"/>
  <c r="L90" i="1"/>
  <c r="M152" i="1"/>
  <c r="T154" i="1"/>
  <c r="P62" i="1"/>
  <c r="P23" i="1"/>
  <c r="U153" i="1"/>
  <c r="T153" i="1"/>
  <c r="I230" i="1"/>
  <c r="M26" i="1"/>
  <c r="P28" i="1"/>
  <c r="P11" i="1"/>
  <c r="T16" i="1"/>
  <c r="T205" i="1"/>
  <c r="D108" i="1"/>
  <c r="U26" i="1"/>
  <c r="T26" i="1"/>
  <c r="U59" i="1"/>
  <c r="T59" i="1"/>
  <c r="L39" i="1"/>
  <c r="P46" i="1"/>
  <c r="Q46" i="1"/>
  <c r="Q235" i="1"/>
  <c r="P235" i="1"/>
  <c r="Q230" i="1"/>
  <c r="P230" i="1"/>
  <c r="Q43" i="1"/>
  <c r="P43" i="1"/>
  <c r="Q95" i="1"/>
  <c r="P95" i="1"/>
  <c r="Q22" i="1"/>
  <c r="P22" i="1"/>
  <c r="L98" i="1"/>
  <c r="M98" i="1"/>
  <c r="T48" i="1"/>
  <c r="U48" i="1"/>
  <c r="M20" i="1"/>
  <c r="L20" i="1"/>
  <c r="M110" i="1"/>
  <c r="P112" i="1"/>
  <c r="M17" i="1"/>
  <c r="Q232" i="1"/>
  <c r="D201" i="1"/>
  <c r="D103" i="1"/>
  <c r="T52" i="1"/>
  <c r="U52" i="1"/>
  <c r="T92" i="1"/>
  <c r="U92" i="1"/>
  <c r="Q12" i="1"/>
  <c r="P12" i="1"/>
  <c r="L147" i="1"/>
  <c r="M147" i="1"/>
  <c r="P92" i="1"/>
  <c r="Q92" i="1"/>
  <c r="L8" i="1"/>
  <c r="M8" i="1"/>
  <c r="U25" i="1"/>
  <c r="T25" i="1"/>
  <c r="L226" i="1"/>
  <c r="M226" i="1"/>
  <c r="Q9" i="1"/>
  <c r="P9" i="1"/>
  <c r="D45" i="1"/>
  <c r="L45" i="1"/>
  <c r="M45" i="1"/>
  <c r="T94" i="1"/>
  <c r="U94" i="1"/>
  <c r="U60" i="1"/>
  <c r="T60" i="1"/>
  <c r="T231" i="1"/>
  <c r="U231" i="1"/>
  <c r="Q108" i="1"/>
  <c r="P108" i="1"/>
  <c r="D12" i="1"/>
  <c r="M105" i="1"/>
  <c r="L105" i="1"/>
  <c r="M40" i="1"/>
  <c r="L40" i="1"/>
  <c r="M56" i="1"/>
  <c r="L56" i="1"/>
  <c r="M93" i="1"/>
  <c r="L93" i="1"/>
  <c r="P208" i="1"/>
  <c r="Q208" i="1"/>
  <c r="M24" i="1"/>
  <c r="L24" i="1"/>
  <c r="L86" i="1"/>
  <c r="M86" i="1"/>
  <c r="D51" i="1"/>
  <c r="L221" i="1"/>
  <c r="M221" i="1"/>
  <c r="D95" i="1"/>
  <c r="Q21" i="1"/>
  <c r="P21" i="1"/>
  <c r="D47" i="1"/>
  <c r="Q55" i="1"/>
  <c r="P55" i="1"/>
  <c r="L49" i="1"/>
  <c r="M49" i="1"/>
  <c r="D29" i="1"/>
  <c r="U160" i="1"/>
  <c r="T160" i="1"/>
  <c r="D101" i="1"/>
  <c r="M32" i="1"/>
  <c r="L32" i="1"/>
  <c r="D202" i="1"/>
  <c r="Q109" i="1"/>
  <c r="P109" i="1"/>
  <c r="I102" i="1"/>
  <c r="D206" i="1"/>
  <c r="P196" i="1"/>
  <c r="M28" i="1"/>
  <c r="P153" i="1"/>
  <c r="L21" i="1"/>
  <c r="T89" i="1"/>
  <c r="U220" i="1"/>
  <c r="T196" i="1"/>
  <c r="D55" i="1"/>
  <c r="P227" i="1"/>
  <c r="P51" i="1"/>
  <c r="L235" i="1"/>
  <c r="T22" i="1"/>
  <c r="Q30" i="1"/>
  <c r="P30" i="1"/>
  <c r="U47" i="1"/>
  <c r="M46" i="1"/>
  <c r="P205" i="1"/>
  <c r="U147" i="1"/>
  <c r="Q218" i="1"/>
  <c r="P202" i="1"/>
  <c r="P40" i="1"/>
  <c r="D14" i="1"/>
  <c r="U225" i="1"/>
  <c r="D57" i="1"/>
  <c r="L154" i="1"/>
  <c r="M52" i="1"/>
  <c r="U216" i="1"/>
  <c r="Q201" i="1"/>
  <c r="T46" i="1"/>
  <c r="U46" i="1"/>
  <c r="P224" i="1"/>
  <c r="Q224" i="1"/>
  <c r="M7" i="1"/>
  <c r="L7" i="1"/>
  <c r="U103" i="1"/>
  <c r="T103" i="1"/>
  <c r="U35" i="1"/>
  <c r="T35" i="1"/>
  <c r="T218" i="1"/>
  <c r="U218" i="1"/>
  <c r="D60" i="1"/>
  <c r="M39" i="1"/>
  <c r="L205" i="1"/>
  <c r="M205" i="1"/>
  <c r="T63" i="1"/>
  <c r="U63" i="1"/>
  <c r="U6" i="1"/>
  <c r="T6" i="1"/>
  <c r="M89" i="1"/>
  <c r="L89" i="1"/>
  <c r="U40" i="1"/>
  <c r="T40" i="1"/>
  <c r="T201" i="1"/>
  <c r="U201" i="1"/>
  <c r="D98" i="1"/>
  <c r="D6" i="1"/>
  <c r="P232" i="1"/>
  <c r="I206" i="1"/>
  <c r="M229" i="1"/>
  <c r="L229" i="1"/>
  <c r="Q111" i="1"/>
  <c r="P111" i="1"/>
  <c r="P206" i="1"/>
  <c r="Q206" i="1"/>
  <c r="L208" i="1"/>
  <c r="M208" i="1"/>
  <c r="Q57" i="1"/>
  <c r="P57" i="1"/>
  <c r="P48" i="1"/>
  <c r="Q48" i="1"/>
  <c r="L61" i="1"/>
  <c r="M61" i="1"/>
  <c r="D224" i="1"/>
  <c r="D24" i="1"/>
  <c r="P113" i="1"/>
  <c r="Q113" i="1"/>
  <c r="I93" i="1"/>
  <c r="M157" i="1"/>
  <c r="L157" i="1"/>
  <c r="I147" i="1"/>
  <c r="U13" i="1"/>
  <c r="T13" i="1"/>
  <c r="I34" i="1"/>
  <c r="D99" i="1"/>
  <c r="P94" i="1"/>
  <c r="Q94" i="1"/>
  <c r="D38" i="1"/>
  <c r="Q13" i="1"/>
  <c r="P13" i="1"/>
  <c r="M38" i="1"/>
  <c r="L38" i="1"/>
  <c r="L216" i="1"/>
  <c r="M216" i="1"/>
  <c r="L151" i="1"/>
  <c r="M151" i="1"/>
  <c r="Q26" i="1"/>
  <c r="P26" i="1"/>
  <c r="L47" i="1"/>
  <c r="M47" i="1"/>
  <c r="D15" i="1"/>
  <c r="D31" i="1"/>
  <c r="L63" i="1"/>
  <c r="M63" i="1"/>
  <c r="U99" i="1"/>
  <c r="T99" i="1"/>
  <c r="M34" i="1"/>
  <c r="L34" i="1"/>
  <c r="Q16" i="1"/>
  <c r="P16" i="1"/>
  <c r="M87" i="1"/>
  <c r="L87" i="1"/>
  <c r="D200" i="1"/>
  <c r="L224" i="1"/>
  <c r="M224" i="1"/>
  <c r="I56" i="1"/>
  <c r="U204" i="1"/>
  <c r="T204" i="1"/>
  <c r="D13" i="1"/>
  <c r="L95" i="1"/>
  <c r="M21" i="1"/>
  <c r="D86" i="1"/>
  <c r="D100" i="1"/>
  <c r="M235" i="1"/>
  <c r="I226" i="1"/>
  <c r="U155" i="1"/>
  <c r="T155" i="1"/>
  <c r="L46" i="1"/>
  <c r="L160" i="1"/>
  <c r="M154" i="1"/>
  <c r="L52" i="1"/>
  <c r="T46" i="4" l="1"/>
  <c r="T44" i="4"/>
  <c r="T42" i="4"/>
  <c r="T41" i="4"/>
  <c r="T39" i="4"/>
  <c r="T37" i="4"/>
  <c r="T35" i="4"/>
  <c r="T33" i="4"/>
  <c r="T31" i="4"/>
  <c r="T29" i="4"/>
  <c r="T8" i="4"/>
  <c r="T4" i="4"/>
  <c r="T2" i="4"/>
  <c r="T5" i="4"/>
  <c r="T21" i="4"/>
  <c r="T28" i="4"/>
  <c r="T36" i="4"/>
  <c r="T19" i="4"/>
  <c r="T26" i="4"/>
  <c r="T25" i="4"/>
  <c r="T40" i="4"/>
  <c r="T14" i="4"/>
  <c r="T47" i="4"/>
  <c r="T6" i="4"/>
  <c r="T9" i="4"/>
  <c r="T27" i="4"/>
  <c r="T34" i="4"/>
  <c r="T45" i="4"/>
  <c r="T7" i="4"/>
  <c r="T43" i="4"/>
  <c r="T15" i="4"/>
  <c r="T22" i="4"/>
  <c r="T10" i="4"/>
  <c r="T16" i="4"/>
  <c r="T23" i="4"/>
  <c r="T38" i="4"/>
  <c r="T12" i="4"/>
  <c r="T30" i="4"/>
  <c r="T13" i="4"/>
  <c r="T20" i="4"/>
  <c r="T11" i="4"/>
  <c r="T18" i="4"/>
  <c r="T3" i="4"/>
  <c r="T17" i="4"/>
  <c r="T24" i="4"/>
  <c r="T32" i="4"/>
</calcChain>
</file>

<file path=xl/sharedStrings.xml><?xml version="1.0" encoding="utf-8"?>
<sst xmlns="http://schemas.openxmlformats.org/spreadsheetml/2006/main" count="1659" uniqueCount="401">
  <si>
    <t>_flag</t>
  </si>
  <si>
    <t>id</t>
  </si>
  <si>
    <t>quality</t>
  </si>
  <si>
    <t>des</t>
  </si>
  <si>
    <t>suitId</t>
  </si>
  <si>
    <t>sequence</t>
  </si>
  <si>
    <t>mainSuit</t>
  </si>
  <si>
    <t>mainType</t>
  </si>
  <si>
    <t>mainCircuitId</t>
  </si>
  <si>
    <t>pos1Suit</t>
  </si>
  <si>
    <t>pos1Type</t>
  </si>
  <si>
    <t>circuitIdPos1</t>
  </si>
  <si>
    <t>circuitIdPos2</t>
  </si>
  <si>
    <t>pos2Suit</t>
  </si>
  <si>
    <t>pos2Type</t>
  </si>
  <si>
    <t>circuitIdPos3</t>
  </si>
  <si>
    <t>circuitIdPos4</t>
  </si>
  <si>
    <t>circuitIdPos5</t>
  </si>
  <si>
    <t>circuitIdPos6</t>
  </si>
  <si>
    <t>STRING</t>
  </si>
  <si>
    <t>INT</t>
  </si>
  <si>
    <t>转表标记</t>
  </si>
  <si>
    <t>模板id</t>
  </si>
  <si>
    <t>品质</t>
  </si>
  <si>
    <t>备注</t>
  </si>
  <si>
    <t>套装id</t>
  </si>
  <si>
    <t>次序</t>
  </si>
  <si>
    <t>主源核套装</t>
  </si>
  <si>
    <t>主源核类型</t>
  </si>
  <si>
    <t>主源核模板id</t>
  </si>
  <si>
    <t>位置1套装</t>
  </si>
  <si>
    <t>位置1类型</t>
  </si>
  <si>
    <t>位置1源核模板id</t>
  </si>
  <si>
    <t>位置2源核模板id</t>
  </si>
  <si>
    <t>位置2套装</t>
  </si>
  <si>
    <t>位置2类型</t>
  </si>
  <si>
    <t>位置3源核模板id</t>
  </si>
  <si>
    <t>位置4源核模板id</t>
  </si>
  <si>
    <t>位置5源核模板id</t>
  </si>
  <si>
    <t>位置6源核模板id</t>
  </si>
  <si>
    <t>0</t>
  </si>
  <si>
    <t>110</t>
  </si>
  <si>
    <t>#</t>
  </si>
  <si>
    <t>编号</t>
  </si>
  <si>
    <t>索引道具id</t>
  </si>
  <si>
    <t>属性类型</t>
  </si>
  <si>
    <t>位置</t>
  </si>
  <si>
    <t>1星主核：幸运主回路</t>
  </si>
  <si>
    <t>均衡</t>
  </si>
  <si>
    <t>2星主核：幸运主回路</t>
  </si>
  <si>
    <t>3星主核：幸运主回路</t>
  </si>
  <si>
    <t>4星主核：幸运主回路</t>
  </si>
  <si>
    <t>5星主核：幸运主回路</t>
  </si>
  <si>
    <t>1星幸运：位置2号位副回路</t>
  </si>
  <si>
    <t>2星幸运：位置2号位副回路</t>
  </si>
  <si>
    <t>3星幸运：位置2号位副回路</t>
  </si>
  <si>
    <t>4星幸运：位置2号位副回路</t>
  </si>
  <si>
    <t>5星幸运：位置2号位副回路</t>
  </si>
  <si>
    <t>1星幸运：位置3号位副回路</t>
  </si>
  <si>
    <t>2星幸运：位置3号位副回路</t>
  </si>
  <si>
    <t>3星幸运：位置3号位副回路</t>
  </si>
  <si>
    <t>4星幸运：位置3号位副回路</t>
  </si>
  <si>
    <t>5星幸运：位置3号位副回路</t>
  </si>
  <si>
    <t>1星幸运：位置4号位副回路</t>
  </si>
  <si>
    <t>2星幸运：位置4号位副回路</t>
  </si>
  <si>
    <t>3星幸运：位置4号位副回路</t>
  </si>
  <si>
    <t>4星幸运：位置4号位副回路</t>
  </si>
  <si>
    <t>5星幸运：位置4号位副回路</t>
  </si>
  <si>
    <t>1星主核：聚能主回路</t>
  </si>
  <si>
    <t>2星主核：聚能主回路</t>
  </si>
  <si>
    <t>3星主核：聚能主回路</t>
  </si>
  <si>
    <t>4星主核：聚能主回路</t>
  </si>
  <si>
    <t>5星主核：聚能主回路</t>
  </si>
  <si>
    <t>1星聚能：位置2号位副回路</t>
  </si>
  <si>
    <t>2星聚能：位置2号位副回路</t>
  </si>
  <si>
    <t>3星聚能：位置2号位副回路</t>
  </si>
  <si>
    <t>4星聚能：位置2号位副回路</t>
  </si>
  <si>
    <t>5星聚能：位置2号位副回路</t>
  </si>
  <si>
    <t>1星聚能：位置3号位副回路</t>
  </si>
  <si>
    <t>2星聚能：位置3号位副回路</t>
  </si>
  <si>
    <t>3星聚能：位置3号位副回路</t>
  </si>
  <si>
    <t>4星聚能：位置3号位副回路</t>
  </si>
  <si>
    <t>5星聚能：位置3号位副回路</t>
  </si>
  <si>
    <t>1星聚能：位置4号位副回路</t>
  </si>
  <si>
    <t>2星聚能：位置4号位副回路</t>
  </si>
  <si>
    <t>3星聚能：位置4号位副回路</t>
  </si>
  <si>
    <t>4星聚能：位置4号位副回路</t>
  </si>
  <si>
    <t>5星聚能：位置4号位副回路</t>
  </si>
  <si>
    <t>1星主核：窃夺主回路</t>
  </si>
  <si>
    <t>2星主核：窃夺主回路</t>
  </si>
  <si>
    <t>3星主核：窃夺主回路</t>
  </si>
  <si>
    <t>4星主核：窃夺主回路</t>
  </si>
  <si>
    <t>5星主核：窃夺主回路</t>
  </si>
  <si>
    <t>1星窃夺：位置2号位副回路</t>
  </si>
  <si>
    <t>2星窃夺：位置2号位副回路</t>
  </si>
  <si>
    <t>3星窃夺：位置2号位副回路</t>
  </si>
  <si>
    <t>4星窃夺：位置2号位副回路</t>
  </si>
  <si>
    <t>5星窃夺：位置2号位副回路</t>
  </si>
  <si>
    <t>1星窃夺：位置3号位副回路</t>
  </si>
  <si>
    <t>2星窃夺：位置3号位副回路</t>
  </si>
  <si>
    <t>3星窃夺：位置3号位副回路</t>
  </si>
  <si>
    <t>4星窃夺：位置3号位副回路</t>
  </si>
  <si>
    <t>5星窃夺：位置3号位副回路</t>
  </si>
  <si>
    <t>1星窃夺：位置4号位副回路</t>
  </si>
  <si>
    <t>2星窃夺：位置4号位副回路</t>
  </si>
  <si>
    <t>3星窃夺：位置4号位副回路</t>
  </si>
  <si>
    <t>4星窃夺：位置4号位副回路</t>
  </si>
  <si>
    <t>5星窃夺：位置4号位副回路</t>
  </si>
  <si>
    <t>1星主核：先制主回路</t>
  </si>
  <si>
    <t>2星主核：先制主回路</t>
  </si>
  <si>
    <t>3星主核：先制主回路</t>
  </si>
  <si>
    <t>4星主核：先制主回路</t>
  </si>
  <si>
    <t>5星主核：先制主回路</t>
  </si>
  <si>
    <t>1星先制：位置2号位副回路</t>
  </si>
  <si>
    <t>2星先制：位置2号位副回路</t>
  </si>
  <si>
    <t>3星先制：位置2号位副回路</t>
  </si>
  <si>
    <t>4星先制：位置2号位副回路</t>
  </si>
  <si>
    <t>5星先制：位置2号位副回路</t>
  </si>
  <si>
    <t>1星先制：位置3号位副回路</t>
  </si>
  <si>
    <t>2星先制：位置3号位副回路</t>
  </si>
  <si>
    <t>3星先制：位置3号位副回路</t>
  </si>
  <si>
    <t>4星先制：位置3号位副回路</t>
  </si>
  <si>
    <t>5星先制：位置3号位副回路</t>
  </si>
  <si>
    <t>1星先制：位置4号位副回路</t>
  </si>
  <si>
    <t>2星先制：位置4号位副回路</t>
  </si>
  <si>
    <t>3星先制：位置4号位副回路</t>
  </si>
  <si>
    <t>4星先制：位置4号位副回路</t>
  </si>
  <si>
    <t>5星先制：位置4号位副回路</t>
  </si>
  <si>
    <t>1星主核：共振主回路</t>
  </si>
  <si>
    <t>2星主核：共振主回路</t>
  </si>
  <si>
    <t>3星主核：共振主回路</t>
  </si>
  <si>
    <t>4星主核：共振主回路</t>
  </si>
  <si>
    <t>5星主核：共振主回路</t>
  </si>
  <si>
    <t>1星共振：位置2号位副回路</t>
  </si>
  <si>
    <t>2星共振：位置2号位副回路</t>
  </si>
  <si>
    <t>3星共振：位置2号位副回路</t>
  </si>
  <si>
    <t>4星共振：位置2号位副回路</t>
  </si>
  <si>
    <t>5星共振：位置2号位副回路</t>
  </si>
  <si>
    <t>1星共振：位置3号位副回路</t>
  </si>
  <si>
    <t>2星共振：位置3号位副回路</t>
  </si>
  <si>
    <t>3星共振：位置3号位副回路</t>
  </si>
  <si>
    <t>4星共振：位置3号位副回路</t>
  </si>
  <si>
    <t>5星共振：位置3号位副回路</t>
  </si>
  <si>
    <t>1星共振：位置4号位副回路</t>
  </si>
  <si>
    <t>2星共振：位置4号位副回路</t>
  </si>
  <si>
    <t>3星共振：位置4号位副回路</t>
  </si>
  <si>
    <t>4星共振：位置4号位副回路</t>
  </si>
  <si>
    <t>5星共振：位置4号位副回路</t>
  </si>
  <si>
    <t>1星主核：终结主回路</t>
  </si>
  <si>
    <t>2星主核：终结主回路</t>
  </si>
  <si>
    <t>3星主核：终结主回路</t>
  </si>
  <si>
    <t>4星主核：终结主回路</t>
  </si>
  <si>
    <t>5星主核：终结主回路</t>
  </si>
  <si>
    <t>1星终结：位置2号位副回路</t>
  </si>
  <si>
    <t>2星终结：位置2号位副回路</t>
  </si>
  <si>
    <t>3星终结：位置2号位副回路</t>
  </si>
  <si>
    <t>4星终结：位置2号位副回路</t>
  </si>
  <si>
    <t>5星终结：位置2号位副回路</t>
  </si>
  <si>
    <t>1星终结：位置3号位副回路</t>
  </si>
  <si>
    <t>2星终结：位置3号位副回路</t>
  </si>
  <si>
    <t>3星终结：位置3号位副回路</t>
  </si>
  <si>
    <t>4星终结：位置3号位副回路</t>
  </si>
  <si>
    <t>5星终结：位置3号位副回路</t>
  </si>
  <si>
    <t>1星终结：位置4号位副回路</t>
  </si>
  <si>
    <t>2星终结：位置4号位副回路</t>
  </si>
  <si>
    <t>3星终结：位置4号位副回路</t>
  </si>
  <si>
    <t>4星终结：位置4号位副回路</t>
  </si>
  <si>
    <t>5星终结：位置4号位副回路</t>
  </si>
  <si>
    <t>1星主核：破甲主回路</t>
  </si>
  <si>
    <t>2星主核：破甲主回路</t>
  </si>
  <si>
    <t>3星主核：破甲主回路</t>
  </si>
  <si>
    <t>4星主核：破甲主回路</t>
  </si>
  <si>
    <t>5星主核：破甲主回路</t>
  </si>
  <si>
    <t>1星破甲：位置2号位副回路</t>
  </si>
  <si>
    <t>2星破甲：位置2号位副回路</t>
  </si>
  <si>
    <t>3星破甲：位置2号位副回路</t>
  </si>
  <si>
    <t>4星破甲：位置2号位副回路</t>
  </si>
  <si>
    <t>5星破甲：位置2号位副回路</t>
  </si>
  <si>
    <t>1星破甲：位置3号位副回路</t>
  </si>
  <si>
    <t>2星破甲：位置3号位副回路</t>
  </si>
  <si>
    <t>3星破甲：位置3号位副回路</t>
  </si>
  <si>
    <t>4星破甲：位置3号位副回路</t>
  </si>
  <si>
    <t>5星破甲：位置3号位副回路</t>
  </si>
  <si>
    <t>1星破甲：位置4号位副回路</t>
  </si>
  <si>
    <t>2星破甲：位置4号位副回路</t>
  </si>
  <si>
    <t>3星破甲：位置4号位副回路</t>
  </si>
  <si>
    <t>4星破甲：位置4号位副回路</t>
  </si>
  <si>
    <t>5星破甲：位置4号位副回路</t>
  </si>
  <si>
    <t>1星主核：坚韧主回路</t>
  </si>
  <si>
    <t>2星主核：坚韧主回路</t>
  </si>
  <si>
    <t>3星主核：坚韧主回路</t>
  </si>
  <si>
    <t>4星主核：坚韧主回路</t>
  </si>
  <si>
    <t>5星主核：坚韧主回路</t>
  </si>
  <si>
    <t>1星坚韧：位置2号位副回路</t>
  </si>
  <si>
    <t>2星坚韧：位置2号位副回路</t>
  </si>
  <si>
    <t>3星坚韧：位置2号位副回路</t>
  </si>
  <si>
    <t>4星坚韧：位置2号位副回路</t>
  </si>
  <si>
    <t>5星坚韧：位置2号位副回路</t>
  </si>
  <si>
    <t>1星坚韧：位置3号位副回路</t>
  </si>
  <si>
    <t>2星坚韧：位置3号位副回路</t>
  </si>
  <si>
    <t>3星坚韧：位置3号位副回路</t>
  </si>
  <si>
    <t>4星坚韧：位置3号位副回路</t>
  </si>
  <si>
    <t>5星坚韧：位置3号位副回路</t>
  </si>
  <si>
    <t>1星坚韧：位置4号位副回路</t>
  </si>
  <si>
    <t>2星坚韧：位置4号位副回路</t>
  </si>
  <si>
    <t>3星坚韧：位置4号位副回路</t>
  </si>
  <si>
    <t>4星坚韧：位置4号位副回路</t>
  </si>
  <si>
    <t>5星坚韧：位置4号位副回路</t>
  </si>
  <si>
    <t>1星主核：钢骨主回路</t>
  </si>
  <si>
    <t>2星主核：钢骨主回路</t>
  </si>
  <si>
    <t>3星主核：钢骨主回路</t>
  </si>
  <si>
    <t>4星主核：钢骨主回路</t>
  </si>
  <si>
    <t>5星主核：钢骨主回路</t>
  </si>
  <si>
    <t>1星钢骨：位置2号位副回路</t>
  </si>
  <si>
    <t>2星钢骨：位置2号位副回路</t>
  </si>
  <si>
    <t>3星钢骨：位置2号位副回路</t>
  </si>
  <si>
    <t>4星钢骨：位置2号位副回路</t>
  </si>
  <si>
    <t>5星钢骨：位置2号位副回路</t>
  </si>
  <si>
    <t>1星钢骨：位置3号位副回路</t>
  </si>
  <si>
    <t>2星钢骨：位置3号位副回路</t>
  </si>
  <si>
    <t>3星钢骨：位置3号位副回路</t>
  </si>
  <si>
    <t>4星钢骨：位置3号位副回路</t>
  </si>
  <si>
    <t>5星钢骨：位置3号位副回路</t>
  </si>
  <si>
    <t>1星钢骨：位置4号位副回路</t>
  </si>
  <si>
    <t>2星钢骨：位置4号位副回路</t>
  </si>
  <si>
    <t>3星钢骨：位置4号位副回路</t>
  </si>
  <si>
    <t>4星钢骨：位置4号位副回路</t>
  </si>
  <si>
    <t>5星钢骨：位置4号位副回路</t>
  </si>
  <si>
    <t>1星主核：不屈主回路</t>
  </si>
  <si>
    <t>2星主核：不屈主回路</t>
  </si>
  <si>
    <t>3星主核：不屈主回路</t>
  </si>
  <si>
    <t>4星主核：不屈主回路</t>
  </si>
  <si>
    <t>5星主核：不屈主回路</t>
  </si>
  <si>
    <t>1星不屈：位置2号位副回路</t>
  </si>
  <si>
    <t>2星不屈：位置2号位副回路</t>
  </si>
  <si>
    <t>3星不屈：位置2号位副回路</t>
  </si>
  <si>
    <t>4星不屈：位置2号位副回路</t>
  </si>
  <si>
    <t>5星不屈：位置2号位副回路</t>
  </si>
  <si>
    <t>1星不屈：位置3号位副回路</t>
  </si>
  <si>
    <t>2星不屈：位置3号位副回路</t>
  </si>
  <si>
    <t>3星不屈：位置3号位副回路</t>
  </si>
  <si>
    <t>4星不屈：位置3号位副回路</t>
  </si>
  <si>
    <t>5星不屈：位置3号位副回路</t>
  </si>
  <si>
    <t>1星不屈：位置4号位副回路</t>
  </si>
  <si>
    <t>2星不屈：位置4号位副回路</t>
  </si>
  <si>
    <t>3星不屈：位置4号位副回路</t>
  </si>
  <si>
    <t>4星不屈：位置4号位副回路</t>
  </si>
  <si>
    <t>5星不屈：位置4号位副回路</t>
  </si>
  <si>
    <t>1星主核：磐石主回路</t>
  </si>
  <si>
    <t>2星主核：磐石主回路</t>
  </si>
  <si>
    <t>3星主核：磐石主回路</t>
  </si>
  <si>
    <t>4星主核：磐石主回路</t>
  </si>
  <si>
    <t>5星主核：磐石主回路</t>
  </si>
  <si>
    <t>1星磐石：位置2号位副回路</t>
  </si>
  <si>
    <t>2星磐石：位置2号位副回路</t>
  </si>
  <si>
    <t>3星磐石：位置2号位副回路</t>
  </si>
  <si>
    <t>4星磐石：位置2号位副回路</t>
  </si>
  <si>
    <t>5星磐石：位置2号位副回路</t>
  </si>
  <si>
    <t>1星磐石：位置3号位副回路</t>
  </si>
  <si>
    <t>2星磐石：位置3号位副回路</t>
  </si>
  <si>
    <t>3星磐石：位置3号位副回路</t>
  </si>
  <si>
    <t>4星磐石：位置3号位副回路</t>
  </si>
  <si>
    <t>5星磐石：位置3号位副回路</t>
  </si>
  <si>
    <t>1星磐石：位置4号位副回路</t>
  </si>
  <si>
    <t>2星磐石：位置4号位副回路</t>
  </si>
  <si>
    <t>3星磐石：位置4号位副回路</t>
  </si>
  <si>
    <t>4星磐石：位置4号位副回路</t>
  </si>
  <si>
    <t>5星磐石：位置4号位副回路</t>
  </si>
  <si>
    <t>1星主核：激励主回路</t>
  </si>
  <si>
    <t>2星主核：激励主回路</t>
  </si>
  <si>
    <t>3星主核：激励主回路</t>
  </si>
  <si>
    <t>4星主核：激励主回路</t>
  </si>
  <si>
    <t>5星主核：激励主回路</t>
  </si>
  <si>
    <t>1星激励：位置2号位副回路</t>
  </si>
  <si>
    <t>2星激励：位置2号位副回路</t>
  </si>
  <si>
    <t>3星激励：位置2号位副回路</t>
  </si>
  <si>
    <t>4星激励：位置2号位副回路</t>
  </si>
  <si>
    <t>5星激励：位置2号位副回路</t>
  </si>
  <si>
    <t>1星激励：位置3号位副回路</t>
  </si>
  <si>
    <t>2星激励：位置3号位副回路</t>
  </si>
  <si>
    <t>3星激励：位置3号位副回路</t>
  </si>
  <si>
    <t>4星激励：位置3号位副回路</t>
  </si>
  <si>
    <t>5星激励：位置3号位副回路</t>
  </si>
  <si>
    <t>1星激励：位置4号位副回路</t>
  </si>
  <si>
    <t>2星激励：位置4号位副回路</t>
  </si>
  <si>
    <t>3星激励：位置4号位副回路</t>
  </si>
  <si>
    <t>4星激励：位置4号位副回路</t>
  </si>
  <si>
    <t>5星激励：位置4号位副回路</t>
  </si>
  <si>
    <t>1星主核：守护主回路</t>
  </si>
  <si>
    <t>2星主核：守护主回路</t>
  </si>
  <si>
    <t>3星主核：守护主回路</t>
  </si>
  <si>
    <t>4星主核：守护主回路</t>
  </si>
  <si>
    <t>5星主核：守护主回路</t>
  </si>
  <si>
    <t>1星守护：位置2号位副回路</t>
  </si>
  <si>
    <t>2星守护：位置2号位副回路</t>
  </si>
  <si>
    <t>3星守护：位置2号位副回路</t>
  </si>
  <si>
    <t>4星守护：位置2号位副回路</t>
  </si>
  <si>
    <t>5星守护：位置2号位副回路</t>
  </si>
  <si>
    <t>1星守护：位置3号位副回路</t>
  </si>
  <si>
    <t>2星守护：位置3号位副回路</t>
  </si>
  <si>
    <t>3星守护：位置3号位副回路</t>
  </si>
  <si>
    <t>4星守护：位置3号位副回路</t>
  </si>
  <si>
    <t>5星守护：位置3号位副回路</t>
  </si>
  <si>
    <t>1星守护：位置4号位副回路</t>
  </si>
  <si>
    <t>2星守护：位置4号位副回路</t>
  </si>
  <si>
    <t>3星守护：位置4号位副回路</t>
  </si>
  <si>
    <t>4星守护：位置4号位副回路</t>
  </si>
  <si>
    <t>5星守护：位置4号位副回路</t>
  </si>
  <si>
    <t>1星主核：爱主回路</t>
  </si>
  <si>
    <t>2星主核：爱主回路</t>
  </si>
  <si>
    <t>3星主核：爱主回路</t>
  </si>
  <si>
    <t>4星主核：爱主回路</t>
  </si>
  <si>
    <t>5星主核：爱主回路</t>
  </si>
  <si>
    <t>1星大爱：位置2号位副回路</t>
  </si>
  <si>
    <t>2星大爱：位置2号位副回路</t>
  </si>
  <si>
    <t>3星大爱：位置2号位副回路</t>
  </si>
  <si>
    <t>4星大爱：位置2号位副回路</t>
  </si>
  <si>
    <t>5星大爱：位置2号位副回路</t>
  </si>
  <si>
    <t>1星大爱：位置3号位副回路</t>
  </si>
  <si>
    <t>2星大爱：位置3号位副回路</t>
  </si>
  <si>
    <t>3星大爱：位置3号位副回路</t>
  </si>
  <si>
    <t>4星大爱：位置3号位副回路</t>
  </si>
  <si>
    <t>5星大爱：位置3号位副回路</t>
  </si>
  <si>
    <t>1星大爱：位置4号位副回路</t>
  </si>
  <si>
    <t>2星大爱：位置4号位副回路</t>
  </si>
  <si>
    <t>3星大爱：位置4号位副回路</t>
  </si>
  <si>
    <t>4星大爱：位置4号位副回路</t>
  </si>
  <si>
    <t>5星大爱：位置4号位副回路</t>
  </si>
  <si>
    <t>1星主核：驱散主回路</t>
  </si>
  <si>
    <t>2星主核：驱散主回路</t>
  </si>
  <si>
    <t>3星主核：驱散主回路</t>
  </si>
  <si>
    <t>4星主核：驱散主回路</t>
  </si>
  <si>
    <t>5星主核：驱散主回路</t>
  </si>
  <si>
    <t>1星驱散：位置2号位副回路</t>
  </si>
  <si>
    <t>2星驱散：位置2号位副回路</t>
  </si>
  <si>
    <t>3星驱散：位置2号位副回路</t>
  </si>
  <si>
    <t>4星驱散：位置2号位副回路</t>
  </si>
  <si>
    <t>5星驱散：位置2号位副回路</t>
  </si>
  <si>
    <t>1星驱散：位置3号位副回路</t>
  </si>
  <si>
    <t>2星驱散：位置3号位副回路</t>
  </si>
  <si>
    <t>3星驱散：位置3号位副回路</t>
  </si>
  <si>
    <t>4星驱散：位置3号位副回路</t>
  </si>
  <si>
    <t>5星驱散：位置3号位副回路</t>
  </si>
  <si>
    <t>1星驱散：位置4号位副回路</t>
  </si>
  <si>
    <t>2星驱散：位置4号位副回路</t>
  </si>
  <si>
    <t>3星驱散：位置4号位副回路</t>
  </si>
  <si>
    <t>4星驱散：位置4号位副回路</t>
  </si>
  <si>
    <t>5星驱散：位置4号位副回路</t>
  </si>
  <si>
    <t>1星主核：制衡主回路</t>
  </si>
  <si>
    <t>2星主核：制衡主回路</t>
  </si>
  <si>
    <t>3星主核：制衡主回路</t>
  </si>
  <si>
    <t>4星主核：制衡主回路</t>
  </si>
  <si>
    <t>5星主核：制衡主回路</t>
  </si>
  <si>
    <t>1星制衡：位置2号位副回路</t>
  </si>
  <si>
    <t>2星制衡：位置2号位副回路</t>
  </si>
  <si>
    <t>3星制衡：位置2号位副回路</t>
  </si>
  <si>
    <t>4星制衡：位置2号位副回路</t>
  </si>
  <si>
    <t>5星制衡：位置2号位副回路</t>
  </si>
  <si>
    <t>1星制衡：位置3号位副回路</t>
  </si>
  <si>
    <t>2星制衡：位置3号位副回路</t>
  </si>
  <si>
    <t>3星制衡：位置3号位副回路</t>
  </si>
  <si>
    <t>4星制衡：位置3号位副回路</t>
  </si>
  <si>
    <t>5星制衡：位置3号位副回路</t>
  </si>
  <si>
    <t>1星制衡：位置4号位副回路</t>
  </si>
  <si>
    <t>2星制衡：位置4号位副回路</t>
  </si>
  <si>
    <t>3星制衡：位置4号位副回路</t>
  </si>
  <si>
    <t>4星制衡：位置4号位副回路</t>
  </si>
  <si>
    <t>5星制衡：位置4号位副回路</t>
  </si>
  <si>
    <t>幸运</t>
  </si>
  <si>
    <t>聚能</t>
  </si>
  <si>
    <t>窃夺</t>
  </si>
  <si>
    <t>先制</t>
  </si>
  <si>
    <t>共振</t>
  </si>
  <si>
    <t>终结</t>
  </si>
  <si>
    <t>破甲</t>
  </si>
  <si>
    <t>坚韧</t>
  </si>
  <si>
    <t>钢骨</t>
  </si>
  <si>
    <t>不屈</t>
  </si>
  <si>
    <t>磐石</t>
  </si>
  <si>
    <t>激励</t>
  </si>
  <si>
    <t>守护</t>
  </si>
  <si>
    <t>爱</t>
  </si>
  <si>
    <t>驱散</t>
  </si>
  <si>
    <t>制衡</t>
  </si>
  <si>
    <t>套装</t>
  </si>
  <si>
    <t>索引</t>
  </si>
  <si>
    <t>位置0</t>
  </si>
  <si>
    <t>位置1</t>
  </si>
  <si>
    <t>位置2</t>
  </si>
  <si>
    <t>位置3</t>
  </si>
  <si>
    <t>位置4</t>
  </si>
  <si>
    <t>位置5</t>
  </si>
  <si>
    <t>位置6</t>
  </si>
  <si>
    <t>类型0</t>
  </si>
  <si>
    <t>类型1</t>
  </si>
  <si>
    <t>类型2</t>
  </si>
  <si>
    <t>类型3</t>
  </si>
  <si>
    <t>类型4</t>
  </si>
  <si>
    <t>类型5</t>
  </si>
  <si>
    <t>类型6</t>
  </si>
  <si>
    <t>modelId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</si>
</sst>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1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7985778374584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3">
    <xf numFmtId="0" fontId="0" fillId="0" borderId="0" xfId="0" applyAlignment="1">
      <alignment vertical="center"/>
    </xf>
    <xf numFmtId="0" fontId="2" fillId="0" borderId="0" xfId="2"/>
    <xf numFmtId="0" fontId="1" fillId="0" borderId="1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2" applyAlignment="1">
      <alignment horizontal="center"/>
    </xf>
    <xf numFmtId="0" fontId="1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0" borderId="1" xfId="2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vertical="center" wrapText="1"/>
    </xf>
    <xf numFmtId="0" fontId="0" fillId="0" borderId="0" xfId="0" applyAlignment="1"/>
  </cellXfs>
  <cellStyles count="3">
    <cellStyle name="常规" xfId="0" builtinId="0"/>
    <cellStyle name="常规 2" xfId="1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35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defaultColWidth="9" defaultRowHeight="13.5"/>
  <cols>
    <col min="1" max="1" width="8" style="1" customWidth="1"/>
    <col min="2" max="3" width="9" style="1" customWidth="1"/>
    <col min="4" max="4" width="25.25" style="1" customWidth="1"/>
    <col min="5" max="5" width="5.25" style="1" customWidth="1"/>
    <col min="6" max="6" width="6.5" style="1" customWidth="1"/>
    <col min="7" max="7" width="6.75" style="1" customWidth="1"/>
    <col min="8" max="8" width="7.125" style="1" customWidth="1"/>
    <col min="9" max="9" width="8.875" style="1" customWidth="1"/>
    <col min="10" max="10" width="6.5" style="1" customWidth="1"/>
    <col min="11" max="11" width="7.5" style="1" customWidth="1"/>
    <col min="12" max="12" width="9.5" style="1" customWidth="1"/>
    <col min="13" max="13" width="10.625" style="1" customWidth="1"/>
    <col min="14" max="14" width="7.375" style="1" customWidth="1"/>
    <col min="15" max="15" width="7.875" style="1" customWidth="1"/>
    <col min="16" max="16" width="8.625" style="1" customWidth="1"/>
    <col min="17" max="18" width="8.5" style="1" customWidth="1"/>
    <col min="19" max="19" width="8.125" style="1" customWidth="1"/>
    <col min="20" max="20" width="9.125" style="1" customWidth="1"/>
    <col min="21" max="21" width="8.625" style="1" customWidth="1"/>
    <col min="22" max="22" width="9" style="1" customWidth="1"/>
    <col min="23" max="16384" width="9" style="1"/>
  </cols>
  <sheetData>
    <row r="1" spans="1:21" ht="16.5" customHeight="1">
      <c r="A1" s="6" t="s">
        <v>0</v>
      </c>
      <c r="B1" s="3" t="s">
        <v>400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3" t="s">
        <v>16</v>
      </c>
      <c r="R1" s="6" t="s">
        <v>13</v>
      </c>
      <c r="S1" s="6" t="s">
        <v>14</v>
      </c>
      <c r="T1" s="3" t="s">
        <v>17</v>
      </c>
      <c r="U1" s="3" t="s">
        <v>18</v>
      </c>
    </row>
    <row r="2" spans="1:21" ht="16.5" customHeight="1">
      <c r="A2" s="6" t="s">
        <v>0</v>
      </c>
      <c r="B2" s="3" t="s">
        <v>1</v>
      </c>
      <c r="C2" s="3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3" t="s">
        <v>8</v>
      </c>
      <c r="J2" s="6" t="s">
        <v>9</v>
      </c>
      <c r="K2" s="6" t="s">
        <v>10</v>
      </c>
      <c r="L2" s="3" t="s">
        <v>11</v>
      </c>
      <c r="M2" s="3" t="s">
        <v>12</v>
      </c>
      <c r="N2" s="6" t="s">
        <v>13</v>
      </c>
      <c r="O2" s="6" t="s">
        <v>14</v>
      </c>
      <c r="P2" s="3" t="s">
        <v>15</v>
      </c>
      <c r="Q2" s="3" t="s">
        <v>16</v>
      </c>
      <c r="R2" s="6" t="s">
        <v>13</v>
      </c>
      <c r="S2" s="6" t="s">
        <v>14</v>
      </c>
      <c r="T2" s="3" t="s">
        <v>17</v>
      </c>
      <c r="U2" s="3" t="s">
        <v>18</v>
      </c>
    </row>
    <row r="3" spans="1:21" ht="16.5" customHeight="1">
      <c r="A3" s="6" t="s">
        <v>19</v>
      </c>
      <c r="B3" s="2" t="s">
        <v>20</v>
      </c>
      <c r="C3" s="2" t="s">
        <v>20</v>
      </c>
      <c r="D3" s="6" t="s">
        <v>19</v>
      </c>
      <c r="E3" s="6" t="s">
        <v>20</v>
      </c>
      <c r="F3" s="6" t="s">
        <v>20</v>
      </c>
      <c r="G3" s="6" t="s">
        <v>20</v>
      </c>
      <c r="H3" s="6" t="s">
        <v>20</v>
      </c>
      <c r="I3" s="2" t="s">
        <v>20</v>
      </c>
      <c r="J3" s="6" t="s">
        <v>20</v>
      </c>
      <c r="K3" s="6" t="s">
        <v>20</v>
      </c>
      <c r="L3" s="2" t="s">
        <v>20</v>
      </c>
      <c r="M3" s="2" t="s">
        <v>20</v>
      </c>
      <c r="N3" s="6" t="s">
        <v>20</v>
      </c>
      <c r="O3" s="6" t="s">
        <v>20</v>
      </c>
      <c r="P3" s="2" t="s">
        <v>20</v>
      </c>
      <c r="Q3" s="2" t="s">
        <v>20</v>
      </c>
      <c r="R3" s="6" t="s">
        <v>20</v>
      </c>
      <c r="S3" s="6" t="s">
        <v>20</v>
      </c>
      <c r="T3" s="2" t="s">
        <v>20</v>
      </c>
      <c r="U3" s="2" t="s">
        <v>20</v>
      </c>
    </row>
    <row r="4" spans="1:21" ht="16.5" customHeight="1">
      <c r="A4" s="6" t="s">
        <v>21</v>
      </c>
      <c r="B4" s="2" t="s">
        <v>22</v>
      </c>
      <c r="C4" s="2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I4" s="2" t="s">
        <v>29</v>
      </c>
      <c r="J4" s="6" t="s">
        <v>30</v>
      </c>
      <c r="K4" s="7" t="s">
        <v>31</v>
      </c>
      <c r="L4" s="2" t="s">
        <v>32</v>
      </c>
      <c r="M4" s="2" t="s">
        <v>33</v>
      </c>
      <c r="N4" s="6" t="s">
        <v>34</v>
      </c>
      <c r="O4" s="7" t="s">
        <v>35</v>
      </c>
      <c r="P4" s="2" t="s">
        <v>36</v>
      </c>
      <c r="Q4" s="2" t="s">
        <v>37</v>
      </c>
      <c r="R4" s="6" t="s">
        <v>34</v>
      </c>
      <c r="S4" s="7" t="s">
        <v>35</v>
      </c>
      <c r="T4" s="2" t="s">
        <v>38</v>
      </c>
      <c r="U4" s="2" t="s">
        <v>39</v>
      </c>
    </row>
    <row r="5" spans="1:21" ht="16.5" customHeight="1">
      <c r="A5" s="8" t="s">
        <v>40</v>
      </c>
      <c r="B5" s="3" t="s">
        <v>41</v>
      </c>
      <c r="C5" s="3" t="s">
        <v>41</v>
      </c>
      <c r="D5" s="6" t="s">
        <v>40</v>
      </c>
      <c r="E5" s="6" t="s">
        <v>40</v>
      </c>
      <c r="F5" s="6" t="s">
        <v>40</v>
      </c>
      <c r="G5" s="6" t="s">
        <v>40</v>
      </c>
      <c r="H5" s="6" t="s">
        <v>40</v>
      </c>
      <c r="I5" s="3" t="s">
        <v>41</v>
      </c>
      <c r="J5" s="6" t="s">
        <v>40</v>
      </c>
      <c r="K5" s="6" t="s">
        <v>40</v>
      </c>
      <c r="L5" s="3" t="s">
        <v>41</v>
      </c>
      <c r="M5" s="3" t="s">
        <v>41</v>
      </c>
      <c r="N5" s="6" t="s">
        <v>40</v>
      </c>
      <c r="O5" s="6" t="s">
        <v>40</v>
      </c>
      <c r="P5" s="3" t="s">
        <v>41</v>
      </c>
      <c r="Q5" s="3" t="s">
        <v>41</v>
      </c>
      <c r="R5" s="6" t="s">
        <v>40</v>
      </c>
      <c r="S5" s="6" t="s">
        <v>40</v>
      </c>
      <c r="T5" s="3" t="s">
        <v>41</v>
      </c>
      <c r="U5" s="3" t="s">
        <v>41</v>
      </c>
    </row>
    <row r="6" spans="1:21" s="10" customFormat="1" ht="16.5" customHeight="1">
      <c r="A6" s="9" t="s">
        <v>42</v>
      </c>
      <c r="B6" s="10">
        <f t="shared" ref="B6:B69" si="0">E6*1000+F6</f>
        <v>1001</v>
      </c>
      <c r="C6" s="10">
        <v>1</v>
      </c>
      <c r="D6" s="11" t="str">
        <f t="shared" ref="D6:D69" si="1">"1"&amp;J6&amp;K6&amp;"-2"&amp;N6&amp;O6&amp;"-3"&amp;R6&amp;S6</f>
        <v>1幸运均衡-2幸运均衡-3幸运均衡</v>
      </c>
      <c r="E6" s="10">
        <v>1</v>
      </c>
      <c r="F6" s="10">
        <v>1</v>
      </c>
      <c r="G6" s="10" t="str">
        <f>INDEX(Sheet4!D:D,MATCH($E6&amp;"_"&amp;$F6,Sheet4!$C:$C,0))</f>
        <v>幸运</v>
      </c>
      <c r="H6" s="10" t="str">
        <f>INDEX(Sheet4!K:K,MATCH($E6&amp;"_"&amp;$F6,Sheet4!C:C,0))</f>
        <v>均衡</v>
      </c>
      <c r="I6" s="10">
        <f>INDEX(Sheet2!$A:$A,MATCH(H6&amp;"-"&amp;G6&amp;"-0"&amp;"-"&amp;$C6,Sheet2!$I:$I,0))</f>
        <v>11001</v>
      </c>
      <c r="J6" s="10" t="str">
        <f>INDEX(Sheet4!E:E,MATCH($E6&amp;"_"&amp;$F6,Sheet4!$C:$C,0))</f>
        <v>幸运</v>
      </c>
      <c r="K6" s="10" t="str">
        <f>INDEX(Sheet4!L:L,MATCH($E6&amp;"_"&amp;$F6,Sheet4!$C:$C,0))</f>
        <v>均衡</v>
      </c>
      <c r="L6" s="10">
        <f>INDEX(Sheet2!$A:$A,MATCH(K6&amp;"-"&amp;J6&amp;"-1"&amp;"-"&amp;$C6,Sheet2!$I:$I,0))</f>
        <v>11101</v>
      </c>
      <c r="M6" s="10">
        <f>INDEX(Sheet2!$A:$A,MATCH(K6&amp;"-"&amp;J6&amp;"-1"&amp;"-"&amp;$C6,Sheet2!$I:$I,0))</f>
        <v>11101</v>
      </c>
      <c r="N6" s="10" t="str">
        <f>INDEX(Sheet4!G:G,MATCH($E6&amp;"_"&amp;$F6,Sheet4!$C:$C,0))</f>
        <v>幸运</v>
      </c>
      <c r="O6" s="10" t="str">
        <f>INDEX(Sheet4!N:N,MATCH($E6&amp;"_"&amp;$F6,Sheet4!$C:$C,0))</f>
        <v>均衡</v>
      </c>
      <c r="P6" s="10">
        <f>INDEX(Sheet2!$A:$A,MATCH(O6&amp;"-"&amp;N6&amp;"-2"&amp;"-"&amp;$C6,Sheet2!$I:$I,0))</f>
        <v>11201</v>
      </c>
      <c r="Q6" s="10">
        <f>INDEX(Sheet2!$A:$A,MATCH(O6&amp;"-"&amp;N6&amp;"-2"&amp;"-"&amp;$C6,Sheet2!$I:$I,0))</f>
        <v>11201</v>
      </c>
      <c r="R6" s="10" t="str">
        <f>INDEX(Sheet4!I:I,MATCH($E6&amp;"_"&amp;$F6,Sheet4!$C:$C,0))</f>
        <v>幸运</v>
      </c>
      <c r="S6" s="10" t="str">
        <f>INDEX(Sheet4!P:P,MATCH($E6&amp;"_"&amp;$F6,Sheet4!$C:$C,0))</f>
        <v>均衡</v>
      </c>
      <c r="T6" s="10">
        <f>INDEX(Sheet2!$A:$A,MATCH(S6&amp;"-"&amp;R6&amp;"-3"&amp;"-"&amp;$C6,Sheet2!$I:$I,0))</f>
        <v>11301</v>
      </c>
      <c r="U6" s="10">
        <f>INDEX(Sheet2!$A:$A,MATCH(S6&amp;"-"&amp;R6&amp;"-3"&amp;"-"&amp;$C6,Sheet2!$I:$I,0))</f>
        <v>11301</v>
      </c>
    </row>
    <row r="7" spans="1:21" s="10" customFormat="1" ht="16.5" customHeight="1">
      <c r="A7" s="9" t="s">
        <v>42</v>
      </c>
      <c r="B7" s="10">
        <f t="shared" si="0"/>
        <v>1001</v>
      </c>
      <c r="C7" s="10">
        <v>2</v>
      </c>
      <c r="D7" s="11" t="str">
        <f t="shared" si="1"/>
        <v>1幸运均衡-2幸运均衡-3幸运均衡</v>
      </c>
      <c r="E7" s="10">
        <v>1</v>
      </c>
      <c r="F7" s="10">
        <v>1</v>
      </c>
      <c r="G7" s="10" t="str">
        <f>INDEX(Sheet4!D:D,MATCH($E7&amp;"_"&amp;$F7,Sheet4!$C:$C,0))</f>
        <v>幸运</v>
      </c>
      <c r="H7" s="10" t="str">
        <f>INDEX(Sheet4!K:K,MATCH($E7&amp;"_"&amp;$F7,Sheet4!C:C,0))</f>
        <v>均衡</v>
      </c>
      <c r="I7" s="10">
        <f>INDEX(Sheet2!$A:$A,MATCH(H7&amp;"-"&amp;G7&amp;"-0"&amp;"-"&amp;$C7,Sheet2!$I:$I,0))</f>
        <v>12001</v>
      </c>
      <c r="J7" s="10" t="str">
        <f>INDEX(Sheet4!E:E,MATCH($E7&amp;"_"&amp;$F7,Sheet4!$C:$C,0))</f>
        <v>幸运</v>
      </c>
      <c r="K7" s="10" t="str">
        <f>INDEX(Sheet4!L:L,MATCH($E7&amp;"_"&amp;$F7,Sheet4!$C:$C,0))</f>
        <v>均衡</v>
      </c>
      <c r="L7" s="10">
        <f>INDEX(Sheet2!$A:$A,MATCH(K7&amp;"-"&amp;J7&amp;"-1"&amp;"-"&amp;$C7,Sheet2!$I:$I,0))</f>
        <v>12101</v>
      </c>
      <c r="M7" s="10">
        <f>INDEX(Sheet2!$A:$A,MATCH(K7&amp;"-"&amp;J7&amp;"-1"&amp;"-"&amp;$C7,Sheet2!$I:$I,0))</f>
        <v>12101</v>
      </c>
      <c r="N7" s="10" t="str">
        <f>INDEX(Sheet4!G:G,MATCH($E7&amp;"_"&amp;$F7,Sheet4!$C:$C,0))</f>
        <v>幸运</v>
      </c>
      <c r="O7" s="10" t="str">
        <f>INDEX(Sheet4!N:N,MATCH($E7&amp;"_"&amp;$F7,Sheet4!$C:$C,0))</f>
        <v>均衡</v>
      </c>
      <c r="P7" s="10">
        <f>INDEX(Sheet2!$A:$A,MATCH(O7&amp;"-"&amp;N7&amp;"-2"&amp;"-"&amp;$C7,Sheet2!$I:$I,0))</f>
        <v>12201</v>
      </c>
      <c r="Q7" s="10">
        <f>INDEX(Sheet2!$A:$A,MATCH(O7&amp;"-"&amp;N7&amp;"-2"&amp;"-"&amp;$C7,Sheet2!$I:$I,0))</f>
        <v>12201</v>
      </c>
      <c r="R7" s="10" t="str">
        <f>INDEX(Sheet4!I:I,MATCH($E7&amp;"_"&amp;$F7,Sheet4!$C:$C,0))</f>
        <v>幸运</v>
      </c>
      <c r="S7" s="10" t="str">
        <f>INDEX(Sheet4!P:P,MATCH($E7&amp;"_"&amp;$F7,Sheet4!$C:$C,0))</f>
        <v>均衡</v>
      </c>
      <c r="T7" s="10">
        <f>INDEX(Sheet2!$A:$A,MATCH(S7&amp;"-"&amp;R7&amp;"-3"&amp;"-"&amp;$C7,Sheet2!$I:$I,0))</f>
        <v>12301</v>
      </c>
      <c r="U7" s="10">
        <f>INDEX(Sheet2!$A:$A,MATCH(S7&amp;"-"&amp;R7&amp;"-3"&amp;"-"&amp;$C7,Sheet2!$I:$I,0))</f>
        <v>12301</v>
      </c>
    </row>
    <row r="8" spans="1:21" s="10" customFormat="1" ht="16.5" customHeight="1">
      <c r="A8" s="9" t="s">
        <v>42</v>
      </c>
      <c r="B8" s="10">
        <f t="shared" si="0"/>
        <v>1001</v>
      </c>
      <c r="C8" s="10">
        <v>3</v>
      </c>
      <c r="D8" s="11" t="str">
        <f t="shared" si="1"/>
        <v>1幸运均衡-2幸运均衡-3幸运均衡</v>
      </c>
      <c r="E8" s="10">
        <v>1</v>
      </c>
      <c r="F8" s="10">
        <v>1</v>
      </c>
      <c r="G8" s="10" t="str">
        <f>INDEX(Sheet4!D:D,MATCH($E8&amp;"_"&amp;$F8,Sheet4!$C:$C,0))</f>
        <v>幸运</v>
      </c>
      <c r="H8" s="10" t="str">
        <f>INDEX(Sheet4!K:K,MATCH($E8&amp;"_"&amp;$F8,Sheet4!C:C,0))</f>
        <v>均衡</v>
      </c>
      <c r="I8" s="10">
        <f>INDEX(Sheet2!$A:$A,MATCH(H8&amp;"-"&amp;G8&amp;"-0"&amp;"-"&amp;$C8,Sheet2!$I:$I,0))</f>
        <v>13001</v>
      </c>
      <c r="J8" s="10" t="str">
        <f>INDEX(Sheet4!E:E,MATCH($E8&amp;"_"&amp;$F8,Sheet4!$C:$C,0))</f>
        <v>幸运</v>
      </c>
      <c r="K8" s="10" t="str">
        <f>INDEX(Sheet4!L:L,MATCH($E8&amp;"_"&amp;$F8,Sheet4!$C:$C,0))</f>
        <v>均衡</v>
      </c>
      <c r="L8" s="10">
        <f>INDEX(Sheet2!$A:$A,MATCH(K8&amp;"-"&amp;J8&amp;"-1"&amp;"-"&amp;$C8,Sheet2!$I:$I,0))</f>
        <v>13101</v>
      </c>
      <c r="M8" s="10">
        <f>INDEX(Sheet2!$A:$A,MATCH(K8&amp;"-"&amp;J8&amp;"-1"&amp;"-"&amp;$C8,Sheet2!$I:$I,0))</f>
        <v>13101</v>
      </c>
      <c r="N8" s="10" t="str">
        <f>INDEX(Sheet4!G:G,MATCH($E8&amp;"_"&amp;$F8,Sheet4!$C:$C,0))</f>
        <v>幸运</v>
      </c>
      <c r="O8" s="10" t="str">
        <f>INDEX(Sheet4!N:N,MATCH($E8&amp;"_"&amp;$F8,Sheet4!$C:$C,0))</f>
        <v>均衡</v>
      </c>
      <c r="P8" s="10">
        <f>INDEX(Sheet2!$A:$A,MATCH(O8&amp;"-"&amp;N8&amp;"-2"&amp;"-"&amp;$C8,Sheet2!$I:$I,0))</f>
        <v>13201</v>
      </c>
      <c r="Q8" s="10">
        <f>INDEX(Sheet2!$A:$A,MATCH(O8&amp;"-"&amp;N8&amp;"-2"&amp;"-"&amp;$C8,Sheet2!$I:$I,0))</f>
        <v>13201</v>
      </c>
      <c r="R8" s="10" t="str">
        <f>INDEX(Sheet4!I:I,MATCH($E8&amp;"_"&amp;$F8,Sheet4!$C:$C,0))</f>
        <v>幸运</v>
      </c>
      <c r="S8" s="10" t="str">
        <f>INDEX(Sheet4!P:P,MATCH($E8&amp;"_"&amp;$F8,Sheet4!$C:$C,0))</f>
        <v>均衡</v>
      </c>
      <c r="T8" s="10">
        <f>INDEX(Sheet2!$A:$A,MATCH(S8&amp;"-"&amp;R8&amp;"-3"&amp;"-"&amp;$C8,Sheet2!$I:$I,0))</f>
        <v>13301</v>
      </c>
      <c r="U8" s="10">
        <f>INDEX(Sheet2!$A:$A,MATCH(S8&amp;"-"&amp;R8&amp;"-3"&amp;"-"&amp;$C8,Sheet2!$I:$I,0))</f>
        <v>13301</v>
      </c>
    </row>
    <row r="9" spans="1:21" s="10" customFormat="1" ht="16.5" customHeight="1">
      <c r="A9" s="9" t="s">
        <v>42</v>
      </c>
      <c r="B9" s="10">
        <f t="shared" si="0"/>
        <v>1001</v>
      </c>
      <c r="C9" s="10">
        <v>4</v>
      </c>
      <c r="D9" s="11" t="str">
        <f t="shared" si="1"/>
        <v>1幸运均衡-2幸运均衡-3幸运均衡</v>
      </c>
      <c r="E9" s="10">
        <v>1</v>
      </c>
      <c r="F9" s="10">
        <v>1</v>
      </c>
      <c r="G9" s="10" t="str">
        <f>INDEX(Sheet4!D:D,MATCH($E9&amp;"_"&amp;$F9,Sheet4!$C:$C,0))</f>
        <v>幸运</v>
      </c>
      <c r="H9" s="10" t="str">
        <f>INDEX(Sheet4!K:K,MATCH($E9&amp;"_"&amp;$F9,Sheet4!C:C,0))</f>
        <v>均衡</v>
      </c>
      <c r="I9" s="10">
        <f>INDEX(Sheet2!$A:$A,MATCH(H9&amp;"-"&amp;G9&amp;"-0"&amp;"-"&amp;$C9,Sheet2!$I:$I,0))</f>
        <v>14001</v>
      </c>
      <c r="J9" s="10" t="str">
        <f>INDEX(Sheet4!E:E,MATCH($E9&amp;"_"&amp;$F9,Sheet4!$C:$C,0))</f>
        <v>幸运</v>
      </c>
      <c r="K9" s="10" t="str">
        <f>INDEX(Sheet4!L:L,MATCH($E9&amp;"_"&amp;$F9,Sheet4!$C:$C,0))</f>
        <v>均衡</v>
      </c>
      <c r="L9" s="10">
        <f>INDEX(Sheet2!$A:$A,MATCH(K9&amp;"-"&amp;J9&amp;"-1"&amp;"-"&amp;$C9,Sheet2!$I:$I,0))</f>
        <v>14101</v>
      </c>
      <c r="M9" s="10">
        <f>INDEX(Sheet2!$A:$A,MATCH(K9&amp;"-"&amp;J9&amp;"-1"&amp;"-"&amp;$C9,Sheet2!$I:$I,0))</f>
        <v>14101</v>
      </c>
      <c r="N9" s="10" t="str">
        <f>INDEX(Sheet4!G:G,MATCH($E9&amp;"_"&amp;$F9,Sheet4!$C:$C,0))</f>
        <v>幸运</v>
      </c>
      <c r="O9" s="10" t="str">
        <f>INDEX(Sheet4!N:N,MATCH($E9&amp;"_"&amp;$F9,Sheet4!$C:$C,0))</f>
        <v>均衡</v>
      </c>
      <c r="P9" s="10">
        <f>INDEX(Sheet2!$A:$A,MATCH(O9&amp;"-"&amp;N9&amp;"-2"&amp;"-"&amp;$C9,Sheet2!$I:$I,0))</f>
        <v>14201</v>
      </c>
      <c r="Q9" s="10">
        <f>INDEX(Sheet2!$A:$A,MATCH(O9&amp;"-"&amp;N9&amp;"-2"&amp;"-"&amp;$C9,Sheet2!$I:$I,0))</f>
        <v>14201</v>
      </c>
      <c r="R9" s="10" t="str">
        <f>INDEX(Sheet4!I:I,MATCH($E9&amp;"_"&amp;$F9,Sheet4!$C:$C,0))</f>
        <v>幸运</v>
      </c>
      <c r="S9" s="10" t="str">
        <f>INDEX(Sheet4!P:P,MATCH($E9&amp;"_"&amp;$F9,Sheet4!$C:$C,0))</f>
        <v>均衡</v>
      </c>
      <c r="T9" s="10">
        <f>INDEX(Sheet2!$A:$A,MATCH(S9&amp;"-"&amp;R9&amp;"-3"&amp;"-"&amp;$C9,Sheet2!$I:$I,0))</f>
        <v>14301</v>
      </c>
      <c r="U9" s="10">
        <f>INDEX(Sheet2!$A:$A,MATCH(S9&amp;"-"&amp;R9&amp;"-3"&amp;"-"&amp;$C9,Sheet2!$I:$I,0))</f>
        <v>14301</v>
      </c>
    </row>
    <row r="10" spans="1:21" s="10" customFormat="1" ht="16.5" customHeight="1">
      <c r="A10" s="9" t="s">
        <v>42</v>
      </c>
      <c r="B10" s="10">
        <f t="shared" si="0"/>
        <v>1001</v>
      </c>
      <c r="C10" s="10">
        <v>5</v>
      </c>
      <c r="D10" s="11" t="str">
        <f t="shared" si="1"/>
        <v>1幸运均衡-2幸运均衡-3幸运均衡</v>
      </c>
      <c r="E10" s="10">
        <v>1</v>
      </c>
      <c r="F10" s="10">
        <v>1</v>
      </c>
      <c r="G10" s="10" t="str">
        <f>INDEX(Sheet4!D:D,MATCH($E10&amp;"_"&amp;$F10,Sheet4!$C:$C,0))</f>
        <v>幸运</v>
      </c>
      <c r="H10" s="10" t="str">
        <f>INDEX(Sheet4!K:K,MATCH($E10&amp;"_"&amp;$F10,Sheet4!C:C,0))</f>
        <v>均衡</v>
      </c>
      <c r="I10" s="10">
        <f>INDEX(Sheet2!$A:$A,MATCH(H10&amp;"-"&amp;G10&amp;"-0"&amp;"-"&amp;$C10,Sheet2!$I:$I,0))</f>
        <v>15001</v>
      </c>
      <c r="J10" s="10" t="str">
        <f>INDEX(Sheet4!E:E,MATCH($E10&amp;"_"&amp;$F10,Sheet4!$C:$C,0))</f>
        <v>幸运</v>
      </c>
      <c r="K10" s="10" t="str">
        <f>INDEX(Sheet4!L:L,MATCH($E10&amp;"_"&amp;$F10,Sheet4!$C:$C,0))</f>
        <v>均衡</v>
      </c>
      <c r="L10" s="10">
        <f>INDEX(Sheet2!$A:$A,MATCH(K10&amp;"-"&amp;J10&amp;"-1"&amp;"-"&amp;$C10,Sheet2!$I:$I,0))</f>
        <v>15101</v>
      </c>
      <c r="M10" s="10">
        <f>INDEX(Sheet2!$A:$A,MATCH(K10&amp;"-"&amp;J10&amp;"-1"&amp;"-"&amp;$C10,Sheet2!$I:$I,0))</f>
        <v>15101</v>
      </c>
      <c r="N10" s="10" t="str">
        <f>INDEX(Sheet4!G:G,MATCH($E10&amp;"_"&amp;$F10,Sheet4!$C:$C,0))</f>
        <v>幸运</v>
      </c>
      <c r="O10" s="10" t="str">
        <f>INDEX(Sheet4!N:N,MATCH($E10&amp;"_"&amp;$F10,Sheet4!$C:$C,0))</f>
        <v>均衡</v>
      </c>
      <c r="P10" s="10">
        <f>INDEX(Sheet2!$A:$A,MATCH(O10&amp;"-"&amp;N10&amp;"-2"&amp;"-"&amp;$C10,Sheet2!$I:$I,0))</f>
        <v>15201</v>
      </c>
      <c r="Q10" s="10">
        <f>INDEX(Sheet2!$A:$A,MATCH(O10&amp;"-"&amp;N10&amp;"-2"&amp;"-"&amp;$C10,Sheet2!$I:$I,0))</f>
        <v>15201</v>
      </c>
      <c r="R10" s="10" t="str">
        <f>INDEX(Sheet4!I:I,MATCH($E10&amp;"_"&amp;$F10,Sheet4!$C:$C,0))</f>
        <v>幸运</v>
      </c>
      <c r="S10" s="10" t="str">
        <f>INDEX(Sheet4!P:P,MATCH($E10&amp;"_"&amp;$F10,Sheet4!$C:$C,0))</f>
        <v>均衡</v>
      </c>
      <c r="T10" s="10">
        <f>INDEX(Sheet2!$A:$A,MATCH(S10&amp;"-"&amp;R10&amp;"-3"&amp;"-"&amp;$C10,Sheet2!$I:$I,0))</f>
        <v>15301</v>
      </c>
      <c r="U10" s="10">
        <f>INDEX(Sheet2!$A:$A,MATCH(S10&amp;"-"&amp;R10&amp;"-3"&amp;"-"&amp;$C10,Sheet2!$I:$I,0))</f>
        <v>15301</v>
      </c>
    </row>
    <row r="11" spans="1:21" s="10" customFormat="1" ht="16.5" customHeight="1">
      <c r="A11" s="9" t="s">
        <v>42</v>
      </c>
      <c r="B11" s="10">
        <f t="shared" si="0"/>
        <v>1002</v>
      </c>
      <c r="C11" s="10">
        <v>1</v>
      </c>
      <c r="D11" s="11" t="str">
        <f t="shared" si="1"/>
        <v>1幸运均衡-2坚韧均衡-3钢骨均衡</v>
      </c>
      <c r="E11" s="10">
        <v>1</v>
      </c>
      <c r="F11" s="10">
        <f t="shared" ref="F11:F30" si="2">F6+1</f>
        <v>2</v>
      </c>
      <c r="G11" s="10" t="str">
        <f>INDEX(Sheet4!D:D,MATCH($E11&amp;"_"&amp;$F11,Sheet4!$C:$C,0))</f>
        <v>幸运</v>
      </c>
      <c r="H11" s="10" t="str">
        <f>INDEX(Sheet4!K:K,MATCH($E11&amp;"_"&amp;$F11,Sheet4!C:C,0))</f>
        <v>均衡</v>
      </c>
      <c r="I11" s="10">
        <f>INDEX(Sheet2!$A:$A,MATCH(H11&amp;"-"&amp;G11&amp;"-0"&amp;"-"&amp;$C11,Sheet2!$I:$I,0))</f>
        <v>11001</v>
      </c>
      <c r="J11" s="10" t="str">
        <f>INDEX(Sheet4!E:E,MATCH($E11&amp;"_"&amp;$F11,Sheet4!$C:$C,0))</f>
        <v>幸运</v>
      </c>
      <c r="K11" s="10" t="str">
        <f>INDEX(Sheet4!L:L,MATCH($E11&amp;"_"&amp;$F11,Sheet4!$C:$C,0))</f>
        <v>均衡</v>
      </c>
      <c r="L11" s="10">
        <f>INDEX(Sheet2!$A:$A,MATCH(K11&amp;"-"&amp;J11&amp;"-1"&amp;"-"&amp;$C11,Sheet2!$I:$I,0))</f>
        <v>11101</v>
      </c>
      <c r="M11" s="10">
        <f>INDEX(Sheet2!$A:$A,MATCH(K11&amp;"-"&amp;J11&amp;"-1"&amp;"-"&amp;$C11,Sheet2!$I:$I,0))</f>
        <v>11101</v>
      </c>
      <c r="N11" s="10" t="str">
        <f>INDEX(Sheet4!G:G,MATCH($E11&amp;"_"&amp;$F11,Sheet4!$C:$C,0))</f>
        <v>坚韧</v>
      </c>
      <c r="O11" s="10" t="str">
        <f>INDEX(Sheet4!N:N,MATCH($E11&amp;"_"&amp;$F11,Sheet4!$C:$C,0))</f>
        <v>均衡</v>
      </c>
      <c r="P11" s="10">
        <f>INDEX(Sheet2!$A:$A,MATCH(O11&amp;"-"&amp;N11&amp;"-2"&amp;"-"&amp;$C11,Sheet2!$I:$I,0))</f>
        <v>81201</v>
      </c>
      <c r="Q11" s="10">
        <f>INDEX(Sheet2!$A:$A,MATCH(O11&amp;"-"&amp;N11&amp;"-2"&amp;"-"&amp;$C11,Sheet2!$I:$I,0))</f>
        <v>81201</v>
      </c>
      <c r="R11" s="10" t="str">
        <f>INDEX(Sheet4!I:I,MATCH($E11&amp;"_"&amp;$F11,Sheet4!$C:$C,0))</f>
        <v>钢骨</v>
      </c>
      <c r="S11" s="10" t="str">
        <f>INDEX(Sheet4!P:P,MATCH($E11&amp;"_"&amp;$F11,Sheet4!$C:$C,0))</f>
        <v>均衡</v>
      </c>
      <c r="T11" s="10">
        <f>INDEX(Sheet2!$A:$A,MATCH(S11&amp;"-"&amp;R11&amp;"-3"&amp;"-"&amp;$C11,Sheet2!$I:$I,0))</f>
        <v>91301</v>
      </c>
      <c r="U11" s="10">
        <f>INDEX(Sheet2!$A:$A,MATCH(S11&amp;"-"&amp;R11&amp;"-3"&amp;"-"&amp;$C11,Sheet2!$I:$I,0))</f>
        <v>91301</v>
      </c>
    </row>
    <row r="12" spans="1:21" s="10" customFormat="1" ht="16.5" customHeight="1">
      <c r="A12" s="9" t="s">
        <v>42</v>
      </c>
      <c r="B12" s="10">
        <f t="shared" si="0"/>
        <v>1002</v>
      </c>
      <c r="C12" s="10">
        <v>2</v>
      </c>
      <c r="D12" s="11" t="str">
        <f t="shared" si="1"/>
        <v>1幸运均衡-2坚韧均衡-3钢骨均衡</v>
      </c>
      <c r="E12" s="10">
        <v>1</v>
      </c>
      <c r="F12" s="10">
        <f t="shared" si="2"/>
        <v>2</v>
      </c>
      <c r="G12" s="10" t="str">
        <f>INDEX(Sheet4!D:D,MATCH($E12&amp;"_"&amp;$F12,Sheet4!$C:$C,0))</f>
        <v>幸运</v>
      </c>
      <c r="H12" s="10" t="str">
        <f>INDEX(Sheet4!K:K,MATCH($E12&amp;"_"&amp;$F12,Sheet4!C:C,0))</f>
        <v>均衡</v>
      </c>
      <c r="I12" s="10">
        <f>INDEX(Sheet2!$A:$A,MATCH(H12&amp;"-"&amp;G12&amp;"-0"&amp;"-"&amp;$C12,Sheet2!$I:$I,0))</f>
        <v>12001</v>
      </c>
      <c r="J12" s="10" t="str">
        <f>INDEX(Sheet4!E:E,MATCH($E12&amp;"_"&amp;$F12,Sheet4!$C:$C,0))</f>
        <v>幸运</v>
      </c>
      <c r="K12" s="10" t="str">
        <f>INDEX(Sheet4!L:L,MATCH($E12&amp;"_"&amp;$F12,Sheet4!$C:$C,0))</f>
        <v>均衡</v>
      </c>
      <c r="L12" s="10">
        <f>INDEX(Sheet2!$A:$A,MATCH(K12&amp;"-"&amp;J12&amp;"-1"&amp;"-"&amp;$C12,Sheet2!$I:$I,0))</f>
        <v>12101</v>
      </c>
      <c r="M12" s="10">
        <f>INDEX(Sheet2!$A:$A,MATCH(K12&amp;"-"&amp;J12&amp;"-1"&amp;"-"&amp;$C12,Sheet2!$I:$I,0))</f>
        <v>12101</v>
      </c>
      <c r="N12" s="10" t="str">
        <f>INDEX(Sheet4!G:G,MATCH($E12&amp;"_"&amp;$F12,Sheet4!$C:$C,0))</f>
        <v>坚韧</v>
      </c>
      <c r="O12" s="10" t="str">
        <f>INDEX(Sheet4!N:N,MATCH($E12&amp;"_"&amp;$F12,Sheet4!$C:$C,0))</f>
        <v>均衡</v>
      </c>
      <c r="P12" s="10">
        <f>INDEX(Sheet2!$A:$A,MATCH(O12&amp;"-"&amp;N12&amp;"-2"&amp;"-"&amp;$C12,Sheet2!$I:$I,0))</f>
        <v>82201</v>
      </c>
      <c r="Q12" s="10">
        <f>INDEX(Sheet2!$A:$A,MATCH(O12&amp;"-"&amp;N12&amp;"-2"&amp;"-"&amp;$C12,Sheet2!$I:$I,0))</f>
        <v>82201</v>
      </c>
      <c r="R12" s="10" t="str">
        <f>INDEX(Sheet4!I:I,MATCH($E12&amp;"_"&amp;$F12,Sheet4!$C:$C,0))</f>
        <v>钢骨</v>
      </c>
      <c r="S12" s="10" t="str">
        <f>INDEX(Sheet4!P:P,MATCH($E12&amp;"_"&amp;$F12,Sheet4!$C:$C,0))</f>
        <v>均衡</v>
      </c>
      <c r="T12" s="10">
        <f>INDEX(Sheet2!$A:$A,MATCH(S12&amp;"-"&amp;R12&amp;"-3"&amp;"-"&amp;$C12,Sheet2!$I:$I,0))</f>
        <v>92301</v>
      </c>
      <c r="U12" s="10">
        <f>INDEX(Sheet2!$A:$A,MATCH(S12&amp;"-"&amp;R12&amp;"-3"&amp;"-"&amp;$C12,Sheet2!$I:$I,0))</f>
        <v>92301</v>
      </c>
    </row>
    <row r="13" spans="1:21" s="10" customFormat="1" ht="16.5" customHeight="1">
      <c r="A13" s="9" t="s">
        <v>42</v>
      </c>
      <c r="B13" s="10">
        <f t="shared" si="0"/>
        <v>1002</v>
      </c>
      <c r="C13" s="10">
        <v>3</v>
      </c>
      <c r="D13" s="11" t="str">
        <f t="shared" si="1"/>
        <v>1幸运均衡-2坚韧均衡-3钢骨均衡</v>
      </c>
      <c r="E13" s="10">
        <v>1</v>
      </c>
      <c r="F13" s="10">
        <f t="shared" si="2"/>
        <v>2</v>
      </c>
      <c r="G13" s="10" t="str">
        <f>INDEX(Sheet4!D:D,MATCH($E13&amp;"_"&amp;$F13,Sheet4!$C:$C,0))</f>
        <v>幸运</v>
      </c>
      <c r="H13" s="10" t="str">
        <f>INDEX(Sheet4!K:K,MATCH($E13&amp;"_"&amp;$F13,Sheet4!C:C,0))</f>
        <v>均衡</v>
      </c>
      <c r="I13" s="10">
        <f>INDEX(Sheet2!$A:$A,MATCH(H13&amp;"-"&amp;G13&amp;"-0"&amp;"-"&amp;$C13,Sheet2!$I:$I,0))</f>
        <v>13001</v>
      </c>
      <c r="J13" s="10" t="str">
        <f>INDEX(Sheet4!E:E,MATCH($E13&amp;"_"&amp;$F13,Sheet4!$C:$C,0))</f>
        <v>幸运</v>
      </c>
      <c r="K13" s="10" t="str">
        <f>INDEX(Sheet4!L:L,MATCH($E13&amp;"_"&amp;$F13,Sheet4!$C:$C,0))</f>
        <v>均衡</v>
      </c>
      <c r="L13" s="10">
        <f>INDEX(Sheet2!$A:$A,MATCH(K13&amp;"-"&amp;J13&amp;"-1"&amp;"-"&amp;$C13,Sheet2!$I:$I,0))</f>
        <v>13101</v>
      </c>
      <c r="M13" s="10">
        <f>INDEX(Sheet2!$A:$A,MATCH(K13&amp;"-"&amp;J13&amp;"-1"&amp;"-"&amp;$C13,Sheet2!$I:$I,0))</f>
        <v>13101</v>
      </c>
      <c r="N13" s="10" t="str">
        <f>INDEX(Sheet4!G:G,MATCH($E13&amp;"_"&amp;$F13,Sheet4!$C:$C,0))</f>
        <v>坚韧</v>
      </c>
      <c r="O13" s="10" t="str">
        <f>INDEX(Sheet4!N:N,MATCH($E13&amp;"_"&amp;$F13,Sheet4!$C:$C,0))</f>
        <v>均衡</v>
      </c>
      <c r="P13" s="10">
        <f>INDEX(Sheet2!$A:$A,MATCH(O13&amp;"-"&amp;N13&amp;"-2"&amp;"-"&amp;$C13,Sheet2!$I:$I,0))</f>
        <v>83201</v>
      </c>
      <c r="Q13" s="10">
        <f>INDEX(Sheet2!$A:$A,MATCH(O13&amp;"-"&amp;N13&amp;"-2"&amp;"-"&amp;$C13,Sheet2!$I:$I,0))</f>
        <v>83201</v>
      </c>
      <c r="R13" s="10" t="str">
        <f>INDEX(Sheet4!I:I,MATCH($E13&amp;"_"&amp;$F13,Sheet4!$C:$C,0))</f>
        <v>钢骨</v>
      </c>
      <c r="S13" s="10" t="str">
        <f>INDEX(Sheet4!P:P,MATCH($E13&amp;"_"&amp;$F13,Sheet4!$C:$C,0))</f>
        <v>均衡</v>
      </c>
      <c r="T13" s="10">
        <f>INDEX(Sheet2!$A:$A,MATCH(S13&amp;"-"&amp;R13&amp;"-3"&amp;"-"&amp;$C13,Sheet2!$I:$I,0))</f>
        <v>93301</v>
      </c>
      <c r="U13" s="10">
        <f>INDEX(Sheet2!$A:$A,MATCH(S13&amp;"-"&amp;R13&amp;"-3"&amp;"-"&amp;$C13,Sheet2!$I:$I,0))</f>
        <v>93301</v>
      </c>
    </row>
    <row r="14" spans="1:21" s="10" customFormat="1" ht="16.5" customHeight="1">
      <c r="A14" s="9" t="s">
        <v>42</v>
      </c>
      <c r="B14" s="10">
        <f t="shared" si="0"/>
        <v>1002</v>
      </c>
      <c r="C14" s="10">
        <v>4</v>
      </c>
      <c r="D14" s="11" t="str">
        <f t="shared" si="1"/>
        <v>1幸运均衡-2坚韧均衡-3钢骨均衡</v>
      </c>
      <c r="E14" s="10">
        <v>1</v>
      </c>
      <c r="F14" s="10">
        <f t="shared" si="2"/>
        <v>2</v>
      </c>
      <c r="G14" s="10" t="str">
        <f>INDEX(Sheet4!D:D,MATCH($E14&amp;"_"&amp;$F14,Sheet4!$C:$C,0))</f>
        <v>幸运</v>
      </c>
      <c r="H14" s="10" t="str">
        <f>INDEX(Sheet4!K:K,MATCH($E14&amp;"_"&amp;$F14,Sheet4!C:C,0))</f>
        <v>均衡</v>
      </c>
      <c r="I14" s="10">
        <f>INDEX(Sheet2!$A:$A,MATCH(H14&amp;"-"&amp;G14&amp;"-0"&amp;"-"&amp;$C14,Sheet2!$I:$I,0))</f>
        <v>14001</v>
      </c>
      <c r="J14" s="10" t="str">
        <f>INDEX(Sheet4!E:E,MATCH($E14&amp;"_"&amp;$F14,Sheet4!$C:$C,0))</f>
        <v>幸运</v>
      </c>
      <c r="K14" s="10" t="str">
        <f>INDEX(Sheet4!L:L,MATCH($E14&amp;"_"&amp;$F14,Sheet4!$C:$C,0))</f>
        <v>均衡</v>
      </c>
      <c r="L14" s="10">
        <f>INDEX(Sheet2!$A:$A,MATCH(K14&amp;"-"&amp;J14&amp;"-1"&amp;"-"&amp;$C14,Sheet2!$I:$I,0))</f>
        <v>14101</v>
      </c>
      <c r="M14" s="10">
        <f>INDEX(Sheet2!$A:$A,MATCH(K14&amp;"-"&amp;J14&amp;"-1"&amp;"-"&amp;$C14,Sheet2!$I:$I,0))</f>
        <v>14101</v>
      </c>
      <c r="N14" s="10" t="str">
        <f>INDEX(Sheet4!G:G,MATCH($E14&amp;"_"&amp;$F14,Sheet4!$C:$C,0))</f>
        <v>坚韧</v>
      </c>
      <c r="O14" s="10" t="str">
        <f>INDEX(Sheet4!N:N,MATCH($E14&amp;"_"&amp;$F14,Sheet4!$C:$C,0))</f>
        <v>均衡</v>
      </c>
      <c r="P14" s="10">
        <f>INDEX(Sheet2!$A:$A,MATCH(O14&amp;"-"&amp;N14&amp;"-2"&amp;"-"&amp;$C14,Sheet2!$I:$I,0))</f>
        <v>84201</v>
      </c>
      <c r="Q14" s="10">
        <f>INDEX(Sheet2!$A:$A,MATCH(O14&amp;"-"&amp;N14&amp;"-2"&amp;"-"&amp;$C14,Sheet2!$I:$I,0))</f>
        <v>84201</v>
      </c>
      <c r="R14" s="10" t="str">
        <f>INDEX(Sheet4!I:I,MATCH($E14&amp;"_"&amp;$F14,Sheet4!$C:$C,0))</f>
        <v>钢骨</v>
      </c>
      <c r="S14" s="10" t="str">
        <f>INDEX(Sheet4!P:P,MATCH($E14&amp;"_"&amp;$F14,Sheet4!$C:$C,0))</f>
        <v>均衡</v>
      </c>
      <c r="T14" s="10">
        <f>INDEX(Sheet2!$A:$A,MATCH(S14&amp;"-"&amp;R14&amp;"-3"&amp;"-"&amp;$C14,Sheet2!$I:$I,0))</f>
        <v>94301</v>
      </c>
      <c r="U14" s="10">
        <f>INDEX(Sheet2!$A:$A,MATCH(S14&amp;"-"&amp;R14&amp;"-3"&amp;"-"&amp;$C14,Sheet2!$I:$I,0))</f>
        <v>94301</v>
      </c>
    </row>
    <row r="15" spans="1:21" s="10" customFormat="1" ht="16.5" customHeight="1">
      <c r="A15" s="9" t="s">
        <v>42</v>
      </c>
      <c r="B15" s="10">
        <f t="shared" si="0"/>
        <v>1002</v>
      </c>
      <c r="C15" s="10">
        <v>5</v>
      </c>
      <c r="D15" s="11" t="str">
        <f t="shared" si="1"/>
        <v>1幸运均衡-2坚韧均衡-3钢骨均衡</v>
      </c>
      <c r="E15" s="10">
        <v>1</v>
      </c>
      <c r="F15" s="10">
        <f t="shared" si="2"/>
        <v>2</v>
      </c>
      <c r="G15" s="10" t="str">
        <f>INDEX(Sheet4!D:D,MATCH($E15&amp;"_"&amp;$F15,Sheet4!$C:$C,0))</f>
        <v>幸运</v>
      </c>
      <c r="H15" s="10" t="str">
        <f>INDEX(Sheet4!K:K,MATCH($E15&amp;"_"&amp;$F15,Sheet4!C:C,0))</f>
        <v>均衡</v>
      </c>
      <c r="I15" s="10">
        <f>INDEX(Sheet2!$A:$A,MATCH(H15&amp;"-"&amp;G15&amp;"-0"&amp;"-"&amp;$C15,Sheet2!$I:$I,0))</f>
        <v>15001</v>
      </c>
      <c r="J15" s="10" t="str">
        <f>INDEX(Sheet4!E:E,MATCH($E15&amp;"_"&amp;$F15,Sheet4!$C:$C,0))</f>
        <v>幸运</v>
      </c>
      <c r="K15" s="10" t="str">
        <f>INDEX(Sheet4!L:L,MATCH($E15&amp;"_"&amp;$F15,Sheet4!$C:$C,0))</f>
        <v>均衡</v>
      </c>
      <c r="L15" s="10">
        <f>INDEX(Sheet2!$A:$A,MATCH(K15&amp;"-"&amp;J15&amp;"-1"&amp;"-"&amp;$C15,Sheet2!$I:$I,0))</f>
        <v>15101</v>
      </c>
      <c r="M15" s="10">
        <f>INDEX(Sheet2!$A:$A,MATCH(K15&amp;"-"&amp;J15&amp;"-1"&amp;"-"&amp;$C15,Sheet2!$I:$I,0))</f>
        <v>15101</v>
      </c>
      <c r="N15" s="10" t="str">
        <f>INDEX(Sheet4!G:G,MATCH($E15&amp;"_"&amp;$F15,Sheet4!$C:$C,0))</f>
        <v>坚韧</v>
      </c>
      <c r="O15" s="10" t="str">
        <f>INDEX(Sheet4!N:N,MATCH($E15&amp;"_"&amp;$F15,Sheet4!$C:$C,0))</f>
        <v>均衡</v>
      </c>
      <c r="P15" s="10">
        <f>INDEX(Sheet2!$A:$A,MATCH(O15&amp;"-"&amp;N15&amp;"-2"&amp;"-"&amp;$C15,Sheet2!$I:$I,0))</f>
        <v>85201</v>
      </c>
      <c r="Q15" s="10">
        <f>INDEX(Sheet2!$A:$A,MATCH(O15&amp;"-"&amp;N15&amp;"-2"&amp;"-"&amp;$C15,Sheet2!$I:$I,0))</f>
        <v>85201</v>
      </c>
      <c r="R15" s="10" t="str">
        <f>INDEX(Sheet4!I:I,MATCH($E15&amp;"_"&amp;$F15,Sheet4!$C:$C,0))</f>
        <v>钢骨</v>
      </c>
      <c r="S15" s="10" t="str">
        <f>INDEX(Sheet4!P:P,MATCH($E15&amp;"_"&amp;$F15,Sheet4!$C:$C,0))</f>
        <v>均衡</v>
      </c>
      <c r="T15" s="10">
        <f>INDEX(Sheet2!$A:$A,MATCH(S15&amp;"-"&amp;R15&amp;"-3"&amp;"-"&amp;$C15,Sheet2!$I:$I,0))</f>
        <v>95301</v>
      </c>
      <c r="U15" s="10">
        <f>INDEX(Sheet2!$A:$A,MATCH(S15&amp;"-"&amp;R15&amp;"-3"&amp;"-"&amp;$C15,Sheet2!$I:$I,0))</f>
        <v>95301</v>
      </c>
    </row>
    <row r="16" spans="1:21" s="10" customFormat="1" ht="16.5" customHeight="1">
      <c r="A16" s="9" t="s">
        <v>42</v>
      </c>
      <c r="B16" s="10">
        <f t="shared" si="0"/>
        <v>1003</v>
      </c>
      <c r="C16" s="10">
        <v>1</v>
      </c>
      <c r="D16" s="11" t="str">
        <f t="shared" si="1"/>
        <v>1幸运均衡-2幸运均衡-3驱散均衡</v>
      </c>
      <c r="E16" s="10">
        <v>1</v>
      </c>
      <c r="F16" s="10">
        <f t="shared" si="2"/>
        <v>3</v>
      </c>
      <c r="G16" s="10" t="str">
        <f>INDEX(Sheet4!D:D,MATCH($E16&amp;"_"&amp;$F16,Sheet4!$C:$C,0))</f>
        <v>幸运</v>
      </c>
      <c r="H16" s="10" t="str">
        <f>INDEX(Sheet4!K:K,MATCH($E16&amp;"_"&amp;$F16,Sheet4!C:C,0))</f>
        <v>均衡</v>
      </c>
      <c r="I16" s="10">
        <f>INDEX(Sheet2!$A:$A,MATCH(H16&amp;"-"&amp;G16&amp;"-0"&amp;"-"&amp;$C16,Sheet2!$I:$I,0))</f>
        <v>11001</v>
      </c>
      <c r="J16" s="10" t="str">
        <f>INDEX(Sheet4!E:E,MATCH($E16&amp;"_"&amp;$F16,Sheet4!$C:$C,0))</f>
        <v>幸运</v>
      </c>
      <c r="K16" s="10" t="str">
        <f>INDEX(Sheet4!L:L,MATCH($E16&amp;"_"&amp;$F16,Sheet4!$C:$C,0))</f>
        <v>均衡</v>
      </c>
      <c r="L16" s="10">
        <f>INDEX(Sheet2!$A:$A,MATCH(K16&amp;"-"&amp;J16&amp;"-1"&amp;"-"&amp;$C16,Sheet2!$I:$I,0))</f>
        <v>11101</v>
      </c>
      <c r="M16" s="10">
        <f>INDEX(Sheet2!$A:$A,MATCH(K16&amp;"-"&amp;J16&amp;"-1"&amp;"-"&amp;$C16,Sheet2!$I:$I,0))</f>
        <v>11101</v>
      </c>
      <c r="N16" s="10" t="str">
        <f>INDEX(Sheet4!G:G,MATCH($E16&amp;"_"&amp;$F16,Sheet4!$C:$C,0))</f>
        <v>幸运</v>
      </c>
      <c r="O16" s="10" t="str">
        <f>INDEX(Sheet4!N:N,MATCH($E16&amp;"_"&amp;$F16,Sheet4!$C:$C,0))</f>
        <v>均衡</v>
      </c>
      <c r="P16" s="10">
        <f>INDEX(Sheet2!$A:$A,MATCH(O16&amp;"-"&amp;N16&amp;"-2"&amp;"-"&amp;$C16,Sheet2!$I:$I,0))</f>
        <v>11201</v>
      </c>
      <c r="Q16" s="10">
        <f>INDEX(Sheet2!$A:$A,MATCH(O16&amp;"-"&amp;N16&amp;"-2"&amp;"-"&amp;$C16,Sheet2!$I:$I,0))</f>
        <v>11201</v>
      </c>
      <c r="R16" s="10" t="str">
        <f>INDEX(Sheet4!I:I,MATCH($E16&amp;"_"&amp;$F16,Sheet4!$C:$C,0))</f>
        <v>驱散</v>
      </c>
      <c r="S16" s="10" t="str">
        <f>INDEX(Sheet4!P:P,MATCH($E16&amp;"_"&amp;$F16,Sheet4!$C:$C,0))</f>
        <v>均衡</v>
      </c>
      <c r="T16" s="10">
        <f>INDEX(Sheet2!$A:$A,MATCH(S16&amp;"-"&amp;R16&amp;"-3"&amp;"-"&amp;$C16,Sheet2!$I:$I,0))</f>
        <v>151301</v>
      </c>
      <c r="U16" s="10">
        <f>INDEX(Sheet2!$A:$A,MATCH(S16&amp;"-"&amp;R16&amp;"-3"&amp;"-"&amp;$C16,Sheet2!$I:$I,0))</f>
        <v>151301</v>
      </c>
    </row>
    <row r="17" spans="1:21" s="10" customFormat="1" ht="16.5" customHeight="1">
      <c r="A17" s="9" t="s">
        <v>42</v>
      </c>
      <c r="B17" s="10">
        <f t="shared" si="0"/>
        <v>1003</v>
      </c>
      <c r="C17" s="10">
        <v>2</v>
      </c>
      <c r="D17" s="11" t="str">
        <f t="shared" si="1"/>
        <v>1幸运均衡-2幸运均衡-3驱散均衡</v>
      </c>
      <c r="E17" s="10">
        <v>1</v>
      </c>
      <c r="F17" s="10">
        <f t="shared" si="2"/>
        <v>3</v>
      </c>
      <c r="G17" s="10" t="str">
        <f>INDEX(Sheet4!D:D,MATCH($E17&amp;"_"&amp;$F17,Sheet4!$C:$C,0))</f>
        <v>幸运</v>
      </c>
      <c r="H17" s="10" t="str">
        <f>INDEX(Sheet4!K:K,MATCH($E17&amp;"_"&amp;$F17,Sheet4!C:C,0))</f>
        <v>均衡</v>
      </c>
      <c r="I17" s="10">
        <f>INDEX(Sheet2!$A:$A,MATCH(H17&amp;"-"&amp;G17&amp;"-0"&amp;"-"&amp;$C17,Sheet2!$I:$I,0))</f>
        <v>12001</v>
      </c>
      <c r="J17" s="10" t="str">
        <f>INDEX(Sheet4!E:E,MATCH($E17&amp;"_"&amp;$F17,Sheet4!$C:$C,0))</f>
        <v>幸运</v>
      </c>
      <c r="K17" s="10" t="str">
        <f>INDEX(Sheet4!L:L,MATCH($E17&amp;"_"&amp;$F17,Sheet4!$C:$C,0))</f>
        <v>均衡</v>
      </c>
      <c r="L17" s="10">
        <f>INDEX(Sheet2!$A:$A,MATCH(K17&amp;"-"&amp;J17&amp;"-1"&amp;"-"&amp;$C17,Sheet2!$I:$I,0))</f>
        <v>12101</v>
      </c>
      <c r="M17" s="10">
        <f>INDEX(Sheet2!$A:$A,MATCH(K17&amp;"-"&amp;J17&amp;"-1"&amp;"-"&amp;$C17,Sheet2!$I:$I,0))</f>
        <v>12101</v>
      </c>
      <c r="N17" s="10" t="str">
        <f>INDEX(Sheet4!G:G,MATCH($E17&amp;"_"&amp;$F17,Sheet4!$C:$C,0))</f>
        <v>幸运</v>
      </c>
      <c r="O17" s="10" t="str">
        <f>INDEX(Sheet4!N:N,MATCH($E17&amp;"_"&amp;$F17,Sheet4!$C:$C,0))</f>
        <v>均衡</v>
      </c>
      <c r="P17" s="10">
        <f>INDEX(Sheet2!$A:$A,MATCH(O17&amp;"-"&amp;N17&amp;"-2"&amp;"-"&amp;$C17,Sheet2!$I:$I,0))</f>
        <v>12201</v>
      </c>
      <c r="Q17" s="10">
        <f>INDEX(Sheet2!$A:$A,MATCH(O17&amp;"-"&amp;N17&amp;"-2"&amp;"-"&amp;$C17,Sheet2!$I:$I,0))</f>
        <v>12201</v>
      </c>
      <c r="R17" s="10" t="str">
        <f>INDEX(Sheet4!I:I,MATCH($E17&amp;"_"&amp;$F17,Sheet4!$C:$C,0))</f>
        <v>驱散</v>
      </c>
      <c r="S17" s="10" t="str">
        <f>INDEX(Sheet4!P:P,MATCH($E17&amp;"_"&amp;$F17,Sheet4!$C:$C,0))</f>
        <v>均衡</v>
      </c>
      <c r="T17" s="10">
        <f>INDEX(Sheet2!$A:$A,MATCH(S17&amp;"-"&amp;R17&amp;"-3"&amp;"-"&amp;$C17,Sheet2!$I:$I,0))</f>
        <v>152301</v>
      </c>
      <c r="U17" s="10">
        <f>INDEX(Sheet2!$A:$A,MATCH(S17&amp;"-"&amp;R17&amp;"-3"&amp;"-"&amp;$C17,Sheet2!$I:$I,0))</f>
        <v>152301</v>
      </c>
    </row>
    <row r="18" spans="1:21" s="10" customFormat="1" ht="16.5" customHeight="1">
      <c r="A18" s="9" t="s">
        <v>42</v>
      </c>
      <c r="B18" s="10">
        <f t="shared" si="0"/>
        <v>1003</v>
      </c>
      <c r="C18" s="10">
        <v>3</v>
      </c>
      <c r="D18" s="11" t="str">
        <f t="shared" si="1"/>
        <v>1幸运均衡-2幸运均衡-3驱散均衡</v>
      </c>
      <c r="E18" s="10">
        <v>1</v>
      </c>
      <c r="F18" s="10">
        <f t="shared" si="2"/>
        <v>3</v>
      </c>
      <c r="G18" s="10" t="str">
        <f>INDEX(Sheet4!D:D,MATCH($E18&amp;"_"&amp;$F18,Sheet4!$C:$C,0))</f>
        <v>幸运</v>
      </c>
      <c r="H18" s="10" t="str">
        <f>INDEX(Sheet4!K:K,MATCH($E18&amp;"_"&amp;$F18,Sheet4!C:C,0))</f>
        <v>均衡</v>
      </c>
      <c r="I18" s="10">
        <f>INDEX(Sheet2!$A:$A,MATCH(H18&amp;"-"&amp;G18&amp;"-0"&amp;"-"&amp;$C18,Sheet2!$I:$I,0))</f>
        <v>13001</v>
      </c>
      <c r="J18" s="10" t="str">
        <f>INDEX(Sheet4!E:E,MATCH($E18&amp;"_"&amp;$F18,Sheet4!$C:$C,0))</f>
        <v>幸运</v>
      </c>
      <c r="K18" s="10" t="str">
        <f>INDEX(Sheet4!L:L,MATCH($E18&amp;"_"&amp;$F18,Sheet4!$C:$C,0))</f>
        <v>均衡</v>
      </c>
      <c r="L18" s="10">
        <f>INDEX(Sheet2!$A:$A,MATCH(K18&amp;"-"&amp;J18&amp;"-1"&amp;"-"&amp;$C18,Sheet2!$I:$I,0))</f>
        <v>13101</v>
      </c>
      <c r="M18" s="10">
        <f>INDEX(Sheet2!$A:$A,MATCH(K18&amp;"-"&amp;J18&amp;"-1"&amp;"-"&amp;$C18,Sheet2!$I:$I,0))</f>
        <v>13101</v>
      </c>
      <c r="N18" s="10" t="str">
        <f>INDEX(Sheet4!G:G,MATCH($E18&amp;"_"&amp;$F18,Sheet4!$C:$C,0))</f>
        <v>幸运</v>
      </c>
      <c r="O18" s="10" t="str">
        <f>INDEX(Sheet4!N:N,MATCH($E18&amp;"_"&amp;$F18,Sheet4!$C:$C,0))</f>
        <v>均衡</v>
      </c>
      <c r="P18" s="10">
        <f>INDEX(Sheet2!$A:$A,MATCH(O18&amp;"-"&amp;N18&amp;"-2"&amp;"-"&amp;$C18,Sheet2!$I:$I,0))</f>
        <v>13201</v>
      </c>
      <c r="Q18" s="10">
        <f>INDEX(Sheet2!$A:$A,MATCH(O18&amp;"-"&amp;N18&amp;"-2"&amp;"-"&amp;$C18,Sheet2!$I:$I,0))</f>
        <v>13201</v>
      </c>
      <c r="R18" s="10" t="str">
        <f>INDEX(Sheet4!I:I,MATCH($E18&amp;"_"&amp;$F18,Sheet4!$C:$C,0))</f>
        <v>驱散</v>
      </c>
      <c r="S18" s="10" t="str">
        <f>INDEX(Sheet4!P:P,MATCH($E18&amp;"_"&amp;$F18,Sheet4!$C:$C,0))</f>
        <v>均衡</v>
      </c>
      <c r="T18" s="10">
        <f>INDEX(Sheet2!$A:$A,MATCH(S18&amp;"-"&amp;R18&amp;"-3"&amp;"-"&amp;$C18,Sheet2!$I:$I,0))</f>
        <v>153301</v>
      </c>
      <c r="U18" s="10">
        <f>INDEX(Sheet2!$A:$A,MATCH(S18&amp;"-"&amp;R18&amp;"-3"&amp;"-"&amp;$C18,Sheet2!$I:$I,0))</f>
        <v>153301</v>
      </c>
    </row>
    <row r="19" spans="1:21" s="10" customFormat="1" ht="16.5" customHeight="1">
      <c r="A19" s="9" t="s">
        <v>42</v>
      </c>
      <c r="B19" s="10">
        <f t="shared" si="0"/>
        <v>1003</v>
      </c>
      <c r="C19" s="10">
        <v>4</v>
      </c>
      <c r="D19" s="11" t="str">
        <f t="shared" si="1"/>
        <v>1幸运均衡-2幸运均衡-3驱散均衡</v>
      </c>
      <c r="E19" s="10">
        <v>1</v>
      </c>
      <c r="F19" s="10">
        <f t="shared" si="2"/>
        <v>3</v>
      </c>
      <c r="G19" s="10" t="str">
        <f>INDEX(Sheet4!D:D,MATCH($E19&amp;"_"&amp;$F19,Sheet4!$C:$C,0))</f>
        <v>幸运</v>
      </c>
      <c r="H19" s="10" t="str">
        <f>INDEX(Sheet4!K:K,MATCH($E19&amp;"_"&amp;$F19,Sheet4!C:C,0))</f>
        <v>均衡</v>
      </c>
      <c r="I19" s="10">
        <f>INDEX(Sheet2!$A:$A,MATCH(H19&amp;"-"&amp;G19&amp;"-0"&amp;"-"&amp;$C19,Sheet2!$I:$I,0))</f>
        <v>14001</v>
      </c>
      <c r="J19" s="10" t="str">
        <f>INDEX(Sheet4!E:E,MATCH($E19&amp;"_"&amp;$F19,Sheet4!$C:$C,0))</f>
        <v>幸运</v>
      </c>
      <c r="K19" s="10" t="str">
        <f>INDEX(Sheet4!L:L,MATCH($E19&amp;"_"&amp;$F19,Sheet4!$C:$C,0))</f>
        <v>均衡</v>
      </c>
      <c r="L19" s="10">
        <f>INDEX(Sheet2!$A:$A,MATCH(K19&amp;"-"&amp;J19&amp;"-1"&amp;"-"&amp;$C19,Sheet2!$I:$I,0))</f>
        <v>14101</v>
      </c>
      <c r="M19" s="10">
        <f>INDEX(Sheet2!$A:$A,MATCH(K19&amp;"-"&amp;J19&amp;"-1"&amp;"-"&amp;$C19,Sheet2!$I:$I,0))</f>
        <v>14101</v>
      </c>
      <c r="N19" s="10" t="str">
        <f>INDEX(Sheet4!G:G,MATCH($E19&amp;"_"&amp;$F19,Sheet4!$C:$C,0))</f>
        <v>幸运</v>
      </c>
      <c r="O19" s="10" t="str">
        <f>INDEX(Sheet4!N:N,MATCH($E19&amp;"_"&amp;$F19,Sheet4!$C:$C,0))</f>
        <v>均衡</v>
      </c>
      <c r="P19" s="10">
        <f>INDEX(Sheet2!$A:$A,MATCH(O19&amp;"-"&amp;N19&amp;"-2"&amp;"-"&amp;$C19,Sheet2!$I:$I,0))</f>
        <v>14201</v>
      </c>
      <c r="Q19" s="10">
        <f>INDEX(Sheet2!$A:$A,MATCH(O19&amp;"-"&amp;N19&amp;"-2"&amp;"-"&amp;$C19,Sheet2!$I:$I,0))</f>
        <v>14201</v>
      </c>
      <c r="R19" s="10" t="str">
        <f>INDEX(Sheet4!I:I,MATCH($E19&amp;"_"&amp;$F19,Sheet4!$C:$C,0))</f>
        <v>驱散</v>
      </c>
      <c r="S19" s="10" t="str">
        <f>INDEX(Sheet4!P:P,MATCH($E19&amp;"_"&amp;$F19,Sheet4!$C:$C,0))</f>
        <v>均衡</v>
      </c>
      <c r="T19" s="10">
        <f>INDEX(Sheet2!$A:$A,MATCH(S19&amp;"-"&amp;R19&amp;"-3"&amp;"-"&amp;$C19,Sheet2!$I:$I,0))</f>
        <v>154301</v>
      </c>
      <c r="U19" s="10">
        <f>INDEX(Sheet2!$A:$A,MATCH(S19&amp;"-"&amp;R19&amp;"-3"&amp;"-"&amp;$C19,Sheet2!$I:$I,0))</f>
        <v>154301</v>
      </c>
    </row>
    <row r="20" spans="1:21" s="10" customFormat="1" ht="16.5" customHeight="1">
      <c r="A20" s="9" t="s">
        <v>42</v>
      </c>
      <c r="B20" s="10">
        <f t="shared" si="0"/>
        <v>1003</v>
      </c>
      <c r="C20" s="10">
        <v>5</v>
      </c>
      <c r="D20" s="11" t="str">
        <f t="shared" si="1"/>
        <v>1幸运均衡-2幸运均衡-3驱散均衡</v>
      </c>
      <c r="E20" s="10">
        <v>1</v>
      </c>
      <c r="F20" s="10">
        <f t="shared" si="2"/>
        <v>3</v>
      </c>
      <c r="G20" s="10" t="str">
        <f>INDEX(Sheet4!D:D,MATCH($E20&amp;"_"&amp;$F20,Sheet4!$C:$C,0))</f>
        <v>幸运</v>
      </c>
      <c r="H20" s="10" t="str">
        <f>INDEX(Sheet4!K:K,MATCH($E20&amp;"_"&amp;$F20,Sheet4!C:C,0))</f>
        <v>均衡</v>
      </c>
      <c r="I20" s="10">
        <f>INDEX(Sheet2!$A:$A,MATCH(H20&amp;"-"&amp;G20&amp;"-0"&amp;"-"&amp;$C20,Sheet2!$I:$I,0))</f>
        <v>15001</v>
      </c>
      <c r="J20" s="10" t="str">
        <f>INDEX(Sheet4!E:E,MATCH($E20&amp;"_"&amp;$F20,Sheet4!$C:$C,0))</f>
        <v>幸运</v>
      </c>
      <c r="K20" s="10" t="str">
        <f>INDEX(Sheet4!L:L,MATCH($E20&amp;"_"&amp;$F20,Sheet4!$C:$C,0))</f>
        <v>均衡</v>
      </c>
      <c r="L20" s="10">
        <f>INDEX(Sheet2!$A:$A,MATCH(K20&amp;"-"&amp;J20&amp;"-1"&amp;"-"&amp;$C20,Sheet2!$I:$I,0))</f>
        <v>15101</v>
      </c>
      <c r="M20" s="10">
        <f>INDEX(Sheet2!$A:$A,MATCH(K20&amp;"-"&amp;J20&amp;"-1"&amp;"-"&amp;$C20,Sheet2!$I:$I,0))</f>
        <v>15101</v>
      </c>
      <c r="N20" s="10" t="str">
        <f>INDEX(Sheet4!G:G,MATCH($E20&amp;"_"&amp;$F20,Sheet4!$C:$C,0))</f>
        <v>幸运</v>
      </c>
      <c r="O20" s="10" t="str">
        <f>INDEX(Sheet4!N:N,MATCH($E20&amp;"_"&amp;$F20,Sheet4!$C:$C,0))</f>
        <v>均衡</v>
      </c>
      <c r="P20" s="10">
        <f>INDEX(Sheet2!$A:$A,MATCH(O20&amp;"-"&amp;N20&amp;"-2"&amp;"-"&amp;$C20,Sheet2!$I:$I,0))</f>
        <v>15201</v>
      </c>
      <c r="Q20" s="10">
        <f>INDEX(Sheet2!$A:$A,MATCH(O20&amp;"-"&amp;N20&amp;"-2"&amp;"-"&amp;$C20,Sheet2!$I:$I,0))</f>
        <v>15201</v>
      </c>
      <c r="R20" s="10" t="str">
        <f>INDEX(Sheet4!I:I,MATCH($E20&amp;"_"&amp;$F20,Sheet4!$C:$C,0))</f>
        <v>驱散</v>
      </c>
      <c r="S20" s="10" t="str">
        <f>INDEX(Sheet4!P:P,MATCH($E20&amp;"_"&amp;$F20,Sheet4!$C:$C,0))</f>
        <v>均衡</v>
      </c>
      <c r="T20" s="10">
        <f>INDEX(Sheet2!$A:$A,MATCH(S20&amp;"-"&amp;R20&amp;"-3"&amp;"-"&amp;$C20,Sheet2!$I:$I,0))</f>
        <v>155301</v>
      </c>
      <c r="U20" s="10">
        <f>INDEX(Sheet2!$A:$A,MATCH(S20&amp;"-"&amp;R20&amp;"-3"&amp;"-"&amp;$C20,Sheet2!$I:$I,0))</f>
        <v>155301</v>
      </c>
    </row>
    <row r="21" spans="1:21" s="10" customFormat="1" ht="16.5" customHeight="1">
      <c r="A21" s="9" t="s">
        <v>42</v>
      </c>
      <c r="B21" s="10">
        <f t="shared" si="0"/>
        <v>1004</v>
      </c>
      <c r="C21" s="10">
        <v>1</v>
      </c>
      <c r="D21" s="11" t="str">
        <f t="shared" si="1"/>
        <v>1幸运均衡-2窃夺均衡-3窃夺均衡</v>
      </c>
      <c r="E21" s="10">
        <v>1</v>
      </c>
      <c r="F21" s="10">
        <f t="shared" si="2"/>
        <v>4</v>
      </c>
      <c r="G21" s="10" t="str">
        <f>INDEX(Sheet4!D:D,MATCH($E21&amp;"_"&amp;$F21,Sheet4!$C:$C,0))</f>
        <v>幸运</v>
      </c>
      <c r="H21" s="10" t="str">
        <f>INDEX(Sheet4!K:K,MATCH($E21&amp;"_"&amp;$F21,Sheet4!C:C,0))</f>
        <v>均衡</v>
      </c>
      <c r="I21" s="10">
        <f>INDEX(Sheet2!$A:$A,MATCH(H21&amp;"-"&amp;G21&amp;"-0"&amp;"-"&amp;$C21,Sheet2!$I:$I,0))</f>
        <v>11001</v>
      </c>
      <c r="J21" s="10" t="str">
        <f>INDEX(Sheet4!E:E,MATCH($E21&amp;"_"&amp;$F21,Sheet4!$C:$C,0))</f>
        <v>幸运</v>
      </c>
      <c r="K21" s="10" t="str">
        <f>INDEX(Sheet4!L:L,MATCH($E21&amp;"_"&amp;$F21,Sheet4!$C:$C,0))</f>
        <v>均衡</v>
      </c>
      <c r="L21" s="10">
        <f>INDEX(Sheet2!$A:$A,MATCH(K21&amp;"-"&amp;J21&amp;"-1"&amp;"-"&amp;$C21,Sheet2!$I:$I,0))</f>
        <v>11101</v>
      </c>
      <c r="M21" s="10">
        <f>INDEX(Sheet2!$A:$A,MATCH(K21&amp;"-"&amp;J21&amp;"-1"&amp;"-"&amp;$C21,Sheet2!$I:$I,0))</f>
        <v>11101</v>
      </c>
      <c r="N21" s="10" t="str">
        <f>INDEX(Sheet4!G:G,MATCH($E21&amp;"_"&amp;$F21,Sheet4!$C:$C,0))</f>
        <v>窃夺</v>
      </c>
      <c r="O21" s="10" t="str">
        <f>INDEX(Sheet4!N:N,MATCH($E21&amp;"_"&amp;$F21,Sheet4!$C:$C,0))</f>
        <v>均衡</v>
      </c>
      <c r="P21" s="10">
        <f>INDEX(Sheet2!$A:$A,MATCH(O21&amp;"-"&amp;N21&amp;"-2"&amp;"-"&amp;$C21,Sheet2!$I:$I,0))</f>
        <v>31201</v>
      </c>
      <c r="Q21" s="10">
        <f>INDEX(Sheet2!$A:$A,MATCH(O21&amp;"-"&amp;N21&amp;"-2"&amp;"-"&amp;$C21,Sheet2!$I:$I,0))</f>
        <v>31201</v>
      </c>
      <c r="R21" s="10" t="str">
        <f>INDEX(Sheet4!I:I,MATCH($E21&amp;"_"&amp;$F21,Sheet4!$C:$C,0))</f>
        <v>窃夺</v>
      </c>
      <c r="S21" s="10" t="str">
        <f>INDEX(Sheet4!P:P,MATCH($E21&amp;"_"&amp;$F21,Sheet4!$C:$C,0))</f>
        <v>均衡</v>
      </c>
      <c r="T21" s="10">
        <f>INDEX(Sheet2!$A:$A,MATCH(S21&amp;"-"&amp;R21&amp;"-3"&amp;"-"&amp;$C21,Sheet2!$I:$I,0))</f>
        <v>31301</v>
      </c>
      <c r="U21" s="10">
        <f>INDEX(Sheet2!$A:$A,MATCH(S21&amp;"-"&amp;R21&amp;"-3"&amp;"-"&amp;$C21,Sheet2!$I:$I,0))</f>
        <v>31301</v>
      </c>
    </row>
    <row r="22" spans="1:21" s="10" customFormat="1" ht="16.5" customHeight="1">
      <c r="A22" s="9" t="s">
        <v>42</v>
      </c>
      <c r="B22" s="10">
        <f t="shared" si="0"/>
        <v>1004</v>
      </c>
      <c r="C22" s="10">
        <v>2</v>
      </c>
      <c r="D22" s="11" t="str">
        <f t="shared" si="1"/>
        <v>1幸运均衡-2窃夺均衡-3窃夺均衡</v>
      </c>
      <c r="E22" s="10">
        <v>1</v>
      </c>
      <c r="F22" s="10">
        <f t="shared" si="2"/>
        <v>4</v>
      </c>
      <c r="G22" s="10" t="str">
        <f>INDEX(Sheet4!D:D,MATCH($E22&amp;"_"&amp;$F22,Sheet4!$C:$C,0))</f>
        <v>幸运</v>
      </c>
      <c r="H22" s="10" t="str">
        <f>INDEX(Sheet4!K:K,MATCH($E22&amp;"_"&amp;$F22,Sheet4!C:C,0))</f>
        <v>均衡</v>
      </c>
      <c r="I22" s="10">
        <f>INDEX(Sheet2!$A:$A,MATCH(H22&amp;"-"&amp;G22&amp;"-0"&amp;"-"&amp;$C22,Sheet2!$I:$I,0))</f>
        <v>12001</v>
      </c>
      <c r="J22" s="10" t="str">
        <f>INDEX(Sheet4!E:E,MATCH($E22&amp;"_"&amp;$F22,Sheet4!$C:$C,0))</f>
        <v>幸运</v>
      </c>
      <c r="K22" s="10" t="str">
        <f>INDEX(Sheet4!L:L,MATCH($E22&amp;"_"&amp;$F22,Sheet4!$C:$C,0))</f>
        <v>均衡</v>
      </c>
      <c r="L22" s="10">
        <f>INDEX(Sheet2!$A:$A,MATCH(K22&amp;"-"&amp;J22&amp;"-1"&amp;"-"&amp;$C22,Sheet2!$I:$I,0))</f>
        <v>12101</v>
      </c>
      <c r="M22" s="10">
        <f>INDEX(Sheet2!$A:$A,MATCH(K22&amp;"-"&amp;J22&amp;"-1"&amp;"-"&amp;$C22,Sheet2!$I:$I,0))</f>
        <v>12101</v>
      </c>
      <c r="N22" s="10" t="str">
        <f>INDEX(Sheet4!G:G,MATCH($E22&amp;"_"&amp;$F22,Sheet4!$C:$C,0))</f>
        <v>窃夺</v>
      </c>
      <c r="O22" s="10" t="str">
        <f>INDEX(Sheet4!N:N,MATCH($E22&amp;"_"&amp;$F22,Sheet4!$C:$C,0))</f>
        <v>均衡</v>
      </c>
      <c r="P22" s="10">
        <f>INDEX(Sheet2!$A:$A,MATCH(O22&amp;"-"&amp;N22&amp;"-2"&amp;"-"&amp;$C22,Sheet2!$I:$I,0))</f>
        <v>32201</v>
      </c>
      <c r="Q22" s="10">
        <f>INDEX(Sheet2!$A:$A,MATCH(O22&amp;"-"&amp;N22&amp;"-2"&amp;"-"&amp;$C22,Sheet2!$I:$I,0))</f>
        <v>32201</v>
      </c>
      <c r="R22" s="10" t="str">
        <f>INDEX(Sheet4!I:I,MATCH($E22&amp;"_"&amp;$F22,Sheet4!$C:$C,0))</f>
        <v>窃夺</v>
      </c>
      <c r="S22" s="10" t="str">
        <f>INDEX(Sheet4!P:P,MATCH($E22&amp;"_"&amp;$F22,Sheet4!$C:$C,0))</f>
        <v>均衡</v>
      </c>
      <c r="T22" s="10">
        <f>INDEX(Sheet2!$A:$A,MATCH(S22&amp;"-"&amp;R22&amp;"-3"&amp;"-"&amp;$C22,Sheet2!$I:$I,0))</f>
        <v>32301</v>
      </c>
      <c r="U22" s="10">
        <f>INDEX(Sheet2!$A:$A,MATCH(S22&amp;"-"&amp;R22&amp;"-3"&amp;"-"&amp;$C22,Sheet2!$I:$I,0))</f>
        <v>32301</v>
      </c>
    </row>
    <row r="23" spans="1:21" s="10" customFormat="1" ht="16.5" customHeight="1">
      <c r="A23" s="9" t="s">
        <v>42</v>
      </c>
      <c r="B23" s="10">
        <f t="shared" si="0"/>
        <v>1004</v>
      </c>
      <c r="C23" s="10">
        <v>3</v>
      </c>
      <c r="D23" s="11" t="str">
        <f t="shared" si="1"/>
        <v>1幸运均衡-2窃夺均衡-3窃夺均衡</v>
      </c>
      <c r="E23" s="10">
        <v>1</v>
      </c>
      <c r="F23" s="10">
        <f t="shared" si="2"/>
        <v>4</v>
      </c>
      <c r="G23" s="10" t="str">
        <f>INDEX(Sheet4!D:D,MATCH($E23&amp;"_"&amp;$F23,Sheet4!$C:$C,0))</f>
        <v>幸运</v>
      </c>
      <c r="H23" s="10" t="str">
        <f>INDEX(Sheet4!K:K,MATCH($E23&amp;"_"&amp;$F23,Sheet4!C:C,0))</f>
        <v>均衡</v>
      </c>
      <c r="I23" s="10">
        <f>INDEX(Sheet2!$A:$A,MATCH(H23&amp;"-"&amp;G23&amp;"-0"&amp;"-"&amp;$C23,Sheet2!$I:$I,0))</f>
        <v>13001</v>
      </c>
      <c r="J23" s="10" t="str">
        <f>INDEX(Sheet4!E:E,MATCH($E23&amp;"_"&amp;$F23,Sheet4!$C:$C,0))</f>
        <v>幸运</v>
      </c>
      <c r="K23" s="10" t="str">
        <f>INDEX(Sheet4!L:L,MATCH($E23&amp;"_"&amp;$F23,Sheet4!$C:$C,0))</f>
        <v>均衡</v>
      </c>
      <c r="L23" s="10">
        <f>INDEX(Sheet2!$A:$A,MATCH(K23&amp;"-"&amp;J23&amp;"-1"&amp;"-"&amp;$C23,Sheet2!$I:$I,0))</f>
        <v>13101</v>
      </c>
      <c r="M23" s="10">
        <f>INDEX(Sheet2!$A:$A,MATCH(K23&amp;"-"&amp;J23&amp;"-1"&amp;"-"&amp;$C23,Sheet2!$I:$I,0))</f>
        <v>13101</v>
      </c>
      <c r="N23" s="10" t="str">
        <f>INDEX(Sheet4!G:G,MATCH($E23&amp;"_"&amp;$F23,Sheet4!$C:$C,0))</f>
        <v>窃夺</v>
      </c>
      <c r="O23" s="10" t="str">
        <f>INDEX(Sheet4!N:N,MATCH($E23&amp;"_"&amp;$F23,Sheet4!$C:$C,0))</f>
        <v>均衡</v>
      </c>
      <c r="P23" s="10">
        <f>INDEX(Sheet2!$A:$A,MATCH(O23&amp;"-"&amp;N23&amp;"-2"&amp;"-"&amp;$C23,Sheet2!$I:$I,0))</f>
        <v>33201</v>
      </c>
      <c r="Q23" s="10">
        <f>INDEX(Sheet2!$A:$A,MATCH(O23&amp;"-"&amp;N23&amp;"-2"&amp;"-"&amp;$C23,Sheet2!$I:$I,0))</f>
        <v>33201</v>
      </c>
      <c r="R23" s="10" t="str">
        <f>INDEX(Sheet4!I:I,MATCH($E23&amp;"_"&amp;$F23,Sheet4!$C:$C,0))</f>
        <v>窃夺</v>
      </c>
      <c r="S23" s="10" t="str">
        <f>INDEX(Sheet4!P:P,MATCH($E23&amp;"_"&amp;$F23,Sheet4!$C:$C,0))</f>
        <v>均衡</v>
      </c>
      <c r="T23" s="10">
        <f>INDEX(Sheet2!$A:$A,MATCH(S23&amp;"-"&amp;R23&amp;"-3"&amp;"-"&amp;$C23,Sheet2!$I:$I,0))</f>
        <v>33301</v>
      </c>
      <c r="U23" s="10">
        <f>INDEX(Sheet2!$A:$A,MATCH(S23&amp;"-"&amp;R23&amp;"-3"&amp;"-"&amp;$C23,Sheet2!$I:$I,0))</f>
        <v>33301</v>
      </c>
    </row>
    <row r="24" spans="1:21" s="10" customFormat="1" ht="16.5" customHeight="1">
      <c r="A24" s="9" t="s">
        <v>42</v>
      </c>
      <c r="B24" s="10">
        <f t="shared" si="0"/>
        <v>1004</v>
      </c>
      <c r="C24" s="10">
        <v>4</v>
      </c>
      <c r="D24" s="11" t="str">
        <f t="shared" si="1"/>
        <v>1幸运均衡-2窃夺均衡-3窃夺均衡</v>
      </c>
      <c r="E24" s="10">
        <v>1</v>
      </c>
      <c r="F24" s="10">
        <f t="shared" si="2"/>
        <v>4</v>
      </c>
      <c r="G24" s="10" t="str">
        <f>INDEX(Sheet4!D:D,MATCH($E24&amp;"_"&amp;$F24,Sheet4!$C:$C,0))</f>
        <v>幸运</v>
      </c>
      <c r="H24" s="10" t="str">
        <f>INDEX(Sheet4!K:K,MATCH($E24&amp;"_"&amp;$F24,Sheet4!C:C,0))</f>
        <v>均衡</v>
      </c>
      <c r="I24" s="10">
        <f>INDEX(Sheet2!$A:$A,MATCH(H24&amp;"-"&amp;G24&amp;"-0"&amp;"-"&amp;$C24,Sheet2!$I:$I,0))</f>
        <v>14001</v>
      </c>
      <c r="J24" s="10" t="str">
        <f>INDEX(Sheet4!E:E,MATCH($E24&amp;"_"&amp;$F24,Sheet4!$C:$C,0))</f>
        <v>幸运</v>
      </c>
      <c r="K24" s="10" t="str">
        <f>INDEX(Sheet4!L:L,MATCH($E24&amp;"_"&amp;$F24,Sheet4!$C:$C,0))</f>
        <v>均衡</v>
      </c>
      <c r="L24" s="10">
        <f>INDEX(Sheet2!$A:$A,MATCH(K24&amp;"-"&amp;J24&amp;"-1"&amp;"-"&amp;$C24,Sheet2!$I:$I,0))</f>
        <v>14101</v>
      </c>
      <c r="M24" s="10">
        <f>INDEX(Sheet2!$A:$A,MATCH(K24&amp;"-"&amp;J24&amp;"-1"&amp;"-"&amp;$C24,Sheet2!$I:$I,0))</f>
        <v>14101</v>
      </c>
      <c r="N24" s="10" t="str">
        <f>INDEX(Sheet4!G:G,MATCH($E24&amp;"_"&amp;$F24,Sheet4!$C:$C,0))</f>
        <v>窃夺</v>
      </c>
      <c r="O24" s="10" t="str">
        <f>INDEX(Sheet4!N:N,MATCH($E24&amp;"_"&amp;$F24,Sheet4!$C:$C,0))</f>
        <v>均衡</v>
      </c>
      <c r="P24" s="10">
        <f>INDEX(Sheet2!$A:$A,MATCH(O24&amp;"-"&amp;N24&amp;"-2"&amp;"-"&amp;$C24,Sheet2!$I:$I,0))</f>
        <v>34201</v>
      </c>
      <c r="Q24" s="10">
        <f>INDEX(Sheet2!$A:$A,MATCH(O24&amp;"-"&amp;N24&amp;"-2"&amp;"-"&amp;$C24,Sheet2!$I:$I,0))</f>
        <v>34201</v>
      </c>
      <c r="R24" s="10" t="str">
        <f>INDEX(Sheet4!I:I,MATCH($E24&amp;"_"&amp;$F24,Sheet4!$C:$C,0))</f>
        <v>窃夺</v>
      </c>
      <c r="S24" s="10" t="str">
        <f>INDEX(Sheet4!P:P,MATCH($E24&amp;"_"&amp;$F24,Sheet4!$C:$C,0))</f>
        <v>均衡</v>
      </c>
      <c r="T24" s="10">
        <f>INDEX(Sheet2!$A:$A,MATCH(S24&amp;"-"&amp;R24&amp;"-3"&amp;"-"&amp;$C24,Sheet2!$I:$I,0))</f>
        <v>34301</v>
      </c>
      <c r="U24" s="10">
        <f>INDEX(Sheet2!$A:$A,MATCH(S24&amp;"-"&amp;R24&amp;"-3"&amp;"-"&amp;$C24,Sheet2!$I:$I,0))</f>
        <v>34301</v>
      </c>
    </row>
    <row r="25" spans="1:21" s="10" customFormat="1" ht="16.5" customHeight="1">
      <c r="A25" s="9" t="s">
        <v>42</v>
      </c>
      <c r="B25" s="10">
        <f t="shared" si="0"/>
        <v>1004</v>
      </c>
      <c r="C25" s="10">
        <v>5</v>
      </c>
      <c r="D25" s="11" t="str">
        <f t="shared" si="1"/>
        <v>1幸运均衡-2窃夺均衡-3窃夺均衡</v>
      </c>
      <c r="E25" s="10">
        <v>1</v>
      </c>
      <c r="F25" s="10">
        <f t="shared" si="2"/>
        <v>4</v>
      </c>
      <c r="G25" s="10" t="str">
        <f>INDEX(Sheet4!D:D,MATCH($E25&amp;"_"&amp;$F25,Sheet4!$C:$C,0))</f>
        <v>幸运</v>
      </c>
      <c r="H25" s="10" t="str">
        <f>INDEX(Sheet4!K:K,MATCH($E25&amp;"_"&amp;$F25,Sheet4!C:C,0))</f>
        <v>均衡</v>
      </c>
      <c r="I25" s="10">
        <f>INDEX(Sheet2!$A:$A,MATCH(H25&amp;"-"&amp;G25&amp;"-0"&amp;"-"&amp;$C25,Sheet2!$I:$I,0))</f>
        <v>15001</v>
      </c>
      <c r="J25" s="10" t="str">
        <f>INDEX(Sheet4!E:E,MATCH($E25&amp;"_"&amp;$F25,Sheet4!$C:$C,0))</f>
        <v>幸运</v>
      </c>
      <c r="K25" s="10" t="str">
        <f>INDEX(Sheet4!L:L,MATCH($E25&amp;"_"&amp;$F25,Sheet4!$C:$C,0))</f>
        <v>均衡</v>
      </c>
      <c r="L25" s="10">
        <f>INDEX(Sheet2!$A:$A,MATCH(K25&amp;"-"&amp;J25&amp;"-1"&amp;"-"&amp;$C25,Sheet2!$I:$I,0))</f>
        <v>15101</v>
      </c>
      <c r="M25" s="10">
        <f>INDEX(Sheet2!$A:$A,MATCH(K25&amp;"-"&amp;J25&amp;"-1"&amp;"-"&amp;$C25,Sheet2!$I:$I,0))</f>
        <v>15101</v>
      </c>
      <c r="N25" s="10" t="str">
        <f>INDEX(Sheet4!G:G,MATCH($E25&amp;"_"&amp;$F25,Sheet4!$C:$C,0))</f>
        <v>窃夺</v>
      </c>
      <c r="O25" s="10" t="str">
        <f>INDEX(Sheet4!N:N,MATCH($E25&amp;"_"&amp;$F25,Sheet4!$C:$C,0))</f>
        <v>均衡</v>
      </c>
      <c r="P25" s="10">
        <f>INDEX(Sheet2!$A:$A,MATCH(O25&amp;"-"&amp;N25&amp;"-2"&amp;"-"&amp;$C25,Sheet2!$I:$I,0))</f>
        <v>35201</v>
      </c>
      <c r="Q25" s="10">
        <f>INDEX(Sheet2!$A:$A,MATCH(O25&amp;"-"&amp;N25&amp;"-2"&amp;"-"&amp;$C25,Sheet2!$I:$I,0))</f>
        <v>35201</v>
      </c>
      <c r="R25" s="10" t="str">
        <f>INDEX(Sheet4!I:I,MATCH($E25&amp;"_"&amp;$F25,Sheet4!$C:$C,0))</f>
        <v>窃夺</v>
      </c>
      <c r="S25" s="10" t="str">
        <f>INDEX(Sheet4!P:P,MATCH($E25&amp;"_"&amp;$F25,Sheet4!$C:$C,0))</f>
        <v>均衡</v>
      </c>
      <c r="T25" s="10">
        <f>INDEX(Sheet2!$A:$A,MATCH(S25&amp;"-"&amp;R25&amp;"-3"&amp;"-"&amp;$C25,Sheet2!$I:$I,0))</f>
        <v>35301</v>
      </c>
      <c r="U25" s="10">
        <f>INDEX(Sheet2!$A:$A,MATCH(S25&amp;"-"&amp;R25&amp;"-3"&amp;"-"&amp;$C25,Sheet2!$I:$I,0))</f>
        <v>35301</v>
      </c>
    </row>
    <row r="26" spans="1:21" s="10" customFormat="1" ht="16.5" customHeight="1">
      <c r="A26" s="9" t="s">
        <v>42</v>
      </c>
      <c r="B26" s="10">
        <f t="shared" si="0"/>
        <v>1005</v>
      </c>
      <c r="C26" s="10">
        <v>1</v>
      </c>
      <c r="D26" s="11" t="str">
        <f t="shared" si="1"/>
        <v>1幸运均衡-2钢骨均衡-3钢骨均衡</v>
      </c>
      <c r="E26" s="10">
        <v>1</v>
      </c>
      <c r="F26" s="10">
        <f t="shared" si="2"/>
        <v>5</v>
      </c>
      <c r="G26" s="10" t="str">
        <f>INDEX(Sheet4!D:D,MATCH($E26&amp;"_"&amp;$F26,Sheet4!$C:$C,0))</f>
        <v>幸运</v>
      </c>
      <c r="H26" s="10" t="str">
        <f>INDEX(Sheet4!K:K,MATCH($E26&amp;"_"&amp;$F26,Sheet4!C:C,0))</f>
        <v>均衡</v>
      </c>
      <c r="I26" s="10">
        <f>INDEX(Sheet2!$A:$A,MATCH(H26&amp;"-"&amp;G26&amp;"-0"&amp;"-"&amp;$C26,Sheet2!$I:$I,0))</f>
        <v>11001</v>
      </c>
      <c r="J26" s="10" t="str">
        <f>INDEX(Sheet4!E:E,MATCH($E26&amp;"_"&amp;$F26,Sheet4!$C:$C,0))</f>
        <v>幸运</v>
      </c>
      <c r="K26" s="10" t="str">
        <f>INDEX(Sheet4!L:L,MATCH($E26&amp;"_"&amp;$F26,Sheet4!$C:$C,0))</f>
        <v>均衡</v>
      </c>
      <c r="L26" s="10">
        <f>INDEX(Sheet2!$A:$A,MATCH(K26&amp;"-"&amp;J26&amp;"-1"&amp;"-"&amp;$C26,Sheet2!$I:$I,0))</f>
        <v>11101</v>
      </c>
      <c r="M26" s="10">
        <f>INDEX(Sheet2!$A:$A,MATCH(K26&amp;"-"&amp;J26&amp;"-1"&amp;"-"&amp;$C26,Sheet2!$I:$I,0))</f>
        <v>11101</v>
      </c>
      <c r="N26" s="10" t="str">
        <f>INDEX(Sheet4!G:G,MATCH($E26&amp;"_"&amp;$F26,Sheet4!$C:$C,0))</f>
        <v>钢骨</v>
      </c>
      <c r="O26" s="10" t="str">
        <f>INDEX(Sheet4!N:N,MATCH($E26&amp;"_"&amp;$F26,Sheet4!$C:$C,0))</f>
        <v>均衡</v>
      </c>
      <c r="P26" s="10">
        <f>INDEX(Sheet2!$A:$A,MATCH(O26&amp;"-"&amp;N26&amp;"-2"&amp;"-"&amp;$C26,Sheet2!$I:$I,0))</f>
        <v>91201</v>
      </c>
      <c r="Q26" s="10">
        <f>INDEX(Sheet2!$A:$A,MATCH(O26&amp;"-"&amp;N26&amp;"-2"&amp;"-"&amp;$C26,Sheet2!$I:$I,0))</f>
        <v>91201</v>
      </c>
      <c r="R26" s="10" t="str">
        <f>INDEX(Sheet4!I:I,MATCH($E26&amp;"_"&amp;$F26,Sheet4!$C:$C,0))</f>
        <v>钢骨</v>
      </c>
      <c r="S26" s="10" t="str">
        <f>INDEX(Sheet4!P:P,MATCH($E26&amp;"_"&amp;$F26,Sheet4!$C:$C,0))</f>
        <v>均衡</v>
      </c>
      <c r="T26" s="10">
        <f>INDEX(Sheet2!$A:$A,MATCH(S26&amp;"-"&amp;R26&amp;"-3"&amp;"-"&amp;$C26,Sheet2!$I:$I,0))</f>
        <v>91301</v>
      </c>
      <c r="U26" s="10">
        <f>INDEX(Sheet2!$A:$A,MATCH(S26&amp;"-"&amp;R26&amp;"-3"&amp;"-"&amp;$C26,Sheet2!$I:$I,0))</f>
        <v>91301</v>
      </c>
    </row>
    <row r="27" spans="1:21" s="10" customFormat="1" ht="16.5" customHeight="1">
      <c r="A27" s="9" t="s">
        <v>42</v>
      </c>
      <c r="B27" s="10">
        <f t="shared" si="0"/>
        <v>1005</v>
      </c>
      <c r="C27" s="10">
        <v>2</v>
      </c>
      <c r="D27" s="11" t="str">
        <f t="shared" si="1"/>
        <v>1幸运均衡-2钢骨均衡-3钢骨均衡</v>
      </c>
      <c r="E27" s="10">
        <v>1</v>
      </c>
      <c r="F27" s="10">
        <f t="shared" si="2"/>
        <v>5</v>
      </c>
      <c r="G27" s="10" t="str">
        <f>INDEX(Sheet4!D:D,MATCH($E27&amp;"_"&amp;$F27,Sheet4!$C:$C,0))</f>
        <v>幸运</v>
      </c>
      <c r="H27" s="10" t="str">
        <f>INDEX(Sheet4!K:K,MATCH($E27&amp;"_"&amp;$F27,Sheet4!C:C,0))</f>
        <v>均衡</v>
      </c>
      <c r="I27" s="10">
        <f>INDEX(Sheet2!$A:$A,MATCH(H27&amp;"-"&amp;G27&amp;"-0"&amp;"-"&amp;$C27,Sheet2!$I:$I,0))</f>
        <v>12001</v>
      </c>
      <c r="J27" s="10" t="str">
        <f>INDEX(Sheet4!E:E,MATCH($E27&amp;"_"&amp;$F27,Sheet4!$C:$C,0))</f>
        <v>幸运</v>
      </c>
      <c r="K27" s="10" t="str">
        <f>INDEX(Sheet4!L:L,MATCH($E27&amp;"_"&amp;$F27,Sheet4!$C:$C,0))</f>
        <v>均衡</v>
      </c>
      <c r="L27" s="10">
        <f>INDEX(Sheet2!$A:$A,MATCH(K27&amp;"-"&amp;J27&amp;"-1"&amp;"-"&amp;$C27,Sheet2!$I:$I,0))</f>
        <v>12101</v>
      </c>
      <c r="M27" s="10">
        <f>INDEX(Sheet2!$A:$A,MATCH(K27&amp;"-"&amp;J27&amp;"-1"&amp;"-"&amp;$C27,Sheet2!$I:$I,0))</f>
        <v>12101</v>
      </c>
      <c r="N27" s="10" t="str">
        <f>INDEX(Sheet4!G:G,MATCH($E27&amp;"_"&amp;$F27,Sheet4!$C:$C,0))</f>
        <v>钢骨</v>
      </c>
      <c r="O27" s="10" t="str">
        <f>INDEX(Sheet4!N:N,MATCH($E27&amp;"_"&amp;$F27,Sheet4!$C:$C,0))</f>
        <v>均衡</v>
      </c>
      <c r="P27" s="10">
        <f>INDEX(Sheet2!$A:$A,MATCH(O27&amp;"-"&amp;N27&amp;"-2"&amp;"-"&amp;$C27,Sheet2!$I:$I,0))</f>
        <v>92201</v>
      </c>
      <c r="Q27" s="10">
        <f>INDEX(Sheet2!$A:$A,MATCH(O27&amp;"-"&amp;N27&amp;"-2"&amp;"-"&amp;$C27,Sheet2!$I:$I,0))</f>
        <v>92201</v>
      </c>
      <c r="R27" s="10" t="str">
        <f>INDEX(Sheet4!I:I,MATCH($E27&amp;"_"&amp;$F27,Sheet4!$C:$C,0))</f>
        <v>钢骨</v>
      </c>
      <c r="S27" s="10" t="str">
        <f>INDEX(Sheet4!P:P,MATCH($E27&amp;"_"&amp;$F27,Sheet4!$C:$C,0))</f>
        <v>均衡</v>
      </c>
      <c r="T27" s="10">
        <f>INDEX(Sheet2!$A:$A,MATCH(S27&amp;"-"&amp;R27&amp;"-3"&amp;"-"&amp;$C27,Sheet2!$I:$I,0))</f>
        <v>92301</v>
      </c>
      <c r="U27" s="10">
        <f>INDEX(Sheet2!$A:$A,MATCH(S27&amp;"-"&amp;R27&amp;"-3"&amp;"-"&amp;$C27,Sheet2!$I:$I,0))</f>
        <v>92301</v>
      </c>
    </row>
    <row r="28" spans="1:21" s="10" customFormat="1" ht="16.5" customHeight="1">
      <c r="A28" s="9" t="s">
        <v>42</v>
      </c>
      <c r="B28" s="10">
        <f t="shared" si="0"/>
        <v>1005</v>
      </c>
      <c r="C28" s="10">
        <v>3</v>
      </c>
      <c r="D28" s="11" t="str">
        <f t="shared" si="1"/>
        <v>1幸运均衡-2钢骨均衡-3钢骨均衡</v>
      </c>
      <c r="E28" s="10">
        <v>1</v>
      </c>
      <c r="F28" s="10">
        <f t="shared" si="2"/>
        <v>5</v>
      </c>
      <c r="G28" s="10" t="str">
        <f>INDEX(Sheet4!D:D,MATCH($E28&amp;"_"&amp;$F28,Sheet4!$C:$C,0))</f>
        <v>幸运</v>
      </c>
      <c r="H28" s="10" t="str">
        <f>INDEX(Sheet4!K:K,MATCH($E28&amp;"_"&amp;$F28,Sheet4!C:C,0))</f>
        <v>均衡</v>
      </c>
      <c r="I28" s="10">
        <f>INDEX(Sheet2!$A:$A,MATCH(H28&amp;"-"&amp;G28&amp;"-0"&amp;"-"&amp;$C28,Sheet2!$I:$I,0))</f>
        <v>13001</v>
      </c>
      <c r="J28" s="10" t="str">
        <f>INDEX(Sheet4!E:E,MATCH($E28&amp;"_"&amp;$F28,Sheet4!$C:$C,0))</f>
        <v>幸运</v>
      </c>
      <c r="K28" s="10" t="str">
        <f>INDEX(Sheet4!L:L,MATCH($E28&amp;"_"&amp;$F28,Sheet4!$C:$C,0))</f>
        <v>均衡</v>
      </c>
      <c r="L28" s="10">
        <f>INDEX(Sheet2!$A:$A,MATCH(K28&amp;"-"&amp;J28&amp;"-1"&amp;"-"&amp;$C28,Sheet2!$I:$I,0))</f>
        <v>13101</v>
      </c>
      <c r="M28" s="10">
        <f>INDEX(Sheet2!$A:$A,MATCH(K28&amp;"-"&amp;J28&amp;"-1"&amp;"-"&amp;$C28,Sheet2!$I:$I,0))</f>
        <v>13101</v>
      </c>
      <c r="N28" s="10" t="str">
        <f>INDEX(Sheet4!G:G,MATCH($E28&amp;"_"&amp;$F28,Sheet4!$C:$C,0))</f>
        <v>钢骨</v>
      </c>
      <c r="O28" s="10" t="str">
        <f>INDEX(Sheet4!N:N,MATCH($E28&amp;"_"&amp;$F28,Sheet4!$C:$C,0))</f>
        <v>均衡</v>
      </c>
      <c r="P28" s="10">
        <f>INDEX(Sheet2!$A:$A,MATCH(O28&amp;"-"&amp;N28&amp;"-2"&amp;"-"&amp;$C28,Sheet2!$I:$I,0))</f>
        <v>93201</v>
      </c>
      <c r="Q28" s="10">
        <f>INDEX(Sheet2!$A:$A,MATCH(O28&amp;"-"&amp;N28&amp;"-2"&amp;"-"&amp;$C28,Sheet2!$I:$I,0))</f>
        <v>93201</v>
      </c>
      <c r="R28" s="10" t="str">
        <f>INDEX(Sheet4!I:I,MATCH($E28&amp;"_"&amp;$F28,Sheet4!$C:$C,0))</f>
        <v>钢骨</v>
      </c>
      <c r="S28" s="10" t="str">
        <f>INDEX(Sheet4!P:P,MATCH($E28&amp;"_"&amp;$F28,Sheet4!$C:$C,0))</f>
        <v>均衡</v>
      </c>
      <c r="T28" s="10">
        <f>INDEX(Sheet2!$A:$A,MATCH(S28&amp;"-"&amp;R28&amp;"-3"&amp;"-"&amp;$C28,Sheet2!$I:$I,0))</f>
        <v>93301</v>
      </c>
      <c r="U28" s="10">
        <f>INDEX(Sheet2!$A:$A,MATCH(S28&amp;"-"&amp;R28&amp;"-3"&amp;"-"&amp;$C28,Sheet2!$I:$I,0))</f>
        <v>93301</v>
      </c>
    </row>
    <row r="29" spans="1:21" s="10" customFormat="1" ht="16.5" customHeight="1">
      <c r="A29" s="9" t="s">
        <v>42</v>
      </c>
      <c r="B29" s="10">
        <f t="shared" si="0"/>
        <v>1005</v>
      </c>
      <c r="C29" s="10">
        <v>4</v>
      </c>
      <c r="D29" s="11" t="str">
        <f t="shared" si="1"/>
        <v>1幸运均衡-2钢骨均衡-3钢骨均衡</v>
      </c>
      <c r="E29" s="10">
        <v>1</v>
      </c>
      <c r="F29" s="10">
        <f t="shared" si="2"/>
        <v>5</v>
      </c>
      <c r="G29" s="10" t="str">
        <f>INDEX(Sheet4!D:D,MATCH($E29&amp;"_"&amp;$F29,Sheet4!$C:$C,0))</f>
        <v>幸运</v>
      </c>
      <c r="H29" s="10" t="str">
        <f>INDEX(Sheet4!K:K,MATCH($E29&amp;"_"&amp;$F29,Sheet4!C:C,0))</f>
        <v>均衡</v>
      </c>
      <c r="I29" s="10">
        <f>INDEX(Sheet2!$A:$A,MATCH(H29&amp;"-"&amp;G29&amp;"-0"&amp;"-"&amp;$C29,Sheet2!$I:$I,0))</f>
        <v>14001</v>
      </c>
      <c r="J29" s="10" t="str">
        <f>INDEX(Sheet4!E:E,MATCH($E29&amp;"_"&amp;$F29,Sheet4!$C:$C,0))</f>
        <v>幸运</v>
      </c>
      <c r="K29" s="10" t="str">
        <f>INDEX(Sheet4!L:L,MATCH($E29&amp;"_"&amp;$F29,Sheet4!$C:$C,0))</f>
        <v>均衡</v>
      </c>
      <c r="L29" s="10">
        <f>INDEX(Sheet2!$A:$A,MATCH(K29&amp;"-"&amp;J29&amp;"-1"&amp;"-"&amp;$C29,Sheet2!$I:$I,0))</f>
        <v>14101</v>
      </c>
      <c r="M29" s="10">
        <f>INDEX(Sheet2!$A:$A,MATCH(K29&amp;"-"&amp;J29&amp;"-1"&amp;"-"&amp;$C29,Sheet2!$I:$I,0))</f>
        <v>14101</v>
      </c>
      <c r="N29" s="10" t="str">
        <f>INDEX(Sheet4!G:G,MATCH($E29&amp;"_"&amp;$F29,Sheet4!$C:$C,0))</f>
        <v>钢骨</v>
      </c>
      <c r="O29" s="10" t="str">
        <f>INDEX(Sheet4!N:N,MATCH($E29&amp;"_"&amp;$F29,Sheet4!$C:$C,0))</f>
        <v>均衡</v>
      </c>
      <c r="P29" s="10">
        <f>INDEX(Sheet2!$A:$A,MATCH(O29&amp;"-"&amp;N29&amp;"-2"&amp;"-"&amp;$C29,Sheet2!$I:$I,0))</f>
        <v>94201</v>
      </c>
      <c r="Q29" s="10">
        <f>INDEX(Sheet2!$A:$A,MATCH(O29&amp;"-"&amp;N29&amp;"-2"&amp;"-"&amp;$C29,Sheet2!$I:$I,0))</f>
        <v>94201</v>
      </c>
      <c r="R29" s="10" t="str">
        <f>INDEX(Sheet4!I:I,MATCH($E29&amp;"_"&amp;$F29,Sheet4!$C:$C,0))</f>
        <v>钢骨</v>
      </c>
      <c r="S29" s="10" t="str">
        <f>INDEX(Sheet4!P:P,MATCH($E29&amp;"_"&amp;$F29,Sheet4!$C:$C,0))</f>
        <v>均衡</v>
      </c>
      <c r="T29" s="10">
        <f>INDEX(Sheet2!$A:$A,MATCH(S29&amp;"-"&amp;R29&amp;"-3"&amp;"-"&amp;$C29,Sheet2!$I:$I,0))</f>
        <v>94301</v>
      </c>
      <c r="U29" s="10">
        <f>INDEX(Sheet2!$A:$A,MATCH(S29&amp;"-"&amp;R29&amp;"-3"&amp;"-"&amp;$C29,Sheet2!$I:$I,0))</f>
        <v>94301</v>
      </c>
    </row>
    <row r="30" spans="1:21" s="10" customFormat="1" ht="16.5" customHeight="1">
      <c r="A30" s="9" t="s">
        <v>42</v>
      </c>
      <c r="B30" s="10">
        <f t="shared" si="0"/>
        <v>1005</v>
      </c>
      <c r="C30" s="10">
        <v>5</v>
      </c>
      <c r="D30" s="11" t="str">
        <f t="shared" si="1"/>
        <v>1幸运均衡-2钢骨均衡-3钢骨均衡</v>
      </c>
      <c r="E30" s="10">
        <v>1</v>
      </c>
      <c r="F30" s="10">
        <f t="shared" si="2"/>
        <v>5</v>
      </c>
      <c r="G30" s="10" t="str">
        <f>INDEX(Sheet4!D:D,MATCH($E30&amp;"_"&amp;$F30,Sheet4!$C:$C,0))</f>
        <v>幸运</v>
      </c>
      <c r="H30" s="10" t="str">
        <f>INDEX(Sheet4!K:K,MATCH($E30&amp;"_"&amp;$F30,Sheet4!C:C,0))</f>
        <v>均衡</v>
      </c>
      <c r="I30" s="10">
        <f>INDEX(Sheet2!$A:$A,MATCH(H30&amp;"-"&amp;G30&amp;"-0"&amp;"-"&amp;$C30,Sheet2!$I:$I,0))</f>
        <v>15001</v>
      </c>
      <c r="J30" s="10" t="str">
        <f>INDEX(Sheet4!E:E,MATCH($E30&amp;"_"&amp;$F30,Sheet4!$C:$C,0))</f>
        <v>幸运</v>
      </c>
      <c r="K30" s="10" t="str">
        <f>INDEX(Sheet4!L:L,MATCH($E30&amp;"_"&amp;$F30,Sheet4!$C:$C,0))</f>
        <v>均衡</v>
      </c>
      <c r="L30" s="10">
        <f>INDEX(Sheet2!$A:$A,MATCH(K30&amp;"-"&amp;J30&amp;"-1"&amp;"-"&amp;$C30,Sheet2!$I:$I,0))</f>
        <v>15101</v>
      </c>
      <c r="M30" s="10">
        <f>INDEX(Sheet2!$A:$A,MATCH(K30&amp;"-"&amp;J30&amp;"-1"&amp;"-"&amp;$C30,Sheet2!$I:$I,0))</f>
        <v>15101</v>
      </c>
      <c r="N30" s="10" t="str">
        <f>INDEX(Sheet4!G:G,MATCH($E30&amp;"_"&amp;$F30,Sheet4!$C:$C,0))</f>
        <v>钢骨</v>
      </c>
      <c r="O30" s="10" t="str">
        <f>INDEX(Sheet4!N:N,MATCH($E30&amp;"_"&amp;$F30,Sheet4!$C:$C,0))</f>
        <v>均衡</v>
      </c>
      <c r="P30" s="10">
        <f>INDEX(Sheet2!$A:$A,MATCH(O30&amp;"-"&amp;N30&amp;"-2"&amp;"-"&amp;$C30,Sheet2!$I:$I,0))</f>
        <v>95201</v>
      </c>
      <c r="Q30" s="10">
        <f>INDEX(Sheet2!$A:$A,MATCH(O30&amp;"-"&amp;N30&amp;"-2"&amp;"-"&amp;$C30,Sheet2!$I:$I,0))</f>
        <v>95201</v>
      </c>
      <c r="R30" s="10" t="str">
        <f>INDEX(Sheet4!I:I,MATCH($E30&amp;"_"&amp;$F30,Sheet4!$C:$C,0))</f>
        <v>钢骨</v>
      </c>
      <c r="S30" s="10" t="str">
        <f>INDEX(Sheet4!P:P,MATCH($E30&amp;"_"&amp;$F30,Sheet4!$C:$C,0))</f>
        <v>均衡</v>
      </c>
      <c r="T30" s="10">
        <f>INDEX(Sheet2!$A:$A,MATCH(S30&amp;"-"&amp;R30&amp;"-3"&amp;"-"&amp;$C30,Sheet2!$I:$I,0))</f>
        <v>95301</v>
      </c>
      <c r="U30" s="10">
        <f>INDEX(Sheet2!$A:$A,MATCH(S30&amp;"-"&amp;R30&amp;"-3"&amp;"-"&amp;$C30,Sheet2!$I:$I,0))</f>
        <v>95301</v>
      </c>
    </row>
    <row r="31" spans="1:21" s="10" customFormat="1" ht="16.5" customHeight="1">
      <c r="A31" s="9" t="s">
        <v>42</v>
      </c>
      <c r="B31" s="10">
        <f t="shared" si="0"/>
        <v>2001</v>
      </c>
      <c r="C31" s="10">
        <v>1</v>
      </c>
      <c r="D31" s="11" t="str">
        <f t="shared" si="1"/>
        <v>1聚能均衡-2聚能均衡-3聚能均衡</v>
      </c>
      <c r="E31" s="10">
        <v>2</v>
      </c>
      <c r="F31" s="10">
        <v>1</v>
      </c>
      <c r="G31" s="10" t="str">
        <f>INDEX(Sheet4!D:D,MATCH($E31&amp;"_"&amp;$F31,Sheet4!$C:$C,0))</f>
        <v>聚能</v>
      </c>
      <c r="H31" s="10" t="str">
        <f>INDEX(Sheet4!K:K,MATCH($E31&amp;"_"&amp;$F31,Sheet4!C:C,0))</f>
        <v>均衡</v>
      </c>
      <c r="I31" s="10">
        <f>INDEX(Sheet2!$A:$A,MATCH(H31&amp;"-"&amp;G31&amp;"-0"&amp;"-"&amp;$C31,Sheet2!$I:$I,0))</f>
        <v>21001</v>
      </c>
      <c r="J31" s="10" t="str">
        <f>INDEX(Sheet4!E:E,MATCH($E31&amp;"_"&amp;$F31,Sheet4!$C:$C,0))</f>
        <v>聚能</v>
      </c>
      <c r="K31" s="10" t="str">
        <f>INDEX(Sheet4!L:L,MATCH($E31&amp;"_"&amp;$F31,Sheet4!$C:$C,0))</f>
        <v>均衡</v>
      </c>
      <c r="L31" s="10">
        <f>INDEX(Sheet2!$A:$A,MATCH(K31&amp;"-"&amp;J31&amp;"-1"&amp;"-"&amp;$C31,Sheet2!$I:$I,0))</f>
        <v>21101</v>
      </c>
      <c r="M31" s="10">
        <f>INDEX(Sheet2!$A:$A,MATCH(K31&amp;"-"&amp;J31&amp;"-1"&amp;"-"&amp;$C31,Sheet2!$I:$I,0))</f>
        <v>21101</v>
      </c>
      <c r="N31" s="10" t="str">
        <f>INDEX(Sheet4!G:G,MATCH($E31&amp;"_"&amp;$F31,Sheet4!$C:$C,0))</f>
        <v>聚能</v>
      </c>
      <c r="O31" s="10" t="str">
        <f>INDEX(Sheet4!N:N,MATCH($E31&amp;"_"&amp;$F31,Sheet4!$C:$C,0))</f>
        <v>均衡</v>
      </c>
      <c r="P31" s="10">
        <f>INDEX(Sheet2!$A:$A,MATCH(O31&amp;"-"&amp;N31&amp;"-2"&amp;"-"&amp;$C31,Sheet2!$I:$I,0))</f>
        <v>21201</v>
      </c>
      <c r="Q31" s="10">
        <f>INDEX(Sheet2!$A:$A,MATCH(O31&amp;"-"&amp;N31&amp;"-2"&amp;"-"&amp;$C31,Sheet2!$I:$I,0))</f>
        <v>21201</v>
      </c>
      <c r="R31" s="10" t="str">
        <f>INDEX(Sheet4!I:I,MATCH($E31&amp;"_"&amp;$F31,Sheet4!$C:$C,0))</f>
        <v>聚能</v>
      </c>
      <c r="S31" s="10" t="str">
        <f>INDEX(Sheet4!P:P,MATCH($E31&amp;"_"&amp;$F31,Sheet4!$C:$C,0))</f>
        <v>均衡</v>
      </c>
      <c r="T31" s="10">
        <f>INDEX(Sheet2!$A:$A,MATCH(S31&amp;"-"&amp;R31&amp;"-3"&amp;"-"&amp;$C31,Sheet2!$I:$I,0))</f>
        <v>21301</v>
      </c>
      <c r="U31" s="10">
        <f>INDEX(Sheet2!$A:$A,MATCH(S31&amp;"-"&amp;R31&amp;"-3"&amp;"-"&amp;$C31,Sheet2!$I:$I,0))</f>
        <v>21301</v>
      </c>
    </row>
    <row r="32" spans="1:21" s="10" customFormat="1" ht="16.5" customHeight="1">
      <c r="A32" s="9" t="s">
        <v>42</v>
      </c>
      <c r="B32" s="10">
        <f t="shared" si="0"/>
        <v>2001</v>
      </c>
      <c r="C32" s="10">
        <v>2</v>
      </c>
      <c r="D32" s="11" t="str">
        <f t="shared" si="1"/>
        <v>1聚能均衡-2聚能均衡-3聚能均衡</v>
      </c>
      <c r="E32" s="10">
        <v>2</v>
      </c>
      <c r="F32" s="10">
        <v>1</v>
      </c>
      <c r="G32" s="10" t="str">
        <f>INDEX(Sheet4!D:D,MATCH($E32&amp;"_"&amp;$F32,Sheet4!$C:$C,0))</f>
        <v>聚能</v>
      </c>
      <c r="H32" s="10" t="str">
        <f>INDEX(Sheet4!K:K,MATCH($E32&amp;"_"&amp;$F32,Sheet4!C:C,0))</f>
        <v>均衡</v>
      </c>
      <c r="I32" s="10">
        <f>INDEX(Sheet2!$A:$A,MATCH(H32&amp;"-"&amp;G32&amp;"-0"&amp;"-"&amp;$C32,Sheet2!$I:$I,0))</f>
        <v>22001</v>
      </c>
      <c r="J32" s="10" t="str">
        <f>INDEX(Sheet4!E:E,MATCH($E32&amp;"_"&amp;$F32,Sheet4!$C:$C,0))</f>
        <v>聚能</v>
      </c>
      <c r="K32" s="10" t="str">
        <f>INDEX(Sheet4!L:L,MATCH($E32&amp;"_"&amp;$F32,Sheet4!$C:$C,0))</f>
        <v>均衡</v>
      </c>
      <c r="L32" s="10">
        <f>INDEX(Sheet2!$A:$A,MATCH(K32&amp;"-"&amp;J32&amp;"-1"&amp;"-"&amp;$C32,Sheet2!$I:$I,0))</f>
        <v>22101</v>
      </c>
      <c r="M32" s="10">
        <f>INDEX(Sheet2!$A:$A,MATCH(K32&amp;"-"&amp;J32&amp;"-1"&amp;"-"&amp;$C32,Sheet2!$I:$I,0))</f>
        <v>22101</v>
      </c>
      <c r="N32" s="10" t="str">
        <f>INDEX(Sheet4!G:G,MATCH($E32&amp;"_"&amp;$F32,Sheet4!$C:$C,0))</f>
        <v>聚能</v>
      </c>
      <c r="O32" s="10" t="str">
        <f>INDEX(Sheet4!N:N,MATCH($E32&amp;"_"&amp;$F32,Sheet4!$C:$C,0))</f>
        <v>均衡</v>
      </c>
      <c r="P32" s="10">
        <f>INDEX(Sheet2!$A:$A,MATCH(O32&amp;"-"&amp;N32&amp;"-2"&amp;"-"&amp;$C32,Sheet2!$I:$I,0))</f>
        <v>22201</v>
      </c>
      <c r="Q32" s="10">
        <f>INDEX(Sheet2!$A:$A,MATCH(O32&amp;"-"&amp;N32&amp;"-2"&amp;"-"&amp;$C32,Sheet2!$I:$I,0))</f>
        <v>22201</v>
      </c>
      <c r="R32" s="10" t="str">
        <f>INDEX(Sheet4!I:I,MATCH($E32&amp;"_"&amp;$F32,Sheet4!$C:$C,0))</f>
        <v>聚能</v>
      </c>
      <c r="S32" s="10" t="str">
        <f>INDEX(Sheet4!P:P,MATCH($E32&amp;"_"&amp;$F32,Sheet4!$C:$C,0))</f>
        <v>均衡</v>
      </c>
      <c r="T32" s="10">
        <f>INDEX(Sheet2!$A:$A,MATCH(S32&amp;"-"&amp;R32&amp;"-3"&amp;"-"&amp;$C32,Sheet2!$I:$I,0))</f>
        <v>22301</v>
      </c>
      <c r="U32" s="10">
        <f>INDEX(Sheet2!$A:$A,MATCH(S32&amp;"-"&amp;R32&amp;"-3"&amp;"-"&amp;$C32,Sheet2!$I:$I,0))</f>
        <v>22301</v>
      </c>
    </row>
    <row r="33" spans="1:21" s="10" customFormat="1" ht="16.5" customHeight="1">
      <c r="A33" s="9" t="s">
        <v>42</v>
      </c>
      <c r="B33" s="10">
        <f t="shared" si="0"/>
        <v>2001</v>
      </c>
      <c r="C33" s="10">
        <v>3</v>
      </c>
      <c r="D33" s="11" t="str">
        <f t="shared" si="1"/>
        <v>1聚能均衡-2聚能均衡-3聚能均衡</v>
      </c>
      <c r="E33" s="10">
        <v>2</v>
      </c>
      <c r="F33" s="10">
        <v>1</v>
      </c>
      <c r="G33" s="10" t="str">
        <f>INDEX(Sheet4!D:D,MATCH($E33&amp;"_"&amp;$F33,Sheet4!$C:$C,0))</f>
        <v>聚能</v>
      </c>
      <c r="H33" s="10" t="str">
        <f>INDEX(Sheet4!K:K,MATCH($E33&amp;"_"&amp;$F33,Sheet4!C:C,0))</f>
        <v>均衡</v>
      </c>
      <c r="I33" s="10">
        <f>INDEX(Sheet2!$A:$A,MATCH(H33&amp;"-"&amp;G33&amp;"-0"&amp;"-"&amp;$C33,Sheet2!$I:$I,0))</f>
        <v>23001</v>
      </c>
      <c r="J33" s="10" t="str">
        <f>INDEX(Sheet4!E:E,MATCH($E33&amp;"_"&amp;$F33,Sheet4!$C:$C,0))</f>
        <v>聚能</v>
      </c>
      <c r="K33" s="10" t="str">
        <f>INDEX(Sheet4!L:L,MATCH($E33&amp;"_"&amp;$F33,Sheet4!$C:$C,0))</f>
        <v>均衡</v>
      </c>
      <c r="L33" s="10">
        <f>INDEX(Sheet2!$A:$A,MATCH(K33&amp;"-"&amp;J33&amp;"-1"&amp;"-"&amp;$C33,Sheet2!$I:$I,0))</f>
        <v>23101</v>
      </c>
      <c r="M33" s="10">
        <f>INDEX(Sheet2!$A:$A,MATCH(K33&amp;"-"&amp;J33&amp;"-1"&amp;"-"&amp;$C33,Sheet2!$I:$I,0))</f>
        <v>23101</v>
      </c>
      <c r="N33" s="10" t="str">
        <f>INDEX(Sheet4!G:G,MATCH($E33&amp;"_"&amp;$F33,Sheet4!$C:$C,0))</f>
        <v>聚能</v>
      </c>
      <c r="O33" s="10" t="str">
        <f>INDEX(Sheet4!N:N,MATCH($E33&amp;"_"&amp;$F33,Sheet4!$C:$C,0))</f>
        <v>均衡</v>
      </c>
      <c r="P33" s="10">
        <f>INDEX(Sheet2!$A:$A,MATCH(O33&amp;"-"&amp;N33&amp;"-2"&amp;"-"&amp;$C33,Sheet2!$I:$I,0))</f>
        <v>23201</v>
      </c>
      <c r="Q33" s="10">
        <f>INDEX(Sheet2!$A:$A,MATCH(O33&amp;"-"&amp;N33&amp;"-2"&amp;"-"&amp;$C33,Sheet2!$I:$I,0))</f>
        <v>23201</v>
      </c>
      <c r="R33" s="10" t="str">
        <f>INDEX(Sheet4!I:I,MATCH($E33&amp;"_"&amp;$F33,Sheet4!$C:$C,0))</f>
        <v>聚能</v>
      </c>
      <c r="S33" s="10" t="str">
        <f>INDEX(Sheet4!P:P,MATCH($E33&amp;"_"&amp;$F33,Sheet4!$C:$C,0))</f>
        <v>均衡</v>
      </c>
      <c r="T33" s="10">
        <f>INDEX(Sheet2!$A:$A,MATCH(S33&amp;"-"&amp;R33&amp;"-3"&amp;"-"&amp;$C33,Sheet2!$I:$I,0))</f>
        <v>23301</v>
      </c>
      <c r="U33" s="10">
        <f>INDEX(Sheet2!$A:$A,MATCH(S33&amp;"-"&amp;R33&amp;"-3"&amp;"-"&amp;$C33,Sheet2!$I:$I,0))</f>
        <v>23301</v>
      </c>
    </row>
    <row r="34" spans="1:21" s="10" customFormat="1" ht="16.5" customHeight="1">
      <c r="A34" s="9" t="s">
        <v>42</v>
      </c>
      <c r="B34" s="10">
        <f t="shared" si="0"/>
        <v>2001</v>
      </c>
      <c r="C34" s="10">
        <v>4</v>
      </c>
      <c r="D34" s="11" t="str">
        <f t="shared" si="1"/>
        <v>1聚能均衡-2聚能均衡-3聚能均衡</v>
      </c>
      <c r="E34" s="10">
        <v>2</v>
      </c>
      <c r="F34" s="10">
        <v>1</v>
      </c>
      <c r="G34" s="10" t="str">
        <f>INDEX(Sheet4!D:D,MATCH($E34&amp;"_"&amp;$F34,Sheet4!$C:$C,0))</f>
        <v>聚能</v>
      </c>
      <c r="H34" s="10" t="str">
        <f>INDEX(Sheet4!K:K,MATCH($E34&amp;"_"&amp;$F34,Sheet4!C:C,0))</f>
        <v>均衡</v>
      </c>
      <c r="I34" s="10">
        <f>INDEX(Sheet2!$A:$A,MATCH(H34&amp;"-"&amp;G34&amp;"-0"&amp;"-"&amp;$C34,Sheet2!$I:$I,0))</f>
        <v>24001</v>
      </c>
      <c r="J34" s="10" t="str">
        <f>INDEX(Sheet4!E:E,MATCH($E34&amp;"_"&amp;$F34,Sheet4!$C:$C,0))</f>
        <v>聚能</v>
      </c>
      <c r="K34" s="10" t="str">
        <f>INDEX(Sheet4!L:L,MATCH($E34&amp;"_"&amp;$F34,Sheet4!$C:$C,0))</f>
        <v>均衡</v>
      </c>
      <c r="L34" s="10">
        <f>INDEX(Sheet2!$A:$A,MATCH(K34&amp;"-"&amp;J34&amp;"-1"&amp;"-"&amp;$C34,Sheet2!$I:$I,0))</f>
        <v>24101</v>
      </c>
      <c r="M34" s="10">
        <f>INDEX(Sheet2!$A:$A,MATCH(K34&amp;"-"&amp;J34&amp;"-1"&amp;"-"&amp;$C34,Sheet2!$I:$I,0))</f>
        <v>24101</v>
      </c>
      <c r="N34" s="10" t="str">
        <f>INDEX(Sheet4!G:G,MATCH($E34&amp;"_"&amp;$F34,Sheet4!$C:$C,0))</f>
        <v>聚能</v>
      </c>
      <c r="O34" s="10" t="str">
        <f>INDEX(Sheet4!N:N,MATCH($E34&amp;"_"&amp;$F34,Sheet4!$C:$C,0))</f>
        <v>均衡</v>
      </c>
      <c r="P34" s="10">
        <f>INDEX(Sheet2!$A:$A,MATCH(O34&amp;"-"&amp;N34&amp;"-2"&amp;"-"&amp;$C34,Sheet2!$I:$I,0))</f>
        <v>24201</v>
      </c>
      <c r="Q34" s="10">
        <f>INDEX(Sheet2!$A:$A,MATCH(O34&amp;"-"&amp;N34&amp;"-2"&amp;"-"&amp;$C34,Sheet2!$I:$I,0))</f>
        <v>24201</v>
      </c>
      <c r="R34" s="10" t="str">
        <f>INDEX(Sheet4!I:I,MATCH($E34&amp;"_"&amp;$F34,Sheet4!$C:$C,0))</f>
        <v>聚能</v>
      </c>
      <c r="S34" s="10" t="str">
        <f>INDEX(Sheet4!P:P,MATCH($E34&amp;"_"&amp;$F34,Sheet4!$C:$C,0))</f>
        <v>均衡</v>
      </c>
      <c r="T34" s="10">
        <f>INDEX(Sheet2!$A:$A,MATCH(S34&amp;"-"&amp;R34&amp;"-3"&amp;"-"&amp;$C34,Sheet2!$I:$I,0))</f>
        <v>24301</v>
      </c>
      <c r="U34" s="10">
        <f>INDEX(Sheet2!$A:$A,MATCH(S34&amp;"-"&amp;R34&amp;"-3"&amp;"-"&amp;$C34,Sheet2!$I:$I,0))</f>
        <v>24301</v>
      </c>
    </row>
    <row r="35" spans="1:21" s="10" customFormat="1" ht="16.5" customHeight="1">
      <c r="A35" s="9" t="s">
        <v>42</v>
      </c>
      <c r="B35" s="10">
        <f t="shared" si="0"/>
        <v>2001</v>
      </c>
      <c r="C35" s="10">
        <v>5</v>
      </c>
      <c r="D35" s="11" t="str">
        <f t="shared" si="1"/>
        <v>1聚能均衡-2聚能均衡-3聚能均衡</v>
      </c>
      <c r="E35" s="10">
        <v>2</v>
      </c>
      <c r="F35" s="10">
        <v>1</v>
      </c>
      <c r="G35" s="10" t="str">
        <f>INDEX(Sheet4!D:D,MATCH($E35&amp;"_"&amp;$F35,Sheet4!$C:$C,0))</f>
        <v>聚能</v>
      </c>
      <c r="H35" s="10" t="str">
        <f>INDEX(Sheet4!K:K,MATCH($E35&amp;"_"&amp;$F35,Sheet4!C:C,0))</f>
        <v>均衡</v>
      </c>
      <c r="I35" s="10">
        <f>INDEX(Sheet2!$A:$A,MATCH(H35&amp;"-"&amp;G35&amp;"-0"&amp;"-"&amp;$C35,Sheet2!$I:$I,0))</f>
        <v>25001</v>
      </c>
      <c r="J35" s="10" t="str">
        <f>INDEX(Sheet4!E:E,MATCH($E35&amp;"_"&amp;$F35,Sheet4!$C:$C,0))</f>
        <v>聚能</v>
      </c>
      <c r="K35" s="10" t="str">
        <f>INDEX(Sheet4!L:L,MATCH($E35&amp;"_"&amp;$F35,Sheet4!$C:$C,0))</f>
        <v>均衡</v>
      </c>
      <c r="L35" s="10">
        <f>INDEX(Sheet2!$A:$A,MATCH(K35&amp;"-"&amp;J35&amp;"-1"&amp;"-"&amp;$C35,Sheet2!$I:$I,0))</f>
        <v>25101</v>
      </c>
      <c r="M35" s="10">
        <f>INDEX(Sheet2!$A:$A,MATCH(K35&amp;"-"&amp;J35&amp;"-1"&amp;"-"&amp;$C35,Sheet2!$I:$I,0))</f>
        <v>25101</v>
      </c>
      <c r="N35" s="10" t="str">
        <f>INDEX(Sheet4!G:G,MATCH($E35&amp;"_"&amp;$F35,Sheet4!$C:$C,0))</f>
        <v>聚能</v>
      </c>
      <c r="O35" s="10" t="str">
        <f>INDEX(Sheet4!N:N,MATCH($E35&amp;"_"&amp;$F35,Sheet4!$C:$C,0))</f>
        <v>均衡</v>
      </c>
      <c r="P35" s="10">
        <f>INDEX(Sheet2!$A:$A,MATCH(O35&amp;"-"&amp;N35&amp;"-2"&amp;"-"&amp;$C35,Sheet2!$I:$I,0))</f>
        <v>25201</v>
      </c>
      <c r="Q35" s="10">
        <f>INDEX(Sheet2!$A:$A,MATCH(O35&amp;"-"&amp;N35&amp;"-2"&amp;"-"&amp;$C35,Sheet2!$I:$I,0))</f>
        <v>25201</v>
      </c>
      <c r="R35" s="10" t="str">
        <f>INDEX(Sheet4!I:I,MATCH($E35&amp;"_"&amp;$F35,Sheet4!$C:$C,0))</f>
        <v>聚能</v>
      </c>
      <c r="S35" s="10" t="str">
        <f>INDEX(Sheet4!P:P,MATCH($E35&amp;"_"&amp;$F35,Sheet4!$C:$C,0))</f>
        <v>均衡</v>
      </c>
      <c r="T35" s="10">
        <f>INDEX(Sheet2!$A:$A,MATCH(S35&amp;"-"&amp;R35&amp;"-3"&amp;"-"&amp;$C35,Sheet2!$I:$I,0))</f>
        <v>25301</v>
      </c>
      <c r="U35" s="10">
        <f>INDEX(Sheet2!$A:$A,MATCH(S35&amp;"-"&amp;R35&amp;"-3"&amp;"-"&amp;$C35,Sheet2!$I:$I,0))</f>
        <v>25301</v>
      </c>
    </row>
    <row r="36" spans="1:21" s="10" customFormat="1" ht="16.5" customHeight="1">
      <c r="A36" s="9" t="s">
        <v>42</v>
      </c>
      <c r="B36" s="10">
        <f t="shared" si="0"/>
        <v>2002</v>
      </c>
      <c r="C36" s="10">
        <v>1</v>
      </c>
      <c r="D36" s="11" t="str">
        <f t="shared" si="1"/>
        <v>1聚能均衡-2磐石均衡-3磐石均衡</v>
      </c>
      <c r="E36" s="10">
        <v>2</v>
      </c>
      <c r="F36" s="10">
        <f t="shared" ref="F36:F50" si="3">F31+1</f>
        <v>2</v>
      </c>
      <c r="G36" s="10" t="str">
        <f>INDEX(Sheet4!D:D,MATCH($E36&amp;"_"&amp;$F36,Sheet4!$C:$C,0))</f>
        <v>聚能</v>
      </c>
      <c r="H36" s="10" t="str">
        <f>INDEX(Sheet4!K:K,MATCH($E36&amp;"_"&amp;$F36,Sheet4!C:C,0))</f>
        <v>均衡</v>
      </c>
      <c r="I36" s="10">
        <f>INDEX(Sheet2!$A:$A,MATCH(H36&amp;"-"&amp;G36&amp;"-0"&amp;"-"&amp;$C36,Sheet2!$I:$I,0))</f>
        <v>21001</v>
      </c>
      <c r="J36" s="10" t="str">
        <f>INDEX(Sheet4!E:E,MATCH($E36&amp;"_"&amp;$F36,Sheet4!$C:$C,0))</f>
        <v>聚能</v>
      </c>
      <c r="K36" s="10" t="str">
        <f>INDEX(Sheet4!L:L,MATCH($E36&amp;"_"&amp;$F36,Sheet4!$C:$C,0))</f>
        <v>均衡</v>
      </c>
      <c r="L36" s="10">
        <f>INDEX(Sheet2!$A:$A,MATCH(K36&amp;"-"&amp;J36&amp;"-1"&amp;"-"&amp;$C36,Sheet2!$I:$I,0))</f>
        <v>21101</v>
      </c>
      <c r="M36" s="10">
        <f>INDEX(Sheet2!$A:$A,MATCH(K36&amp;"-"&amp;J36&amp;"-1"&amp;"-"&amp;$C36,Sheet2!$I:$I,0))</f>
        <v>21101</v>
      </c>
      <c r="N36" s="10" t="str">
        <f>INDEX(Sheet4!G:G,MATCH($E36&amp;"_"&amp;$F36,Sheet4!$C:$C,0))</f>
        <v>磐石</v>
      </c>
      <c r="O36" s="10" t="str">
        <f>INDEX(Sheet4!N:N,MATCH($E36&amp;"_"&amp;$F36,Sheet4!$C:$C,0))</f>
        <v>均衡</v>
      </c>
      <c r="P36" s="10">
        <f>INDEX(Sheet2!$A:$A,MATCH(O36&amp;"-"&amp;N36&amp;"-2"&amp;"-"&amp;$C36,Sheet2!$I:$I,0))</f>
        <v>111201</v>
      </c>
      <c r="Q36" s="10">
        <f>INDEX(Sheet2!$A:$A,MATCH(O36&amp;"-"&amp;N36&amp;"-2"&amp;"-"&amp;$C36,Sheet2!$I:$I,0))</f>
        <v>111201</v>
      </c>
      <c r="R36" s="10" t="str">
        <f>INDEX(Sheet4!I:I,MATCH($E36&amp;"_"&amp;$F36,Sheet4!$C:$C,0))</f>
        <v>磐石</v>
      </c>
      <c r="S36" s="10" t="str">
        <f>INDEX(Sheet4!P:P,MATCH($E36&amp;"_"&amp;$F36,Sheet4!$C:$C,0))</f>
        <v>均衡</v>
      </c>
      <c r="T36" s="10">
        <f>INDEX(Sheet2!$A:$A,MATCH(S36&amp;"-"&amp;R36&amp;"-3"&amp;"-"&amp;$C36,Sheet2!$I:$I,0))</f>
        <v>111301</v>
      </c>
      <c r="U36" s="10">
        <f>INDEX(Sheet2!$A:$A,MATCH(S36&amp;"-"&amp;R36&amp;"-3"&amp;"-"&amp;$C36,Sheet2!$I:$I,0))</f>
        <v>111301</v>
      </c>
    </row>
    <row r="37" spans="1:21" s="10" customFormat="1" ht="16.5" customHeight="1">
      <c r="A37" s="9" t="s">
        <v>42</v>
      </c>
      <c r="B37" s="10">
        <f t="shared" si="0"/>
        <v>2002</v>
      </c>
      <c r="C37" s="10">
        <v>2</v>
      </c>
      <c r="D37" s="11" t="str">
        <f t="shared" si="1"/>
        <v>1聚能均衡-2磐石均衡-3磐石均衡</v>
      </c>
      <c r="E37" s="10">
        <v>2</v>
      </c>
      <c r="F37" s="10">
        <f t="shared" si="3"/>
        <v>2</v>
      </c>
      <c r="G37" s="10" t="str">
        <f>INDEX(Sheet4!D:D,MATCH($E37&amp;"_"&amp;$F37,Sheet4!$C:$C,0))</f>
        <v>聚能</v>
      </c>
      <c r="H37" s="10" t="str">
        <f>INDEX(Sheet4!K:K,MATCH($E37&amp;"_"&amp;$F37,Sheet4!C:C,0))</f>
        <v>均衡</v>
      </c>
      <c r="I37" s="10">
        <f>INDEX(Sheet2!$A:$A,MATCH(H37&amp;"-"&amp;G37&amp;"-0"&amp;"-"&amp;$C37,Sheet2!$I:$I,0))</f>
        <v>22001</v>
      </c>
      <c r="J37" s="10" t="str">
        <f>INDEX(Sheet4!E:E,MATCH($E37&amp;"_"&amp;$F37,Sheet4!$C:$C,0))</f>
        <v>聚能</v>
      </c>
      <c r="K37" s="10" t="str">
        <f>INDEX(Sheet4!L:L,MATCH($E37&amp;"_"&amp;$F37,Sheet4!$C:$C,0))</f>
        <v>均衡</v>
      </c>
      <c r="L37" s="10">
        <f>INDEX(Sheet2!$A:$A,MATCH(K37&amp;"-"&amp;J37&amp;"-1"&amp;"-"&amp;$C37,Sheet2!$I:$I,0))</f>
        <v>22101</v>
      </c>
      <c r="M37" s="10">
        <f>INDEX(Sheet2!$A:$A,MATCH(K37&amp;"-"&amp;J37&amp;"-1"&amp;"-"&amp;$C37,Sheet2!$I:$I,0))</f>
        <v>22101</v>
      </c>
      <c r="N37" s="10" t="str">
        <f>INDEX(Sheet4!G:G,MATCH($E37&amp;"_"&amp;$F37,Sheet4!$C:$C,0))</f>
        <v>磐石</v>
      </c>
      <c r="O37" s="10" t="str">
        <f>INDEX(Sheet4!N:N,MATCH($E37&amp;"_"&amp;$F37,Sheet4!$C:$C,0))</f>
        <v>均衡</v>
      </c>
      <c r="P37" s="10">
        <f>INDEX(Sheet2!$A:$A,MATCH(O37&amp;"-"&amp;N37&amp;"-2"&amp;"-"&amp;$C37,Sheet2!$I:$I,0))</f>
        <v>112201</v>
      </c>
      <c r="Q37" s="10">
        <f>INDEX(Sheet2!$A:$A,MATCH(O37&amp;"-"&amp;N37&amp;"-2"&amp;"-"&amp;$C37,Sheet2!$I:$I,0))</f>
        <v>112201</v>
      </c>
      <c r="R37" s="10" t="str">
        <f>INDEX(Sheet4!I:I,MATCH($E37&amp;"_"&amp;$F37,Sheet4!$C:$C,0))</f>
        <v>磐石</v>
      </c>
      <c r="S37" s="10" t="str">
        <f>INDEX(Sheet4!P:P,MATCH($E37&amp;"_"&amp;$F37,Sheet4!$C:$C,0))</f>
        <v>均衡</v>
      </c>
      <c r="T37" s="10">
        <f>INDEX(Sheet2!$A:$A,MATCH(S37&amp;"-"&amp;R37&amp;"-3"&amp;"-"&amp;$C37,Sheet2!$I:$I,0))</f>
        <v>112301</v>
      </c>
      <c r="U37" s="10">
        <f>INDEX(Sheet2!$A:$A,MATCH(S37&amp;"-"&amp;R37&amp;"-3"&amp;"-"&amp;$C37,Sheet2!$I:$I,0))</f>
        <v>112301</v>
      </c>
    </row>
    <row r="38" spans="1:21" s="10" customFormat="1" ht="16.5" customHeight="1">
      <c r="A38" s="9" t="s">
        <v>42</v>
      </c>
      <c r="B38" s="10">
        <f t="shared" si="0"/>
        <v>2002</v>
      </c>
      <c r="C38" s="10">
        <v>3</v>
      </c>
      <c r="D38" s="11" t="str">
        <f t="shared" si="1"/>
        <v>1聚能均衡-2磐石均衡-3磐石均衡</v>
      </c>
      <c r="E38" s="10">
        <v>2</v>
      </c>
      <c r="F38" s="10">
        <f t="shared" si="3"/>
        <v>2</v>
      </c>
      <c r="G38" s="10" t="str">
        <f>INDEX(Sheet4!D:D,MATCH($E38&amp;"_"&amp;$F38,Sheet4!$C:$C,0))</f>
        <v>聚能</v>
      </c>
      <c r="H38" s="10" t="str">
        <f>INDEX(Sheet4!K:K,MATCH($E38&amp;"_"&amp;$F38,Sheet4!C:C,0))</f>
        <v>均衡</v>
      </c>
      <c r="I38" s="10">
        <f>INDEX(Sheet2!$A:$A,MATCH(H38&amp;"-"&amp;G38&amp;"-0"&amp;"-"&amp;$C38,Sheet2!$I:$I,0))</f>
        <v>23001</v>
      </c>
      <c r="J38" s="10" t="str">
        <f>INDEX(Sheet4!E:E,MATCH($E38&amp;"_"&amp;$F38,Sheet4!$C:$C,0))</f>
        <v>聚能</v>
      </c>
      <c r="K38" s="10" t="str">
        <f>INDEX(Sheet4!L:L,MATCH($E38&amp;"_"&amp;$F38,Sheet4!$C:$C,0))</f>
        <v>均衡</v>
      </c>
      <c r="L38" s="10">
        <f>INDEX(Sheet2!$A:$A,MATCH(K38&amp;"-"&amp;J38&amp;"-1"&amp;"-"&amp;$C38,Sheet2!$I:$I,0))</f>
        <v>23101</v>
      </c>
      <c r="M38" s="10">
        <f>INDEX(Sheet2!$A:$A,MATCH(K38&amp;"-"&amp;J38&amp;"-1"&amp;"-"&amp;$C38,Sheet2!$I:$I,0))</f>
        <v>23101</v>
      </c>
      <c r="N38" s="10" t="str">
        <f>INDEX(Sheet4!G:G,MATCH($E38&amp;"_"&amp;$F38,Sheet4!$C:$C,0))</f>
        <v>磐石</v>
      </c>
      <c r="O38" s="10" t="str">
        <f>INDEX(Sheet4!N:N,MATCH($E38&amp;"_"&amp;$F38,Sheet4!$C:$C,0))</f>
        <v>均衡</v>
      </c>
      <c r="P38" s="10">
        <f>INDEX(Sheet2!$A:$A,MATCH(O38&amp;"-"&amp;N38&amp;"-2"&amp;"-"&amp;$C38,Sheet2!$I:$I,0))</f>
        <v>113201</v>
      </c>
      <c r="Q38" s="10">
        <f>INDEX(Sheet2!$A:$A,MATCH(O38&amp;"-"&amp;N38&amp;"-2"&amp;"-"&amp;$C38,Sheet2!$I:$I,0))</f>
        <v>113201</v>
      </c>
      <c r="R38" s="10" t="str">
        <f>INDEX(Sheet4!I:I,MATCH($E38&amp;"_"&amp;$F38,Sheet4!$C:$C,0))</f>
        <v>磐石</v>
      </c>
      <c r="S38" s="10" t="str">
        <f>INDEX(Sheet4!P:P,MATCH($E38&amp;"_"&amp;$F38,Sheet4!$C:$C,0))</f>
        <v>均衡</v>
      </c>
      <c r="T38" s="10">
        <f>INDEX(Sheet2!$A:$A,MATCH(S38&amp;"-"&amp;R38&amp;"-3"&amp;"-"&amp;$C38,Sheet2!$I:$I,0))</f>
        <v>113301</v>
      </c>
      <c r="U38" s="10">
        <f>INDEX(Sheet2!$A:$A,MATCH(S38&amp;"-"&amp;R38&amp;"-3"&amp;"-"&amp;$C38,Sheet2!$I:$I,0))</f>
        <v>113301</v>
      </c>
    </row>
    <row r="39" spans="1:21" s="10" customFormat="1" ht="16.5" customHeight="1">
      <c r="A39" s="9" t="s">
        <v>42</v>
      </c>
      <c r="B39" s="10">
        <f t="shared" si="0"/>
        <v>2002</v>
      </c>
      <c r="C39" s="10">
        <v>4</v>
      </c>
      <c r="D39" s="11" t="str">
        <f t="shared" si="1"/>
        <v>1聚能均衡-2磐石均衡-3磐石均衡</v>
      </c>
      <c r="E39" s="10">
        <v>2</v>
      </c>
      <c r="F39" s="10">
        <f t="shared" si="3"/>
        <v>2</v>
      </c>
      <c r="G39" s="10" t="str">
        <f>INDEX(Sheet4!D:D,MATCH($E39&amp;"_"&amp;$F39,Sheet4!$C:$C,0))</f>
        <v>聚能</v>
      </c>
      <c r="H39" s="10" t="str">
        <f>INDEX(Sheet4!K:K,MATCH($E39&amp;"_"&amp;$F39,Sheet4!C:C,0))</f>
        <v>均衡</v>
      </c>
      <c r="I39" s="10">
        <f>INDEX(Sheet2!$A:$A,MATCH(H39&amp;"-"&amp;G39&amp;"-0"&amp;"-"&amp;$C39,Sheet2!$I:$I,0))</f>
        <v>24001</v>
      </c>
      <c r="J39" s="10" t="str">
        <f>INDEX(Sheet4!E:E,MATCH($E39&amp;"_"&amp;$F39,Sheet4!$C:$C,0))</f>
        <v>聚能</v>
      </c>
      <c r="K39" s="10" t="str">
        <f>INDEX(Sheet4!L:L,MATCH($E39&amp;"_"&amp;$F39,Sheet4!$C:$C,0))</f>
        <v>均衡</v>
      </c>
      <c r="L39" s="10">
        <f>INDEX(Sheet2!$A:$A,MATCH(K39&amp;"-"&amp;J39&amp;"-1"&amp;"-"&amp;$C39,Sheet2!$I:$I,0))</f>
        <v>24101</v>
      </c>
      <c r="M39" s="10">
        <f>INDEX(Sheet2!$A:$A,MATCH(K39&amp;"-"&amp;J39&amp;"-1"&amp;"-"&amp;$C39,Sheet2!$I:$I,0))</f>
        <v>24101</v>
      </c>
      <c r="N39" s="10" t="str">
        <f>INDEX(Sheet4!G:G,MATCH($E39&amp;"_"&amp;$F39,Sheet4!$C:$C,0))</f>
        <v>磐石</v>
      </c>
      <c r="O39" s="10" t="str">
        <f>INDEX(Sheet4!N:N,MATCH($E39&amp;"_"&amp;$F39,Sheet4!$C:$C,0))</f>
        <v>均衡</v>
      </c>
      <c r="P39" s="10">
        <f>INDEX(Sheet2!$A:$A,MATCH(O39&amp;"-"&amp;N39&amp;"-2"&amp;"-"&amp;$C39,Sheet2!$I:$I,0))</f>
        <v>114201</v>
      </c>
      <c r="Q39" s="10">
        <f>INDEX(Sheet2!$A:$A,MATCH(O39&amp;"-"&amp;N39&amp;"-2"&amp;"-"&amp;$C39,Sheet2!$I:$I,0))</f>
        <v>114201</v>
      </c>
      <c r="R39" s="10" t="str">
        <f>INDEX(Sheet4!I:I,MATCH($E39&amp;"_"&amp;$F39,Sheet4!$C:$C,0))</f>
        <v>磐石</v>
      </c>
      <c r="S39" s="10" t="str">
        <f>INDEX(Sheet4!P:P,MATCH($E39&amp;"_"&amp;$F39,Sheet4!$C:$C,0))</f>
        <v>均衡</v>
      </c>
      <c r="T39" s="10">
        <f>INDEX(Sheet2!$A:$A,MATCH(S39&amp;"-"&amp;R39&amp;"-3"&amp;"-"&amp;$C39,Sheet2!$I:$I,0))</f>
        <v>114301</v>
      </c>
      <c r="U39" s="10">
        <f>INDEX(Sheet2!$A:$A,MATCH(S39&amp;"-"&amp;R39&amp;"-3"&amp;"-"&amp;$C39,Sheet2!$I:$I,0))</f>
        <v>114301</v>
      </c>
    </row>
    <row r="40" spans="1:21" s="10" customFormat="1" ht="16.5" customHeight="1">
      <c r="A40" s="9" t="s">
        <v>42</v>
      </c>
      <c r="B40" s="10">
        <f t="shared" si="0"/>
        <v>2002</v>
      </c>
      <c r="C40" s="10">
        <v>5</v>
      </c>
      <c r="D40" s="11" t="str">
        <f t="shared" si="1"/>
        <v>1聚能均衡-2磐石均衡-3磐石均衡</v>
      </c>
      <c r="E40" s="10">
        <v>2</v>
      </c>
      <c r="F40" s="10">
        <f t="shared" si="3"/>
        <v>2</v>
      </c>
      <c r="G40" s="10" t="str">
        <f>INDEX(Sheet4!D:D,MATCH($E40&amp;"_"&amp;$F40,Sheet4!$C:$C,0))</f>
        <v>聚能</v>
      </c>
      <c r="H40" s="10" t="str">
        <f>INDEX(Sheet4!K:K,MATCH($E40&amp;"_"&amp;$F40,Sheet4!C:C,0))</f>
        <v>均衡</v>
      </c>
      <c r="I40" s="10">
        <f>INDEX(Sheet2!$A:$A,MATCH(H40&amp;"-"&amp;G40&amp;"-0"&amp;"-"&amp;$C40,Sheet2!$I:$I,0))</f>
        <v>25001</v>
      </c>
      <c r="J40" s="10" t="str">
        <f>INDEX(Sheet4!E:E,MATCH($E40&amp;"_"&amp;$F40,Sheet4!$C:$C,0))</f>
        <v>聚能</v>
      </c>
      <c r="K40" s="10" t="str">
        <f>INDEX(Sheet4!L:L,MATCH($E40&amp;"_"&amp;$F40,Sheet4!$C:$C,0))</f>
        <v>均衡</v>
      </c>
      <c r="L40" s="10">
        <f>INDEX(Sheet2!$A:$A,MATCH(K40&amp;"-"&amp;J40&amp;"-1"&amp;"-"&amp;$C40,Sheet2!$I:$I,0))</f>
        <v>25101</v>
      </c>
      <c r="M40" s="10">
        <f>INDEX(Sheet2!$A:$A,MATCH(K40&amp;"-"&amp;J40&amp;"-1"&amp;"-"&amp;$C40,Sheet2!$I:$I,0))</f>
        <v>25101</v>
      </c>
      <c r="N40" s="10" t="str">
        <f>INDEX(Sheet4!G:G,MATCH($E40&amp;"_"&amp;$F40,Sheet4!$C:$C,0))</f>
        <v>磐石</v>
      </c>
      <c r="O40" s="10" t="str">
        <f>INDEX(Sheet4!N:N,MATCH($E40&amp;"_"&amp;$F40,Sheet4!$C:$C,0))</f>
        <v>均衡</v>
      </c>
      <c r="P40" s="10">
        <f>INDEX(Sheet2!$A:$A,MATCH(O40&amp;"-"&amp;N40&amp;"-2"&amp;"-"&amp;$C40,Sheet2!$I:$I,0))</f>
        <v>115201</v>
      </c>
      <c r="Q40" s="10">
        <f>INDEX(Sheet2!$A:$A,MATCH(O40&amp;"-"&amp;N40&amp;"-2"&amp;"-"&amp;$C40,Sheet2!$I:$I,0))</f>
        <v>115201</v>
      </c>
      <c r="R40" s="10" t="str">
        <f>INDEX(Sheet4!I:I,MATCH($E40&amp;"_"&amp;$F40,Sheet4!$C:$C,0))</f>
        <v>磐石</v>
      </c>
      <c r="S40" s="10" t="str">
        <f>INDEX(Sheet4!P:P,MATCH($E40&amp;"_"&amp;$F40,Sheet4!$C:$C,0))</f>
        <v>均衡</v>
      </c>
      <c r="T40" s="10">
        <f>INDEX(Sheet2!$A:$A,MATCH(S40&amp;"-"&amp;R40&amp;"-3"&amp;"-"&amp;$C40,Sheet2!$I:$I,0))</f>
        <v>115301</v>
      </c>
      <c r="U40" s="10">
        <f>INDEX(Sheet2!$A:$A,MATCH(S40&amp;"-"&amp;R40&amp;"-3"&amp;"-"&amp;$C40,Sheet2!$I:$I,0))</f>
        <v>115301</v>
      </c>
    </row>
    <row r="41" spans="1:21" s="10" customFormat="1" ht="16.5" customHeight="1">
      <c r="A41" s="9" t="s">
        <v>42</v>
      </c>
      <c r="B41" s="10">
        <f t="shared" si="0"/>
        <v>2003</v>
      </c>
      <c r="C41" s="10">
        <v>1</v>
      </c>
      <c r="D41" s="11" t="str">
        <f t="shared" si="1"/>
        <v>1聚能均衡-2钢骨均衡-3钢骨均衡</v>
      </c>
      <c r="E41" s="10">
        <v>2</v>
      </c>
      <c r="F41" s="10">
        <f t="shared" si="3"/>
        <v>3</v>
      </c>
      <c r="G41" s="10" t="str">
        <f>INDEX(Sheet4!D:D,MATCH($E41&amp;"_"&amp;$F41,Sheet4!$C:$C,0))</f>
        <v>聚能</v>
      </c>
      <c r="H41" s="10" t="str">
        <f>INDEX(Sheet4!K:K,MATCH($E41&amp;"_"&amp;$F41,Sheet4!C:C,0))</f>
        <v>均衡</v>
      </c>
      <c r="I41" s="10">
        <f>INDEX(Sheet2!$A:$A,MATCH(H41&amp;"-"&amp;G41&amp;"-0"&amp;"-"&amp;$C41,Sheet2!$I:$I,0))</f>
        <v>21001</v>
      </c>
      <c r="J41" s="10" t="str">
        <f>INDEX(Sheet4!E:E,MATCH($E41&amp;"_"&amp;$F41,Sheet4!$C:$C,0))</f>
        <v>聚能</v>
      </c>
      <c r="K41" s="10" t="str">
        <f>INDEX(Sheet4!L:L,MATCH($E41&amp;"_"&amp;$F41,Sheet4!$C:$C,0))</f>
        <v>均衡</v>
      </c>
      <c r="L41" s="10">
        <f>INDEX(Sheet2!$A:$A,MATCH(K41&amp;"-"&amp;J41&amp;"-1"&amp;"-"&amp;$C41,Sheet2!$I:$I,0))</f>
        <v>21101</v>
      </c>
      <c r="M41" s="10">
        <f>INDEX(Sheet2!$A:$A,MATCH(K41&amp;"-"&amp;J41&amp;"-1"&amp;"-"&amp;$C41,Sheet2!$I:$I,0))</f>
        <v>21101</v>
      </c>
      <c r="N41" s="10" t="str">
        <f>INDEX(Sheet4!G:G,MATCH($E41&amp;"_"&amp;$F41,Sheet4!$C:$C,0))</f>
        <v>钢骨</v>
      </c>
      <c r="O41" s="10" t="str">
        <f>INDEX(Sheet4!N:N,MATCH($E41&amp;"_"&amp;$F41,Sheet4!$C:$C,0))</f>
        <v>均衡</v>
      </c>
      <c r="P41" s="10">
        <f>INDEX(Sheet2!$A:$A,MATCH(O41&amp;"-"&amp;N41&amp;"-2"&amp;"-"&amp;$C41,Sheet2!$I:$I,0))</f>
        <v>91201</v>
      </c>
      <c r="Q41" s="10">
        <f>INDEX(Sheet2!$A:$A,MATCH(O41&amp;"-"&amp;N41&amp;"-2"&amp;"-"&amp;$C41,Sheet2!$I:$I,0))</f>
        <v>91201</v>
      </c>
      <c r="R41" s="10" t="str">
        <f>INDEX(Sheet4!I:I,MATCH($E41&amp;"_"&amp;$F41,Sheet4!$C:$C,0))</f>
        <v>钢骨</v>
      </c>
      <c r="S41" s="10" t="str">
        <f>INDEX(Sheet4!P:P,MATCH($E41&amp;"_"&amp;$F41,Sheet4!$C:$C,0))</f>
        <v>均衡</v>
      </c>
      <c r="T41" s="10">
        <f>INDEX(Sheet2!$A:$A,MATCH(S41&amp;"-"&amp;R41&amp;"-3"&amp;"-"&amp;$C41,Sheet2!$I:$I,0))</f>
        <v>91301</v>
      </c>
      <c r="U41" s="10">
        <f>INDEX(Sheet2!$A:$A,MATCH(S41&amp;"-"&amp;R41&amp;"-3"&amp;"-"&amp;$C41,Sheet2!$I:$I,0))</f>
        <v>91301</v>
      </c>
    </row>
    <row r="42" spans="1:21" s="10" customFormat="1" ht="16.5" customHeight="1">
      <c r="A42" s="9" t="s">
        <v>42</v>
      </c>
      <c r="B42" s="10">
        <f t="shared" si="0"/>
        <v>2003</v>
      </c>
      <c r="C42" s="10">
        <v>2</v>
      </c>
      <c r="D42" s="11" t="str">
        <f t="shared" si="1"/>
        <v>1聚能均衡-2钢骨均衡-3钢骨均衡</v>
      </c>
      <c r="E42" s="10">
        <v>2</v>
      </c>
      <c r="F42" s="10">
        <f t="shared" si="3"/>
        <v>3</v>
      </c>
      <c r="G42" s="10" t="str">
        <f>INDEX(Sheet4!D:D,MATCH($E42&amp;"_"&amp;$F42,Sheet4!$C:$C,0))</f>
        <v>聚能</v>
      </c>
      <c r="H42" s="10" t="str">
        <f>INDEX(Sheet4!K:K,MATCH($E42&amp;"_"&amp;$F42,Sheet4!C:C,0))</f>
        <v>均衡</v>
      </c>
      <c r="I42" s="10">
        <f>INDEX(Sheet2!$A:$A,MATCH(H42&amp;"-"&amp;G42&amp;"-0"&amp;"-"&amp;$C42,Sheet2!$I:$I,0))</f>
        <v>22001</v>
      </c>
      <c r="J42" s="10" t="str">
        <f>INDEX(Sheet4!E:E,MATCH($E42&amp;"_"&amp;$F42,Sheet4!$C:$C,0))</f>
        <v>聚能</v>
      </c>
      <c r="K42" s="10" t="str">
        <f>INDEX(Sheet4!L:L,MATCH($E42&amp;"_"&amp;$F42,Sheet4!$C:$C,0))</f>
        <v>均衡</v>
      </c>
      <c r="L42" s="10">
        <f>INDEX(Sheet2!$A:$A,MATCH(K42&amp;"-"&amp;J42&amp;"-1"&amp;"-"&amp;$C42,Sheet2!$I:$I,0))</f>
        <v>22101</v>
      </c>
      <c r="M42" s="10">
        <f>INDEX(Sheet2!$A:$A,MATCH(K42&amp;"-"&amp;J42&amp;"-1"&amp;"-"&amp;$C42,Sheet2!$I:$I,0))</f>
        <v>22101</v>
      </c>
      <c r="N42" s="10" t="str">
        <f>INDEX(Sheet4!G:G,MATCH($E42&amp;"_"&amp;$F42,Sheet4!$C:$C,0))</f>
        <v>钢骨</v>
      </c>
      <c r="O42" s="10" t="str">
        <f>INDEX(Sheet4!N:N,MATCH($E42&amp;"_"&amp;$F42,Sheet4!$C:$C,0))</f>
        <v>均衡</v>
      </c>
      <c r="P42" s="10">
        <f>INDEX(Sheet2!$A:$A,MATCH(O42&amp;"-"&amp;N42&amp;"-2"&amp;"-"&amp;$C42,Sheet2!$I:$I,0))</f>
        <v>92201</v>
      </c>
      <c r="Q42" s="10">
        <f>INDEX(Sheet2!$A:$A,MATCH(O42&amp;"-"&amp;N42&amp;"-2"&amp;"-"&amp;$C42,Sheet2!$I:$I,0))</f>
        <v>92201</v>
      </c>
      <c r="R42" s="10" t="str">
        <f>INDEX(Sheet4!I:I,MATCH($E42&amp;"_"&amp;$F42,Sheet4!$C:$C,0))</f>
        <v>钢骨</v>
      </c>
      <c r="S42" s="10" t="str">
        <f>INDEX(Sheet4!P:P,MATCH($E42&amp;"_"&amp;$F42,Sheet4!$C:$C,0))</f>
        <v>均衡</v>
      </c>
      <c r="T42" s="10">
        <f>INDEX(Sheet2!$A:$A,MATCH(S42&amp;"-"&amp;R42&amp;"-3"&amp;"-"&amp;$C42,Sheet2!$I:$I,0))</f>
        <v>92301</v>
      </c>
      <c r="U42" s="10">
        <f>INDEX(Sheet2!$A:$A,MATCH(S42&amp;"-"&amp;R42&amp;"-3"&amp;"-"&amp;$C42,Sheet2!$I:$I,0))</f>
        <v>92301</v>
      </c>
    </row>
    <row r="43" spans="1:21" s="10" customFormat="1" ht="16.5" customHeight="1">
      <c r="A43" s="9" t="s">
        <v>42</v>
      </c>
      <c r="B43" s="10">
        <f t="shared" si="0"/>
        <v>2003</v>
      </c>
      <c r="C43" s="10">
        <v>3</v>
      </c>
      <c r="D43" s="11" t="str">
        <f t="shared" si="1"/>
        <v>1聚能均衡-2钢骨均衡-3钢骨均衡</v>
      </c>
      <c r="E43" s="10">
        <v>2</v>
      </c>
      <c r="F43" s="10">
        <f t="shared" si="3"/>
        <v>3</v>
      </c>
      <c r="G43" s="10" t="str">
        <f>INDEX(Sheet4!D:D,MATCH($E43&amp;"_"&amp;$F43,Sheet4!$C:$C,0))</f>
        <v>聚能</v>
      </c>
      <c r="H43" s="10" t="str">
        <f>INDEX(Sheet4!K:K,MATCH($E43&amp;"_"&amp;$F43,Sheet4!C:C,0))</f>
        <v>均衡</v>
      </c>
      <c r="I43" s="10">
        <f>INDEX(Sheet2!$A:$A,MATCH(H43&amp;"-"&amp;G43&amp;"-0"&amp;"-"&amp;$C43,Sheet2!$I:$I,0))</f>
        <v>23001</v>
      </c>
      <c r="J43" s="10" t="str">
        <f>INDEX(Sheet4!E:E,MATCH($E43&amp;"_"&amp;$F43,Sheet4!$C:$C,0))</f>
        <v>聚能</v>
      </c>
      <c r="K43" s="10" t="str">
        <f>INDEX(Sheet4!L:L,MATCH($E43&amp;"_"&amp;$F43,Sheet4!$C:$C,0))</f>
        <v>均衡</v>
      </c>
      <c r="L43" s="10">
        <f>INDEX(Sheet2!$A:$A,MATCH(K43&amp;"-"&amp;J43&amp;"-1"&amp;"-"&amp;$C43,Sheet2!$I:$I,0))</f>
        <v>23101</v>
      </c>
      <c r="M43" s="10">
        <f>INDEX(Sheet2!$A:$A,MATCH(K43&amp;"-"&amp;J43&amp;"-1"&amp;"-"&amp;$C43,Sheet2!$I:$I,0))</f>
        <v>23101</v>
      </c>
      <c r="N43" s="10" t="str">
        <f>INDEX(Sheet4!G:G,MATCH($E43&amp;"_"&amp;$F43,Sheet4!$C:$C,0))</f>
        <v>钢骨</v>
      </c>
      <c r="O43" s="10" t="str">
        <f>INDEX(Sheet4!N:N,MATCH($E43&amp;"_"&amp;$F43,Sheet4!$C:$C,0))</f>
        <v>均衡</v>
      </c>
      <c r="P43" s="10">
        <f>INDEX(Sheet2!$A:$A,MATCH(O43&amp;"-"&amp;N43&amp;"-2"&amp;"-"&amp;$C43,Sheet2!$I:$I,0))</f>
        <v>93201</v>
      </c>
      <c r="Q43" s="10">
        <f>INDEX(Sheet2!$A:$A,MATCH(O43&amp;"-"&amp;N43&amp;"-2"&amp;"-"&amp;$C43,Sheet2!$I:$I,0))</f>
        <v>93201</v>
      </c>
      <c r="R43" s="10" t="str">
        <f>INDEX(Sheet4!I:I,MATCH($E43&amp;"_"&amp;$F43,Sheet4!$C:$C,0))</f>
        <v>钢骨</v>
      </c>
      <c r="S43" s="10" t="str">
        <f>INDEX(Sheet4!P:P,MATCH($E43&amp;"_"&amp;$F43,Sheet4!$C:$C,0))</f>
        <v>均衡</v>
      </c>
      <c r="T43" s="10">
        <f>INDEX(Sheet2!$A:$A,MATCH(S43&amp;"-"&amp;R43&amp;"-3"&amp;"-"&amp;$C43,Sheet2!$I:$I,0))</f>
        <v>93301</v>
      </c>
      <c r="U43" s="10">
        <f>INDEX(Sheet2!$A:$A,MATCH(S43&amp;"-"&amp;R43&amp;"-3"&amp;"-"&amp;$C43,Sheet2!$I:$I,0))</f>
        <v>93301</v>
      </c>
    </row>
    <row r="44" spans="1:21" s="10" customFormat="1" ht="16.5" customHeight="1">
      <c r="A44" s="9" t="s">
        <v>42</v>
      </c>
      <c r="B44" s="10">
        <f t="shared" si="0"/>
        <v>2003</v>
      </c>
      <c r="C44" s="10">
        <v>4</v>
      </c>
      <c r="D44" s="11" t="str">
        <f t="shared" si="1"/>
        <v>1聚能均衡-2钢骨均衡-3钢骨均衡</v>
      </c>
      <c r="E44" s="10">
        <v>2</v>
      </c>
      <c r="F44" s="10">
        <f t="shared" si="3"/>
        <v>3</v>
      </c>
      <c r="G44" s="10" t="str">
        <f>INDEX(Sheet4!D:D,MATCH($E44&amp;"_"&amp;$F44,Sheet4!$C:$C,0))</f>
        <v>聚能</v>
      </c>
      <c r="H44" s="10" t="str">
        <f>INDEX(Sheet4!K:K,MATCH($E44&amp;"_"&amp;$F44,Sheet4!C:C,0))</f>
        <v>均衡</v>
      </c>
      <c r="I44" s="10">
        <f>INDEX(Sheet2!$A:$A,MATCH(H44&amp;"-"&amp;G44&amp;"-0"&amp;"-"&amp;$C44,Sheet2!$I:$I,0))</f>
        <v>24001</v>
      </c>
      <c r="J44" s="10" t="str">
        <f>INDEX(Sheet4!E:E,MATCH($E44&amp;"_"&amp;$F44,Sheet4!$C:$C,0))</f>
        <v>聚能</v>
      </c>
      <c r="K44" s="10" t="str">
        <f>INDEX(Sheet4!L:L,MATCH($E44&amp;"_"&amp;$F44,Sheet4!$C:$C,0))</f>
        <v>均衡</v>
      </c>
      <c r="L44" s="10">
        <f>INDEX(Sheet2!$A:$A,MATCH(K44&amp;"-"&amp;J44&amp;"-1"&amp;"-"&amp;$C44,Sheet2!$I:$I,0))</f>
        <v>24101</v>
      </c>
      <c r="M44" s="10">
        <f>INDEX(Sheet2!$A:$A,MATCH(K44&amp;"-"&amp;J44&amp;"-1"&amp;"-"&amp;$C44,Sheet2!$I:$I,0))</f>
        <v>24101</v>
      </c>
      <c r="N44" s="10" t="str">
        <f>INDEX(Sheet4!G:G,MATCH($E44&amp;"_"&amp;$F44,Sheet4!$C:$C,0))</f>
        <v>钢骨</v>
      </c>
      <c r="O44" s="10" t="str">
        <f>INDEX(Sheet4!N:N,MATCH($E44&amp;"_"&amp;$F44,Sheet4!$C:$C,0))</f>
        <v>均衡</v>
      </c>
      <c r="P44" s="10">
        <f>INDEX(Sheet2!$A:$A,MATCH(O44&amp;"-"&amp;N44&amp;"-2"&amp;"-"&amp;$C44,Sheet2!$I:$I,0))</f>
        <v>94201</v>
      </c>
      <c r="Q44" s="10">
        <f>INDEX(Sheet2!$A:$A,MATCH(O44&amp;"-"&amp;N44&amp;"-2"&amp;"-"&amp;$C44,Sheet2!$I:$I,0))</f>
        <v>94201</v>
      </c>
      <c r="R44" s="10" t="str">
        <f>INDEX(Sheet4!I:I,MATCH($E44&amp;"_"&amp;$F44,Sheet4!$C:$C,0))</f>
        <v>钢骨</v>
      </c>
      <c r="S44" s="10" t="str">
        <f>INDEX(Sheet4!P:P,MATCH($E44&amp;"_"&amp;$F44,Sheet4!$C:$C,0))</f>
        <v>均衡</v>
      </c>
      <c r="T44" s="10">
        <f>INDEX(Sheet2!$A:$A,MATCH(S44&amp;"-"&amp;R44&amp;"-3"&amp;"-"&amp;$C44,Sheet2!$I:$I,0))</f>
        <v>94301</v>
      </c>
      <c r="U44" s="10">
        <f>INDEX(Sheet2!$A:$A,MATCH(S44&amp;"-"&amp;R44&amp;"-3"&amp;"-"&amp;$C44,Sheet2!$I:$I,0))</f>
        <v>94301</v>
      </c>
    </row>
    <row r="45" spans="1:21" s="10" customFormat="1" ht="16.5" customHeight="1">
      <c r="A45" s="9" t="s">
        <v>42</v>
      </c>
      <c r="B45" s="10">
        <f t="shared" si="0"/>
        <v>2003</v>
      </c>
      <c r="C45" s="10">
        <v>5</v>
      </c>
      <c r="D45" s="11" t="str">
        <f t="shared" si="1"/>
        <v>1聚能均衡-2钢骨均衡-3钢骨均衡</v>
      </c>
      <c r="E45" s="10">
        <v>2</v>
      </c>
      <c r="F45" s="10">
        <f t="shared" si="3"/>
        <v>3</v>
      </c>
      <c r="G45" s="10" t="str">
        <f>INDEX(Sheet4!D:D,MATCH($E45&amp;"_"&amp;$F45,Sheet4!$C:$C,0))</f>
        <v>聚能</v>
      </c>
      <c r="H45" s="10" t="str">
        <f>INDEX(Sheet4!K:K,MATCH($E45&amp;"_"&amp;$F45,Sheet4!C:C,0))</f>
        <v>均衡</v>
      </c>
      <c r="I45" s="10">
        <f>INDEX(Sheet2!$A:$A,MATCH(H45&amp;"-"&amp;G45&amp;"-0"&amp;"-"&amp;$C45,Sheet2!$I:$I,0))</f>
        <v>25001</v>
      </c>
      <c r="J45" s="10" t="str">
        <f>INDEX(Sheet4!E:E,MATCH($E45&amp;"_"&amp;$F45,Sheet4!$C:$C,0))</f>
        <v>聚能</v>
      </c>
      <c r="K45" s="10" t="str">
        <f>INDEX(Sheet4!L:L,MATCH($E45&amp;"_"&amp;$F45,Sheet4!$C:$C,0))</f>
        <v>均衡</v>
      </c>
      <c r="L45" s="10">
        <f>INDEX(Sheet2!$A:$A,MATCH(K45&amp;"-"&amp;J45&amp;"-1"&amp;"-"&amp;$C45,Sheet2!$I:$I,0))</f>
        <v>25101</v>
      </c>
      <c r="M45" s="10">
        <f>INDEX(Sheet2!$A:$A,MATCH(K45&amp;"-"&amp;J45&amp;"-1"&amp;"-"&amp;$C45,Sheet2!$I:$I,0))</f>
        <v>25101</v>
      </c>
      <c r="N45" s="10" t="str">
        <f>INDEX(Sheet4!G:G,MATCH($E45&amp;"_"&amp;$F45,Sheet4!$C:$C,0))</f>
        <v>钢骨</v>
      </c>
      <c r="O45" s="10" t="str">
        <f>INDEX(Sheet4!N:N,MATCH($E45&amp;"_"&amp;$F45,Sheet4!$C:$C,0))</f>
        <v>均衡</v>
      </c>
      <c r="P45" s="10">
        <f>INDEX(Sheet2!$A:$A,MATCH(O45&amp;"-"&amp;N45&amp;"-2"&amp;"-"&amp;$C45,Sheet2!$I:$I,0))</f>
        <v>95201</v>
      </c>
      <c r="Q45" s="10">
        <f>INDEX(Sheet2!$A:$A,MATCH(O45&amp;"-"&amp;N45&amp;"-2"&amp;"-"&amp;$C45,Sheet2!$I:$I,0))</f>
        <v>95201</v>
      </c>
      <c r="R45" s="10" t="str">
        <f>INDEX(Sheet4!I:I,MATCH($E45&amp;"_"&amp;$F45,Sheet4!$C:$C,0))</f>
        <v>钢骨</v>
      </c>
      <c r="S45" s="10" t="str">
        <f>INDEX(Sheet4!P:P,MATCH($E45&amp;"_"&amp;$F45,Sheet4!$C:$C,0))</f>
        <v>均衡</v>
      </c>
      <c r="T45" s="10">
        <f>INDEX(Sheet2!$A:$A,MATCH(S45&amp;"-"&amp;R45&amp;"-3"&amp;"-"&amp;$C45,Sheet2!$I:$I,0))</f>
        <v>95301</v>
      </c>
      <c r="U45" s="10">
        <f>INDEX(Sheet2!$A:$A,MATCH(S45&amp;"-"&amp;R45&amp;"-3"&amp;"-"&amp;$C45,Sheet2!$I:$I,0))</f>
        <v>95301</v>
      </c>
    </row>
    <row r="46" spans="1:21" s="10" customFormat="1" ht="16.5" customHeight="1">
      <c r="A46" s="9" t="s">
        <v>42</v>
      </c>
      <c r="B46" s="10">
        <f t="shared" si="0"/>
        <v>2004</v>
      </c>
      <c r="C46" s="10">
        <v>1</v>
      </c>
      <c r="D46" s="11" t="str">
        <f t="shared" si="1"/>
        <v>1聚能均衡-2磐石均衡-3坚韧均衡</v>
      </c>
      <c r="E46" s="10">
        <v>2</v>
      </c>
      <c r="F46" s="10">
        <f t="shared" si="3"/>
        <v>4</v>
      </c>
      <c r="G46" s="10" t="str">
        <f>INDEX(Sheet4!D:D,MATCH($E46&amp;"_"&amp;$F46,Sheet4!$C:$C,0))</f>
        <v>聚能</v>
      </c>
      <c r="H46" s="10" t="str">
        <f>INDEX(Sheet4!K:K,MATCH($E46&amp;"_"&amp;$F46,Sheet4!C:C,0))</f>
        <v>均衡</v>
      </c>
      <c r="I46" s="10">
        <f>INDEX(Sheet2!$A:$A,MATCH(H46&amp;"-"&amp;G46&amp;"-0"&amp;"-"&amp;$C46,Sheet2!$I:$I,0))</f>
        <v>21001</v>
      </c>
      <c r="J46" s="10" t="str">
        <f>INDEX(Sheet4!E:E,MATCH($E46&amp;"_"&amp;$F46,Sheet4!$C:$C,0))</f>
        <v>聚能</v>
      </c>
      <c r="K46" s="10" t="str">
        <f>INDEX(Sheet4!L:L,MATCH($E46&amp;"_"&amp;$F46,Sheet4!$C:$C,0))</f>
        <v>均衡</v>
      </c>
      <c r="L46" s="10">
        <f>INDEX(Sheet2!$A:$A,MATCH(K46&amp;"-"&amp;J46&amp;"-1"&amp;"-"&amp;$C46,Sheet2!$I:$I,0))</f>
        <v>21101</v>
      </c>
      <c r="M46" s="10">
        <f>INDEX(Sheet2!$A:$A,MATCH(K46&amp;"-"&amp;J46&amp;"-1"&amp;"-"&amp;$C46,Sheet2!$I:$I,0))</f>
        <v>21101</v>
      </c>
      <c r="N46" s="10" t="str">
        <f>INDEX(Sheet4!G:G,MATCH($E46&amp;"_"&amp;$F46,Sheet4!$C:$C,0))</f>
        <v>磐石</v>
      </c>
      <c r="O46" s="10" t="str">
        <f>INDEX(Sheet4!N:N,MATCH($E46&amp;"_"&amp;$F46,Sheet4!$C:$C,0))</f>
        <v>均衡</v>
      </c>
      <c r="P46" s="10">
        <f>INDEX(Sheet2!$A:$A,MATCH(O46&amp;"-"&amp;N46&amp;"-2"&amp;"-"&amp;$C46,Sheet2!$I:$I,0))</f>
        <v>111201</v>
      </c>
      <c r="Q46" s="10">
        <f>INDEX(Sheet2!$A:$A,MATCH(O46&amp;"-"&amp;N46&amp;"-2"&amp;"-"&amp;$C46,Sheet2!$I:$I,0))</f>
        <v>111201</v>
      </c>
      <c r="R46" s="10" t="str">
        <f>INDEX(Sheet4!I:I,MATCH($E46&amp;"_"&amp;$F46,Sheet4!$C:$C,0))</f>
        <v>坚韧</v>
      </c>
      <c r="S46" s="10" t="str">
        <f>INDEX(Sheet4!P:P,MATCH($E46&amp;"_"&amp;$F46,Sheet4!$C:$C,0))</f>
        <v>均衡</v>
      </c>
      <c r="T46" s="10">
        <f>INDEX(Sheet2!$A:$A,MATCH(S46&amp;"-"&amp;R46&amp;"-3"&amp;"-"&amp;$C46,Sheet2!$I:$I,0))</f>
        <v>81301</v>
      </c>
      <c r="U46" s="10">
        <f>INDEX(Sheet2!$A:$A,MATCH(S46&amp;"-"&amp;R46&amp;"-3"&amp;"-"&amp;$C46,Sheet2!$I:$I,0))</f>
        <v>81301</v>
      </c>
    </row>
    <row r="47" spans="1:21" s="10" customFormat="1" ht="16.5" customHeight="1">
      <c r="A47" s="9" t="s">
        <v>42</v>
      </c>
      <c r="B47" s="10">
        <f t="shared" si="0"/>
        <v>2004</v>
      </c>
      <c r="C47" s="10">
        <v>2</v>
      </c>
      <c r="D47" s="11" t="str">
        <f t="shared" si="1"/>
        <v>1聚能均衡-2磐石均衡-3坚韧均衡</v>
      </c>
      <c r="E47" s="10">
        <v>2</v>
      </c>
      <c r="F47" s="10">
        <f t="shared" si="3"/>
        <v>4</v>
      </c>
      <c r="G47" s="10" t="str">
        <f>INDEX(Sheet4!D:D,MATCH($E47&amp;"_"&amp;$F47,Sheet4!$C:$C,0))</f>
        <v>聚能</v>
      </c>
      <c r="H47" s="10" t="str">
        <f>INDEX(Sheet4!K:K,MATCH($E47&amp;"_"&amp;$F47,Sheet4!C:C,0))</f>
        <v>均衡</v>
      </c>
      <c r="I47" s="10">
        <f>INDEX(Sheet2!$A:$A,MATCH(H47&amp;"-"&amp;G47&amp;"-0"&amp;"-"&amp;$C47,Sheet2!$I:$I,0))</f>
        <v>22001</v>
      </c>
      <c r="J47" s="10" t="str">
        <f>INDEX(Sheet4!E:E,MATCH($E47&amp;"_"&amp;$F47,Sheet4!$C:$C,0))</f>
        <v>聚能</v>
      </c>
      <c r="K47" s="10" t="str">
        <f>INDEX(Sheet4!L:L,MATCH($E47&amp;"_"&amp;$F47,Sheet4!$C:$C,0))</f>
        <v>均衡</v>
      </c>
      <c r="L47" s="10">
        <f>INDEX(Sheet2!$A:$A,MATCH(K47&amp;"-"&amp;J47&amp;"-1"&amp;"-"&amp;$C47,Sheet2!$I:$I,0))</f>
        <v>22101</v>
      </c>
      <c r="M47" s="10">
        <f>INDEX(Sheet2!$A:$A,MATCH(K47&amp;"-"&amp;J47&amp;"-1"&amp;"-"&amp;$C47,Sheet2!$I:$I,0))</f>
        <v>22101</v>
      </c>
      <c r="N47" s="10" t="str">
        <f>INDEX(Sheet4!G:G,MATCH($E47&amp;"_"&amp;$F47,Sheet4!$C:$C,0))</f>
        <v>磐石</v>
      </c>
      <c r="O47" s="10" t="str">
        <f>INDEX(Sheet4!N:N,MATCH($E47&amp;"_"&amp;$F47,Sheet4!$C:$C,0))</f>
        <v>均衡</v>
      </c>
      <c r="P47" s="10">
        <f>INDEX(Sheet2!$A:$A,MATCH(O47&amp;"-"&amp;N47&amp;"-2"&amp;"-"&amp;$C47,Sheet2!$I:$I,0))</f>
        <v>112201</v>
      </c>
      <c r="Q47" s="10">
        <f>INDEX(Sheet2!$A:$A,MATCH(O47&amp;"-"&amp;N47&amp;"-2"&amp;"-"&amp;$C47,Sheet2!$I:$I,0))</f>
        <v>112201</v>
      </c>
      <c r="R47" s="10" t="str">
        <f>INDEX(Sheet4!I:I,MATCH($E47&amp;"_"&amp;$F47,Sheet4!$C:$C,0))</f>
        <v>坚韧</v>
      </c>
      <c r="S47" s="10" t="str">
        <f>INDEX(Sheet4!P:P,MATCH($E47&amp;"_"&amp;$F47,Sheet4!$C:$C,0))</f>
        <v>均衡</v>
      </c>
      <c r="T47" s="10">
        <f>INDEX(Sheet2!$A:$A,MATCH(S47&amp;"-"&amp;R47&amp;"-3"&amp;"-"&amp;$C47,Sheet2!$I:$I,0))</f>
        <v>82301</v>
      </c>
      <c r="U47" s="10">
        <f>INDEX(Sheet2!$A:$A,MATCH(S47&amp;"-"&amp;R47&amp;"-3"&amp;"-"&amp;$C47,Sheet2!$I:$I,0))</f>
        <v>82301</v>
      </c>
    </row>
    <row r="48" spans="1:21" s="10" customFormat="1" ht="16.5" customHeight="1">
      <c r="A48" s="9" t="s">
        <v>42</v>
      </c>
      <c r="B48" s="10">
        <f t="shared" si="0"/>
        <v>2004</v>
      </c>
      <c r="C48" s="10">
        <v>3</v>
      </c>
      <c r="D48" s="11" t="str">
        <f t="shared" si="1"/>
        <v>1聚能均衡-2磐石均衡-3坚韧均衡</v>
      </c>
      <c r="E48" s="10">
        <v>2</v>
      </c>
      <c r="F48" s="10">
        <f t="shared" si="3"/>
        <v>4</v>
      </c>
      <c r="G48" s="10" t="str">
        <f>INDEX(Sheet4!D:D,MATCH($E48&amp;"_"&amp;$F48,Sheet4!$C:$C,0))</f>
        <v>聚能</v>
      </c>
      <c r="H48" s="10" t="str">
        <f>INDEX(Sheet4!K:K,MATCH($E48&amp;"_"&amp;$F48,Sheet4!C:C,0))</f>
        <v>均衡</v>
      </c>
      <c r="I48" s="10">
        <f>INDEX(Sheet2!$A:$A,MATCH(H48&amp;"-"&amp;G48&amp;"-0"&amp;"-"&amp;$C48,Sheet2!$I:$I,0))</f>
        <v>23001</v>
      </c>
      <c r="J48" s="10" t="str">
        <f>INDEX(Sheet4!E:E,MATCH($E48&amp;"_"&amp;$F48,Sheet4!$C:$C,0))</f>
        <v>聚能</v>
      </c>
      <c r="K48" s="10" t="str">
        <f>INDEX(Sheet4!L:L,MATCH($E48&amp;"_"&amp;$F48,Sheet4!$C:$C,0))</f>
        <v>均衡</v>
      </c>
      <c r="L48" s="10">
        <f>INDEX(Sheet2!$A:$A,MATCH(K48&amp;"-"&amp;J48&amp;"-1"&amp;"-"&amp;$C48,Sheet2!$I:$I,0))</f>
        <v>23101</v>
      </c>
      <c r="M48" s="10">
        <f>INDEX(Sheet2!$A:$A,MATCH(K48&amp;"-"&amp;J48&amp;"-1"&amp;"-"&amp;$C48,Sheet2!$I:$I,0))</f>
        <v>23101</v>
      </c>
      <c r="N48" s="10" t="str">
        <f>INDEX(Sheet4!G:G,MATCH($E48&amp;"_"&amp;$F48,Sheet4!$C:$C,0))</f>
        <v>磐石</v>
      </c>
      <c r="O48" s="10" t="str">
        <f>INDEX(Sheet4!N:N,MATCH($E48&amp;"_"&amp;$F48,Sheet4!$C:$C,0))</f>
        <v>均衡</v>
      </c>
      <c r="P48" s="10">
        <f>INDEX(Sheet2!$A:$A,MATCH(O48&amp;"-"&amp;N48&amp;"-2"&amp;"-"&amp;$C48,Sheet2!$I:$I,0))</f>
        <v>113201</v>
      </c>
      <c r="Q48" s="10">
        <f>INDEX(Sheet2!$A:$A,MATCH(O48&amp;"-"&amp;N48&amp;"-2"&amp;"-"&amp;$C48,Sheet2!$I:$I,0))</f>
        <v>113201</v>
      </c>
      <c r="R48" s="10" t="str">
        <f>INDEX(Sheet4!I:I,MATCH($E48&amp;"_"&amp;$F48,Sheet4!$C:$C,0))</f>
        <v>坚韧</v>
      </c>
      <c r="S48" s="10" t="str">
        <f>INDEX(Sheet4!P:P,MATCH($E48&amp;"_"&amp;$F48,Sheet4!$C:$C,0))</f>
        <v>均衡</v>
      </c>
      <c r="T48" s="10">
        <f>INDEX(Sheet2!$A:$A,MATCH(S48&amp;"-"&amp;R48&amp;"-3"&amp;"-"&amp;$C48,Sheet2!$I:$I,0))</f>
        <v>83301</v>
      </c>
      <c r="U48" s="10">
        <f>INDEX(Sheet2!$A:$A,MATCH(S48&amp;"-"&amp;R48&amp;"-3"&amp;"-"&amp;$C48,Sheet2!$I:$I,0))</f>
        <v>83301</v>
      </c>
    </row>
    <row r="49" spans="1:21" s="10" customFormat="1" ht="16.5" customHeight="1">
      <c r="A49" s="9" t="s">
        <v>42</v>
      </c>
      <c r="B49" s="10">
        <f t="shared" si="0"/>
        <v>2004</v>
      </c>
      <c r="C49" s="10">
        <v>4</v>
      </c>
      <c r="D49" s="11" t="str">
        <f t="shared" si="1"/>
        <v>1聚能均衡-2磐石均衡-3坚韧均衡</v>
      </c>
      <c r="E49" s="10">
        <v>2</v>
      </c>
      <c r="F49" s="10">
        <f t="shared" si="3"/>
        <v>4</v>
      </c>
      <c r="G49" s="10" t="str">
        <f>INDEX(Sheet4!D:D,MATCH($E49&amp;"_"&amp;$F49,Sheet4!$C:$C,0))</f>
        <v>聚能</v>
      </c>
      <c r="H49" s="10" t="str">
        <f>INDEX(Sheet4!K:K,MATCH($E49&amp;"_"&amp;$F49,Sheet4!C:C,0))</f>
        <v>均衡</v>
      </c>
      <c r="I49" s="10">
        <f>INDEX(Sheet2!$A:$A,MATCH(H49&amp;"-"&amp;G49&amp;"-0"&amp;"-"&amp;$C49,Sheet2!$I:$I,0))</f>
        <v>24001</v>
      </c>
      <c r="J49" s="10" t="str">
        <f>INDEX(Sheet4!E:E,MATCH($E49&amp;"_"&amp;$F49,Sheet4!$C:$C,0))</f>
        <v>聚能</v>
      </c>
      <c r="K49" s="10" t="str">
        <f>INDEX(Sheet4!L:L,MATCH($E49&amp;"_"&amp;$F49,Sheet4!$C:$C,0))</f>
        <v>均衡</v>
      </c>
      <c r="L49" s="10">
        <f>INDEX(Sheet2!$A:$A,MATCH(K49&amp;"-"&amp;J49&amp;"-1"&amp;"-"&amp;$C49,Sheet2!$I:$I,0))</f>
        <v>24101</v>
      </c>
      <c r="M49" s="10">
        <f>INDEX(Sheet2!$A:$A,MATCH(K49&amp;"-"&amp;J49&amp;"-1"&amp;"-"&amp;$C49,Sheet2!$I:$I,0))</f>
        <v>24101</v>
      </c>
      <c r="N49" s="10" t="str">
        <f>INDEX(Sheet4!G:G,MATCH($E49&amp;"_"&amp;$F49,Sheet4!$C:$C,0))</f>
        <v>磐石</v>
      </c>
      <c r="O49" s="10" t="str">
        <f>INDEX(Sheet4!N:N,MATCH($E49&amp;"_"&amp;$F49,Sheet4!$C:$C,0))</f>
        <v>均衡</v>
      </c>
      <c r="P49" s="10">
        <f>INDEX(Sheet2!$A:$A,MATCH(O49&amp;"-"&amp;N49&amp;"-2"&amp;"-"&amp;$C49,Sheet2!$I:$I,0))</f>
        <v>114201</v>
      </c>
      <c r="Q49" s="10">
        <f>INDEX(Sheet2!$A:$A,MATCH(O49&amp;"-"&amp;N49&amp;"-2"&amp;"-"&amp;$C49,Sheet2!$I:$I,0))</f>
        <v>114201</v>
      </c>
      <c r="R49" s="10" t="str">
        <f>INDEX(Sheet4!I:I,MATCH($E49&amp;"_"&amp;$F49,Sheet4!$C:$C,0))</f>
        <v>坚韧</v>
      </c>
      <c r="S49" s="10" t="str">
        <f>INDEX(Sheet4!P:P,MATCH($E49&amp;"_"&amp;$F49,Sheet4!$C:$C,0))</f>
        <v>均衡</v>
      </c>
      <c r="T49" s="10">
        <f>INDEX(Sheet2!$A:$A,MATCH(S49&amp;"-"&amp;R49&amp;"-3"&amp;"-"&amp;$C49,Sheet2!$I:$I,0))</f>
        <v>84301</v>
      </c>
      <c r="U49" s="10">
        <f>INDEX(Sheet2!$A:$A,MATCH(S49&amp;"-"&amp;R49&amp;"-3"&amp;"-"&amp;$C49,Sheet2!$I:$I,0))</f>
        <v>84301</v>
      </c>
    </row>
    <row r="50" spans="1:21" s="10" customFormat="1" ht="16.5" customHeight="1">
      <c r="A50" s="9" t="s">
        <v>42</v>
      </c>
      <c r="B50" s="10">
        <f t="shared" si="0"/>
        <v>2004</v>
      </c>
      <c r="C50" s="10">
        <v>5</v>
      </c>
      <c r="D50" s="11" t="str">
        <f t="shared" si="1"/>
        <v>1聚能均衡-2磐石均衡-3坚韧均衡</v>
      </c>
      <c r="E50" s="10">
        <v>2</v>
      </c>
      <c r="F50" s="10">
        <f t="shared" si="3"/>
        <v>4</v>
      </c>
      <c r="G50" s="10" t="str">
        <f>INDEX(Sheet4!D:D,MATCH($E50&amp;"_"&amp;$F50,Sheet4!$C:$C,0))</f>
        <v>聚能</v>
      </c>
      <c r="H50" s="10" t="str">
        <f>INDEX(Sheet4!K:K,MATCH($E50&amp;"_"&amp;$F50,Sheet4!C:C,0))</f>
        <v>均衡</v>
      </c>
      <c r="I50" s="10">
        <f>INDEX(Sheet2!$A:$A,MATCH(H50&amp;"-"&amp;G50&amp;"-0"&amp;"-"&amp;$C50,Sheet2!$I:$I,0))</f>
        <v>25001</v>
      </c>
      <c r="J50" s="10" t="str">
        <f>INDEX(Sheet4!E:E,MATCH($E50&amp;"_"&amp;$F50,Sheet4!$C:$C,0))</f>
        <v>聚能</v>
      </c>
      <c r="K50" s="10" t="str">
        <f>INDEX(Sheet4!L:L,MATCH($E50&amp;"_"&amp;$F50,Sheet4!$C:$C,0))</f>
        <v>均衡</v>
      </c>
      <c r="L50" s="10">
        <f>INDEX(Sheet2!$A:$A,MATCH(K50&amp;"-"&amp;J50&amp;"-1"&amp;"-"&amp;$C50,Sheet2!$I:$I,0))</f>
        <v>25101</v>
      </c>
      <c r="M50" s="10">
        <f>INDEX(Sheet2!$A:$A,MATCH(K50&amp;"-"&amp;J50&amp;"-1"&amp;"-"&amp;$C50,Sheet2!$I:$I,0))</f>
        <v>25101</v>
      </c>
      <c r="N50" s="10" t="str">
        <f>INDEX(Sheet4!G:G,MATCH($E50&amp;"_"&amp;$F50,Sheet4!$C:$C,0))</f>
        <v>磐石</v>
      </c>
      <c r="O50" s="10" t="str">
        <f>INDEX(Sheet4!N:N,MATCH($E50&amp;"_"&amp;$F50,Sheet4!$C:$C,0))</f>
        <v>均衡</v>
      </c>
      <c r="P50" s="10">
        <f>INDEX(Sheet2!$A:$A,MATCH(O50&amp;"-"&amp;N50&amp;"-2"&amp;"-"&amp;$C50,Sheet2!$I:$I,0))</f>
        <v>115201</v>
      </c>
      <c r="Q50" s="10">
        <f>INDEX(Sheet2!$A:$A,MATCH(O50&amp;"-"&amp;N50&amp;"-2"&amp;"-"&amp;$C50,Sheet2!$I:$I,0))</f>
        <v>115201</v>
      </c>
      <c r="R50" s="10" t="str">
        <f>INDEX(Sheet4!I:I,MATCH($E50&amp;"_"&amp;$F50,Sheet4!$C:$C,0))</f>
        <v>坚韧</v>
      </c>
      <c r="S50" s="10" t="str">
        <f>INDEX(Sheet4!P:P,MATCH($E50&amp;"_"&amp;$F50,Sheet4!$C:$C,0))</f>
        <v>均衡</v>
      </c>
      <c r="T50" s="10">
        <f>INDEX(Sheet2!$A:$A,MATCH(S50&amp;"-"&amp;R50&amp;"-3"&amp;"-"&amp;$C50,Sheet2!$I:$I,0))</f>
        <v>85301</v>
      </c>
      <c r="U50" s="10">
        <f>INDEX(Sheet2!$A:$A,MATCH(S50&amp;"-"&amp;R50&amp;"-3"&amp;"-"&amp;$C50,Sheet2!$I:$I,0))</f>
        <v>85301</v>
      </c>
    </row>
    <row r="51" spans="1:21" s="10" customFormat="1" ht="16.5" customHeight="1">
      <c r="A51" s="9" t="s">
        <v>42</v>
      </c>
      <c r="B51" s="10">
        <f t="shared" si="0"/>
        <v>3001</v>
      </c>
      <c r="C51" s="10">
        <v>1</v>
      </c>
      <c r="D51" s="11" t="str">
        <f t="shared" si="1"/>
        <v>1窃夺均衡-2窃夺均衡-3窃夺均衡</v>
      </c>
      <c r="E51" s="10">
        <v>3</v>
      </c>
      <c r="F51" s="10">
        <v>1</v>
      </c>
      <c r="G51" s="10" t="str">
        <f>INDEX(Sheet4!D:D,MATCH($E51&amp;"_"&amp;$F51,Sheet4!$C:$C,0))</f>
        <v>窃夺</v>
      </c>
      <c r="H51" s="10" t="str">
        <f>INDEX(Sheet4!K:K,MATCH($E51&amp;"_"&amp;$F51,Sheet4!C:C,0))</f>
        <v>均衡</v>
      </c>
      <c r="I51" s="10">
        <f>INDEX(Sheet2!$A:$A,MATCH(H51&amp;"-"&amp;G51&amp;"-0"&amp;"-"&amp;$C51,Sheet2!$I:$I,0))</f>
        <v>31001</v>
      </c>
      <c r="J51" s="10" t="str">
        <f>INDEX(Sheet4!E:E,MATCH($E51&amp;"_"&amp;$F51,Sheet4!$C:$C,0))</f>
        <v>窃夺</v>
      </c>
      <c r="K51" s="10" t="str">
        <f>INDEX(Sheet4!L:L,MATCH($E51&amp;"_"&amp;$F51,Sheet4!$C:$C,0))</f>
        <v>均衡</v>
      </c>
      <c r="L51" s="10">
        <f>INDEX(Sheet2!$A:$A,MATCH(K51&amp;"-"&amp;J51&amp;"-1"&amp;"-"&amp;$C51,Sheet2!$I:$I,0))</f>
        <v>31101</v>
      </c>
      <c r="M51" s="10">
        <f>INDEX(Sheet2!$A:$A,MATCH(K51&amp;"-"&amp;J51&amp;"-1"&amp;"-"&amp;$C51,Sheet2!$I:$I,0))</f>
        <v>31101</v>
      </c>
      <c r="N51" s="10" t="str">
        <f>INDEX(Sheet4!G:G,MATCH($E51&amp;"_"&amp;$F51,Sheet4!$C:$C,0))</f>
        <v>窃夺</v>
      </c>
      <c r="O51" s="10" t="str">
        <f>INDEX(Sheet4!N:N,MATCH($E51&amp;"_"&amp;$F51,Sheet4!$C:$C,0))</f>
        <v>均衡</v>
      </c>
      <c r="P51" s="10">
        <f>INDEX(Sheet2!$A:$A,MATCH(O51&amp;"-"&amp;N51&amp;"-2"&amp;"-"&amp;$C51,Sheet2!$I:$I,0))</f>
        <v>31201</v>
      </c>
      <c r="Q51" s="10">
        <f>INDEX(Sheet2!$A:$A,MATCH(O51&amp;"-"&amp;N51&amp;"-2"&amp;"-"&amp;$C51,Sheet2!$I:$I,0))</f>
        <v>31201</v>
      </c>
      <c r="R51" s="10" t="str">
        <f>INDEX(Sheet4!I:I,MATCH($E51&amp;"_"&amp;$F51,Sheet4!$C:$C,0))</f>
        <v>窃夺</v>
      </c>
      <c r="S51" s="10" t="str">
        <f>INDEX(Sheet4!P:P,MATCH($E51&amp;"_"&amp;$F51,Sheet4!$C:$C,0))</f>
        <v>均衡</v>
      </c>
      <c r="T51" s="10">
        <f>INDEX(Sheet2!$A:$A,MATCH(S51&amp;"-"&amp;R51&amp;"-3"&amp;"-"&amp;$C51,Sheet2!$I:$I,0))</f>
        <v>31301</v>
      </c>
      <c r="U51" s="10">
        <f>INDEX(Sheet2!$A:$A,MATCH(S51&amp;"-"&amp;R51&amp;"-3"&amp;"-"&amp;$C51,Sheet2!$I:$I,0))</f>
        <v>31301</v>
      </c>
    </row>
    <row r="52" spans="1:21" s="10" customFormat="1" ht="16.5" customHeight="1">
      <c r="A52" s="9" t="s">
        <v>42</v>
      </c>
      <c r="B52" s="10">
        <f t="shared" si="0"/>
        <v>3001</v>
      </c>
      <c r="C52" s="10">
        <v>2</v>
      </c>
      <c r="D52" s="11" t="str">
        <f t="shared" si="1"/>
        <v>1窃夺均衡-2窃夺均衡-3窃夺均衡</v>
      </c>
      <c r="E52" s="10">
        <v>3</v>
      </c>
      <c r="F52" s="10">
        <v>1</v>
      </c>
      <c r="G52" s="10" t="str">
        <f>INDEX(Sheet4!D:D,MATCH($E52&amp;"_"&amp;$F52,Sheet4!$C:$C,0))</f>
        <v>窃夺</v>
      </c>
      <c r="H52" s="10" t="str">
        <f>INDEX(Sheet4!K:K,MATCH($E52&amp;"_"&amp;$F52,Sheet4!C:C,0))</f>
        <v>均衡</v>
      </c>
      <c r="I52" s="10">
        <f>INDEX(Sheet2!$A:$A,MATCH(H52&amp;"-"&amp;G52&amp;"-0"&amp;"-"&amp;$C52,Sheet2!$I:$I,0))</f>
        <v>32001</v>
      </c>
      <c r="J52" s="10" t="str">
        <f>INDEX(Sheet4!E:E,MATCH($E52&amp;"_"&amp;$F52,Sheet4!$C:$C,0))</f>
        <v>窃夺</v>
      </c>
      <c r="K52" s="10" t="str">
        <f>INDEX(Sheet4!L:L,MATCH($E52&amp;"_"&amp;$F52,Sheet4!$C:$C,0))</f>
        <v>均衡</v>
      </c>
      <c r="L52" s="10">
        <f>INDEX(Sheet2!$A:$A,MATCH(K52&amp;"-"&amp;J52&amp;"-1"&amp;"-"&amp;$C52,Sheet2!$I:$I,0))</f>
        <v>32101</v>
      </c>
      <c r="M52" s="10">
        <f>INDEX(Sheet2!$A:$A,MATCH(K52&amp;"-"&amp;J52&amp;"-1"&amp;"-"&amp;$C52,Sheet2!$I:$I,0))</f>
        <v>32101</v>
      </c>
      <c r="N52" s="10" t="str">
        <f>INDEX(Sheet4!G:G,MATCH($E52&amp;"_"&amp;$F52,Sheet4!$C:$C,0))</f>
        <v>窃夺</v>
      </c>
      <c r="O52" s="10" t="str">
        <f>INDEX(Sheet4!N:N,MATCH($E52&amp;"_"&amp;$F52,Sheet4!$C:$C,0))</f>
        <v>均衡</v>
      </c>
      <c r="P52" s="10">
        <f>INDEX(Sheet2!$A:$A,MATCH(O52&amp;"-"&amp;N52&amp;"-2"&amp;"-"&amp;$C52,Sheet2!$I:$I,0))</f>
        <v>32201</v>
      </c>
      <c r="Q52" s="10">
        <f>INDEX(Sheet2!$A:$A,MATCH(O52&amp;"-"&amp;N52&amp;"-2"&amp;"-"&amp;$C52,Sheet2!$I:$I,0))</f>
        <v>32201</v>
      </c>
      <c r="R52" s="10" t="str">
        <f>INDEX(Sheet4!I:I,MATCH($E52&amp;"_"&amp;$F52,Sheet4!$C:$C,0))</f>
        <v>窃夺</v>
      </c>
      <c r="S52" s="10" t="str">
        <f>INDEX(Sheet4!P:P,MATCH($E52&amp;"_"&amp;$F52,Sheet4!$C:$C,0))</f>
        <v>均衡</v>
      </c>
      <c r="T52" s="10">
        <f>INDEX(Sheet2!$A:$A,MATCH(S52&amp;"-"&amp;R52&amp;"-3"&amp;"-"&amp;$C52,Sheet2!$I:$I,0))</f>
        <v>32301</v>
      </c>
      <c r="U52" s="10">
        <f>INDEX(Sheet2!$A:$A,MATCH(S52&amp;"-"&amp;R52&amp;"-3"&amp;"-"&amp;$C52,Sheet2!$I:$I,0))</f>
        <v>32301</v>
      </c>
    </row>
    <row r="53" spans="1:21" s="10" customFormat="1" ht="16.5" customHeight="1">
      <c r="A53" s="9" t="s">
        <v>42</v>
      </c>
      <c r="B53" s="10">
        <f t="shared" si="0"/>
        <v>3001</v>
      </c>
      <c r="C53" s="10">
        <v>3</v>
      </c>
      <c r="D53" s="11" t="str">
        <f t="shared" si="1"/>
        <v>1窃夺均衡-2窃夺均衡-3窃夺均衡</v>
      </c>
      <c r="E53" s="10">
        <v>3</v>
      </c>
      <c r="F53" s="10">
        <v>1</v>
      </c>
      <c r="G53" s="10" t="str">
        <f>INDEX(Sheet4!D:D,MATCH($E53&amp;"_"&amp;$F53,Sheet4!$C:$C,0))</f>
        <v>窃夺</v>
      </c>
      <c r="H53" s="10" t="str">
        <f>INDEX(Sheet4!K:K,MATCH($E53&amp;"_"&amp;$F53,Sheet4!C:C,0))</f>
        <v>均衡</v>
      </c>
      <c r="I53" s="10">
        <f>INDEX(Sheet2!$A:$A,MATCH(H53&amp;"-"&amp;G53&amp;"-0"&amp;"-"&amp;$C53,Sheet2!$I:$I,0))</f>
        <v>33001</v>
      </c>
      <c r="J53" s="10" t="str">
        <f>INDEX(Sheet4!E:E,MATCH($E53&amp;"_"&amp;$F53,Sheet4!$C:$C,0))</f>
        <v>窃夺</v>
      </c>
      <c r="K53" s="10" t="str">
        <f>INDEX(Sheet4!L:L,MATCH($E53&amp;"_"&amp;$F53,Sheet4!$C:$C,0))</f>
        <v>均衡</v>
      </c>
      <c r="L53" s="10">
        <f>INDEX(Sheet2!$A:$A,MATCH(K53&amp;"-"&amp;J53&amp;"-1"&amp;"-"&amp;$C53,Sheet2!$I:$I,0))</f>
        <v>33101</v>
      </c>
      <c r="M53" s="10">
        <f>INDEX(Sheet2!$A:$A,MATCH(K53&amp;"-"&amp;J53&amp;"-1"&amp;"-"&amp;$C53,Sheet2!$I:$I,0))</f>
        <v>33101</v>
      </c>
      <c r="N53" s="10" t="str">
        <f>INDEX(Sheet4!G:G,MATCH($E53&amp;"_"&amp;$F53,Sheet4!$C:$C,0))</f>
        <v>窃夺</v>
      </c>
      <c r="O53" s="10" t="str">
        <f>INDEX(Sheet4!N:N,MATCH($E53&amp;"_"&amp;$F53,Sheet4!$C:$C,0))</f>
        <v>均衡</v>
      </c>
      <c r="P53" s="10">
        <f>INDEX(Sheet2!$A:$A,MATCH(O53&amp;"-"&amp;N53&amp;"-2"&amp;"-"&amp;$C53,Sheet2!$I:$I,0))</f>
        <v>33201</v>
      </c>
      <c r="Q53" s="10">
        <f>INDEX(Sheet2!$A:$A,MATCH(O53&amp;"-"&amp;N53&amp;"-2"&amp;"-"&amp;$C53,Sheet2!$I:$I,0))</f>
        <v>33201</v>
      </c>
      <c r="R53" s="10" t="str">
        <f>INDEX(Sheet4!I:I,MATCH($E53&amp;"_"&amp;$F53,Sheet4!$C:$C,0))</f>
        <v>窃夺</v>
      </c>
      <c r="S53" s="10" t="str">
        <f>INDEX(Sheet4!P:P,MATCH($E53&amp;"_"&amp;$F53,Sheet4!$C:$C,0))</f>
        <v>均衡</v>
      </c>
      <c r="T53" s="10">
        <f>INDEX(Sheet2!$A:$A,MATCH(S53&amp;"-"&amp;R53&amp;"-3"&amp;"-"&amp;$C53,Sheet2!$I:$I,0))</f>
        <v>33301</v>
      </c>
      <c r="U53" s="10">
        <f>INDEX(Sheet2!$A:$A,MATCH(S53&amp;"-"&amp;R53&amp;"-3"&amp;"-"&amp;$C53,Sheet2!$I:$I,0))</f>
        <v>33301</v>
      </c>
    </row>
    <row r="54" spans="1:21" s="10" customFormat="1" ht="16.5" customHeight="1">
      <c r="A54" s="9" t="s">
        <v>42</v>
      </c>
      <c r="B54" s="10">
        <f t="shared" si="0"/>
        <v>3001</v>
      </c>
      <c r="C54" s="10">
        <v>4</v>
      </c>
      <c r="D54" s="11" t="str">
        <f t="shared" si="1"/>
        <v>1窃夺均衡-2窃夺均衡-3窃夺均衡</v>
      </c>
      <c r="E54" s="10">
        <v>3</v>
      </c>
      <c r="F54" s="10">
        <v>1</v>
      </c>
      <c r="G54" s="10" t="str">
        <f>INDEX(Sheet4!D:D,MATCH($E54&amp;"_"&amp;$F54,Sheet4!$C:$C,0))</f>
        <v>窃夺</v>
      </c>
      <c r="H54" s="10" t="str">
        <f>INDEX(Sheet4!K:K,MATCH($E54&amp;"_"&amp;$F54,Sheet4!C:C,0))</f>
        <v>均衡</v>
      </c>
      <c r="I54" s="10">
        <f>INDEX(Sheet2!$A:$A,MATCH(H54&amp;"-"&amp;G54&amp;"-0"&amp;"-"&amp;$C54,Sheet2!$I:$I,0))</f>
        <v>34001</v>
      </c>
      <c r="J54" s="10" t="str">
        <f>INDEX(Sheet4!E:E,MATCH($E54&amp;"_"&amp;$F54,Sheet4!$C:$C,0))</f>
        <v>窃夺</v>
      </c>
      <c r="K54" s="10" t="str">
        <f>INDEX(Sheet4!L:L,MATCH($E54&amp;"_"&amp;$F54,Sheet4!$C:$C,0))</f>
        <v>均衡</v>
      </c>
      <c r="L54" s="10">
        <f>INDEX(Sheet2!$A:$A,MATCH(K54&amp;"-"&amp;J54&amp;"-1"&amp;"-"&amp;$C54,Sheet2!$I:$I,0))</f>
        <v>34101</v>
      </c>
      <c r="M54" s="10">
        <f>INDEX(Sheet2!$A:$A,MATCH(K54&amp;"-"&amp;J54&amp;"-1"&amp;"-"&amp;$C54,Sheet2!$I:$I,0))</f>
        <v>34101</v>
      </c>
      <c r="N54" s="10" t="str">
        <f>INDEX(Sheet4!G:G,MATCH($E54&amp;"_"&amp;$F54,Sheet4!$C:$C,0))</f>
        <v>窃夺</v>
      </c>
      <c r="O54" s="10" t="str">
        <f>INDEX(Sheet4!N:N,MATCH($E54&amp;"_"&amp;$F54,Sheet4!$C:$C,0))</f>
        <v>均衡</v>
      </c>
      <c r="P54" s="10">
        <f>INDEX(Sheet2!$A:$A,MATCH(O54&amp;"-"&amp;N54&amp;"-2"&amp;"-"&amp;$C54,Sheet2!$I:$I,0))</f>
        <v>34201</v>
      </c>
      <c r="Q54" s="10">
        <f>INDEX(Sheet2!$A:$A,MATCH(O54&amp;"-"&amp;N54&amp;"-2"&amp;"-"&amp;$C54,Sheet2!$I:$I,0))</f>
        <v>34201</v>
      </c>
      <c r="R54" s="10" t="str">
        <f>INDEX(Sheet4!I:I,MATCH($E54&amp;"_"&amp;$F54,Sheet4!$C:$C,0))</f>
        <v>窃夺</v>
      </c>
      <c r="S54" s="10" t="str">
        <f>INDEX(Sheet4!P:P,MATCH($E54&amp;"_"&amp;$F54,Sheet4!$C:$C,0))</f>
        <v>均衡</v>
      </c>
      <c r="T54" s="10">
        <f>INDEX(Sheet2!$A:$A,MATCH(S54&amp;"-"&amp;R54&amp;"-3"&amp;"-"&amp;$C54,Sheet2!$I:$I,0))</f>
        <v>34301</v>
      </c>
      <c r="U54" s="10">
        <f>INDEX(Sheet2!$A:$A,MATCH(S54&amp;"-"&amp;R54&amp;"-3"&amp;"-"&amp;$C54,Sheet2!$I:$I,0))</f>
        <v>34301</v>
      </c>
    </row>
    <row r="55" spans="1:21" s="10" customFormat="1" ht="16.5" customHeight="1">
      <c r="A55" s="9" t="s">
        <v>42</v>
      </c>
      <c r="B55" s="10">
        <f t="shared" si="0"/>
        <v>3001</v>
      </c>
      <c r="C55" s="10">
        <v>5</v>
      </c>
      <c r="D55" s="11" t="str">
        <f t="shared" si="1"/>
        <v>1窃夺均衡-2窃夺均衡-3窃夺均衡</v>
      </c>
      <c r="E55" s="10">
        <v>3</v>
      </c>
      <c r="F55" s="10">
        <v>1</v>
      </c>
      <c r="G55" s="10" t="str">
        <f>INDEX(Sheet4!D:D,MATCH($E55&amp;"_"&amp;$F55,Sheet4!$C:$C,0))</f>
        <v>窃夺</v>
      </c>
      <c r="H55" s="10" t="str">
        <f>INDEX(Sheet4!K:K,MATCH($E55&amp;"_"&amp;$F55,Sheet4!C:C,0))</f>
        <v>均衡</v>
      </c>
      <c r="I55" s="10">
        <f>INDEX(Sheet2!$A:$A,MATCH(H55&amp;"-"&amp;G55&amp;"-0"&amp;"-"&amp;$C55,Sheet2!$I:$I,0))</f>
        <v>35001</v>
      </c>
      <c r="J55" s="10" t="str">
        <f>INDEX(Sheet4!E:E,MATCH($E55&amp;"_"&amp;$F55,Sheet4!$C:$C,0))</f>
        <v>窃夺</v>
      </c>
      <c r="K55" s="10" t="str">
        <f>INDEX(Sheet4!L:L,MATCH($E55&amp;"_"&amp;$F55,Sheet4!$C:$C,0))</f>
        <v>均衡</v>
      </c>
      <c r="L55" s="10">
        <f>INDEX(Sheet2!$A:$A,MATCH(K55&amp;"-"&amp;J55&amp;"-1"&amp;"-"&amp;$C55,Sheet2!$I:$I,0))</f>
        <v>35101</v>
      </c>
      <c r="M55" s="10">
        <f>INDEX(Sheet2!$A:$A,MATCH(K55&amp;"-"&amp;J55&amp;"-1"&amp;"-"&amp;$C55,Sheet2!$I:$I,0))</f>
        <v>35101</v>
      </c>
      <c r="N55" s="10" t="str">
        <f>INDEX(Sheet4!G:G,MATCH($E55&amp;"_"&amp;$F55,Sheet4!$C:$C,0))</f>
        <v>窃夺</v>
      </c>
      <c r="O55" s="10" t="str">
        <f>INDEX(Sheet4!N:N,MATCH($E55&amp;"_"&amp;$F55,Sheet4!$C:$C,0))</f>
        <v>均衡</v>
      </c>
      <c r="P55" s="10">
        <f>INDEX(Sheet2!$A:$A,MATCH(O55&amp;"-"&amp;N55&amp;"-2"&amp;"-"&amp;$C55,Sheet2!$I:$I,0))</f>
        <v>35201</v>
      </c>
      <c r="Q55" s="10">
        <f>INDEX(Sheet2!$A:$A,MATCH(O55&amp;"-"&amp;N55&amp;"-2"&amp;"-"&amp;$C55,Sheet2!$I:$I,0))</f>
        <v>35201</v>
      </c>
      <c r="R55" s="10" t="str">
        <f>INDEX(Sheet4!I:I,MATCH($E55&amp;"_"&amp;$F55,Sheet4!$C:$C,0))</f>
        <v>窃夺</v>
      </c>
      <c r="S55" s="10" t="str">
        <f>INDEX(Sheet4!P:P,MATCH($E55&amp;"_"&amp;$F55,Sheet4!$C:$C,0))</f>
        <v>均衡</v>
      </c>
      <c r="T55" s="10">
        <f>INDEX(Sheet2!$A:$A,MATCH(S55&amp;"-"&amp;R55&amp;"-3"&amp;"-"&amp;$C55,Sheet2!$I:$I,0))</f>
        <v>35301</v>
      </c>
      <c r="U55" s="10">
        <f>INDEX(Sheet2!$A:$A,MATCH(S55&amp;"-"&amp;R55&amp;"-3"&amp;"-"&amp;$C55,Sheet2!$I:$I,0))</f>
        <v>35301</v>
      </c>
    </row>
    <row r="56" spans="1:21" s="10" customFormat="1" ht="16.5" customHeight="1">
      <c r="A56" s="9" t="s">
        <v>42</v>
      </c>
      <c r="B56" s="10">
        <f t="shared" si="0"/>
        <v>3002</v>
      </c>
      <c r="C56" s="10">
        <v>1</v>
      </c>
      <c r="D56" s="11" t="str">
        <f t="shared" si="1"/>
        <v>1窃夺均衡-2窃夺均衡-3制衡均衡</v>
      </c>
      <c r="E56" s="10">
        <v>3</v>
      </c>
      <c r="F56" s="10">
        <f>F51+1</f>
        <v>2</v>
      </c>
      <c r="G56" s="10" t="str">
        <f>INDEX(Sheet4!D:D,MATCH($E56&amp;"_"&amp;$F56,Sheet4!$C:$C,0))</f>
        <v>窃夺</v>
      </c>
      <c r="H56" s="10" t="str">
        <f>INDEX(Sheet4!K:K,MATCH($E56&amp;"_"&amp;$F56,Sheet4!C:C,0))</f>
        <v>均衡</v>
      </c>
      <c r="I56" s="10">
        <f>INDEX(Sheet2!$A:$A,MATCH(H56&amp;"-"&amp;G56&amp;"-0"&amp;"-"&amp;$C56,Sheet2!$I:$I,0))</f>
        <v>31001</v>
      </c>
      <c r="J56" s="10" t="str">
        <f>INDEX(Sheet4!E:E,MATCH($E56&amp;"_"&amp;$F56,Sheet4!$C:$C,0))</f>
        <v>窃夺</v>
      </c>
      <c r="K56" s="10" t="str">
        <f>INDEX(Sheet4!L:L,MATCH($E56&amp;"_"&amp;$F56,Sheet4!$C:$C,0))</f>
        <v>均衡</v>
      </c>
      <c r="L56" s="10">
        <f>INDEX(Sheet2!$A:$A,MATCH(K56&amp;"-"&amp;J56&amp;"-1"&amp;"-"&amp;$C56,Sheet2!$I:$I,0))</f>
        <v>31101</v>
      </c>
      <c r="M56" s="10">
        <f>INDEX(Sheet2!$A:$A,MATCH(K56&amp;"-"&amp;J56&amp;"-1"&amp;"-"&amp;$C56,Sheet2!$I:$I,0))</f>
        <v>31101</v>
      </c>
      <c r="N56" s="10" t="str">
        <f>INDEX(Sheet4!G:G,MATCH($E56&amp;"_"&amp;$F56,Sheet4!$C:$C,0))</f>
        <v>窃夺</v>
      </c>
      <c r="O56" s="10" t="str">
        <f>INDEX(Sheet4!N:N,MATCH($E56&amp;"_"&amp;$F56,Sheet4!$C:$C,0))</f>
        <v>均衡</v>
      </c>
      <c r="P56" s="10">
        <f>INDEX(Sheet2!$A:$A,MATCH(O56&amp;"-"&amp;N56&amp;"-2"&amp;"-"&amp;$C56,Sheet2!$I:$I,0))</f>
        <v>31201</v>
      </c>
      <c r="Q56" s="10">
        <f>INDEX(Sheet2!$A:$A,MATCH(O56&amp;"-"&amp;N56&amp;"-2"&amp;"-"&amp;$C56,Sheet2!$I:$I,0))</f>
        <v>31201</v>
      </c>
      <c r="R56" s="10" t="str">
        <f>INDEX(Sheet4!I:I,MATCH($E56&amp;"_"&amp;$F56,Sheet4!$C:$C,0))</f>
        <v>制衡</v>
      </c>
      <c r="S56" s="10" t="str">
        <f>INDEX(Sheet4!P:P,MATCH($E56&amp;"_"&amp;$F56,Sheet4!$C:$C,0))</f>
        <v>均衡</v>
      </c>
      <c r="T56" s="10">
        <f>INDEX(Sheet2!$A:$A,MATCH(S56&amp;"-"&amp;R56&amp;"-3"&amp;"-"&amp;$C56,Sheet2!$I:$I,0))</f>
        <v>161301</v>
      </c>
      <c r="U56" s="10">
        <f>INDEX(Sheet2!$A:$A,MATCH(S56&amp;"-"&amp;R56&amp;"-3"&amp;"-"&amp;$C56,Sheet2!$I:$I,0))</f>
        <v>161301</v>
      </c>
    </row>
    <row r="57" spans="1:21" s="10" customFormat="1" ht="16.5" customHeight="1">
      <c r="A57" s="9" t="s">
        <v>42</v>
      </c>
      <c r="B57" s="10">
        <f t="shared" si="0"/>
        <v>3002</v>
      </c>
      <c r="C57" s="10">
        <v>2</v>
      </c>
      <c r="D57" s="11" t="str">
        <f t="shared" si="1"/>
        <v>1窃夺均衡-2窃夺均衡-3制衡均衡</v>
      </c>
      <c r="E57" s="10">
        <v>3</v>
      </c>
      <c r="F57" s="10">
        <f>F52+1</f>
        <v>2</v>
      </c>
      <c r="G57" s="10" t="str">
        <f>INDEX(Sheet4!D:D,MATCH($E57&amp;"_"&amp;$F57,Sheet4!$C:$C,0))</f>
        <v>窃夺</v>
      </c>
      <c r="H57" s="10" t="str">
        <f>INDEX(Sheet4!K:K,MATCH($E57&amp;"_"&amp;$F57,Sheet4!C:C,0))</f>
        <v>均衡</v>
      </c>
      <c r="I57" s="10">
        <f>INDEX(Sheet2!$A:$A,MATCH(H57&amp;"-"&amp;G57&amp;"-0"&amp;"-"&amp;$C57,Sheet2!$I:$I,0))</f>
        <v>32001</v>
      </c>
      <c r="J57" s="10" t="str">
        <f>INDEX(Sheet4!E:E,MATCH($E57&amp;"_"&amp;$F57,Sheet4!$C:$C,0))</f>
        <v>窃夺</v>
      </c>
      <c r="K57" s="10" t="str">
        <f>INDEX(Sheet4!L:L,MATCH($E57&amp;"_"&amp;$F57,Sheet4!$C:$C,0))</f>
        <v>均衡</v>
      </c>
      <c r="L57" s="10">
        <f>INDEX(Sheet2!$A:$A,MATCH(K57&amp;"-"&amp;J57&amp;"-1"&amp;"-"&amp;$C57,Sheet2!$I:$I,0))</f>
        <v>32101</v>
      </c>
      <c r="M57" s="10">
        <f>INDEX(Sheet2!$A:$A,MATCH(K57&amp;"-"&amp;J57&amp;"-1"&amp;"-"&amp;$C57,Sheet2!$I:$I,0))</f>
        <v>32101</v>
      </c>
      <c r="N57" s="10" t="str">
        <f>INDEX(Sheet4!G:G,MATCH($E57&amp;"_"&amp;$F57,Sheet4!$C:$C,0))</f>
        <v>窃夺</v>
      </c>
      <c r="O57" s="10" t="str">
        <f>INDEX(Sheet4!N:N,MATCH($E57&amp;"_"&amp;$F57,Sheet4!$C:$C,0))</f>
        <v>均衡</v>
      </c>
      <c r="P57" s="10">
        <f>INDEX(Sheet2!$A:$A,MATCH(O57&amp;"-"&amp;N57&amp;"-2"&amp;"-"&amp;$C57,Sheet2!$I:$I,0))</f>
        <v>32201</v>
      </c>
      <c r="Q57" s="10">
        <f>INDEX(Sheet2!$A:$A,MATCH(O57&amp;"-"&amp;N57&amp;"-2"&amp;"-"&amp;$C57,Sheet2!$I:$I,0))</f>
        <v>32201</v>
      </c>
      <c r="R57" s="10" t="str">
        <f>INDEX(Sheet4!I:I,MATCH($E57&amp;"_"&amp;$F57,Sheet4!$C:$C,0))</f>
        <v>制衡</v>
      </c>
      <c r="S57" s="10" t="str">
        <f>INDEX(Sheet4!P:P,MATCH($E57&amp;"_"&amp;$F57,Sheet4!$C:$C,0))</f>
        <v>均衡</v>
      </c>
      <c r="T57" s="10">
        <f>INDEX(Sheet2!$A:$A,MATCH(S57&amp;"-"&amp;R57&amp;"-3"&amp;"-"&amp;$C57,Sheet2!$I:$I,0))</f>
        <v>162301</v>
      </c>
      <c r="U57" s="10">
        <f>INDEX(Sheet2!$A:$A,MATCH(S57&amp;"-"&amp;R57&amp;"-3"&amp;"-"&amp;$C57,Sheet2!$I:$I,0))</f>
        <v>162301</v>
      </c>
    </row>
    <row r="58" spans="1:21" s="10" customFormat="1" ht="16.5" customHeight="1">
      <c r="A58" s="9" t="s">
        <v>42</v>
      </c>
      <c r="B58" s="10">
        <f t="shared" si="0"/>
        <v>3002</v>
      </c>
      <c r="C58" s="10">
        <v>3</v>
      </c>
      <c r="D58" s="11" t="str">
        <f t="shared" si="1"/>
        <v>1窃夺均衡-2窃夺均衡-3制衡均衡</v>
      </c>
      <c r="E58" s="10">
        <v>3</v>
      </c>
      <c r="F58" s="10">
        <f>F53+1</f>
        <v>2</v>
      </c>
      <c r="G58" s="10" t="str">
        <f>INDEX(Sheet4!D:D,MATCH($E58&amp;"_"&amp;$F58,Sheet4!$C:$C,0))</f>
        <v>窃夺</v>
      </c>
      <c r="H58" s="10" t="str">
        <f>INDEX(Sheet4!K:K,MATCH($E58&amp;"_"&amp;$F58,Sheet4!C:C,0))</f>
        <v>均衡</v>
      </c>
      <c r="I58" s="10">
        <f>INDEX(Sheet2!$A:$A,MATCH(H58&amp;"-"&amp;G58&amp;"-0"&amp;"-"&amp;$C58,Sheet2!$I:$I,0))</f>
        <v>33001</v>
      </c>
      <c r="J58" s="10" t="str">
        <f>INDEX(Sheet4!E:E,MATCH($E58&amp;"_"&amp;$F58,Sheet4!$C:$C,0))</f>
        <v>窃夺</v>
      </c>
      <c r="K58" s="10" t="str">
        <f>INDEX(Sheet4!L:L,MATCH($E58&amp;"_"&amp;$F58,Sheet4!$C:$C,0))</f>
        <v>均衡</v>
      </c>
      <c r="L58" s="10">
        <f>INDEX(Sheet2!$A:$A,MATCH(K58&amp;"-"&amp;J58&amp;"-1"&amp;"-"&amp;$C58,Sheet2!$I:$I,0))</f>
        <v>33101</v>
      </c>
      <c r="M58" s="10">
        <f>INDEX(Sheet2!$A:$A,MATCH(K58&amp;"-"&amp;J58&amp;"-1"&amp;"-"&amp;$C58,Sheet2!$I:$I,0))</f>
        <v>33101</v>
      </c>
      <c r="N58" s="10" t="str">
        <f>INDEX(Sheet4!G:G,MATCH($E58&amp;"_"&amp;$F58,Sheet4!$C:$C,0))</f>
        <v>窃夺</v>
      </c>
      <c r="O58" s="10" t="str">
        <f>INDEX(Sheet4!N:N,MATCH($E58&amp;"_"&amp;$F58,Sheet4!$C:$C,0))</f>
        <v>均衡</v>
      </c>
      <c r="P58" s="10">
        <f>INDEX(Sheet2!$A:$A,MATCH(O58&amp;"-"&amp;N58&amp;"-2"&amp;"-"&amp;$C58,Sheet2!$I:$I,0))</f>
        <v>33201</v>
      </c>
      <c r="Q58" s="10">
        <f>INDEX(Sheet2!$A:$A,MATCH(O58&amp;"-"&amp;N58&amp;"-2"&amp;"-"&amp;$C58,Sheet2!$I:$I,0))</f>
        <v>33201</v>
      </c>
      <c r="R58" s="10" t="str">
        <f>INDEX(Sheet4!I:I,MATCH($E58&amp;"_"&amp;$F58,Sheet4!$C:$C,0))</f>
        <v>制衡</v>
      </c>
      <c r="S58" s="10" t="str">
        <f>INDEX(Sheet4!P:P,MATCH($E58&amp;"_"&amp;$F58,Sheet4!$C:$C,0))</f>
        <v>均衡</v>
      </c>
      <c r="T58" s="10">
        <f>INDEX(Sheet2!$A:$A,MATCH(S58&amp;"-"&amp;R58&amp;"-3"&amp;"-"&amp;$C58,Sheet2!$I:$I,0))</f>
        <v>163301</v>
      </c>
      <c r="U58" s="10">
        <f>INDEX(Sheet2!$A:$A,MATCH(S58&amp;"-"&amp;R58&amp;"-3"&amp;"-"&amp;$C58,Sheet2!$I:$I,0))</f>
        <v>163301</v>
      </c>
    </row>
    <row r="59" spans="1:21" s="10" customFormat="1" ht="16.5" customHeight="1">
      <c r="A59" s="9" t="s">
        <v>42</v>
      </c>
      <c r="B59" s="10">
        <f t="shared" si="0"/>
        <v>3002</v>
      </c>
      <c r="C59" s="10">
        <v>4</v>
      </c>
      <c r="D59" s="11" t="str">
        <f t="shared" si="1"/>
        <v>1窃夺均衡-2窃夺均衡-3制衡均衡</v>
      </c>
      <c r="E59" s="10">
        <v>3</v>
      </c>
      <c r="F59" s="10">
        <f>F54+1</f>
        <v>2</v>
      </c>
      <c r="G59" s="10" t="str">
        <f>INDEX(Sheet4!D:D,MATCH($E59&amp;"_"&amp;$F59,Sheet4!$C:$C,0))</f>
        <v>窃夺</v>
      </c>
      <c r="H59" s="10" t="str">
        <f>INDEX(Sheet4!K:K,MATCH($E59&amp;"_"&amp;$F59,Sheet4!C:C,0))</f>
        <v>均衡</v>
      </c>
      <c r="I59" s="10">
        <f>INDEX(Sheet2!$A:$A,MATCH(H59&amp;"-"&amp;G59&amp;"-0"&amp;"-"&amp;$C59,Sheet2!$I:$I,0))</f>
        <v>34001</v>
      </c>
      <c r="J59" s="10" t="str">
        <f>INDEX(Sheet4!E:E,MATCH($E59&amp;"_"&amp;$F59,Sheet4!$C:$C,0))</f>
        <v>窃夺</v>
      </c>
      <c r="K59" s="10" t="str">
        <f>INDEX(Sheet4!L:L,MATCH($E59&amp;"_"&amp;$F59,Sheet4!$C:$C,0))</f>
        <v>均衡</v>
      </c>
      <c r="L59" s="10">
        <f>INDEX(Sheet2!$A:$A,MATCH(K59&amp;"-"&amp;J59&amp;"-1"&amp;"-"&amp;$C59,Sheet2!$I:$I,0))</f>
        <v>34101</v>
      </c>
      <c r="M59" s="10">
        <f>INDEX(Sheet2!$A:$A,MATCH(K59&amp;"-"&amp;J59&amp;"-1"&amp;"-"&amp;$C59,Sheet2!$I:$I,0))</f>
        <v>34101</v>
      </c>
      <c r="N59" s="10" t="str">
        <f>INDEX(Sheet4!G:G,MATCH($E59&amp;"_"&amp;$F59,Sheet4!$C:$C,0))</f>
        <v>窃夺</v>
      </c>
      <c r="O59" s="10" t="str">
        <f>INDEX(Sheet4!N:N,MATCH($E59&amp;"_"&amp;$F59,Sheet4!$C:$C,0))</f>
        <v>均衡</v>
      </c>
      <c r="P59" s="10">
        <f>INDEX(Sheet2!$A:$A,MATCH(O59&amp;"-"&amp;N59&amp;"-2"&amp;"-"&amp;$C59,Sheet2!$I:$I,0))</f>
        <v>34201</v>
      </c>
      <c r="Q59" s="10">
        <f>INDEX(Sheet2!$A:$A,MATCH(O59&amp;"-"&amp;N59&amp;"-2"&amp;"-"&amp;$C59,Sheet2!$I:$I,0))</f>
        <v>34201</v>
      </c>
      <c r="R59" s="10" t="str">
        <f>INDEX(Sheet4!I:I,MATCH($E59&amp;"_"&amp;$F59,Sheet4!$C:$C,0))</f>
        <v>制衡</v>
      </c>
      <c r="S59" s="10" t="str">
        <f>INDEX(Sheet4!P:P,MATCH($E59&amp;"_"&amp;$F59,Sheet4!$C:$C,0))</f>
        <v>均衡</v>
      </c>
      <c r="T59" s="10">
        <f>INDEX(Sheet2!$A:$A,MATCH(S59&amp;"-"&amp;R59&amp;"-3"&amp;"-"&amp;$C59,Sheet2!$I:$I,0))</f>
        <v>164301</v>
      </c>
      <c r="U59" s="10">
        <f>INDEX(Sheet2!$A:$A,MATCH(S59&amp;"-"&amp;R59&amp;"-3"&amp;"-"&amp;$C59,Sheet2!$I:$I,0))</f>
        <v>164301</v>
      </c>
    </row>
    <row r="60" spans="1:21" s="10" customFormat="1" ht="16.5" customHeight="1">
      <c r="A60" s="9" t="s">
        <v>42</v>
      </c>
      <c r="B60" s="10">
        <f t="shared" si="0"/>
        <v>3002</v>
      </c>
      <c r="C60" s="10">
        <v>5</v>
      </c>
      <c r="D60" s="11" t="str">
        <f t="shared" si="1"/>
        <v>1窃夺均衡-2窃夺均衡-3制衡均衡</v>
      </c>
      <c r="E60" s="10">
        <v>3</v>
      </c>
      <c r="F60" s="10">
        <f>F55+1</f>
        <v>2</v>
      </c>
      <c r="G60" s="10" t="str">
        <f>INDEX(Sheet4!D:D,MATCH($E60&amp;"_"&amp;$F60,Sheet4!$C:$C,0))</f>
        <v>窃夺</v>
      </c>
      <c r="H60" s="10" t="str">
        <f>INDEX(Sheet4!K:K,MATCH($E60&amp;"_"&amp;$F60,Sheet4!C:C,0))</f>
        <v>均衡</v>
      </c>
      <c r="I60" s="10">
        <f>INDEX(Sheet2!$A:$A,MATCH(H60&amp;"-"&amp;G60&amp;"-0"&amp;"-"&amp;$C60,Sheet2!$I:$I,0))</f>
        <v>35001</v>
      </c>
      <c r="J60" s="10" t="str">
        <f>INDEX(Sheet4!E:E,MATCH($E60&amp;"_"&amp;$F60,Sheet4!$C:$C,0))</f>
        <v>窃夺</v>
      </c>
      <c r="K60" s="10" t="str">
        <f>INDEX(Sheet4!L:L,MATCH($E60&amp;"_"&amp;$F60,Sheet4!$C:$C,0))</f>
        <v>均衡</v>
      </c>
      <c r="L60" s="10">
        <f>INDEX(Sheet2!$A:$A,MATCH(K60&amp;"-"&amp;J60&amp;"-1"&amp;"-"&amp;$C60,Sheet2!$I:$I,0))</f>
        <v>35101</v>
      </c>
      <c r="M60" s="10">
        <f>INDEX(Sheet2!$A:$A,MATCH(K60&amp;"-"&amp;J60&amp;"-1"&amp;"-"&amp;$C60,Sheet2!$I:$I,0))</f>
        <v>35101</v>
      </c>
      <c r="N60" s="10" t="str">
        <f>INDEX(Sheet4!G:G,MATCH($E60&amp;"_"&amp;$F60,Sheet4!$C:$C,0))</f>
        <v>窃夺</v>
      </c>
      <c r="O60" s="10" t="str">
        <f>INDEX(Sheet4!N:N,MATCH($E60&amp;"_"&amp;$F60,Sheet4!$C:$C,0))</f>
        <v>均衡</v>
      </c>
      <c r="P60" s="10">
        <f>INDEX(Sheet2!$A:$A,MATCH(O60&amp;"-"&amp;N60&amp;"-2"&amp;"-"&amp;$C60,Sheet2!$I:$I,0))</f>
        <v>35201</v>
      </c>
      <c r="Q60" s="10">
        <f>INDEX(Sheet2!$A:$A,MATCH(O60&amp;"-"&amp;N60&amp;"-2"&amp;"-"&amp;$C60,Sheet2!$I:$I,0))</f>
        <v>35201</v>
      </c>
      <c r="R60" s="10" t="str">
        <f>INDEX(Sheet4!I:I,MATCH($E60&amp;"_"&amp;$F60,Sheet4!$C:$C,0))</f>
        <v>制衡</v>
      </c>
      <c r="S60" s="10" t="str">
        <f>INDEX(Sheet4!P:P,MATCH($E60&amp;"_"&amp;$F60,Sheet4!$C:$C,0))</f>
        <v>均衡</v>
      </c>
      <c r="T60" s="10">
        <f>INDEX(Sheet2!$A:$A,MATCH(S60&amp;"-"&amp;R60&amp;"-3"&amp;"-"&amp;$C60,Sheet2!$I:$I,0))</f>
        <v>165301</v>
      </c>
      <c r="U60" s="10">
        <f>INDEX(Sheet2!$A:$A,MATCH(S60&amp;"-"&amp;R60&amp;"-3"&amp;"-"&amp;$C60,Sheet2!$I:$I,0))</f>
        <v>165301</v>
      </c>
    </row>
    <row r="61" spans="1:21" s="10" customFormat="1" ht="16.5" customHeight="1">
      <c r="A61" s="9" t="s">
        <v>42</v>
      </c>
      <c r="B61" s="10">
        <f t="shared" si="0"/>
        <v>4001</v>
      </c>
      <c r="C61" s="10">
        <v>1</v>
      </c>
      <c r="D61" s="11" t="str">
        <f t="shared" si="1"/>
        <v>1先制均衡-2先制均衡-3先制均衡</v>
      </c>
      <c r="E61" s="10">
        <v>4</v>
      </c>
      <c r="F61" s="10">
        <v>1</v>
      </c>
      <c r="G61" s="10" t="str">
        <f>INDEX(Sheet4!D:D,MATCH($E61&amp;"_"&amp;$F61,Sheet4!$C:$C,0))</f>
        <v>先制</v>
      </c>
      <c r="H61" s="10" t="str">
        <f>INDEX(Sheet4!K:K,MATCH($E61&amp;"_"&amp;$F61,Sheet4!C:C,0))</f>
        <v>均衡</v>
      </c>
      <c r="I61" s="10">
        <f>INDEX(Sheet2!$A:$A,MATCH(H61&amp;"-"&amp;G61&amp;"-0"&amp;"-"&amp;$C61,Sheet2!$I:$I,0))</f>
        <v>41001</v>
      </c>
      <c r="J61" s="10" t="str">
        <f>INDEX(Sheet4!E:E,MATCH($E61&amp;"_"&amp;$F61,Sheet4!$C:$C,0))</f>
        <v>先制</v>
      </c>
      <c r="K61" s="10" t="str">
        <f>INDEX(Sheet4!L:L,MATCH($E61&amp;"_"&amp;$F61,Sheet4!$C:$C,0))</f>
        <v>均衡</v>
      </c>
      <c r="L61" s="10">
        <f>INDEX(Sheet2!$A:$A,MATCH(K61&amp;"-"&amp;J61&amp;"-1"&amp;"-"&amp;$C61,Sheet2!$I:$I,0))</f>
        <v>41101</v>
      </c>
      <c r="M61" s="10">
        <f>INDEX(Sheet2!$A:$A,MATCH(K61&amp;"-"&amp;J61&amp;"-1"&amp;"-"&amp;$C61,Sheet2!$I:$I,0))</f>
        <v>41101</v>
      </c>
      <c r="N61" s="10" t="str">
        <f>INDEX(Sheet4!G:G,MATCH($E61&amp;"_"&amp;$F61,Sheet4!$C:$C,0))</f>
        <v>先制</v>
      </c>
      <c r="O61" s="10" t="str">
        <f>INDEX(Sheet4!N:N,MATCH($E61&amp;"_"&amp;$F61,Sheet4!$C:$C,0))</f>
        <v>均衡</v>
      </c>
      <c r="P61" s="10">
        <f>INDEX(Sheet2!$A:$A,MATCH(O61&amp;"-"&amp;N61&amp;"-2"&amp;"-"&amp;$C61,Sheet2!$I:$I,0))</f>
        <v>41201</v>
      </c>
      <c r="Q61" s="10">
        <f>INDEX(Sheet2!$A:$A,MATCH(O61&amp;"-"&amp;N61&amp;"-2"&amp;"-"&amp;$C61,Sheet2!$I:$I,0))</f>
        <v>41201</v>
      </c>
      <c r="R61" s="10" t="str">
        <f>INDEX(Sheet4!I:I,MATCH($E61&amp;"_"&amp;$F61,Sheet4!$C:$C,0))</f>
        <v>先制</v>
      </c>
      <c r="S61" s="10" t="str">
        <f>INDEX(Sheet4!P:P,MATCH($E61&amp;"_"&amp;$F61,Sheet4!$C:$C,0))</f>
        <v>均衡</v>
      </c>
      <c r="T61" s="10">
        <f>INDEX(Sheet2!$A:$A,MATCH(S61&amp;"-"&amp;R61&amp;"-3"&amp;"-"&amp;$C61,Sheet2!$I:$I,0))</f>
        <v>41301</v>
      </c>
      <c r="U61" s="10">
        <f>INDEX(Sheet2!$A:$A,MATCH(S61&amp;"-"&amp;R61&amp;"-3"&amp;"-"&amp;$C61,Sheet2!$I:$I,0))</f>
        <v>41301</v>
      </c>
    </row>
    <row r="62" spans="1:21" s="10" customFormat="1" ht="16.5" customHeight="1">
      <c r="A62" s="9" t="s">
        <v>42</v>
      </c>
      <c r="B62" s="10">
        <f t="shared" si="0"/>
        <v>4001</v>
      </c>
      <c r="C62" s="10">
        <v>2</v>
      </c>
      <c r="D62" s="11" t="str">
        <f t="shared" si="1"/>
        <v>1先制均衡-2先制均衡-3先制均衡</v>
      </c>
      <c r="E62" s="10">
        <v>4</v>
      </c>
      <c r="F62" s="10">
        <v>1</v>
      </c>
      <c r="G62" s="10" t="str">
        <f>INDEX(Sheet4!D:D,MATCH($E62&amp;"_"&amp;$F62,Sheet4!$C:$C,0))</f>
        <v>先制</v>
      </c>
      <c r="H62" s="10" t="str">
        <f>INDEX(Sheet4!K:K,MATCH($E62&amp;"_"&amp;$F62,Sheet4!C:C,0))</f>
        <v>均衡</v>
      </c>
      <c r="I62" s="10">
        <f>INDEX(Sheet2!$A:$A,MATCH(H62&amp;"-"&amp;G62&amp;"-0"&amp;"-"&amp;$C62,Sheet2!$I:$I,0))</f>
        <v>42001</v>
      </c>
      <c r="J62" s="10" t="str">
        <f>INDEX(Sheet4!E:E,MATCH($E62&amp;"_"&amp;$F62,Sheet4!$C:$C,0))</f>
        <v>先制</v>
      </c>
      <c r="K62" s="10" t="str">
        <f>INDEX(Sheet4!L:L,MATCH($E62&amp;"_"&amp;$F62,Sheet4!$C:$C,0))</f>
        <v>均衡</v>
      </c>
      <c r="L62" s="10">
        <f>INDEX(Sheet2!$A:$A,MATCH(K62&amp;"-"&amp;J62&amp;"-1"&amp;"-"&amp;$C62,Sheet2!$I:$I,0))</f>
        <v>42101</v>
      </c>
      <c r="M62" s="10">
        <f>INDEX(Sheet2!$A:$A,MATCH(K62&amp;"-"&amp;J62&amp;"-1"&amp;"-"&amp;$C62,Sheet2!$I:$I,0))</f>
        <v>42101</v>
      </c>
      <c r="N62" s="10" t="str">
        <f>INDEX(Sheet4!G:G,MATCH($E62&amp;"_"&amp;$F62,Sheet4!$C:$C,0))</f>
        <v>先制</v>
      </c>
      <c r="O62" s="10" t="str">
        <f>INDEX(Sheet4!N:N,MATCH($E62&amp;"_"&amp;$F62,Sheet4!$C:$C,0))</f>
        <v>均衡</v>
      </c>
      <c r="P62" s="10">
        <f>INDEX(Sheet2!$A:$A,MATCH(O62&amp;"-"&amp;N62&amp;"-2"&amp;"-"&amp;$C62,Sheet2!$I:$I,0))</f>
        <v>42201</v>
      </c>
      <c r="Q62" s="10">
        <f>INDEX(Sheet2!$A:$A,MATCH(O62&amp;"-"&amp;N62&amp;"-2"&amp;"-"&amp;$C62,Sheet2!$I:$I,0))</f>
        <v>42201</v>
      </c>
      <c r="R62" s="10" t="str">
        <f>INDEX(Sheet4!I:I,MATCH($E62&amp;"_"&amp;$F62,Sheet4!$C:$C,0))</f>
        <v>先制</v>
      </c>
      <c r="S62" s="10" t="str">
        <f>INDEX(Sheet4!P:P,MATCH($E62&amp;"_"&amp;$F62,Sheet4!$C:$C,0))</f>
        <v>均衡</v>
      </c>
      <c r="T62" s="10">
        <f>INDEX(Sheet2!$A:$A,MATCH(S62&amp;"-"&amp;R62&amp;"-3"&amp;"-"&amp;$C62,Sheet2!$I:$I,0))</f>
        <v>42301</v>
      </c>
      <c r="U62" s="10">
        <f>INDEX(Sheet2!$A:$A,MATCH(S62&amp;"-"&amp;R62&amp;"-3"&amp;"-"&amp;$C62,Sheet2!$I:$I,0))</f>
        <v>42301</v>
      </c>
    </row>
    <row r="63" spans="1:21" s="10" customFormat="1" ht="16.5" customHeight="1">
      <c r="A63" s="9" t="s">
        <v>42</v>
      </c>
      <c r="B63" s="10">
        <f t="shared" si="0"/>
        <v>4001</v>
      </c>
      <c r="C63" s="10">
        <v>3</v>
      </c>
      <c r="D63" s="11" t="str">
        <f t="shared" si="1"/>
        <v>1先制均衡-2先制均衡-3先制均衡</v>
      </c>
      <c r="E63" s="10">
        <v>4</v>
      </c>
      <c r="F63" s="10">
        <v>1</v>
      </c>
      <c r="G63" s="10" t="str">
        <f>INDEX(Sheet4!D:D,MATCH($E63&amp;"_"&amp;$F63,Sheet4!$C:$C,0))</f>
        <v>先制</v>
      </c>
      <c r="H63" s="10" t="str">
        <f>INDEX(Sheet4!K:K,MATCH($E63&amp;"_"&amp;$F63,Sheet4!C:C,0))</f>
        <v>均衡</v>
      </c>
      <c r="I63" s="10">
        <f>INDEX(Sheet2!$A:$A,MATCH(H63&amp;"-"&amp;G63&amp;"-0"&amp;"-"&amp;$C63,Sheet2!$I:$I,0))</f>
        <v>43001</v>
      </c>
      <c r="J63" s="10" t="str">
        <f>INDEX(Sheet4!E:E,MATCH($E63&amp;"_"&amp;$F63,Sheet4!$C:$C,0))</f>
        <v>先制</v>
      </c>
      <c r="K63" s="10" t="str">
        <f>INDEX(Sheet4!L:L,MATCH($E63&amp;"_"&amp;$F63,Sheet4!$C:$C,0))</f>
        <v>均衡</v>
      </c>
      <c r="L63" s="10">
        <f>INDEX(Sheet2!$A:$A,MATCH(K63&amp;"-"&amp;J63&amp;"-1"&amp;"-"&amp;$C63,Sheet2!$I:$I,0))</f>
        <v>43101</v>
      </c>
      <c r="M63" s="10">
        <f>INDEX(Sheet2!$A:$A,MATCH(K63&amp;"-"&amp;J63&amp;"-1"&amp;"-"&amp;$C63,Sheet2!$I:$I,0))</f>
        <v>43101</v>
      </c>
      <c r="N63" s="10" t="str">
        <f>INDEX(Sheet4!G:G,MATCH($E63&amp;"_"&amp;$F63,Sheet4!$C:$C,0))</f>
        <v>先制</v>
      </c>
      <c r="O63" s="10" t="str">
        <f>INDEX(Sheet4!N:N,MATCH($E63&amp;"_"&amp;$F63,Sheet4!$C:$C,0))</f>
        <v>均衡</v>
      </c>
      <c r="P63" s="10">
        <f>INDEX(Sheet2!$A:$A,MATCH(O63&amp;"-"&amp;N63&amp;"-2"&amp;"-"&amp;$C63,Sheet2!$I:$I,0))</f>
        <v>43201</v>
      </c>
      <c r="Q63" s="10">
        <f>INDEX(Sheet2!$A:$A,MATCH(O63&amp;"-"&amp;N63&amp;"-2"&amp;"-"&amp;$C63,Sheet2!$I:$I,0))</f>
        <v>43201</v>
      </c>
      <c r="R63" s="10" t="str">
        <f>INDEX(Sheet4!I:I,MATCH($E63&amp;"_"&amp;$F63,Sheet4!$C:$C,0))</f>
        <v>先制</v>
      </c>
      <c r="S63" s="10" t="str">
        <f>INDEX(Sheet4!P:P,MATCH($E63&amp;"_"&amp;$F63,Sheet4!$C:$C,0))</f>
        <v>均衡</v>
      </c>
      <c r="T63" s="10">
        <f>INDEX(Sheet2!$A:$A,MATCH(S63&amp;"-"&amp;R63&amp;"-3"&amp;"-"&amp;$C63,Sheet2!$I:$I,0))</f>
        <v>43301</v>
      </c>
      <c r="U63" s="10">
        <f>INDEX(Sheet2!$A:$A,MATCH(S63&amp;"-"&amp;R63&amp;"-3"&amp;"-"&amp;$C63,Sheet2!$I:$I,0))</f>
        <v>43301</v>
      </c>
    </row>
    <row r="64" spans="1:21" s="10" customFormat="1" ht="16.5" customHeight="1">
      <c r="A64" s="9" t="s">
        <v>42</v>
      </c>
      <c r="B64" s="10">
        <f t="shared" si="0"/>
        <v>4001</v>
      </c>
      <c r="C64" s="10">
        <v>4</v>
      </c>
      <c r="D64" s="11" t="str">
        <f t="shared" si="1"/>
        <v>1先制均衡-2先制均衡-3先制均衡</v>
      </c>
      <c r="E64" s="10">
        <v>4</v>
      </c>
      <c r="F64" s="10">
        <v>1</v>
      </c>
      <c r="G64" s="10" t="str">
        <f>INDEX(Sheet4!D:D,MATCH($E64&amp;"_"&amp;$F64,Sheet4!$C:$C,0))</f>
        <v>先制</v>
      </c>
      <c r="H64" s="10" t="str">
        <f>INDEX(Sheet4!K:K,MATCH($E64&amp;"_"&amp;$F64,Sheet4!C:C,0))</f>
        <v>均衡</v>
      </c>
      <c r="I64" s="10">
        <f>INDEX(Sheet2!$A:$A,MATCH(H64&amp;"-"&amp;G64&amp;"-0"&amp;"-"&amp;$C64,Sheet2!$I:$I,0))</f>
        <v>44001</v>
      </c>
      <c r="J64" s="10" t="str">
        <f>INDEX(Sheet4!E:E,MATCH($E64&amp;"_"&amp;$F64,Sheet4!$C:$C,0))</f>
        <v>先制</v>
      </c>
      <c r="K64" s="10" t="str">
        <f>INDEX(Sheet4!L:L,MATCH($E64&amp;"_"&amp;$F64,Sheet4!$C:$C,0))</f>
        <v>均衡</v>
      </c>
      <c r="L64" s="10">
        <f>INDEX(Sheet2!$A:$A,MATCH(K64&amp;"-"&amp;J64&amp;"-1"&amp;"-"&amp;$C64,Sheet2!$I:$I,0))</f>
        <v>44101</v>
      </c>
      <c r="M64" s="10">
        <f>INDEX(Sheet2!$A:$A,MATCH(K64&amp;"-"&amp;J64&amp;"-1"&amp;"-"&amp;$C64,Sheet2!$I:$I,0))</f>
        <v>44101</v>
      </c>
      <c r="N64" s="10" t="str">
        <f>INDEX(Sheet4!G:G,MATCH($E64&amp;"_"&amp;$F64,Sheet4!$C:$C,0))</f>
        <v>先制</v>
      </c>
      <c r="O64" s="10" t="str">
        <f>INDEX(Sheet4!N:N,MATCH($E64&amp;"_"&amp;$F64,Sheet4!$C:$C,0))</f>
        <v>均衡</v>
      </c>
      <c r="P64" s="10">
        <f>INDEX(Sheet2!$A:$A,MATCH(O64&amp;"-"&amp;N64&amp;"-2"&amp;"-"&amp;$C64,Sheet2!$I:$I,0))</f>
        <v>44201</v>
      </c>
      <c r="Q64" s="10">
        <f>INDEX(Sheet2!$A:$A,MATCH(O64&amp;"-"&amp;N64&amp;"-2"&amp;"-"&amp;$C64,Sheet2!$I:$I,0))</f>
        <v>44201</v>
      </c>
      <c r="R64" s="10" t="str">
        <f>INDEX(Sheet4!I:I,MATCH($E64&amp;"_"&amp;$F64,Sheet4!$C:$C,0))</f>
        <v>先制</v>
      </c>
      <c r="S64" s="10" t="str">
        <f>INDEX(Sheet4!P:P,MATCH($E64&amp;"_"&amp;$F64,Sheet4!$C:$C,0))</f>
        <v>均衡</v>
      </c>
      <c r="T64" s="10">
        <f>INDEX(Sheet2!$A:$A,MATCH(S64&amp;"-"&amp;R64&amp;"-3"&amp;"-"&amp;$C64,Sheet2!$I:$I,0))</f>
        <v>44301</v>
      </c>
      <c r="U64" s="10">
        <f>INDEX(Sheet2!$A:$A,MATCH(S64&amp;"-"&amp;R64&amp;"-3"&amp;"-"&amp;$C64,Sheet2!$I:$I,0))</f>
        <v>44301</v>
      </c>
    </row>
    <row r="65" spans="1:21" s="10" customFormat="1" ht="16.5" customHeight="1">
      <c r="A65" s="9" t="s">
        <v>42</v>
      </c>
      <c r="B65" s="10">
        <f t="shared" si="0"/>
        <v>4001</v>
      </c>
      <c r="C65" s="10">
        <v>5</v>
      </c>
      <c r="D65" s="11" t="str">
        <f t="shared" si="1"/>
        <v>1先制均衡-2先制均衡-3先制均衡</v>
      </c>
      <c r="E65" s="10">
        <v>4</v>
      </c>
      <c r="F65" s="10">
        <v>1</v>
      </c>
      <c r="G65" s="10" t="str">
        <f>INDEX(Sheet4!D:D,MATCH($E65&amp;"_"&amp;$F65,Sheet4!$C:$C,0))</f>
        <v>先制</v>
      </c>
      <c r="H65" s="10" t="str">
        <f>INDEX(Sheet4!K:K,MATCH($E65&amp;"_"&amp;$F65,Sheet4!C:C,0))</f>
        <v>均衡</v>
      </c>
      <c r="I65" s="10">
        <f>INDEX(Sheet2!$A:$A,MATCH(H65&amp;"-"&amp;G65&amp;"-0"&amp;"-"&amp;$C65,Sheet2!$I:$I,0))</f>
        <v>45001</v>
      </c>
      <c r="J65" s="10" t="str">
        <f>INDEX(Sheet4!E:E,MATCH($E65&amp;"_"&amp;$F65,Sheet4!$C:$C,0))</f>
        <v>先制</v>
      </c>
      <c r="K65" s="10" t="str">
        <f>INDEX(Sheet4!L:L,MATCH($E65&amp;"_"&amp;$F65,Sheet4!$C:$C,0))</f>
        <v>均衡</v>
      </c>
      <c r="L65" s="10">
        <f>INDEX(Sheet2!$A:$A,MATCH(K65&amp;"-"&amp;J65&amp;"-1"&amp;"-"&amp;$C65,Sheet2!$I:$I,0))</f>
        <v>45101</v>
      </c>
      <c r="M65" s="10">
        <f>INDEX(Sheet2!$A:$A,MATCH(K65&amp;"-"&amp;J65&amp;"-1"&amp;"-"&amp;$C65,Sheet2!$I:$I,0))</f>
        <v>45101</v>
      </c>
      <c r="N65" s="10" t="str">
        <f>INDEX(Sheet4!G:G,MATCH($E65&amp;"_"&amp;$F65,Sheet4!$C:$C,0))</f>
        <v>先制</v>
      </c>
      <c r="O65" s="10" t="str">
        <f>INDEX(Sheet4!N:N,MATCH($E65&amp;"_"&amp;$F65,Sheet4!$C:$C,0))</f>
        <v>均衡</v>
      </c>
      <c r="P65" s="10">
        <f>INDEX(Sheet2!$A:$A,MATCH(O65&amp;"-"&amp;N65&amp;"-2"&amp;"-"&amp;$C65,Sheet2!$I:$I,0))</f>
        <v>45201</v>
      </c>
      <c r="Q65" s="10">
        <f>INDEX(Sheet2!$A:$A,MATCH(O65&amp;"-"&amp;N65&amp;"-2"&amp;"-"&amp;$C65,Sheet2!$I:$I,0))</f>
        <v>45201</v>
      </c>
      <c r="R65" s="10" t="str">
        <f>INDEX(Sheet4!I:I,MATCH($E65&amp;"_"&amp;$F65,Sheet4!$C:$C,0))</f>
        <v>先制</v>
      </c>
      <c r="S65" s="10" t="str">
        <f>INDEX(Sheet4!P:P,MATCH($E65&amp;"_"&amp;$F65,Sheet4!$C:$C,0))</f>
        <v>均衡</v>
      </c>
      <c r="T65" s="10">
        <f>INDEX(Sheet2!$A:$A,MATCH(S65&amp;"-"&amp;R65&amp;"-3"&amp;"-"&amp;$C65,Sheet2!$I:$I,0))</f>
        <v>45301</v>
      </c>
      <c r="U65" s="10">
        <f>INDEX(Sheet2!$A:$A,MATCH(S65&amp;"-"&amp;R65&amp;"-3"&amp;"-"&amp;$C65,Sheet2!$I:$I,0))</f>
        <v>45301</v>
      </c>
    </row>
    <row r="66" spans="1:21" s="10" customFormat="1" ht="16.5" customHeight="1">
      <c r="A66" s="9" t="s">
        <v>42</v>
      </c>
      <c r="B66" s="10">
        <f t="shared" si="0"/>
        <v>5001</v>
      </c>
      <c r="C66" s="10">
        <v>1</v>
      </c>
      <c r="D66" s="11" t="str">
        <f t="shared" si="1"/>
        <v>1共振均衡-2共振均衡-3共振均衡</v>
      </c>
      <c r="E66" s="10">
        <v>5</v>
      </c>
      <c r="F66" s="10">
        <v>1</v>
      </c>
      <c r="G66" s="10" t="str">
        <f>INDEX(Sheet4!D:D,MATCH($E66&amp;"_"&amp;$F66,Sheet4!$C:$C,0))</f>
        <v>共振</v>
      </c>
      <c r="H66" s="10" t="str">
        <f>INDEX(Sheet4!K:K,MATCH($E66&amp;"_"&amp;$F66,Sheet4!C:C,0))</f>
        <v>均衡</v>
      </c>
      <c r="I66" s="10">
        <f>INDEX(Sheet2!$A:$A,MATCH(H66&amp;"-"&amp;G66&amp;"-0"&amp;"-"&amp;$C66,Sheet2!$I:$I,0))</f>
        <v>51001</v>
      </c>
      <c r="J66" s="10" t="str">
        <f>INDEX(Sheet4!E:E,MATCH($E66&amp;"_"&amp;$F66,Sheet4!$C:$C,0))</f>
        <v>共振</v>
      </c>
      <c r="K66" s="10" t="str">
        <f>INDEX(Sheet4!L:L,MATCH($E66&amp;"_"&amp;$F66,Sheet4!$C:$C,0))</f>
        <v>均衡</v>
      </c>
      <c r="L66" s="10">
        <f>INDEX(Sheet2!$A:$A,MATCH(K66&amp;"-"&amp;J66&amp;"-1"&amp;"-"&amp;$C66,Sheet2!$I:$I,0))</f>
        <v>51101</v>
      </c>
      <c r="M66" s="10">
        <f>INDEX(Sheet2!$A:$A,MATCH(K66&amp;"-"&amp;J66&amp;"-1"&amp;"-"&amp;$C66,Sheet2!$I:$I,0))</f>
        <v>51101</v>
      </c>
      <c r="N66" s="10" t="str">
        <f>INDEX(Sheet4!G:G,MATCH($E66&amp;"_"&amp;$F66,Sheet4!$C:$C,0))</f>
        <v>共振</v>
      </c>
      <c r="O66" s="10" t="str">
        <f>INDEX(Sheet4!N:N,MATCH($E66&amp;"_"&amp;$F66,Sheet4!$C:$C,0))</f>
        <v>均衡</v>
      </c>
      <c r="P66" s="10">
        <f>INDEX(Sheet2!$A:$A,MATCH(O66&amp;"-"&amp;N66&amp;"-2"&amp;"-"&amp;$C66,Sheet2!$I:$I,0))</f>
        <v>51201</v>
      </c>
      <c r="Q66" s="10">
        <f>INDEX(Sheet2!$A:$A,MATCH(O66&amp;"-"&amp;N66&amp;"-2"&amp;"-"&amp;$C66,Sheet2!$I:$I,0))</f>
        <v>51201</v>
      </c>
      <c r="R66" s="10" t="str">
        <f>INDEX(Sheet4!I:I,MATCH($E66&amp;"_"&amp;$F66,Sheet4!$C:$C,0))</f>
        <v>共振</v>
      </c>
      <c r="S66" s="10" t="str">
        <f>INDEX(Sheet4!P:P,MATCH($E66&amp;"_"&amp;$F66,Sheet4!$C:$C,0))</f>
        <v>均衡</v>
      </c>
      <c r="T66" s="10">
        <f>INDEX(Sheet2!$A:$A,MATCH(S66&amp;"-"&amp;R66&amp;"-3"&amp;"-"&amp;$C66,Sheet2!$I:$I,0))</f>
        <v>51301</v>
      </c>
      <c r="U66" s="10">
        <f>INDEX(Sheet2!$A:$A,MATCH(S66&amp;"-"&amp;R66&amp;"-3"&amp;"-"&amp;$C66,Sheet2!$I:$I,0))</f>
        <v>51301</v>
      </c>
    </row>
    <row r="67" spans="1:21" s="10" customFormat="1" ht="16.5" customHeight="1">
      <c r="A67" s="9" t="s">
        <v>42</v>
      </c>
      <c r="B67" s="10">
        <f t="shared" si="0"/>
        <v>5001</v>
      </c>
      <c r="C67" s="10">
        <v>2</v>
      </c>
      <c r="D67" s="11" t="str">
        <f t="shared" si="1"/>
        <v>1共振均衡-2共振均衡-3共振均衡</v>
      </c>
      <c r="E67" s="10">
        <v>5</v>
      </c>
      <c r="F67" s="10">
        <v>1</v>
      </c>
      <c r="G67" s="10" t="str">
        <f>INDEX(Sheet4!D:D,MATCH($E67&amp;"_"&amp;$F67,Sheet4!$C:$C,0))</f>
        <v>共振</v>
      </c>
      <c r="H67" s="10" t="str">
        <f>INDEX(Sheet4!K:K,MATCH($E67&amp;"_"&amp;$F67,Sheet4!C:C,0))</f>
        <v>均衡</v>
      </c>
      <c r="I67" s="10">
        <f>INDEX(Sheet2!$A:$A,MATCH(H67&amp;"-"&amp;G67&amp;"-0"&amp;"-"&amp;$C67,Sheet2!$I:$I,0))</f>
        <v>52001</v>
      </c>
      <c r="J67" s="10" t="str">
        <f>INDEX(Sheet4!E:E,MATCH($E67&amp;"_"&amp;$F67,Sheet4!$C:$C,0))</f>
        <v>共振</v>
      </c>
      <c r="K67" s="10" t="str">
        <f>INDEX(Sheet4!L:L,MATCH($E67&amp;"_"&amp;$F67,Sheet4!$C:$C,0))</f>
        <v>均衡</v>
      </c>
      <c r="L67" s="10">
        <f>INDEX(Sheet2!$A:$A,MATCH(K67&amp;"-"&amp;J67&amp;"-1"&amp;"-"&amp;$C67,Sheet2!$I:$I,0))</f>
        <v>52101</v>
      </c>
      <c r="M67" s="10">
        <f>INDEX(Sheet2!$A:$A,MATCH(K67&amp;"-"&amp;J67&amp;"-1"&amp;"-"&amp;$C67,Sheet2!$I:$I,0))</f>
        <v>52101</v>
      </c>
      <c r="N67" s="10" t="str">
        <f>INDEX(Sheet4!G:G,MATCH($E67&amp;"_"&amp;$F67,Sheet4!$C:$C,0))</f>
        <v>共振</v>
      </c>
      <c r="O67" s="10" t="str">
        <f>INDEX(Sheet4!N:N,MATCH($E67&amp;"_"&amp;$F67,Sheet4!$C:$C,0))</f>
        <v>均衡</v>
      </c>
      <c r="P67" s="10">
        <f>INDEX(Sheet2!$A:$A,MATCH(O67&amp;"-"&amp;N67&amp;"-2"&amp;"-"&amp;$C67,Sheet2!$I:$I,0))</f>
        <v>52201</v>
      </c>
      <c r="Q67" s="10">
        <f>INDEX(Sheet2!$A:$A,MATCH(O67&amp;"-"&amp;N67&amp;"-2"&amp;"-"&amp;$C67,Sheet2!$I:$I,0))</f>
        <v>52201</v>
      </c>
      <c r="R67" s="10" t="str">
        <f>INDEX(Sheet4!I:I,MATCH($E67&amp;"_"&amp;$F67,Sheet4!$C:$C,0))</f>
        <v>共振</v>
      </c>
      <c r="S67" s="10" t="str">
        <f>INDEX(Sheet4!P:P,MATCH($E67&amp;"_"&amp;$F67,Sheet4!$C:$C,0))</f>
        <v>均衡</v>
      </c>
      <c r="T67" s="10">
        <f>INDEX(Sheet2!$A:$A,MATCH(S67&amp;"-"&amp;R67&amp;"-3"&amp;"-"&amp;$C67,Sheet2!$I:$I,0))</f>
        <v>52301</v>
      </c>
      <c r="U67" s="10">
        <f>INDEX(Sheet2!$A:$A,MATCH(S67&amp;"-"&amp;R67&amp;"-3"&amp;"-"&amp;$C67,Sheet2!$I:$I,0))</f>
        <v>52301</v>
      </c>
    </row>
    <row r="68" spans="1:21" s="10" customFormat="1" ht="16.5" customHeight="1">
      <c r="A68" s="9" t="s">
        <v>42</v>
      </c>
      <c r="B68" s="10">
        <f t="shared" si="0"/>
        <v>5001</v>
      </c>
      <c r="C68" s="10">
        <v>3</v>
      </c>
      <c r="D68" s="11" t="str">
        <f t="shared" si="1"/>
        <v>1共振均衡-2共振均衡-3共振均衡</v>
      </c>
      <c r="E68" s="10">
        <v>5</v>
      </c>
      <c r="F68" s="10">
        <v>1</v>
      </c>
      <c r="G68" s="10" t="str">
        <f>INDEX(Sheet4!D:D,MATCH($E68&amp;"_"&amp;$F68,Sheet4!$C:$C,0))</f>
        <v>共振</v>
      </c>
      <c r="H68" s="10" t="str">
        <f>INDEX(Sheet4!K:K,MATCH($E68&amp;"_"&amp;$F68,Sheet4!C:C,0))</f>
        <v>均衡</v>
      </c>
      <c r="I68" s="10">
        <f>INDEX(Sheet2!$A:$A,MATCH(H68&amp;"-"&amp;G68&amp;"-0"&amp;"-"&amp;$C68,Sheet2!$I:$I,0))</f>
        <v>53001</v>
      </c>
      <c r="J68" s="10" t="str">
        <f>INDEX(Sheet4!E:E,MATCH($E68&amp;"_"&amp;$F68,Sheet4!$C:$C,0))</f>
        <v>共振</v>
      </c>
      <c r="K68" s="10" t="str">
        <f>INDEX(Sheet4!L:L,MATCH($E68&amp;"_"&amp;$F68,Sheet4!$C:$C,0))</f>
        <v>均衡</v>
      </c>
      <c r="L68" s="10">
        <f>INDEX(Sheet2!$A:$A,MATCH(K68&amp;"-"&amp;J68&amp;"-1"&amp;"-"&amp;$C68,Sheet2!$I:$I,0))</f>
        <v>53101</v>
      </c>
      <c r="M68" s="10">
        <f>INDEX(Sheet2!$A:$A,MATCH(K68&amp;"-"&amp;J68&amp;"-1"&amp;"-"&amp;$C68,Sheet2!$I:$I,0))</f>
        <v>53101</v>
      </c>
      <c r="N68" s="10" t="str">
        <f>INDEX(Sheet4!G:G,MATCH($E68&amp;"_"&amp;$F68,Sheet4!$C:$C,0))</f>
        <v>共振</v>
      </c>
      <c r="O68" s="10" t="str">
        <f>INDEX(Sheet4!N:N,MATCH($E68&amp;"_"&amp;$F68,Sheet4!$C:$C,0))</f>
        <v>均衡</v>
      </c>
      <c r="P68" s="10">
        <f>INDEX(Sheet2!$A:$A,MATCH(O68&amp;"-"&amp;N68&amp;"-2"&amp;"-"&amp;$C68,Sheet2!$I:$I,0))</f>
        <v>53201</v>
      </c>
      <c r="Q68" s="10">
        <f>INDEX(Sheet2!$A:$A,MATCH(O68&amp;"-"&amp;N68&amp;"-2"&amp;"-"&amp;$C68,Sheet2!$I:$I,0))</f>
        <v>53201</v>
      </c>
      <c r="R68" s="10" t="str">
        <f>INDEX(Sheet4!I:I,MATCH($E68&amp;"_"&amp;$F68,Sheet4!$C:$C,0))</f>
        <v>共振</v>
      </c>
      <c r="S68" s="10" t="str">
        <f>INDEX(Sheet4!P:P,MATCH($E68&amp;"_"&amp;$F68,Sheet4!$C:$C,0))</f>
        <v>均衡</v>
      </c>
      <c r="T68" s="10">
        <f>INDEX(Sheet2!$A:$A,MATCH(S68&amp;"-"&amp;R68&amp;"-3"&amp;"-"&amp;$C68,Sheet2!$I:$I,0))</f>
        <v>53301</v>
      </c>
      <c r="U68" s="10">
        <f>INDEX(Sheet2!$A:$A,MATCH(S68&amp;"-"&amp;R68&amp;"-3"&amp;"-"&amp;$C68,Sheet2!$I:$I,0))</f>
        <v>53301</v>
      </c>
    </row>
    <row r="69" spans="1:21" s="10" customFormat="1" ht="16.5" customHeight="1">
      <c r="A69" s="9" t="s">
        <v>42</v>
      </c>
      <c r="B69" s="10">
        <f t="shared" si="0"/>
        <v>5001</v>
      </c>
      <c r="C69" s="10">
        <v>4</v>
      </c>
      <c r="D69" s="11" t="str">
        <f t="shared" si="1"/>
        <v>1共振均衡-2共振均衡-3共振均衡</v>
      </c>
      <c r="E69" s="10">
        <v>5</v>
      </c>
      <c r="F69" s="10">
        <v>1</v>
      </c>
      <c r="G69" s="10" t="str">
        <f>INDEX(Sheet4!D:D,MATCH($E69&amp;"_"&amp;$F69,Sheet4!$C:$C,0))</f>
        <v>共振</v>
      </c>
      <c r="H69" s="10" t="str">
        <f>INDEX(Sheet4!K:K,MATCH($E69&amp;"_"&amp;$F69,Sheet4!C:C,0))</f>
        <v>均衡</v>
      </c>
      <c r="I69" s="10">
        <f>INDEX(Sheet2!$A:$A,MATCH(H69&amp;"-"&amp;G69&amp;"-0"&amp;"-"&amp;$C69,Sheet2!$I:$I,0))</f>
        <v>54001</v>
      </c>
      <c r="J69" s="10" t="str">
        <f>INDEX(Sheet4!E:E,MATCH($E69&amp;"_"&amp;$F69,Sheet4!$C:$C,0))</f>
        <v>共振</v>
      </c>
      <c r="K69" s="10" t="str">
        <f>INDEX(Sheet4!L:L,MATCH($E69&amp;"_"&amp;$F69,Sheet4!$C:$C,0))</f>
        <v>均衡</v>
      </c>
      <c r="L69" s="10">
        <f>INDEX(Sheet2!$A:$A,MATCH(K69&amp;"-"&amp;J69&amp;"-1"&amp;"-"&amp;$C69,Sheet2!$I:$I,0))</f>
        <v>54101</v>
      </c>
      <c r="M69" s="10">
        <f>INDEX(Sheet2!$A:$A,MATCH(K69&amp;"-"&amp;J69&amp;"-1"&amp;"-"&amp;$C69,Sheet2!$I:$I,0))</f>
        <v>54101</v>
      </c>
      <c r="N69" s="10" t="str">
        <f>INDEX(Sheet4!G:G,MATCH($E69&amp;"_"&amp;$F69,Sheet4!$C:$C,0))</f>
        <v>共振</v>
      </c>
      <c r="O69" s="10" t="str">
        <f>INDEX(Sheet4!N:N,MATCH($E69&amp;"_"&amp;$F69,Sheet4!$C:$C,0))</f>
        <v>均衡</v>
      </c>
      <c r="P69" s="10">
        <f>INDEX(Sheet2!$A:$A,MATCH(O69&amp;"-"&amp;N69&amp;"-2"&amp;"-"&amp;$C69,Sheet2!$I:$I,0))</f>
        <v>54201</v>
      </c>
      <c r="Q69" s="10">
        <f>INDEX(Sheet2!$A:$A,MATCH(O69&amp;"-"&amp;N69&amp;"-2"&amp;"-"&amp;$C69,Sheet2!$I:$I,0))</f>
        <v>54201</v>
      </c>
      <c r="R69" s="10" t="str">
        <f>INDEX(Sheet4!I:I,MATCH($E69&amp;"_"&amp;$F69,Sheet4!$C:$C,0))</f>
        <v>共振</v>
      </c>
      <c r="S69" s="10" t="str">
        <f>INDEX(Sheet4!P:P,MATCH($E69&amp;"_"&amp;$F69,Sheet4!$C:$C,0))</f>
        <v>均衡</v>
      </c>
      <c r="T69" s="10">
        <f>INDEX(Sheet2!$A:$A,MATCH(S69&amp;"-"&amp;R69&amp;"-3"&amp;"-"&amp;$C69,Sheet2!$I:$I,0))</f>
        <v>54301</v>
      </c>
      <c r="U69" s="10">
        <f>INDEX(Sheet2!$A:$A,MATCH(S69&amp;"-"&amp;R69&amp;"-3"&amp;"-"&amp;$C69,Sheet2!$I:$I,0))</f>
        <v>54301</v>
      </c>
    </row>
    <row r="70" spans="1:21" s="10" customFormat="1" ht="16.5" customHeight="1">
      <c r="A70" s="9" t="s">
        <v>42</v>
      </c>
      <c r="B70" s="10">
        <f t="shared" ref="B70:B133" si="4">E70*1000+F70</f>
        <v>5001</v>
      </c>
      <c r="C70" s="10">
        <v>5</v>
      </c>
      <c r="D70" s="11" t="str">
        <f t="shared" ref="D70:D133" si="5">"1"&amp;J70&amp;K70&amp;"-2"&amp;N70&amp;O70&amp;"-3"&amp;R70&amp;S70</f>
        <v>1共振均衡-2共振均衡-3共振均衡</v>
      </c>
      <c r="E70" s="10">
        <v>5</v>
      </c>
      <c r="F70" s="10">
        <v>1</v>
      </c>
      <c r="G70" s="10" t="str">
        <f>INDEX(Sheet4!D:D,MATCH($E70&amp;"_"&amp;$F70,Sheet4!$C:$C,0))</f>
        <v>共振</v>
      </c>
      <c r="H70" s="10" t="str">
        <f>INDEX(Sheet4!K:K,MATCH($E70&amp;"_"&amp;$F70,Sheet4!C:C,0))</f>
        <v>均衡</v>
      </c>
      <c r="I70" s="10">
        <f>INDEX(Sheet2!$A:$A,MATCH(H70&amp;"-"&amp;G70&amp;"-0"&amp;"-"&amp;$C70,Sheet2!$I:$I,0))</f>
        <v>55001</v>
      </c>
      <c r="J70" s="10" t="str">
        <f>INDEX(Sheet4!E:E,MATCH($E70&amp;"_"&amp;$F70,Sheet4!$C:$C,0))</f>
        <v>共振</v>
      </c>
      <c r="K70" s="10" t="str">
        <f>INDEX(Sheet4!L:L,MATCH($E70&amp;"_"&amp;$F70,Sheet4!$C:$C,0))</f>
        <v>均衡</v>
      </c>
      <c r="L70" s="10">
        <f>INDEX(Sheet2!$A:$A,MATCH(K70&amp;"-"&amp;J70&amp;"-1"&amp;"-"&amp;$C70,Sheet2!$I:$I,0))</f>
        <v>55101</v>
      </c>
      <c r="M70" s="10">
        <f>INDEX(Sheet2!$A:$A,MATCH(K70&amp;"-"&amp;J70&amp;"-1"&amp;"-"&amp;$C70,Sheet2!$I:$I,0))</f>
        <v>55101</v>
      </c>
      <c r="N70" s="10" t="str">
        <f>INDEX(Sheet4!G:G,MATCH($E70&amp;"_"&amp;$F70,Sheet4!$C:$C,0))</f>
        <v>共振</v>
      </c>
      <c r="O70" s="10" t="str">
        <f>INDEX(Sheet4!N:N,MATCH($E70&amp;"_"&amp;$F70,Sheet4!$C:$C,0))</f>
        <v>均衡</v>
      </c>
      <c r="P70" s="10">
        <f>INDEX(Sheet2!$A:$A,MATCH(O70&amp;"-"&amp;N70&amp;"-2"&amp;"-"&amp;$C70,Sheet2!$I:$I,0))</f>
        <v>55201</v>
      </c>
      <c r="Q70" s="10">
        <f>INDEX(Sheet2!$A:$A,MATCH(O70&amp;"-"&amp;N70&amp;"-2"&amp;"-"&amp;$C70,Sheet2!$I:$I,0))</f>
        <v>55201</v>
      </c>
      <c r="R70" s="10" t="str">
        <f>INDEX(Sheet4!I:I,MATCH($E70&amp;"_"&amp;$F70,Sheet4!$C:$C,0))</f>
        <v>共振</v>
      </c>
      <c r="S70" s="10" t="str">
        <f>INDEX(Sheet4!P:P,MATCH($E70&amp;"_"&amp;$F70,Sheet4!$C:$C,0))</f>
        <v>均衡</v>
      </c>
      <c r="T70" s="10">
        <f>INDEX(Sheet2!$A:$A,MATCH(S70&amp;"-"&amp;R70&amp;"-3"&amp;"-"&amp;$C70,Sheet2!$I:$I,0))</f>
        <v>55301</v>
      </c>
      <c r="U70" s="10">
        <f>INDEX(Sheet2!$A:$A,MATCH(S70&amp;"-"&amp;R70&amp;"-3"&amp;"-"&amp;$C70,Sheet2!$I:$I,0))</f>
        <v>55301</v>
      </c>
    </row>
    <row r="71" spans="1:21" s="10" customFormat="1" ht="16.5" customHeight="1">
      <c r="A71" s="9" t="s">
        <v>42</v>
      </c>
      <c r="B71" s="10">
        <f t="shared" si="4"/>
        <v>5002</v>
      </c>
      <c r="C71" s="10">
        <v>1</v>
      </c>
      <c r="D71" s="11" t="str">
        <f t="shared" si="5"/>
        <v>1共振均衡-2先制均衡-3先制均衡</v>
      </c>
      <c r="E71" s="10">
        <v>5</v>
      </c>
      <c r="F71" s="10">
        <f t="shared" ref="F71:F85" si="6">F66+1</f>
        <v>2</v>
      </c>
      <c r="G71" s="10" t="str">
        <f>INDEX(Sheet4!D:D,MATCH($E71&amp;"_"&amp;$F71,Sheet4!$C:$C,0))</f>
        <v>共振</v>
      </c>
      <c r="H71" s="10" t="str">
        <f>INDEX(Sheet4!K:K,MATCH($E71&amp;"_"&amp;$F71,Sheet4!C:C,0))</f>
        <v>均衡</v>
      </c>
      <c r="I71" s="10">
        <f>INDEX(Sheet2!$A:$A,MATCH(H71&amp;"-"&amp;G71&amp;"-0"&amp;"-"&amp;$C71,Sheet2!$I:$I,0))</f>
        <v>51001</v>
      </c>
      <c r="J71" s="10" t="str">
        <f>INDEX(Sheet4!E:E,MATCH($E71&amp;"_"&amp;$F71,Sheet4!$C:$C,0))</f>
        <v>共振</v>
      </c>
      <c r="K71" s="10" t="str">
        <f>INDEX(Sheet4!L:L,MATCH($E71&amp;"_"&amp;$F71,Sheet4!$C:$C,0))</f>
        <v>均衡</v>
      </c>
      <c r="L71" s="10">
        <f>INDEX(Sheet2!$A:$A,MATCH(K71&amp;"-"&amp;J71&amp;"-1"&amp;"-"&amp;$C71,Sheet2!$I:$I,0))</f>
        <v>51101</v>
      </c>
      <c r="M71" s="10">
        <f>INDEX(Sheet2!$A:$A,MATCH(K71&amp;"-"&amp;J71&amp;"-1"&amp;"-"&amp;$C71,Sheet2!$I:$I,0))</f>
        <v>51101</v>
      </c>
      <c r="N71" s="10" t="str">
        <f>INDEX(Sheet4!G:G,MATCH($E71&amp;"_"&amp;$F71,Sheet4!$C:$C,0))</f>
        <v>先制</v>
      </c>
      <c r="O71" s="10" t="str">
        <f>INDEX(Sheet4!N:N,MATCH($E71&amp;"_"&amp;$F71,Sheet4!$C:$C,0))</f>
        <v>均衡</v>
      </c>
      <c r="P71" s="10">
        <f>INDEX(Sheet2!$A:$A,MATCH(O71&amp;"-"&amp;N71&amp;"-2"&amp;"-"&amp;$C71,Sheet2!$I:$I,0))</f>
        <v>41201</v>
      </c>
      <c r="Q71" s="10">
        <f>INDEX(Sheet2!$A:$A,MATCH(O71&amp;"-"&amp;N71&amp;"-2"&amp;"-"&amp;$C71,Sheet2!$I:$I,0))</f>
        <v>41201</v>
      </c>
      <c r="R71" s="10" t="str">
        <f>INDEX(Sheet4!I:I,MATCH($E71&amp;"_"&amp;$F71,Sheet4!$C:$C,0))</f>
        <v>先制</v>
      </c>
      <c r="S71" s="10" t="str">
        <f>INDEX(Sheet4!P:P,MATCH($E71&amp;"_"&amp;$F71,Sheet4!$C:$C,0))</f>
        <v>均衡</v>
      </c>
      <c r="T71" s="10">
        <f>INDEX(Sheet2!$A:$A,MATCH(S71&amp;"-"&amp;R71&amp;"-3"&amp;"-"&amp;$C71,Sheet2!$I:$I,0))</f>
        <v>41301</v>
      </c>
      <c r="U71" s="10">
        <f>INDEX(Sheet2!$A:$A,MATCH(S71&amp;"-"&amp;R71&amp;"-3"&amp;"-"&amp;$C71,Sheet2!$I:$I,0))</f>
        <v>41301</v>
      </c>
    </row>
    <row r="72" spans="1:21" s="10" customFormat="1" ht="16.5" customHeight="1">
      <c r="A72" s="9" t="s">
        <v>42</v>
      </c>
      <c r="B72" s="10">
        <f t="shared" si="4"/>
        <v>5002</v>
      </c>
      <c r="C72" s="10">
        <v>2</v>
      </c>
      <c r="D72" s="11" t="str">
        <f t="shared" si="5"/>
        <v>1共振均衡-2先制均衡-3先制均衡</v>
      </c>
      <c r="E72" s="10">
        <v>5</v>
      </c>
      <c r="F72" s="10">
        <f t="shared" si="6"/>
        <v>2</v>
      </c>
      <c r="G72" s="10" t="str">
        <f>INDEX(Sheet4!D:D,MATCH($E72&amp;"_"&amp;$F72,Sheet4!$C:$C,0))</f>
        <v>共振</v>
      </c>
      <c r="H72" s="10" t="str">
        <f>INDEX(Sheet4!K:K,MATCH($E72&amp;"_"&amp;$F72,Sheet4!C:C,0))</f>
        <v>均衡</v>
      </c>
      <c r="I72" s="10">
        <f>INDEX(Sheet2!$A:$A,MATCH(H72&amp;"-"&amp;G72&amp;"-0"&amp;"-"&amp;$C72,Sheet2!$I:$I,0))</f>
        <v>52001</v>
      </c>
      <c r="J72" s="10" t="str">
        <f>INDEX(Sheet4!E:E,MATCH($E72&amp;"_"&amp;$F72,Sheet4!$C:$C,0))</f>
        <v>共振</v>
      </c>
      <c r="K72" s="10" t="str">
        <f>INDEX(Sheet4!L:L,MATCH($E72&amp;"_"&amp;$F72,Sheet4!$C:$C,0))</f>
        <v>均衡</v>
      </c>
      <c r="L72" s="10">
        <f>INDEX(Sheet2!$A:$A,MATCH(K72&amp;"-"&amp;J72&amp;"-1"&amp;"-"&amp;$C72,Sheet2!$I:$I,0))</f>
        <v>52101</v>
      </c>
      <c r="M72" s="10">
        <f>INDEX(Sheet2!$A:$A,MATCH(K72&amp;"-"&amp;J72&amp;"-1"&amp;"-"&amp;$C72,Sheet2!$I:$I,0))</f>
        <v>52101</v>
      </c>
      <c r="N72" s="10" t="str">
        <f>INDEX(Sheet4!G:G,MATCH($E72&amp;"_"&amp;$F72,Sheet4!$C:$C,0))</f>
        <v>先制</v>
      </c>
      <c r="O72" s="10" t="str">
        <f>INDEX(Sheet4!N:N,MATCH($E72&amp;"_"&amp;$F72,Sheet4!$C:$C,0))</f>
        <v>均衡</v>
      </c>
      <c r="P72" s="10">
        <f>INDEX(Sheet2!$A:$A,MATCH(O72&amp;"-"&amp;N72&amp;"-2"&amp;"-"&amp;$C72,Sheet2!$I:$I,0))</f>
        <v>42201</v>
      </c>
      <c r="Q72" s="10">
        <f>INDEX(Sheet2!$A:$A,MATCH(O72&amp;"-"&amp;N72&amp;"-2"&amp;"-"&amp;$C72,Sheet2!$I:$I,0))</f>
        <v>42201</v>
      </c>
      <c r="R72" s="10" t="str">
        <f>INDEX(Sheet4!I:I,MATCH($E72&amp;"_"&amp;$F72,Sheet4!$C:$C,0))</f>
        <v>先制</v>
      </c>
      <c r="S72" s="10" t="str">
        <f>INDEX(Sheet4!P:P,MATCH($E72&amp;"_"&amp;$F72,Sheet4!$C:$C,0))</f>
        <v>均衡</v>
      </c>
      <c r="T72" s="10">
        <f>INDEX(Sheet2!$A:$A,MATCH(S72&amp;"-"&amp;R72&amp;"-3"&amp;"-"&amp;$C72,Sheet2!$I:$I,0))</f>
        <v>42301</v>
      </c>
      <c r="U72" s="10">
        <f>INDEX(Sheet2!$A:$A,MATCH(S72&amp;"-"&amp;R72&amp;"-3"&amp;"-"&amp;$C72,Sheet2!$I:$I,0))</f>
        <v>42301</v>
      </c>
    </row>
    <row r="73" spans="1:21" s="10" customFormat="1" ht="16.5" customHeight="1">
      <c r="A73" s="9" t="s">
        <v>42</v>
      </c>
      <c r="B73" s="10">
        <f t="shared" si="4"/>
        <v>5002</v>
      </c>
      <c r="C73" s="10">
        <v>3</v>
      </c>
      <c r="D73" s="11" t="str">
        <f t="shared" si="5"/>
        <v>1共振均衡-2先制均衡-3先制均衡</v>
      </c>
      <c r="E73" s="10">
        <v>5</v>
      </c>
      <c r="F73" s="10">
        <f t="shared" si="6"/>
        <v>2</v>
      </c>
      <c r="G73" s="10" t="str">
        <f>INDEX(Sheet4!D:D,MATCH($E73&amp;"_"&amp;$F73,Sheet4!$C:$C,0))</f>
        <v>共振</v>
      </c>
      <c r="H73" s="10" t="str">
        <f>INDEX(Sheet4!K:K,MATCH($E73&amp;"_"&amp;$F73,Sheet4!C:C,0))</f>
        <v>均衡</v>
      </c>
      <c r="I73" s="10">
        <f>INDEX(Sheet2!$A:$A,MATCH(H73&amp;"-"&amp;G73&amp;"-0"&amp;"-"&amp;$C73,Sheet2!$I:$I,0))</f>
        <v>53001</v>
      </c>
      <c r="J73" s="10" t="str">
        <f>INDEX(Sheet4!E:E,MATCH($E73&amp;"_"&amp;$F73,Sheet4!$C:$C,0))</f>
        <v>共振</v>
      </c>
      <c r="K73" s="10" t="str">
        <f>INDEX(Sheet4!L:L,MATCH($E73&amp;"_"&amp;$F73,Sheet4!$C:$C,0))</f>
        <v>均衡</v>
      </c>
      <c r="L73" s="10">
        <f>INDEX(Sheet2!$A:$A,MATCH(K73&amp;"-"&amp;J73&amp;"-1"&amp;"-"&amp;$C73,Sheet2!$I:$I,0))</f>
        <v>53101</v>
      </c>
      <c r="M73" s="10">
        <f>INDEX(Sheet2!$A:$A,MATCH(K73&amp;"-"&amp;J73&amp;"-1"&amp;"-"&amp;$C73,Sheet2!$I:$I,0))</f>
        <v>53101</v>
      </c>
      <c r="N73" s="10" t="str">
        <f>INDEX(Sheet4!G:G,MATCH($E73&amp;"_"&amp;$F73,Sheet4!$C:$C,0))</f>
        <v>先制</v>
      </c>
      <c r="O73" s="10" t="str">
        <f>INDEX(Sheet4!N:N,MATCH($E73&amp;"_"&amp;$F73,Sheet4!$C:$C,0))</f>
        <v>均衡</v>
      </c>
      <c r="P73" s="10">
        <f>INDEX(Sheet2!$A:$A,MATCH(O73&amp;"-"&amp;N73&amp;"-2"&amp;"-"&amp;$C73,Sheet2!$I:$I,0))</f>
        <v>43201</v>
      </c>
      <c r="Q73" s="10">
        <f>INDEX(Sheet2!$A:$A,MATCH(O73&amp;"-"&amp;N73&amp;"-2"&amp;"-"&amp;$C73,Sheet2!$I:$I,0))</f>
        <v>43201</v>
      </c>
      <c r="R73" s="10" t="str">
        <f>INDEX(Sheet4!I:I,MATCH($E73&amp;"_"&amp;$F73,Sheet4!$C:$C,0))</f>
        <v>先制</v>
      </c>
      <c r="S73" s="10" t="str">
        <f>INDEX(Sheet4!P:P,MATCH($E73&amp;"_"&amp;$F73,Sheet4!$C:$C,0))</f>
        <v>均衡</v>
      </c>
      <c r="T73" s="10">
        <f>INDEX(Sheet2!$A:$A,MATCH(S73&amp;"-"&amp;R73&amp;"-3"&amp;"-"&amp;$C73,Sheet2!$I:$I,0))</f>
        <v>43301</v>
      </c>
      <c r="U73" s="10">
        <f>INDEX(Sheet2!$A:$A,MATCH(S73&amp;"-"&amp;R73&amp;"-3"&amp;"-"&amp;$C73,Sheet2!$I:$I,0))</f>
        <v>43301</v>
      </c>
    </row>
    <row r="74" spans="1:21" s="10" customFormat="1" ht="16.5" customHeight="1">
      <c r="A74" s="9" t="s">
        <v>42</v>
      </c>
      <c r="B74" s="10">
        <f t="shared" si="4"/>
        <v>5002</v>
      </c>
      <c r="C74" s="10">
        <v>4</v>
      </c>
      <c r="D74" s="11" t="str">
        <f t="shared" si="5"/>
        <v>1共振均衡-2先制均衡-3先制均衡</v>
      </c>
      <c r="E74" s="10">
        <v>5</v>
      </c>
      <c r="F74" s="10">
        <f t="shared" si="6"/>
        <v>2</v>
      </c>
      <c r="G74" s="10" t="str">
        <f>INDEX(Sheet4!D:D,MATCH($E74&amp;"_"&amp;$F74,Sheet4!$C:$C,0))</f>
        <v>共振</v>
      </c>
      <c r="H74" s="10" t="str">
        <f>INDEX(Sheet4!K:K,MATCH($E74&amp;"_"&amp;$F74,Sheet4!C:C,0))</f>
        <v>均衡</v>
      </c>
      <c r="I74" s="10">
        <f>INDEX(Sheet2!$A:$A,MATCH(H74&amp;"-"&amp;G74&amp;"-0"&amp;"-"&amp;$C74,Sheet2!$I:$I,0))</f>
        <v>54001</v>
      </c>
      <c r="J74" s="10" t="str">
        <f>INDEX(Sheet4!E:E,MATCH($E74&amp;"_"&amp;$F74,Sheet4!$C:$C,0))</f>
        <v>共振</v>
      </c>
      <c r="K74" s="10" t="str">
        <f>INDEX(Sheet4!L:L,MATCH($E74&amp;"_"&amp;$F74,Sheet4!$C:$C,0))</f>
        <v>均衡</v>
      </c>
      <c r="L74" s="10">
        <f>INDEX(Sheet2!$A:$A,MATCH(K74&amp;"-"&amp;J74&amp;"-1"&amp;"-"&amp;$C74,Sheet2!$I:$I,0))</f>
        <v>54101</v>
      </c>
      <c r="M74" s="10">
        <f>INDEX(Sheet2!$A:$A,MATCH(K74&amp;"-"&amp;J74&amp;"-1"&amp;"-"&amp;$C74,Sheet2!$I:$I,0))</f>
        <v>54101</v>
      </c>
      <c r="N74" s="10" t="str">
        <f>INDEX(Sheet4!G:G,MATCH($E74&amp;"_"&amp;$F74,Sheet4!$C:$C,0))</f>
        <v>先制</v>
      </c>
      <c r="O74" s="10" t="str">
        <f>INDEX(Sheet4!N:N,MATCH($E74&amp;"_"&amp;$F74,Sheet4!$C:$C,0))</f>
        <v>均衡</v>
      </c>
      <c r="P74" s="10">
        <f>INDEX(Sheet2!$A:$A,MATCH(O74&amp;"-"&amp;N74&amp;"-2"&amp;"-"&amp;$C74,Sheet2!$I:$I,0))</f>
        <v>44201</v>
      </c>
      <c r="Q74" s="10">
        <f>INDEX(Sheet2!$A:$A,MATCH(O74&amp;"-"&amp;N74&amp;"-2"&amp;"-"&amp;$C74,Sheet2!$I:$I,0))</f>
        <v>44201</v>
      </c>
      <c r="R74" s="10" t="str">
        <f>INDEX(Sheet4!I:I,MATCH($E74&amp;"_"&amp;$F74,Sheet4!$C:$C,0))</f>
        <v>先制</v>
      </c>
      <c r="S74" s="10" t="str">
        <f>INDEX(Sheet4!P:P,MATCH($E74&amp;"_"&amp;$F74,Sheet4!$C:$C,0))</f>
        <v>均衡</v>
      </c>
      <c r="T74" s="10">
        <f>INDEX(Sheet2!$A:$A,MATCH(S74&amp;"-"&amp;R74&amp;"-3"&amp;"-"&amp;$C74,Sheet2!$I:$I,0))</f>
        <v>44301</v>
      </c>
      <c r="U74" s="10">
        <f>INDEX(Sheet2!$A:$A,MATCH(S74&amp;"-"&amp;R74&amp;"-3"&amp;"-"&amp;$C74,Sheet2!$I:$I,0))</f>
        <v>44301</v>
      </c>
    </row>
    <row r="75" spans="1:21" s="10" customFormat="1" ht="16.5" customHeight="1">
      <c r="A75" s="9" t="s">
        <v>42</v>
      </c>
      <c r="B75" s="10">
        <f t="shared" si="4"/>
        <v>5002</v>
      </c>
      <c r="C75" s="10">
        <v>5</v>
      </c>
      <c r="D75" s="11" t="str">
        <f t="shared" si="5"/>
        <v>1共振均衡-2先制均衡-3先制均衡</v>
      </c>
      <c r="E75" s="10">
        <v>5</v>
      </c>
      <c r="F75" s="10">
        <f t="shared" si="6"/>
        <v>2</v>
      </c>
      <c r="G75" s="10" t="str">
        <f>INDEX(Sheet4!D:D,MATCH($E75&amp;"_"&amp;$F75,Sheet4!$C:$C,0))</f>
        <v>共振</v>
      </c>
      <c r="H75" s="10" t="str">
        <f>INDEX(Sheet4!K:K,MATCH($E75&amp;"_"&amp;$F75,Sheet4!C:C,0))</f>
        <v>均衡</v>
      </c>
      <c r="I75" s="10">
        <f>INDEX(Sheet2!$A:$A,MATCH(H75&amp;"-"&amp;G75&amp;"-0"&amp;"-"&amp;$C75,Sheet2!$I:$I,0))</f>
        <v>55001</v>
      </c>
      <c r="J75" s="10" t="str">
        <f>INDEX(Sheet4!E:E,MATCH($E75&amp;"_"&amp;$F75,Sheet4!$C:$C,0))</f>
        <v>共振</v>
      </c>
      <c r="K75" s="10" t="str">
        <f>INDEX(Sheet4!L:L,MATCH($E75&amp;"_"&amp;$F75,Sheet4!$C:$C,0))</f>
        <v>均衡</v>
      </c>
      <c r="L75" s="10">
        <f>INDEX(Sheet2!$A:$A,MATCH(K75&amp;"-"&amp;J75&amp;"-1"&amp;"-"&amp;$C75,Sheet2!$I:$I,0))</f>
        <v>55101</v>
      </c>
      <c r="M75" s="10">
        <f>INDEX(Sheet2!$A:$A,MATCH(K75&amp;"-"&amp;J75&amp;"-1"&amp;"-"&amp;$C75,Sheet2!$I:$I,0))</f>
        <v>55101</v>
      </c>
      <c r="N75" s="10" t="str">
        <f>INDEX(Sheet4!G:G,MATCH($E75&amp;"_"&amp;$F75,Sheet4!$C:$C,0))</f>
        <v>先制</v>
      </c>
      <c r="O75" s="10" t="str">
        <f>INDEX(Sheet4!N:N,MATCH($E75&amp;"_"&amp;$F75,Sheet4!$C:$C,0))</f>
        <v>均衡</v>
      </c>
      <c r="P75" s="10">
        <f>INDEX(Sheet2!$A:$A,MATCH(O75&amp;"-"&amp;N75&amp;"-2"&amp;"-"&amp;$C75,Sheet2!$I:$I,0))</f>
        <v>45201</v>
      </c>
      <c r="Q75" s="10">
        <f>INDEX(Sheet2!$A:$A,MATCH(O75&amp;"-"&amp;N75&amp;"-2"&amp;"-"&amp;$C75,Sheet2!$I:$I,0))</f>
        <v>45201</v>
      </c>
      <c r="R75" s="10" t="str">
        <f>INDEX(Sheet4!I:I,MATCH($E75&amp;"_"&amp;$F75,Sheet4!$C:$C,0))</f>
        <v>先制</v>
      </c>
      <c r="S75" s="10" t="str">
        <f>INDEX(Sheet4!P:P,MATCH($E75&amp;"_"&amp;$F75,Sheet4!$C:$C,0))</f>
        <v>均衡</v>
      </c>
      <c r="T75" s="10">
        <f>INDEX(Sheet2!$A:$A,MATCH(S75&amp;"-"&amp;R75&amp;"-3"&amp;"-"&amp;$C75,Sheet2!$I:$I,0))</f>
        <v>45301</v>
      </c>
      <c r="U75" s="10">
        <f>INDEX(Sheet2!$A:$A,MATCH(S75&amp;"-"&amp;R75&amp;"-3"&amp;"-"&amp;$C75,Sheet2!$I:$I,0))</f>
        <v>45301</v>
      </c>
    </row>
    <row r="76" spans="1:21" s="10" customFormat="1" ht="16.5" customHeight="1">
      <c r="A76" s="9" t="s">
        <v>42</v>
      </c>
      <c r="B76" s="10">
        <f t="shared" si="4"/>
        <v>5003</v>
      </c>
      <c r="C76" s="10">
        <v>1</v>
      </c>
      <c r="D76" s="11" t="str">
        <f t="shared" si="5"/>
        <v>1共振均衡-2共振均衡-3不屈均衡</v>
      </c>
      <c r="E76" s="10">
        <v>5</v>
      </c>
      <c r="F76" s="10">
        <f t="shared" si="6"/>
        <v>3</v>
      </c>
      <c r="G76" s="10" t="str">
        <f>INDEX(Sheet4!D:D,MATCH($E76&amp;"_"&amp;$F76,Sheet4!$C:$C,0))</f>
        <v>共振</v>
      </c>
      <c r="H76" s="10" t="str">
        <f>INDEX(Sheet4!K:K,MATCH($E76&amp;"_"&amp;$F76,Sheet4!C:C,0))</f>
        <v>均衡</v>
      </c>
      <c r="I76" s="10">
        <f>INDEX(Sheet2!$A:$A,MATCH(H76&amp;"-"&amp;G76&amp;"-0"&amp;"-"&amp;$C76,Sheet2!$I:$I,0))</f>
        <v>51001</v>
      </c>
      <c r="J76" s="10" t="str">
        <f>INDEX(Sheet4!E:E,MATCH($E76&amp;"_"&amp;$F76,Sheet4!$C:$C,0))</f>
        <v>共振</v>
      </c>
      <c r="K76" s="10" t="str">
        <f>INDEX(Sheet4!L:L,MATCH($E76&amp;"_"&amp;$F76,Sheet4!$C:$C,0))</f>
        <v>均衡</v>
      </c>
      <c r="L76" s="10">
        <f>INDEX(Sheet2!$A:$A,MATCH(K76&amp;"-"&amp;J76&amp;"-1"&amp;"-"&amp;$C76,Sheet2!$I:$I,0))</f>
        <v>51101</v>
      </c>
      <c r="M76" s="10">
        <f>INDEX(Sheet2!$A:$A,MATCH(K76&amp;"-"&amp;J76&amp;"-1"&amp;"-"&amp;$C76,Sheet2!$I:$I,0))</f>
        <v>51101</v>
      </c>
      <c r="N76" s="10" t="str">
        <f>INDEX(Sheet4!G:G,MATCH($E76&amp;"_"&amp;$F76,Sheet4!$C:$C,0))</f>
        <v>共振</v>
      </c>
      <c r="O76" s="10" t="str">
        <f>INDEX(Sheet4!N:N,MATCH($E76&amp;"_"&amp;$F76,Sheet4!$C:$C,0))</f>
        <v>均衡</v>
      </c>
      <c r="P76" s="10">
        <f>INDEX(Sheet2!$A:$A,MATCH(O76&amp;"-"&amp;N76&amp;"-2"&amp;"-"&amp;$C76,Sheet2!$I:$I,0))</f>
        <v>51201</v>
      </c>
      <c r="Q76" s="10">
        <f>INDEX(Sheet2!$A:$A,MATCH(O76&amp;"-"&amp;N76&amp;"-2"&amp;"-"&amp;$C76,Sheet2!$I:$I,0))</f>
        <v>51201</v>
      </c>
      <c r="R76" s="10" t="str">
        <f>INDEX(Sheet4!I:I,MATCH($E76&amp;"_"&amp;$F76,Sheet4!$C:$C,0))</f>
        <v>不屈</v>
      </c>
      <c r="S76" s="10" t="str">
        <f>INDEX(Sheet4!P:P,MATCH($E76&amp;"_"&amp;$F76,Sheet4!$C:$C,0))</f>
        <v>均衡</v>
      </c>
      <c r="T76" s="10">
        <f>INDEX(Sheet2!$A:$A,MATCH(S76&amp;"-"&amp;R76&amp;"-3"&amp;"-"&amp;$C76,Sheet2!$I:$I,0))</f>
        <v>101301</v>
      </c>
      <c r="U76" s="10">
        <f>INDEX(Sheet2!$A:$A,MATCH(S76&amp;"-"&amp;R76&amp;"-3"&amp;"-"&amp;$C76,Sheet2!$I:$I,0))</f>
        <v>101301</v>
      </c>
    </row>
    <row r="77" spans="1:21" s="10" customFormat="1" ht="16.5" customHeight="1">
      <c r="A77" s="9" t="s">
        <v>42</v>
      </c>
      <c r="B77" s="10">
        <f t="shared" si="4"/>
        <v>5003</v>
      </c>
      <c r="C77" s="10">
        <v>2</v>
      </c>
      <c r="D77" s="11" t="str">
        <f t="shared" si="5"/>
        <v>1共振均衡-2共振均衡-3不屈均衡</v>
      </c>
      <c r="E77" s="10">
        <v>5</v>
      </c>
      <c r="F77" s="10">
        <f t="shared" si="6"/>
        <v>3</v>
      </c>
      <c r="G77" s="10" t="str">
        <f>INDEX(Sheet4!D:D,MATCH($E77&amp;"_"&amp;$F77,Sheet4!$C:$C,0))</f>
        <v>共振</v>
      </c>
      <c r="H77" s="10" t="str">
        <f>INDEX(Sheet4!K:K,MATCH($E77&amp;"_"&amp;$F77,Sheet4!C:C,0))</f>
        <v>均衡</v>
      </c>
      <c r="I77" s="10">
        <f>INDEX(Sheet2!$A:$A,MATCH(H77&amp;"-"&amp;G77&amp;"-0"&amp;"-"&amp;$C77,Sheet2!$I:$I,0))</f>
        <v>52001</v>
      </c>
      <c r="J77" s="10" t="str">
        <f>INDEX(Sheet4!E:E,MATCH($E77&amp;"_"&amp;$F77,Sheet4!$C:$C,0))</f>
        <v>共振</v>
      </c>
      <c r="K77" s="10" t="str">
        <f>INDEX(Sheet4!L:L,MATCH($E77&amp;"_"&amp;$F77,Sheet4!$C:$C,0))</f>
        <v>均衡</v>
      </c>
      <c r="L77" s="10">
        <f>INDEX(Sheet2!$A:$A,MATCH(K77&amp;"-"&amp;J77&amp;"-1"&amp;"-"&amp;$C77,Sheet2!$I:$I,0))</f>
        <v>52101</v>
      </c>
      <c r="M77" s="10">
        <f>INDEX(Sheet2!$A:$A,MATCH(K77&amp;"-"&amp;J77&amp;"-1"&amp;"-"&amp;$C77,Sheet2!$I:$I,0))</f>
        <v>52101</v>
      </c>
      <c r="N77" s="10" t="str">
        <f>INDEX(Sheet4!G:G,MATCH($E77&amp;"_"&amp;$F77,Sheet4!$C:$C,0))</f>
        <v>共振</v>
      </c>
      <c r="O77" s="10" t="str">
        <f>INDEX(Sheet4!N:N,MATCH($E77&amp;"_"&amp;$F77,Sheet4!$C:$C,0))</f>
        <v>均衡</v>
      </c>
      <c r="P77" s="10">
        <f>INDEX(Sheet2!$A:$A,MATCH(O77&amp;"-"&amp;N77&amp;"-2"&amp;"-"&amp;$C77,Sheet2!$I:$I,0))</f>
        <v>52201</v>
      </c>
      <c r="Q77" s="10">
        <f>INDEX(Sheet2!$A:$A,MATCH(O77&amp;"-"&amp;N77&amp;"-2"&amp;"-"&amp;$C77,Sheet2!$I:$I,0))</f>
        <v>52201</v>
      </c>
      <c r="R77" s="10" t="str">
        <f>INDEX(Sheet4!I:I,MATCH($E77&amp;"_"&amp;$F77,Sheet4!$C:$C,0))</f>
        <v>不屈</v>
      </c>
      <c r="S77" s="10" t="str">
        <f>INDEX(Sheet4!P:P,MATCH($E77&amp;"_"&amp;$F77,Sheet4!$C:$C,0))</f>
        <v>均衡</v>
      </c>
      <c r="T77" s="10">
        <f>INDEX(Sheet2!$A:$A,MATCH(S77&amp;"-"&amp;R77&amp;"-3"&amp;"-"&amp;$C77,Sheet2!$I:$I,0))</f>
        <v>102301</v>
      </c>
      <c r="U77" s="10">
        <f>INDEX(Sheet2!$A:$A,MATCH(S77&amp;"-"&amp;R77&amp;"-3"&amp;"-"&amp;$C77,Sheet2!$I:$I,0))</f>
        <v>102301</v>
      </c>
    </row>
    <row r="78" spans="1:21" s="10" customFormat="1" ht="16.5" customHeight="1">
      <c r="A78" s="9" t="s">
        <v>42</v>
      </c>
      <c r="B78" s="10">
        <f t="shared" si="4"/>
        <v>5003</v>
      </c>
      <c r="C78" s="10">
        <v>3</v>
      </c>
      <c r="D78" s="11" t="str">
        <f t="shared" si="5"/>
        <v>1共振均衡-2共振均衡-3不屈均衡</v>
      </c>
      <c r="E78" s="10">
        <v>5</v>
      </c>
      <c r="F78" s="10">
        <f t="shared" si="6"/>
        <v>3</v>
      </c>
      <c r="G78" s="10" t="str">
        <f>INDEX(Sheet4!D:D,MATCH($E78&amp;"_"&amp;$F78,Sheet4!$C:$C,0))</f>
        <v>共振</v>
      </c>
      <c r="H78" s="10" t="str">
        <f>INDEX(Sheet4!K:K,MATCH($E78&amp;"_"&amp;$F78,Sheet4!C:C,0))</f>
        <v>均衡</v>
      </c>
      <c r="I78" s="10">
        <f>INDEX(Sheet2!$A:$A,MATCH(H78&amp;"-"&amp;G78&amp;"-0"&amp;"-"&amp;$C78,Sheet2!$I:$I,0))</f>
        <v>53001</v>
      </c>
      <c r="J78" s="10" t="str">
        <f>INDEX(Sheet4!E:E,MATCH($E78&amp;"_"&amp;$F78,Sheet4!$C:$C,0))</f>
        <v>共振</v>
      </c>
      <c r="K78" s="10" t="str">
        <f>INDEX(Sheet4!L:L,MATCH($E78&amp;"_"&amp;$F78,Sheet4!$C:$C,0))</f>
        <v>均衡</v>
      </c>
      <c r="L78" s="10">
        <f>INDEX(Sheet2!$A:$A,MATCH(K78&amp;"-"&amp;J78&amp;"-1"&amp;"-"&amp;$C78,Sheet2!$I:$I,0))</f>
        <v>53101</v>
      </c>
      <c r="M78" s="10">
        <f>INDEX(Sheet2!$A:$A,MATCH(K78&amp;"-"&amp;J78&amp;"-1"&amp;"-"&amp;$C78,Sheet2!$I:$I,0))</f>
        <v>53101</v>
      </c>
      <c r="N78" s="10" t="str">
        <f>INDEX(Sheet4!G:G,MATCH($E78&amp;"_"&amp;$F78,Sheet4!$C:$C,0))</f>
        <v>共振</v>
      </c>
      <c r="O78" s="10" t="str">
        <f>INDEX(Sheet4!N:N,MATCH($E78&amp;"_"&amp;$F78,Sheet4!$C:$C,0))</f>
        <v>均衡</v>
      </c>
      <c r="P78" s="10">
        <f>INDEX(Sheet2!$A:$A,MATCH(O78&amp;"-"&amp;N78&amp;"-2"&amp;"-"&amp;$C78,Sheet2!$I:$I,0))</f>
        <v>53201</v>
      </c>
      <c r="Q78" s="10">
        <f>INDEX(Sheet2!$A:$A,MATCH(O78&amp;"-"&amp;N78&amp;"-2"&amp;"-"&amp;$C78,Sheet2!$I:$I,0))</f>
        <v>53201</v>
      </c>
      <c r="R78" s="10" t="str">
        <f>INDEX(Sheet4!I:I,MATCH($E78&amp;"_"&amp;$F78,Sheet4!$C:$C,0))</f>
        <v>不屈</v>
      </c>
      <c r="S78" s="10" t="str">
        <f>INDEX(Sheet4!P:P,MATCH($E78&amp;"_"&amp;$F78,Sheet4!$C:$C,0))</f>
        <v>均衡</v>
      </c>
      <c r="T78" s="10">
        <f>INDEX(Sheet2!$A:$A,MATCH(S78&amp;"-"&amp;R78&amp;"-3"&amp;"-"&amp;$C78,Sheet2!$I:$I,0))</f>
        <v>103301</v>
      </c>
      <c r="U78" s="10">
        <f>INDEX(Sheet2!$A:$A,MATCH(S78&amp;"-"&amp;R78&amp;"-3"&amp;"-"&amp;$C78,Sheet2!$I:$I,0))</f>
        <v>103301</v>
      </c>
    </row>
    <row r="79" spans="1:21" s="10" customFormat="1" ht="16.5" customHeight="1">
      <c r="A79" s="9" t="s">
        <v>42</v>
      </c>
      <c r="B79" s="10">
        <f t="shared" si="4"/>
        <v>5003</v>
      </c>
      <c r="C79" s="10">
        <v>4</v>
      </c>
      <c r="D79" s="11" t="str">
        <f t="shared" si="5"/>
        <v>1共振均衡-2共振均衡-3不屈均衡</v>
      </c>
      <c r="E79" s="10">
        <v>5</v>
      </c>
      <c r="F79" s="10">
        <f t="shared" si="6"/>
        <v>3</v>
      </c>
      <c r="G79" s="10" t="str">
        <f>INDEX(Sheet4!D:D,MATCH($E79&amp;"_"&amp;$F79,Sheet4!$C:$C,0))</f>
        <v>共振</v>
      </c>
      <c r="H79" s="10" t="str">
        <f>INDEX(Sheet4!K:K,MATCH($E79&amp;"_"&amp;$F79,Sheet4!C:C,0))</f>
        <v>均衡</v>
      </c>
      <c r="I79" s="10">
        <f>INDEX(Sheet2!$A:$A,MATCH(H79&amp;"-"&amp;G79&amp;"-0"&amp;"-"&amp;$C79,Sheet2!$I:$I,0))</f>
        <v>54001</v>
      </c>
      <c r="J79" s="10" t="str">
        <f>INDEX(Sheet4!E:E,MATCH($E79&amp;"_"&amp;$F79,Sheet4!$C:$C,0))</f>
        <v>共振</v>
      </c>
      <c r="K79" s="10" t="str">
        <f>INDEX(Sheet4!L:L,MATCH($E79&amp;"_"&amp;$F79,Sheet4!$C:$C,0))</f>
        <v>均衡</v>
      </c>
      <c r="L79" s="10">
        <f>INDEX(Sheet2!$A:$A,MATCH(K79&amp;"-"&amp;J79&amp;"-1"&amp;"-"&amp;$C79,Sheet2!$I:$I,0))</f>
        <v>54101</v>
      </c>
      <c r="M79" s="10">
        <f>INDEX(Sheet2!$A:$A,MATCH(K79&amp;"-"&amp;J79&amp;"-1"&amp;"-"&amp;$C79,Sheet2!$I:$I,0))</f>
        <v>54101</v>
      </c>
      <c r="N79" s="10" t="str">
        <f>INDEX(Sheet4!G:G,MATCH($E79&amp;"_"&amp;$F79,Sheet4!$C:$C,0))</f>
        <v>共振</v>
      </c>
      <c r="O79" s="10" t="str">
        <f>INDEX(Sheet4!N:N,MATCH($E79&amp;"_"&amp;$F79,Sheet4!$C:$C,0))</f>
        <v>均衡</v>
      </c>
      <c r="P79" s="10">
        <f>INDEX(Sheet2!$A:$A,MATCH(O79&amp;"-"&amp;N79&amp;"-2"&amp;"-"&amp;$C79,Sheet2!$I:$I,0))</f>
        <v>54201</v>
      </c>
      <c r="Q79" s="10">
        <f>INDEX(Sheet2!$A:$A,MATCH(O79&amp;"-"&amp;N79&amp;"-2"&amp;"-"&amp;$C79,Sheet2!$I:$I,0))</f>
        <v>54201</v>
      </c>
      <c r="R79" s="10" t="str">
        <f>INDEX(Sheet4!I:I,MATCH($E79&amp;"_"&amp;$F79,Sheet4!$C:$C,0))</f>
        <v>不屈</v>
      </c>
      <c r="S79" s="10" t="str">
        <f>INDEX(Sheet4!P:P,MATCH($E79&amp;"_"&amp;$F79,Sheet4!$C:$C,0))</f>
        <v>均衡</v>
      </c>
      <c r="T79" s="10">
        <f>INDEX(Sheet2!$A:$A,MATCH(S79&amp;"-"&amp;R79&amp;"-3"&amp;"-"&amp;$C79,Sheet2!$I:$I,0))</f>
        <v>104301</v>
      </c>
      <c r="U79" s="10">
        <f>INDEX(Sheet2!$A:$A,MATCH(S79&amp;"-"&amp;R79&amp;"-3"&amp;"-"&amp;$C79,Sheet2!$I:$I,0))</f>
        <v>104301</v>
      </c>
    </row>
    <row r="80" spans="1:21" s="10" customFormat="1" ht="16.5" customHeight="1">
      <c r="A80" s="9" t="s">
        <v>42</v>
      </c>
      <c r="B80" s="10">
        <f t="shared" si="4"/>
        <v>5003</v>
      </c>
      <c r="C80" s="10">
        <v>5</v>
      </c>
      <c r="D80" s="11" t="str">
        <f t="shared" si="5"/>
        <v>1共振均衡-2共振均衡-3不屈均衡</v>
      </c>
      <c r="E80" s="10">
        <v>5</v>
      </c>
      <c r="F80" s="10">
        <f t="shared" si="6"/>
        <v>3</v>
      </c>
      <c r="G80" s="10" t="str">
        <f>INDEX(Sheet4!D:D,MATCH($E80&amp;"_"&amp;$F80,Sheet4!$C:$C,0))</f>
        <v>共振</v>
      </c>
      <c r="H80" s="10" t="str">
        <f>INDEX(Sheet4!K:K,MATCH($E80&amp;"_"&amp;$F80,Sheet4!C:C,0))</f>
        <v>均衡</v>
      </c>
      <c r="I80" s="10">
        <f>INDEX(Sheet2!$A:$A,MATCH(H80&amp;"-"&amp;G80&amp;"-0"&amp;"-"&amp;$C80,Sheet2!$I:$I,0))</f>
        <v>55001</v>
      </c>
      <c r="J80" s="10" t="str">
        <f>INDEX(Sheet4!E:E,MATCH($E80&amp;"_"&amp;$F80,Sheet4!$C:$C,0))</f>
        <v>共振</v>
      </c>
      <c r="K80" s="10" t="str">
        <f>INDEX(Sheet4!L:L,MATCH($E80&amp;"_"&amp;$F80,Sheet4!$C:$C,0))</f>
        <v>均衡</v>
      </c>
      <c r="L80" s="10">
        <f>INDEX(Sheet2!$A:$A,MATCH(K80&amp;"-"&amp;J80&amp;"-1"&amp;"-"&amp;$C80,Sheet2!$I:$I,0))</f>
        <v>55101</v>
      </c>
      <c r="M80" s="10">
        <f>INDEX(Sheet2!$A:$A,MATCH(K80&amp;"-"&amp;J80&amp;"-1"&amp;"-"&amp;$C80,Sheet2!$I:$I,0))</f>
        <v>55101</v>
      </c>
      <c r="N80" s="10" t="str">
        <f>INDEX(Sheet4!G:G,MATCH($E80&amp;"_"&amp;$F80,Sheet4!$C:$C,0))</f>
        <v>共振</v>
      </c>
      <c r="O80" s="10" t="str">
        <f>INDEX(Sheet4!N:N,MATCH($E80&amp;"_"&amp;$F80,Sheet4!$C:$C,0))</f>
        <v>均衡</v>
      </c>
      <c r="P80" s="10">
        <f>INDEX(Sheet2!$A:$A,MATCH(O80&amp;"-"&amp;N80&amp;"-2"&amp;"-"&amp;$C80,Sheet2!$I:$I,0))</f>
        <v>55201</v>
      </c>
      <c r="Q80" s="10">
        <f>INDEX(Sheet2!$A:$A,MATCH(O80&amp;"-"&amp;N80&amp;"-2"&amp;"-"&amp;$C80,Sheet2!$I:$I,0))</f>
        <v>55201</v>
      </c>
      <c r="R80" s="10" t="str">
        <f>INDEX(Sheet4!I:I,MATCH($E80&amp;"_"&amp;$F80,Sheet4!$C:$C,0))</f>
        <v>不屈</v>
      </c>
      <c r="S80" s="10" t="str">
        <f>INDEX(Sheet4!P:P,MATCH($E80&amp;"_"&amp;$F80,Sheet4!$C:$C,0))</f>
        <v>均衡</v>
      </c>
      <c r="T80" s="10">
        <f>INDEX(Sheet2!$A:$A,MATCH(S80&amp;"-"&amp;R80&amp;"-3"&amp;"-"&amp;$C80,Sheet2!$I:$I,0))</f>
        <v>105301</v>
      </c>
      <c r="U80" s="10">
        <f>INDEX(Sheet2!$A:$A,MATCH(S80&amp;"-"&amp;R80&amp;"-3"&amp;"-"&amp;$C80,Sheet2!$I:$I,0))</f>
        <v>105301</v>
      </c>
    </row>
    <row r="81" spans="1:21" s="10" customFormat="1" ht="16.5" customHeight="1">
      <c r="A81" s="9" t="s">
        <v>42</v>
      </c>
      <c r="B81" s="10">
        <f t="shared" si="4"/>
        <v>5004</v>
      </c>
      <c r="C81" s="10">
        <v>1</v>
      </c>
      <c r="D81" s="11" t="str">
        <f t="shared" si="5"/>
        <v>1共振均衡-2终结均衡-3钢骨均衡</v>
      </c>
      <c r="E81" s="10">
        <v>5</v>
      </c>
      <c r="F81" s="10">
        <f t="shared" si="6"/>
        <v>4</v>
      </c>
      <c r="G81" s="10" t="str">
        <f>INDEX(Sheet4!D:D,MATCH($E81&amp;"_"&amp;$F81,Sheet4!$C:$C,0))</f>
        <v>共振</v>
      </c>
      <c r="H81" s="10" t="str">
        <f>INDEX(Sheet4!K:K,MATCH($E81&amp;"_"&amp;$F81,Sheet4!C:C,0))</f>
        <v>均衡</v>
      </c>
      <c r="I81" s="10">
        <f>INDEX(Sheet2!$A:$A,MATCH(H81&amp;"-"&amp;G81&amp;"-0"&amp;"-"&amp;$C81,Sheet2!$I:$I,0))</f>
        <v>51001</v>
      </c>
      <c r="J81" s="10" t="str">
        <f>INDEX(Sheet4!E:E,MATCH($E81&amp;"_"&amp;$F81,Sheet4!$C:$C,0))</f>
        <v>共振</v>
      </c>
      <c r="K81" s="10" t="str">
        <f>INDEX(Sheet4!L:L,MATCH($E81&amp;"_"&amp;$F81,Sheet4!$C:$C,0))</f>
        <v>均衡</v>
      </c>
      <c r="L81" s="10">
        <f>INDEX(Sheet2!$A:$A,MATCH(K81&amp;"-"&amp;J81&amp;"-1"&amp;"-"&amp;$C81,Sheet2!$I:$I,0))</f>
        <v>51101</v>
      </c>
      <c r="M81" s="10">
        <f>INDEX(Sheet2!$A:$A,MATCH(K81&amp;"-"&amp;J81&amp;"-1"&amp;"-"&amp;$C81,Sheet2!$I:$I,0))</f>
        <v>51101</v>
      </c>
      <c r="N81" s="10" t="str">
        <f>INDEX(Sheet4!G:G,MATCH($E81&amp;"_"&amp;$F81,Sheet4!$C:$C,0))</f>
        <v>终结</v>
      </c>
      <c r="O81" s="10" t="str">
        <f>INDEX(Sheet4!N:N,MATCH($E81&amp;"_"&amp;$F81,Sheet4!$C:$C,0))</f>
        <v>均衡</v>
      </c>
      <c r="P81" s="10">
        <f>INDEX(Sheet2!$A:$A,MATCH(O81&amp;"-"&amp;N81&amp;"-2"&amp;"-"&amp;$C81,Sheet2!$I:$I,0))</f>
        <v>61201</v>
      </c>
      <c r="Q81" s="10">
        <f>INDEX(Sheet2!$A:$A,MATCH(O81&amp;"-"&amp;N81&amp;"-2"&amp;"-"&amp;$C81,Sheet2!$I:$I,0))</f>
        <v>61201</v>
      </c>
      <c r="R81" s="10" t="str">
        <f>INDEX(Sheet4!I:I,MATCH($E81&amp;"_"&amp;$F81,Sheet4!$C:$C,0))</f>
        <v>钢骨</v>
      </c>
      <c r="S81" s="10" t="str">
        <f>INDEX(Sheet4!P:P,MATCH($E81&amp;"_"&amp;$F81,Sheet4!$C:$C,0))</f>
        <v>均衡</v>
      </c>
      <c r="T81" s="10">
        <f>INDEX(Sheet2!$A:$A,MATCH(S81&amp;"-"&amp;R81&amp;"-3"&amp;"-"&amp;$C81,Sheet2!$I:$I,0))</f>
        <v>91301</v>
      </c>
      <c r="U81" s="10">
        <f>INDEX(Sheet2!$A:$A,MATCH(S81&amp;"-"&amp;R81&amp;"-3"&amp;"-"&amp;$C81,Sheet2!$I:$I,0))</f>
        <v>91301</v>
      </c>
    </row>
    <row r="82" spans="1:21" s="10" customFormat="1" ht="16.5" customHeight="1">
      <c r="A82" s="9" t="s">
        <v>42</v>
      </c>
      <c r="B82" s="10">
        <f t="shared" si="4"/>
        <v>5004</v>
      </c>
      <c r="C82" s="10">
        <v>2</v>
      </c>
      <c r="D82" s="11" t="str">
        <f t="shared" si="5"/>
        <v>1共振均衡-2终结均衡-3钢骨均衡</v>
      </c>
      <c r="E82" s="10">
        <v>5</v>
      </c>
      <c r="F82" s="10">
        <f t="shared" si="6"/>
        <v>4</v>
      </c>
      <c r="G82" s="10" t="str">
        <f>INDEX(Sheet4!D:D,MATCH($E82&amp;"_"&amp;$F82,Sheet4!$C:$C,0))</f>
        <v>共振</v>
      </c>
      <c r="H82" s="10" t="str">
        <f>INDEX(Sheet4!K:K,MATCH($E82&amp;"_"&amp;$F82,Sheet4!C:C,0))</f>
        <v>均衡</v>
      </c>
      <c r="I82" s="10">
        <f>INDEX(Sheet2!$A:$A,MATCH(H82&amp;"-"&amp;G82&amp;"-0"&amp;"-"&amp;$C82,Sheet2!$I:$I,0))</f>
        <v>52001</v>
      </c>
      <c r="J82" s="10" t="str">
        <f>INDEX(Sheet4!E:E,MATCH($E82&amp;"_"&amp;$F82,Sheet4!$C:$C,0))</f>
        <v>共振</v>
      </c>
      <c r="K82" s="10" t="str">
        <f>INDEX(Sheet4!L:L,MATCH($E82&amp;"_"&amp;$F82,Sheet4!$C:$C,0))</f>
        <v>均衡</v>
      </c>
      <c r="L82" s="10">
        <f>INDEX(Sheet2!$A:$A,MATCH(K82&amp;"-"&amp;J82&amp;"-1"&amp;"-"&amp;$C82,Sheet2!$I:$I,0))</f>
        <v>52101</v>
      </c>
      <c r="M82" s="10">
        <f>INDEX(Sheet2!$A:$A,MATCH(K82&amp;"-"&amp;J82&amp;"-1"&amp;"-"&amp;$C82,Sheet2!$I:$I,0))</f>
        <v>52101</v>
      </c>
      <c r="N82" s="10" t="str">
        <f>INDEX(Sheet4!G:G,MATCH($E82&amp;"_"&amp;$F82,Sheet4!$C:$C,0))</f>
        <v>终结</v>
      </c>
      <c r="O82" s="10" t="str">
        <f>INDEX(Sheet4!N:N,MATCH($E82&amp;"_"&amp;$F82,Sheet4!$C:$C,0))</f>
        <v>均衡</v>
      </c>
      <c r="P82" s="10">
        <f>INDEX(Sheet2!$A:$A,MATCH(O82&amp;"-"&amp;N82&amp;"-2"&amp;"-"&amp;$C82,Sheet2!$I:$I,0))</f>
        <v>62201</v>
      </c>
      <c r="Q82" s="10">
        <f>INDEX(Sheet2!$A:$A,MATCH(O82&amp;"-"&amp;N82&amp;"-2"&amp;"-"&amp;$C82,Sheet2!$I:$I,0))</f>
        <v>62201</v>
      </c>
      <c r="R82" s="10" t="str">
        <f>INDEX(Sheet4!I:I,MATCH($E82&amp;"_"&amp;$F82,Sheet4!$C:$C,0))</f>
        <v>钢骨</v>
      </c>
      <c r="S82" s="10" t="str">
        <f>INDEX(Sheet4!P:P,MATCH($E82&amp;"_"&amp;$F82,Sheet4!$C:$C,0))</f>
        <v>均衡</v>
      </c>
      <c r="T82" s="10">
        <f>INDEX(Sheet2!$A:$A,MATCH(S82&amp;"-"&amp;R82&amp;"-3"&amp;"-"&amp;$C82,Sheet2!$I:$I,0))</f>
        <v>92301</v>
      </c>
      <c r="U82" s="10">
        <f>INDEX(Sheet2!$A:$A,MATCH(S82&amp;"-"&amp;R82&amp;"-3"&amp;"-"&amp;$C82,Sheet2!$I:$I,0))</f>
        <v>92301</v>
      </c>
    </row>
    <row r="83" spans="1:21" s="10" customFormat="1" ht="16.5" customHeight="1">
      <c r="A83" s="9" t="s">
        <v>42</v>
      </c>
      <c r="B83" s="10">
        <f t="shared" si="4"/>
        <v>5004</v>
      </c>
      <c r="C83" s="10">
        <v>3</v>
      </c>
      <c r="D83" s="11" t="str">
        <f t="shared" si="5"/>
        <v>1共振均衡-2终结均衡-3钢骨均衡</v>
      </c>
      <c r="E83" s="10">
        <v>5</v>
      </c>
      <c r="F83" s="10">
        <f t="shared" si="6"/>
        <v>4</v>
      </c>
      <c r="G83" s="10" t="str">
        <f>INDEX(Sheet4!D:D,MATCH($E83&amp;"_"&amp;$F83,Sheet4!$C:$C,0))</f>
        <v>共振</v>
      </c>
      <c r="H83" s="10" t="str">
        <f>INDEX(Sheet4!K:K,MATCH($E83&amp;"_"&amp;$F83,Sheet4!C:C,0))</f>
        <v>均衡</v>
      </c>
      <c r="I83" s="10">
        <f>INDEX(Sheet2!$A:$A,MATCH(H83&amp;"-"&amp;G83&amp;"-0"&amp;"-"&amp;$C83,Sheet2!$I:$I,0))</f>
        <v>53001</v>
      </c>
      <c r="J83" s="10" t="str">
        <f>INDEX(Sheet4!E:E,MATCH($E83&amp;"_"&amp;$F83,Sheet4!$C:$C,0))</f>
        <v>共振</v>
      </c>
      <c r="K83" s="10" t="str">
        <f>INDEX(Sheet4!L:L,MATCH($E83&amp;"_"&amp;$F83,Sheet4!$C:$C,0))</f>
        <v>均衡</v>
      </c>
      <c r="L83" s="10">
        <f>INDEX(Sheet2!$A:$A,MATCH(K83&amp;"-"&amp;J83&amp;"-1"&amp;"-"&amp;$C83,Sheet2!$I:$I,0))</f>
        <v>53101</v>
      </c>
      <c r="M83" s="10">
        <f>INDEX(Sheet2!$A:$A,MATCH(K83&amp;"-"&amp;J83&amp;"-1"&amp;"-"&amp;$C83,Sheet2!$I:$I,0))</f>
        <v>53101</v>
      </c>
      <c r="N83" s="10" t="str">
        <f>INDEX(Sheet4!G:G,MATCH($E83&amp;"_"&amp;$F83,Sheet4!$C:$C,0))</f>
        <v>终结</v>
      </c>
      <c r="O83" s="10" t="str">
        <f>INDEX(Sheet4!N:N,MATCH($E83&amp;"_"&amp;$F83,Sheet4!$C:$C,0))</f>
        <v>均衡</v>
      </c>
      <c r="P83" s="10">
        <f>INDEX(Sheet2!$A:$A,MATCH(O83&amp;"-"&amp;N83&amp;"-2"&amp;"-"&amp;$C83,Sheet2!$I:$I,0))</f>
        <v>63201</v>
      </c>
      <c r="Q83" s="10">
        <f>INDEX(Sheet2!$A:$A,MATCH(O83&amp;"-"&amp;N83&amp;"-2"&amp;"-"&amp;$C83,Sheet2!$I:$I,0))</f>
        <v>63201</v>
      </c>
      <c r="R83" s="10" t="str">
        <f>INDEX(Sheet4!I:I,MATCH($E83&amp;"_"&amp;$F83,Sheet4!$C:$C,0))</f>
        <v>钢骨</v>
      </c>
      <c r="S83" s="10" t="str">
        <f>INDEX(Sheet4!P:P,MATCH($E83&amp;"_"&amp;$F83,Sheet4!$C:$C,0))</f>
        <v>均衡</v>
      </c>
      <c r="T83" s="10">
        <f>INDEX(Sheet2!$A:$A,MATCH(S83&amp;"-"&amp;R83&amp;"-3"&amp;"-"&amp;$C83,Sheet2!$I:$I,0))</f>
        <v>93301</v>
      </c>
      <c r="U83" s="10">
        <f>INDEX(Sheet2!$A:$A,MATCH(S83&amp;"-"&amp;R83&amp;"-3"&amp;"-"&amp;$C83,Sheet2!$I:$I,0))</f>
        <v>93301</v>
      </c>
    </row>
    <row r="84" spans="1:21" s="10" customFormat="1" ht="16.5" customHeight="1">
      <c r="A84" s="9" t="s">
        <v>42</v>
      </c>
      <c r="B84" s="10">
        <f t="shared" si="4"/>
        <v>5004</v>
      </c>
      <c r="C84" s="10">
        <v>4</v>
      </c>
      <c r="D84" s="11" t="str">
        <f t="shared" si="5"/>
        <v>1共振均衡-2终结均衡-3钢骨均衡</v>
      </c>
      <c r="E84" s="10">
        <v>5</v>
      </c>
      <c r="F84" s="10">
        <f t="shared" si="6"/>
        <v>4</v>
      </c>
      <c r="G84" s="10" t="str">
        <f>INDEX(Sheet4!D:D,MATCH($E84&amp;"_"&amp;$F84,Sheet4!$C:$C,0))</f>
        <v>共振</v>
      </c>
      <c r="H84" s="10" t="str">
        <f>INDEX(Sheet4!K:K,MATCH($E84&amp;"_"&amp;$F84,Sheet4!C:C,0))</f>
        <v>均衡</v>
      </c>
      <c r="I84" s="10">
        <f>INDEX(Sheet2!$A:$A,MATCH(H84&amp;"-"&amp;G84&amp;"-0"&amp;"-"&amp;$C84,Sheet2!$I:$I,0))</f>
        <v>54001</v>
      </c>
      <c r="J84" s="10" t="str">
        <f>INDEX(Sheet4!E:E,MATCH($E84&amp;"_"&amp;$F84,Sheet4!$C:$C,0))</f>
        <v>共振</v>
      </c>
      <c r="K84" s="10" t="str">
        <f>INDEX(Sheet4!L:L,MATCH($E84&amp;"_"&amp;$F84,Sheet4!$C:$C,0))</f>
        <v>均衡</v>
      </c>
      <c r="L84" s="10">
        <f>INDEX(Sheet2!$A:$A,MATCH(K84&amp;"-"&amp;J84&amp;"-1"&amp;"-"&amp;$C84,Sheet2!$I:$I,0))</f>
        <v>54101</v>
      </c>
      <c r="M84" s="10">
        <f>INDEX(Sheet2!$A:$A,MATCH(K84&amp;"-"&amp;J84&amp;"-1"&amp;"-"&amp;$C84,Sheet2!$I:$I,0))</f>
        <v>54101</v>
      </c>
      <c r="N84" s="10" t="str">
        <f>INDEX(Sheet4!G:G,MATCH($E84&amp;"_"&amp;$F84,Sheet4!$C:$C,0))</f>
        <v>终结</v>
      </c>
      <c r="O84" s="10" t="str">
        <f>INDEX(Sheet4!N:N,MATCH($E84&amp;"_"&amp;$F84,Sheet4!$C:$C,0))</f>
        <v>均衡</v>
      </c>
      <c r="P84" s="10">
        <f>INDEX(Sheet2!$A:$A,MATCH(O84&amp;"-"&amp;N84&amp;"-2"&amp;"-"&amp;$C84,Sheet2!$I:$I,0))</f>
        <v>64201</v>
      </c>
      <c r="Q84" s="10">
        <f>INDEX(Sheet2!$A:$A,MATCH(O84&amp;"-"&amp;N84&amp;"-2"&amp;"-"&amp;$C84,Sheet2!$I:$I,0))</f>
        <v>64201</v>
      </c>
      <c r="R84" s="10" t="str">
        <f>INDEX(Sheet4!I:I,MATCH($E84&amp;"_"&amp;$F84,Sheet4!$C:$C,0))</f>
        <v>钢骨</v>
      </c>
      <c r="S84" s="10" t="str">
        <f>INDEX(Sheet4!P:P,MATCH($E84&amp;"_"&amp;$F84,Sheet4!$C:$C,0))</f>
        <v>均衡</v>
      </c>
      <c r="T84" s="10">
        <f>INDEX(Sheet2!$A:$A,MATCH(S84&amp;"-"&amp;R84&amp;"-3"&amp;"-"&amp;$C84,Sheet2!$I:$I,0))</f>
        <v>94301</v>
      </c>
      <c r="U84" s="10">
        <f>INDEX(Sheet2!$A:$A,MATCH(S84&amp;"-"&amp;R84&amp;"-3"&amp;"-"&amp;$C84,Sheet2!$I:$I,0))</f>
        <v>94301</v>
      </c>
    </row>
    <row r="85" spans="1:21" s="10" customFormat="1" ht="16.5" customHeight="1">
      <c r="A85" s="9" t="s">
        <v>42</v>
      </c>
      <c r="B85" s="10">
        <f t="shared" si="4"/>
        <v>5004</v>
      </c>
      <c r="C85" s="10">
        <v>5</v>
      </c>
      <c r="D85" s="11" t="str">
        <f t="shared" si="5"/>
        <v>1共振均衡-2终结均衡-3钢骨均衡</v>
      </c>
      <c r="E85" s="10">
        <v>5</v>
      </c>
      <c r="F85" s="10">
        <f t="shared" si="6"/>
        <v>4</v>
      </c>
      <c r="G85" s="10" t="str">
        <f>INDEX(Sheet4!D:D,MATCH($E85&amp;"_"&amp;$F85,Sheet4!$C:$C,0))</f>
        <v>共振</v>
      </c>
      <c r="H85" s="10" t="str">
        <f>INDEX(Sheet4!K:K,MATCH($E85&amp;"_"&amp;$F85,Sheet4!C:C,0))</f>
        <v>均衡</v>
      </c>
      <c r="I85" s="10">
        <f>INDEX(Sheet2!$A:$A,MATCH(H85&amp;"-"&amp;G85&amp;"-0"&amp;"-"&amp;$C85,Sheet2!$I:$I,0))</f>
        <v>55001</v>
      </c>
      <c r="J85" s="10" t="str">
        <f>INDEX(Sheet4!E:E,MATCH($E85&amp;"_"&amp;$F85,Sheet4!$C:$C,0))</f>
        <v>共振</v>
      </c>
      <c r="K85" s="10" t="str">
        <f>INDEX(Sheet4!L:L,MATCH($E85&amp;"_"&amp;$F85,Sheet4!$C:$C,0))</f>
        <v>均衡</v>
      </c>
      <c r="L85" s="10">
        <f>INDEX(Sheet2!$A:$A,MATCH(K85&amp;"-"&amp;J85&amp;"-1"&amp;"-"&amp;$C85,Sheet2!$I:$I,0))</f>
        <v>55101</v>
      </c>
      <c r="M85" s="10">
        <f>INDEX(Sheet2!$A:$A,MATCH(K85&amp;"-"&amp;J85&amp;"-1"&amp;"-"&amp;$C85,Sheet2!$I:$I,0))</f>
        <v>55101</v>
      </c>
      <c r="N85" s="10" t="str">
        <f>INDEX(Sheet4!G:G,MATCH($E85&amp;"_"&amp;$F85,Sheet4!$C:$C,0))</f>
        <v>终结</v>
      </c>
      <c r="O85" s="10" t="str">
        <f>INDEX(Sheet4!N:N,MATCH($E85&amp;"_"&amp;$F85,Sheet4!$C:$C,0))</f>
        <v>均衡</v>
      </c>
      <c r="P85" s="10">
        <f>INDEX(Sheet2!$A:$A,MATCH(O85&amp;"-"&amp;N85&amp;"-2"&amp;"-"&amp;$C85,Sheet2!$I:$I,0))</f>
        <v>65201</v>
      </c>
      <c r="Q85" s="10">
        <f>INDEX(Sheet2!$A:$A,MATCH(O85&amp;"-"&amp;N85&amp;"-2"&amp;"-"&amp;$C85,Sheet2!$I:$I,0))</f>
        <v>65201</v>
      </c>
      <c r="R85" s="10" t="str">
        <f>INDEX(Sheet4!I:I,MATCH($E85&amp;"_"&amp;$F85,Sheet4!$C:$C,0))</f>
        <v>钢骨</v>
      </c>
      <c r="S85" s="10" t="str">
        <f>INDEX(Sheet4!P:P,MATCH($E85&amp;"_"&amp;$F85,Sheet4!$C:$C,0))</f>
        <v>均衡</v>
      </c>
      <c r="T85" s="10">
        <f>INDEX(Sheet2!$A:$A,MATCH(S85&amp;"-"&amp;R85&amp;"-3"&amp;"-"&amp;$C85,Sheet2!$I:$I,0))</f>
        <v>95301</v>
      </c>
      <c r="U85" s="10">
        <f>INDEX(Sheet2!$A:$A,MATCH(S85&amp;"-"&amp;R85&amp;"-3"&amp;"-"&amp;$C85,Sheet2!$I:$I,0))</f>
        <v>95301</v>
      </c>
    </row>
    <row r="86" spans="1:21" s="10" customFormat="1" ht="16.5" customHeight="1">
      <c r="A86" s="9" t="s">
        <v>42</v>
      </c>
      <c r="B86" s="10">
        <f t="shared" si="4"/>
        <v>6001</v>
      </c>
      <c r="C86" s="10">
        <v>1</v>
      </c>
      <c r="D86" s="11" t="str">
        <f t="shared" si="5"/>
        <v>1终结均衡-2终结均衡-3终结均衡</v>
      </c>
      <c r="E86" s="10">
        <v>6</v>
      </c>
      <c r="F86" s="10">
        <v>1</v>
      </c>
      <c r="G86" s="10" t="str">
        <f>INDEX(Sheet4!D:D,MATCH($E86&amp;"_"&amp;$F86,Sheet4!$C:$C,0))</f>
        <v>终结</v>
      </c>
      <c r="H86" s="10" t="str">
        <f>INDEX(Sheet4!K:K,MATCH($E86&amp;"_"&amp;$F86,Sheet4!C:C,0))</f>
        <v>均衡</v>
      </c>
      <c r="I86" s="10">
        <f>INDEX(Sheet2!$A:$A,MATCH(H86&amp;"-"&amp;G86&amp;"-0"&amp;"-"&amp;$C86,Sheet2!$I:$I,0))</f>
        <v>61001</v>
      </c>
      <c r="J86" s="10" t="str">
        <f>INDEX(Sheet4!E:E,MATCH($E86&amp;"_"&amp;$F86,Sheet4!$C:$C,0))</f>
        <v>终结</v>
      </c>
      <c r="K86" s="10" t="str">
        <f>INDEX(Sheet4!L:L,MATCH($E86&amp;"_"&amp;$F86,Sheet4!$C:$C,0))</f>
        <v>均衡</v>
      </c>
      <c r="L86" s="10">
        <f>INDEX(Sheet2!$A:$A,MATCH(K86&amp;"-"&amp;J86&amp;"-1"&amp;"-"&amp;$C86,Sheet2!$I:$I,0))</f>
        <v>61101</v>
      </c>
      <c r="M86" s="10">
        <f>INDEX(Sheet2!$A:$A,MATCH(K86&amp;"-"&amp;J86&amp;"-1"&amp;"-"&amp;$C86,Sheet2!$I:$I,0))</f>
        <v>61101</v>
      </c>
      <c r="N86" s="10" t="str">
        <f>INDEX(Sheet4!G:G,MATCH($E86&amp;"_"&amp;$F86,Sheet4!$C:$C,0))</f>
        <v>终结</v>
      </c>
      <c r="O86" s="10" t="str">
        <f>INDEX(Sheet4!N:N,MATCH($E86&amp;"_"&amp;$F86,Sheet4!$C:$C,0))</f>
        <v>均衡</v>
      </c>
      <c r="P86" s="10">
        <f>INDEX(Sheet2!$A:$A,MATCH(O86&amp;"-"&amp;N86&amp;"-2"&amp;"-"&amp;$C86,Sheet2!$I:$I,0))</f>
        <v>61201</v>
      </c>
      <c r="Q86" s="10">
        <f>INDEX(Sheet2!$A:$A,MATCH(O86&amp;"-"&amp;N86&amp;"-2"&amp;"-"&amp;$C86,Sheet2!$I:$I,0))</f>
        <v>61201</v>
      </c>
      <c r="R86" s="10" t="str">
        <f>INDEX(Sheet4!I:I,MATCH($E86&amp;"_"&amp;$F86,Sheet4!$C:$C,0))</f>
        <v>终结</v>
      </c>
      <c r="S86" s="10" t="str">
        <f>INDEX(Sheet4!P:P,MATCH($E86&amp;"_"&amp;$F86,Sheet4!$C:$C,0))</f>
        <v>均衡</v>
      </c>
      <c r="T86" s="10">
        <f>INDEX(Sheet2!$A:$A,MATCH(S86&amp;"-"&amp;R86&amp;"-3"&amp;"-"&amp;$C86,Sheet2!$I:$I,0))</f>
        <v>61301</v>
      </c>
      <c r="U86" s="10">
        <f>INDEX(Sheet2!$A:$A,MATCH(S86&amp;"-"&amp;R86&amp;"-3"&amp;"-"&amp;$C86,Sheet2!$I:$I,0))</f>
        <v>61301</v>
      </c>
    </row>
    <row r="87" spans="1:21" s="10" customFormat="1" ht="16.5" customHeight="1">
      <c r="A87" s="9" t="s">
        <v>42</v>
      </c>
      <c r="B87" s="10">
        <f t="shared" si="4"/>
        <v>6001</v>
      </c>
      <c r="C87" s="10">
        <v>2</v>
      </c>
      <c r="D87" s="11" t="str">
        <f t="shared" si="5"/>
        <v>1终结均衡-2终结均衡-3终结均衡</v>
      </c>
      <c r="E87" s="10">
        <v>6</v>
      </c>
      <c r="F87" s="10">
        <v>1</v>
      </c>
      <c r="G87" s="10" t="str">
        <f>INDEX(Sheet4!D:D,MATCH($E87&amp;"_"&amp;$F87,Sheet4!$C:$C,0))</f>
        <v>终结</v>
      </c>
      <c r="H87" s="10" t="str">
        <f>INDEX(Sheet4!K:K,MATCH($E87&amp;"_"&amp;$F87,Sheet4!C:C,0))</f>
        <v>均衡</v>
      </c>
      <c r="I87" s="10">
        <f>INDEX(Sheet2!$A:$A,MATCH(H87&amp;"-"&amp;G87&amp;"-0"&amp;"-"&amp;$C87,Sheet2!$I:$I,0))</f>
        <v>62001</v>
      </c>
      <c r="J87" s="10" t="str">
        <f>INDEX(Sheet4!E:E,MATCH($E87&amp;"_"&amp;$F87,Sheet4!$C:$C,0))</f>
        <v>终结</v>
      </c>
      <c r="K87" s="10" t="str">
        <f>INDEX(Sheet4!L:L,MATCH($E87&amp;"_"&amp;$F87,Sheet4!$C:$C,0))</f>
        <v>均衡</v>
      </c>
      <c r="L87" s="10">
        <f>INDEX(Sheet2!$A:$A,MATCH(K87&amp;"-"&amp;J87&amp;"-1"&amp;"-"&amp;$C87,Sheet2!$I:$I,0))</f>
        <v>62101</v>
      </c>
      <c r="M87" s="10">
        <f>INDEX(Sheet2!$A:$A,MATCH(K87&amp;"-"&amp;J87&amp;"-1"&amp;"-"&amp;$C87,Sheet2!$I:$I,0))</f>
        <v>62101</v>
      </c>
      <c r="N87" s="10" t="str">
        <f>INDEX(Sheet4!G:G,MATCH($E87&amp;"_"&amp;$F87,Sheet4!$C:$C,0))</f>
        <v>终结</v>
      </c>
      <c r="O87" s="10" t="str">
        <f>INDEX(Sheet4!N:N,MATCH($E87&amp;"_"&amp;$F87,Sheet4!$C:$C,0))</f>
        <v>均衡</v>
      </c>
      <c r="P87" s="10">
        <f>INDEX(Sheet2!$A:$A,MATCH(O87&amp;"-"&amp;N87&amp;"-2"&amp;"-"&amp;$C87,Sheet2!$I:$I,0))</f>
        <v>62201</v>
      </c>
      <c r="Q87" s="10">
        <f>INDEX(Sheet2!$A:$A,MATCH(O87&amp;"-"&amp;N87&amp;"-2"&amp;"-"&amp;$C87,Sheet2!$I:$I,0))</f>
        <v>62201</v>
      </c>
      <c r="R87" s="10" t="str">
        <f>INDEX(Sheet4!I:I,MATCH($E87&amp;"_"&amp;$F87,Sheet4!$C:$C,0))</f>
        <v>终结</v>
      </c>
      <c r="S87" s="10" t="str">
        <f>INDEX(Sheet4!P:P,MATCH($E87&amp;"_"&amp;$F87,Sheet4!$C:$C,0))</f>
        <v>均衡</v>
      </c>
      <c r="T87" s="10">
        <f>INDEX(Sheet2!$A:$A,MATCH(S87&amp;"-"&amp;R87&amp;"-3"&amp;"-"&amp;$C87,Sheet2!$I:$I,0))</f>
        <v>62301</v>
      </c>
      <c r="U87" s="10">
        <f>INDEX(Sheet2!$A:$A,MATCH(S87&amp;"-"&amp;R87&amp;"-3"&amp;"-"&amp;$C87,Sheet2!$I:$I,0))</f>
        <v>62301</v>
      </c>
    </row>
    <row r="88" spans="1:21" s="10" customFormat="1" ht="16.5" customHeight="1">
      <c r="A88" s="9" t="s">
        <v>42</v>
      </c>
      <c r="B88" s="10">
        <f t="shared" si="4"/>
        <v>6001</v>
      </c>
      <c r="C88" s="10">
        <v>3</v>
      </c>
      <c r="D88" s="11" t="str">
        <f t="shared" si="5"/>
        <v>1终结均衡-2终结均衡-3终结均衡</v>
      </c>
      <c r="E88" s="10">
        <v>6</v>
      </c>
      <c r="F88" s="10">
        <v>1</v>
      </c>
      <c r="G88" s="10" t="str">
        <f>INDEX(Sheet4!D:D,MATCH($E88&amp;"_"&amp;$F88,Sheet4!$C:$C,0))</f>
        <v>终结</v>
      </c>
      <c r="H88" s="10" t="str">
        <f>INDEX(Sheet4!K:K,MATCH($E88&amp;"_"&amp;$F88,Sheet4!C:C,0))</f>
        <v>均衡</v>
      </c>
      <c r="I88" s="10">
        <f>INDEX(Sheet2!$A:$A,MATCH(H88&amp;"-"&amp;G88&amp;"-0"&amp;"-"&amp;$C88,Sheet2!$I:$I,0))</f>
        <v>63001</v>
      </c>
      <c r="J88" s="10" t="str">
        <f>INDEX(Sheet4!E:E,MATCH($E88&amp;"_"&amp;$F88,Sheet4!$C:$C,0))</f>
        <v>终结</v>
      </c>
      <c r="K88" s="10" t="str">
        <f>INDEX(Sheet4!L:L,MATCH($E88&amp;"_"&amp;$F88,Sheet4!$C:$C,0))</f>
        <v>均衡</v>
      </c>
      <c r="L88" s="10">
        <f>INDEX(Sheet2!$A:$A,MATCH(K88&amp;"-"&amp;J88&amp;"-1"&amp;"-"&amp;$C88,Sheet2!$I:$I,0))</f>
        <v>63101</v>
      </c>
      <c r="M88" s="10">
        <f>INDEX(Sheet2!$A:$A,MATCH(K88&amp;"-"&amp;J88&amp;"-1"&amp;"-"&amp;$C88,Sheet2!$I:$I,0))</f>
        <v>63101</v>
      </c>
      <c r="N88" s="10" t="str">
        <f>INDEX(Sheet4!G:G,MATCH($E88&amp;"_"&amp;$F88,Sheet4!$C:$C,0))</f>
        <v>终结</v>
      </c>
      <c r="O88" s="10" t="str">
        <f>INDEX(Sheet4!N:N,MATCH($E88&amp;"_"&amp;$F88,Sheet4!$C:$C,0))</f>
        <v>均衡</v>
      </c>
      <c r="P88" s="10">
        <f>INDEX(Sheet2!$A:$A,MATCH(O88&amp;"-"&amp;N88&amp;"-2"&amp;"-"&amp;$C88,Sheet2!$I:$I,0))</f>
        <v>63201</v>
      </c>
      <c r="Q88" s="10">
        <f>INDEX(Sheet2!$A:$A,MATCH(O88&amp;"-"&amp;N88&amp;"-2"&amp;"-"&amp;$C88,Sheet2!$I:$I,0))</f>
        <v>63201</v>
      </c>
      <c r="R88" s="10" t="str">
        <f>INDEX(Sheet4!I:I,MATCH($E88&amp;"_"&amp;$F88,Sheet4!$C:$C,0))</f>
        <v>终结</v>
      </c>
      <c r="S88" s="10" t="str">
        <f>INDEX(Sheet4!P:P,MATCH($E88&amp;"_"&amp;$F88,Sheet4!$C:$C,0))</f>
        <v>均衡</v>
      </c>
      <c r="T88" s="10">
        <f>INDEX(Sheet2!$A:$A,MATCH(S88&amp;"-"&amp;R88&amp;"-3"&amp;"-"&amp;$C88,Sheet2!$I:$I,0))</f>
        <v>63301</v>
      </c>
      <c r="U88" s="10">
        <f>INDEX(Sheet2!$A:$A,MATCH(S88&amp;"-"&amp;R88&amp;"-3"&amp;"-"&amp;$C88,Sheet2!$I:$I,0))</f>
        <v>63301</v>
      </c>
    </row>
    <row r="89" spans="1:21" s="10" customFormat="1" ht="16.5" customHeight="1">
      <c r="A89" s="9" t="s">
        <v>42</v>
      </c>
      <c r="B89" s="10">
        <f t="shared" si="4"/>
        <v>6001</v>
      </c>
      <c r="C89" s="10">
        <v>4</v>
      </c>
      <c r="D89" s="11" t="str">
        <f t="shared" si="5"/>
        <v>1终结均衡-2终结均衡-3终结均衡</v>
      </c>
      <c r="E89" s="10">
        <v>6</v>
      </c>
      <c r="F89" s="10">
        <v>1</v>
      </c>
      <c r="G89" s="10" t="str">
        <f>INDEX(Sheet4!D:D,MATCH($E89&amp;"_"&amp;$F89,Sheet4!$C:$C,0))</f>
        <v>终结</v>
      </c>
      <c r="H89" s="10" t="str">
        <f>INDEX(Sheet4!K:K,MATCH($E89&amp;"_"&amp;$F89,Sheet4!C:C,0))</f>
        <v>均衡</v>
      </c>
      <c r="I89" s="10">
        <f>INDEX(Sheet2!$A:$A,MATCH(H89&amp;"-"&amp;G89&amp;"-0"&amp;"-"&amp;$C89,Sheet2!$I:$I,0))</f>
        <v>64001</v>
      </c>
      <c r="J89" s="10" t="str">
        <f>INDEX(Sheet4!E:E,MATCH($E89&amp;"_"&amp;$F89,Sheet4!$C:$C,0))</f>
        <v>终结</v>
      </c>
      <c r="K89" s="10" t="str">
        <f>INDEX(Sheet4!L:L,MATCH($E89&amp;"_"&amp;$F89,Sheet4!$C:$C,0))</f>
        <v>均衡</v>
      </c>
      <c r="L89" s="10">
        <f>INDEX(Sheet2!$A:$A,MATCH(K89&amp;"-"&amp;J89&amp;"-1"&amp;"-"&amp;$C89,Sheet2!$I:$I,0))</f>
        <v>64101</v>
      </c>
      <c r="M89" s="10">
        <f>INDEX(Sheet2!$A:$A,MATCH(K89&amp;"-"&amp;J89&amp;"-1"&amp;"-"&amp;$C89,Sheet2!$I:$I,0))</f>
        <v>64101</v>
      </c>
      <c r="N89" s="10" t="str">
        <f>INDEX(Sheet4!G:G,MATCH($E89&amp;"_"&amp;$F89,Sheet4!$C:$C,0))</f>
        <v>终结</v>
      </c>
      <c r="O89" s="10" t="str">
        <f>INDEX(Sheet4!N:N,MATCH($E89&amp;"_"&amp;$F89,Sheet4!$C:$C,0))</f>
        <v>均衡</v>
      </c>
      <c r="P89" s="10">
        <f>INDEX(Sheet2!$A:$A,MATCH(O89&amp;"-"&amp;N89&amp;"-2"&amp;"-"&amp;$C89,Sheet2!$I:$I,0))</f>
        <v>64201</v>
      </c>
      <c r="Q89" s="10">
        <f>INDEX(Sheet2!$A:$A,MATCH(O89&amp;"-"&amp;N89&amp;"-2"&amp;"-"&amp;$C89,Sheet2!$I:$I,0))</f>
        <v>64201</v>
      </c>
      <c r="R89" s="10" t="str">
        <f>INDEX(Sheet4!I:I,MATCH($E89&amp;"_"&amp;$F89,Sheet4!$C:$C,0))</f>
        <v>终结</v>
      </c>
      <c r="S89" s="10" t="str">
        <f>INDEX(Sheet4!P:P,MATCH($E89&amp;"_"&amp;$F89,Sheet4!$C:$C,0))</f>
        <v>均衡</v>
      </c>
      <c r="T89" s="10">
        <f>INDEX(Sheet2!$A:$A,MATCH(S89&amp;"-"&amp;R89&amp;"-3"&amp;"-"&amp;$C89,Sheet2!$I:$I,0))</f>
        <v>64301</v>
      </c>
      <c r="U89" s="10">
        <f>INDEX(Sheet2!$A:$A,MATCH(S89&amp;"-"&amp;R89&amp;"-3"&amp;"-"&amp;$C89,Sheet2!$I:$I,0))</f>
        <v>64301</v>
      </c>
    </row>
    <row r="90" spans="1:21" s="10" customFormat="1" ht="16.5" customHeight="1">
      <c r="A90" s="9" t="s">
        <v>42</v>
      </c>
      <c r="B90" s="10">
        <f t="shared" si="4"/>
        <v>6001</v>
      </c>
      <c r="C90" s="10">
        <v>5</v>
      </c>
      <c r="D90" s="11" t="str">
        <f t="shared" si="5"/>
        <v>1终结均衡-2终结均衡-3终结均衡</v>
      </c>
      <c r="E90" s="10">
        <v>6</v>
      </c>
      <c r="F90" s="10">
        <v>1</v>
      </c>
      <c r="G90" s="10" t="str">
        <f>INDEX(Sheet4!D:D,MATCH($E90&amp;"_"&amp;$F90,Sheet4!$C:$C,0))</f>
        <v>终结</v>
      </c>
      <c r="H90" s="10" t="str">
        <f>INDEX(Sheet4!K:K,MATCH($E90&amp;"_"&amp;$F90,Sheet4!C:C,0))</f>
        <v>均衡</v>
      </c>
      <c r="I90" s="10">
        <f>INDEX(Sheet2!$A:$A,MATCH(H90&amp;"-"&amp;G90&amp;"-0"&amp;"-"&amp;$C90,Sheet2!$I:$I,0))</f>
        <v>65001</v>
      </c>
      <c r="J90" s="10" t="str">
        <f>INDEX(Sheet4!E:E,MATCH($E90&amp;"_"&amp;$F90,Sheet4!$C:$C,0))</f>
        <v>终结</v>
      </c>
      <c r="K90" s="10" t="str">
        <f>INDEX(Sheet4!L:L,MATCH($E90&amp;"_"&amp;$F90,Sheet4!$C:$C,0))</f>
        <v>均衡</v>
      </c>
      <c r="L90" s="10">
        <f>INDEX(Sheet2!$A:$A,MATCH(K90&amp;"-"&amp;J90&amp;"-1"&amp;"-"&amp;$C90,Sheet2!$I:$I,0))</f>
        <v>65101</v>
      </c>
      <c r="M90" s="10">
        <f>INDEX(Sheet2!$A:$A,MATCH(K90&amp;"-"&amp;J90&amp;"-1"&amp;"-"&amp;$C90,Sheet2!$I:$I,0))</f>
        <v>65101</v>
      </c>
      <c r="N90" s="10" t="str">
        <f>INDEX(Sheet4!G:G,MATCH($E90&amp;"_"&amp;$F90,Sheet4!$C:$C,0))</f>
        <v>终结</v>
      </c>
      <c r="O90" s="10" t="str">
        <f>INDEX(Sheet4!N:N,MATCH($E90&amp;"_"&amp;$F90,Sheet4!$C:$C,0))</f>
        <v>均衡</v>
      </c>
      <c r="P90" s="10">
        <f>INDEX(Sheet2!$A:$A,MATCH(O90&amp;"-"&amp;N90&amp;"-2"&amp;"-"&amp;$C90,Sheet2!$I:$I,0))</f>
        <v>65201</v>
      </c>
      <c r="Q90" s="10">
        <f>INDEX(Sheet2!$A:$A,MATCH(O90&amp;"-"&amp;N90&amp;"-2"&amp;"-"&amp;$C90,Sheet2!$I:$I,0))</f>
        <v>65201</v>
      </c>
      <c r="R90" s="10" t="str">
        <f>INDEX(Sheet4!I:I,MATCH($E90&amp;"_"&amp;$F90,Sheet4!$C:$C,0))</f>
        <v>终结</v>
      </c>
      <c r="S90" s="10" t="str">
        <f>INDEX(Sheet4!P:P,MATCH($E90&amp;"_"&amp;$F90,Sheet4!$C:$C,0))</f>
        <v>均衡</v>
      </c>
      <c r="T90" s="10">
        <f>INDEX(Sheet2!$A:$A,MATCH(S90&amp;"-"&amp;R90&amp;"-3"&amp;"-"&amp;$C90,Sheet2!$I:$I,0))</f>
        <v>65301</v>
      </c>
      <c r="U90" s="10">
        <f>INDEX(Sheet2!$A:$A,MATCH(S90&amp;"-"&amp;R90&amp;"-3"&amp;"-"&amp;$C90,Sheet2!$I:$I,0))</f>
        <v>65301</v>
      </c>
    </row>
    <row r="91" spans="1:21" s="10" customFormat="1" ht="16.5" customHeight="1">
      <c r="A91" s="9" t="s">
        <v>42</v>
      </c>
      <c r="B91" s="10">
        <f t="shared" si="4"/>
        <v>6002</v>
      </c>
      <c r="C91" s="10">
        <v>1</v>
      </c>
      <c r="D91" s="11" t="str">
        <f t="shared" si="5"/>
        <v>1终结均衡-2共振均衡-3共振均衡</v>
      </c>
      <c r="E91" s="10">
        <v>6</v>
      </c>
      <c r="F91" s="10">
        <f t="shared" ref="F91:F105" si="7">F86+1</f>
        <v>2</v>
      </c>
      <c r="G91" s="10" t="str">
        <f>INDEX(Sheet4!D:D,MATCH($E91&amp;"_"&amp;$F91,Sheet4!$C:$C,0))</f>
        <v>终结</v>
      </c>
      <c r="H91" s="10" t="str">
        <f>INDEX(Sheet4!K:K,MATCH($E91&amp;"_"&amp;$F91,Sheet4!C:C,0))</f>
        <v>均衡</v>
      </c>
      <c r="I91" s="10">
        <f>INDEX(Sheet2!$A:$A,MATCH(H91&amp;"-"&amp;G91&amp;"-0"&amp;"-"&amp;$C91,Sheet2!$I:$I,0))</f>
        <v>61001</v>
      </c>
      <c r="J91" s="10" t="str">
        <f>INDEX(Sheet4!E:E,MATCH($E91&amp;"_"&amp;$F91,Sheet4!$C:$C,0))</f>
        <v>终结</v>
      </c>
      <c r="K91" s="10" t="str">
        <f>INDEX(Sheet4!L:L,MATCH($E91&amp;"_"&amp;$F91,Sheet4!$C:$C,0))</f>
        <v>均衡</v>
      </c>
      <c r="L91" s="10">
        <f>INDEX(Sheet2!$A:$A,MATCH(K91&amp;"-"&amp;J91&amp;"-1"&amp;"-"&amp;$C91,Sheet2!$I:$I,0))</f>
        <v>61101</v>
      </c>
      <c r="M91" s="10">
        <f>INDEX(Sheet2!$A:$A,MATCH(K91&amp;"-"&amp;J91&amp;"-1"&amp;"-"&amp;$C91,Sheet2!$I:$I,0))</f>
        <v>61101</v>
      </c>
      <c r="N91" s="10" t="str">
        <f>INDEX(Sheet4!G:G,MATCH($E91&amp;"_"&amp;$F91,Sheet4!$C:$C,0))</f>
        <v>共振</v>
      </c>
      <c r="O91" s="10" t="str">
        <f>INDEX(Sheet4!N:N,MATCH($E91&amp;"_"&amp;$F91,Sheet4!$C:$C,0))</f>
        <v>均衡</v>
      </c>
      <c r="P91" s="10">
        <f>INDEX(Sheet2!$A:$A,MATCH(O91&amp;"-"&amp;N91&amp;"-2"&amp;"-"&amp;$C91,Sheet2!$I:$I,0))</f>
        <v>51201</v>
      </c>
      <c r="Q91" s="10">
        <f>INDEX(Sheet2!$A:$A,MATCH(O91&amp;"-"&amp;N91&amp;"-2"&amp;"-"&amp;$C91,Sheet2!$I:$I,0))</f>
        <v>51201</v>
      </c>
      <c r="R91" s="10" t="str">
        <f>INDEX(Sheet4!I:I,MATCH($E91&amp;"_"&amp;$F91,Sheet4!$C:$C,0))</f>
        <v>共振</v>
      </c>
      <c r="S91" s="10" t="str">
        <f>INDEX(Sheet4!P:P,MATCH($E91&amp;"_"&amp;$F91,Sheet4!$C:$C,0))</f>
        <v>均衡</v>
      </c>
      <c r="T91" s="10">
        <f>INDEX(Sheet2!$A:$A,MATCH(S91&amp;"-"&amp;R91&amp;"-3"&amp;"-"&amp;$C91,Sheet2!$I:$I,0))</f>
        <v>51301</v>
      </c>
      <c r="U91" s="10">
        <f>INDEX(Sheet2!$A:$A,MATCH(S91&amp;"-"&amp;R91&amp;"-3"&amp;"-"&amp;$C91,Sheet2!$I:$I,0))</f>
        <v>51301</v>
      </c>
    </row>
    <row r="92" spans="1:21" s="10" customFormat="1" ht="16.5" customHeight="1">
      <c r="A92" s="9" t="s">
        <v>42</v>
      </c>
      <c r="B92" s="10">
        <f t="shared" si="4"/>
        <v>6002</v>
      </c>
      <c r="C92" s="10">
        <v>2</v>
      </c>
      <c r="D92" s="11" t="str">
        <f t="shared" si="5"/>
        <v>1终结均衡-2共振均衡-3共振均衡</v>
      </c>
      <c r="E92" s="10">
        <v>6</v>
      </c>
      <c r="F92" s="10">
        <f t="shared" si="7"/>
        <v>2</v>
      </c>
      <c r="G92" s="10" t="str">
        <f>INDEX(Sheet4!D:D,MATCH($E92&amp;"_"&amp;$F92,Sheet4!$C:$C,0))</f>
        <v>终结</v>
      </c>
      <c r="H92" s="10" t="str">
        <f>INDEX(Sheet4!K:K,MATCH($E92&amp;"_"&amp;$F92,Sheet4!C:C,0))</f>
        <v>均衡</v>
      </c>
      <c r="I92" s="10">
        <f>INDEX(Sheet2!$A:$A,MATCH(H92&amp;"-"&amp;G92&amp;"-0"&amp;"-"&amp;$C92,Sheet2!$I:$I,0))</f>
        <v>62001</v>
      </c>
      <c r="J92" s="10" t="str">
        <f>INDEX(Sheet4!E:E,MATCH($E92&amp;"_"&amp;$F92,Sheet4!$C:$C,0))</f>
        <v>终结</v>
      </c>
      <c r="K92" s="10" t="str">
        <f>INDEX(Sheet4!L:L,MATCH($E92&amp;"_"&amp;$F92,Sheet4!$C:$C,0))</f>
        <v>均衡</v>
      </c>
      <c r="L92" s="10">
        <f>INDEX(Sheet2!$A:$A,MATCH(K92&amp;"-"&amp;J92&amp;"-1"&amp;"-"&amp;$C92,Sheet2!$I:$I,0))</f>
        <v>62101</v>
      </c>
      <c r="M92" s="10">
        <f>INDEX(Sheet2!$A:$A,MATCH(K92&amp;"-"&amp;J92&amp;"-1"&amp;"-"&amp;$C92,Sheet2!$I:$I,0))</f>
        <v>62101</v>
      </c>
      <c r="N92" s="10" t="str">
        <f>INDEX(Sheet4!G:G,MATCH($E92&amp;"_"&amp;$F92,Sheet4!$C:$C,0))</f>
        <v>共振</v>
      </c>
      <c r="O92" s="10" t="str">
        <f>INDEX(Sheet4!N:N,MATCH($E92&amp;"_"&amp;$F92,Sheet4!$C:$C,0))</f>
        <v>均衡</v>
      </c>
      <c r="P92" s="10">
        <f>INDEX(Sheet2!$A:$A,MATCH(O92&amp;"-"&amp;N92&amp;"-2"&amp;"-"&amp;$C92,Sheet2!$I:$I,0))</f>
        <v>52201</v>
      </c>
      <c r="Q92" s="10">
        <f>INDEX(Sheet2!$A:$A,MATCH(O92&amp;"-"&amp;N92&amp;"-2"&amp;"-"&amp;$C92,Sheet2!$I:$I,0))</f>
        <v>52201</v>
      </c>
      <c r="R92" s="10" t="str">
        <f>INDEX(Sheet4!I:I,MATCH($E92&amp;"_"&amp;$F92,Sheet4!$C:$C,0))</f>
        <v>共振</v>
      </c>
      <c r="S92" s="10" t="str">
        <f>INDEX(Sheet4!P:P,MATCH($E92&amp;"_"&amp;$F92,Sheet4!$C:$C,0))</f>
        <v>均衡</v>
      </c>
      <c r="T92" s="10">
        <f>INDEX(Sheet2!$A:$A,MATCH(S92&amp;"-"&amp;R92&amp;"-3"&amp;"-"&amp;$C92,Sheet2!$I:$I,0))</f>
        <v>52301</v>
      </c>
      <c r="U92" s="10">
        <f>INDEX(Sheet2!$A:$A,MATCH(S92&amp;"-"&amp;R92&amp;"-3"&amp;"-"&amp;$C92,Sheet2!$I:$I,0))</f>
        <v>52301</v>
      </c>
    </row>
    <row r="93" spans="1:21" s="10" customFormat="1" ht="16.5" customHeight="1">
      <c r="A93" s="9" t="s">
        <v>42</v>
      </c>
      <c r="B93" s="10">
        <f t="shared" si="4"/>
        <v>6002</v>
      </c>
      <c r="C93" s="10">
        <v>3</v>
      </c>
      <c r="D93" s="11" t="str">
        <f t="shared" si="5"/>
        <v>1终结均衡-2共振均衡-3共振均衡</v>
      </c>
      <c r="E93" s="10">
        <v>6</v>
      </c>
      <c r="F93" s="10">
        <f t="shared" si="7"/>
        <v>2</v>
      </c>
      <c r="G93" s="10" t="str">
        <f>INDEX(Sheet4!D:D,MATCH($E93&amp;"_"&amp;$F93,Sheet4!$C:$C,0))</f>
        <v>终结</v>
      </c>
      <c r="H93" s="10" t="str">
        <f>INDEX(Sheet4!K:K,MATCH($E93&amp;"_"&amp;$F93,Sheet4!C:C,0))</f>
        <v>均衡</v>
      </c>
      <c r="I93" s="10">
        <f>INDEX(Sheet2!$A:$A,MATCH(H93&amp;"-"&amp;G93&amp;"-0"&amp;"-"&amp;$C93,Sheet2!$I:$I,0))</f>
        <v>63001</v>
      </c>
      <c r="J93" s="10" t="str">
        <f>INDEX(Sheet4!E:E,MATCH($E93&amp;"_"&amp;$F93,Sheet4!$C:$C,0))</f>
        <v>终结</v>
      </c>
      <c r="K93" s="10" t="str">
        <f>INDEX(Sheet4!L:L,MATCH($E93&amp;"_"&amp;$F93,Sheet4!$C:$C,0))</f>
        <v>均衡</v>
      </c>
      <c r="L93" s="10">
        <f>INDEX(Sheet2!$A:$A,MATCH(K93&amp;"-"&amp;J93&amp;"-1"&amp;"-"&amp;$C93,Sheet2!$I:$I,0))</f>
        <v>63101</v>
      </c>
      <c r="M93" s="10">
        <f>INDEX(Sheet2!$A:$A,MATCH(K93&amp;"-"&amp;J93&amp;"-1"&amp;"-"&amp;$C93,Sheet2!$I:$I,0))</f>
        <v>63101</v>
      </c>
      <c r="N93" s="10" t="str">
        <f>INDEX(Sheet4!G:G,MATCH($E93&amp;"_"&amp;$F93,Sheet4!$C:$C,0))</f>
        <v>共振</v>
      </c>
      <c r="O93" s="10" t="str">
        <f>INDEX(Sheet4!N:N,MATCH($E93&amp;"_"&amp;$F93,Sheet4!$C:$C,0))</f>
        <v>均衡</v>
      </c>
      <c r="P93" s="10">
        <f>INDEX(Sheet2!$A:$A,MATCH(O93&amp;"-"&amp;N93&amp;"-2"&amp;"-"&amp;$C93,Sheet2!$I:$I,0))</f>
        <v>53201</v>
      </c>
      <c r="Q93" s="10">
        <f>INDEX(Sheet2!$A:$A,MATCH(O93&amp;"-"&amp;N93&amp;"-2"&amp;"-"&amp;$C93,Sheet2!$I:$I,0))</f>
        <v>53201</v>
      </c>
      <c r="R93" s="10" t="str">
        <f>INDEX(Sheet4!I:I,MATCH($E93&amp;"_"&amp;$F93,Sheet4!$C:$C,0))</f>
        <v>共振</v>
      </c>
      <c r="S93" s="10" t="str">
        <f>INDEX(Sheet4!P:P,MATCH($E93&amp;"_"&amp;$F93,Sheet4!$C:$C,0))</f>
        <v>均衡</v>
      </c>
      <c r="T93" s="10">
        <f>INDEX(Sheet2!$A:$A,MATCH(S93&amp;"-"&amp;R93&amp;"-3"&amp;"-"&amp;$C93,Sheet2!$I:$I,0))</f>
        <v>53301</v>
      </c>
      <c r="U93" s="10">
        <f>INDEX(Sheet2!$A:$A,MATCH(S93&amp;"-"&amp;R93&amp;"-3"&amp;"-"&amp;$C93,Sheet2!$I:$I,0))</f>
        <v>53301</v>
      </c>
    </row>
    <row r="94" spans="1:21" s="10" customFormat="1" ht="16.5" customHeight="1">
      <c r="A94" s="9" t="s">
        <v>42</v>
      </c>
      <c r="B94" s="10">
        <f t="shared" si="4"/>
        <v>6002</v>
      </c>
      <c r="C94" s="10">
        <v>4</v>
      </c>
      <c r="D94" s="11" t="str">
        <f t="shared" si="5"/>
        <v>1终结均衡-2共振均衡-3共振均衡</v>
      </c>
      <c r="E94" s="10">
        <v>6</v>
      </c>
      <c r="F94" s="10">
        <f t="shared" si="7"/>
        <v>2</v>
      </c>
      <c r="G94" s="10" t="str">
        <f>INDEX(Sheet4!D:D,MATCH($E94&amp;"_"&amp;$F94,Sheet4!$C:$C,0))</f>
        <v>终结</v>
      </c>
      <c r="H94" s="10" t="str">
        <f>INDEX(Sheet4!K:K,MATCH($E94&amp;"_"&amp;$F94,Sheet4!C:C,0))</f>
        <v>均衡</v>
      </c>
      <c r="I94" s="10">
        <f>INDEX(Sheet2!$A:$A,MATCH(H94&amp;"-"&amp;G94&amp;"-0"&amp;"-"&amp;$C94,Sheet2!$I:$I,0))</f>
        <v>64001</v>
      </c>
      <c r="J94" s="10" t="str">
        <f>INDEX(Sheet4!E:E,MATCH($E94&amp;"_"&amp;$F94,Sheet4!$C:$C,0))</f>
        <v>终结</v>
      </c>
      <c r="K94" s="10" t="str">
        <f>INDEX(Sheet4!L:L,MATCH($E94&amp;"_"&amp;$F94,Sheet4!$C:$C,0))</f>
        <v>均衡</v>
      </c>
      <c r="L94" s="10">
        <f>INDEX(Sheet2!$A:$A,MATCH(K94&amp;"-"&amp;J94&amp;"-1"&amp;"-"&amp;$C94,Sheet2!$I:$I,0))</f>
        <v>64101</v>
      </c>
      <c r="M94" s="10">
        <f>INDEX(Sheet2!$A:$A,MATCH(K94&amp;"-"&amp;J94&amp;"-1"&amp;"-"&amp;$C94,Sheet2!$I:$I,0))</f>
        <v>64101</v>
      </c>
      <c r="N94" s="10" t="str">
        <f>INDEX(Sheet4!G:G,MATCH($E94&amp;"_"&amp;$F94,Sheet4!$C:$C,0))</f>
        <v>共振</v>
      </c>
      <c r="O94" s="10" t="str">
        <f>INDEX(Sheet4!N:N,MATCH($E94&amp;"_"&amp;$F94,Sheet4!$C:$C,0))</f>
        <v>均衡</v>
      </c>
      <c r="P94" s="10">
        <f>INDEX(Sheet2!$A:$A,MATCH(O94&amp;"-"&amp;N94&amp;"-2"&amp;"-"&amp;$C94,Sheet2!$I:$I,0))</f>
        <v>54201</v>
      </c>
      <c r="Q94" s="10">
        <f>INDEX(Sheet2!$A:$A,MATCH(O94&amp;"-"&amp;N94&amp;"-2"&amp;"-"&amp;$C94,Sheet2!$I:$I,0))</f>
        <v>54201</v>
      </c>
      <c r="R94" s="10" t="str">
        <f>INDEX(Sheet4!I:I,MATCH($E94&amp;"_"&amp;$F94,Sheet4!$C:$C,0))</f>
        <v>共振</v>
      </c>
      <c r="S94" s="10" t="str">
        <f>INDEX(Sheet4!P:P,MATCH($E94&amp;"_"&amp;$F94,Sheet4!$C:$C,0))</f>
        <v>均衡</v>
      </c>
      <c r="T94" s="10">
        <f>INDEX(Sheet2!$A:$A,MATCH(S94&amp;"-"&amp;R94&amp;"-3"&amp;"-"&amp;$C94,Sheet2!$I:$I,0))</f>
        <v>54301</v>
      </c>
      <c r="U94" s="10">
        <f>INDEX(Sheet2!$A:$A,MATCH(S94&amp;"-"&amp;R94&amp;"-3"&amp;"-"&amp;$C94,Sheet2!$I:$I,0))</f>
        <v>54301</v>
      </c>
    </row>
    <row r="95" spans="1:21" s="10" customFormat="1" ht="16.5" customHeight="1">
      <c r="A95" s="9" t="s">
        <v>42</v>
      </c>
      <c r="B95" s="10">
        <f t="shared" si="4"/>
        <v>6002</v>
      </c>
      <c r="C95" s="10">
        <v>5</v>
      </c>
      <c r="D95" s="11" t="str">
        <f t="shared" si="5"/>
        <v>1终结均衡-2共振均衡-3共振均衡</v>
      </c>
      <c r="E95" s="10">
        <v>6</v>
      </c>
      <c r="F95" s="10">
        <f t="shared" si="7"/>
        <v>2</v>
      </c>
      <c r="G95" s="10" t="str">
        <f>INDEX(Sheet4!D:D,MATCH($E95&amp;"_"&amp;$F95,Sheet4!$C:$C,0))</f>
        <v>终结</v>
      </c>
      <c r="H95" s="10" t="str">
        <f>INDEX(Sheet4!K:K,MATCH($E95&amp;"_"&amp;$F95,Sheet4!C:C,0))</f>
        <v>均衡</v>
      </c>
      <c r="I95" s="10">
        <f>INDEX(Sheet2!$A:$A,MATCH(H95&amp;"-"&amp;G95&amp;"-0"&amp;"-"&amp;$C95,Sheet2!$I:$I,0))</f>
        <v>65001</v>
      </c>
      <c r="J95" s="10" t="str">
        <f>INDEX(Sheet4!E:E,MATCH($E95&amp;"_"&amp;$F95,Sheet4!$C:$C,0))</f>
        <v>终结</v>
      </c>
      <c r="K95" s="10" t="str">
        <f>INDEX(Sheet4!L:L,MATCH($E95&amp;"_"&amp;$F95,Sheet4!$C:$C,0))</f>
        <v>均衡</v>
      </c>
      <c r="L95" s="10">
        <f>INDEX(Sheet2!$A:$A,MATCH(K95&amp;"-"&amp;J95&amp;"-1"&amp;"-"&amp;$C95,Sheet2!$I:$I,0))</f>
        <v>65101</v>
      </c>
      <c r="M95" s="10">
        <f>INDEX(Sheet2!$A:$A,MATCH(K95&amp;"-"&amp;J95&amp;"-1"&amp;"-"&amp;$C95,Sheet2!$I:$I,0))</f>
        <v>65101</v>
      </c>
      <c r="N95" s="10" t="str">
        <f>INDEX(Sheet4!G:G,MATCH($E95&amp;"_"&amp;$F95,Sheet4!$C:$C,0))</f>
        <v>共振</v>
      </c>
      <c r="O95" s="10" t="str">
        <f>INDEX(Sheet4!N:N,MATCH($E95&amp;"_"&amp;$F95,Sheet4!$C:$C,0))</f>
        <v>均衡</v>
      </c>
      <c r="P95" s="10">
        <f>INDEX(Sheet2!$A:$A,MATCH(O95&amp;"-"&amp;N95&amp;"-2"&amp;"-"&amp;$C95,Sheet2!$I:$I,0))</f>
        <v>55201</v>
      </c>
      <c r="Q95" s="10">
        <f>INDEX(Sheet2!$A:$A,MATCH(O95&amp;"-"&amp;N95&amp;"-2"&amp;"-"&amp;$C95,Sheet2!$I:$I,0))</f>
        <v>55201</v>
      </c>
      <c r="R95" s="10" t="str">
        <f>INDEX(Sheet4!I:I,MATCH($E95&amp;"_"&amp;$F95,Sheet4!$C:$C,0))</f>
        <v>共振</v>
      </c>
      <c r="S95" s="10" t="str">
        <f>INDEX(Sheet4!P:P,MATCH($E95&amp;"_"&amp;$F95,Sheet4!$C:$C,0))</f>
        <v>均衡</v>
      </c>
      <c r="T95" s="10">
        <f>INDEX(Sheet2!$A:$A,MATCH(S95&amp;"-"&amp;R95&amp;"-3"&amp;"-"&amp;$C95,Sheet2!$I:$I,0))</f>
        <v>55301</v>
      </c>
      <c r="U95" s="10">
        <f>INDEX(Sheet2!$A:$A,MATCH(S95&amp;"-"&amp;R95&amp;"-3"&amp;"-"&amp;$C95,Sheet2!$I:$I,0))</f>
        <v>55301</v>
      </c>
    </row>
    <row r="96" spans="1:21" s="10" customFormat="1" ht="16.5" customHeight="1">
      <c r="A96" s="9" t="s">
        <v>42</v>
      </c>
      <c r="B96" s="10">
        <f t="shared" si="4"/>
        <v>6003</v>
      </c>
      <c r="C96" s="10">
        <v>1</v>
      </c>
      <c r="D96" s="11" t="str">
        <f t="shared" si="5"/>
        <v>1终结均衡-2终结均衡-3幸运均衡</v>
      </c>
      <c r="E96" s="10">
        <v>6</v>
      </c>
      <c r="F96" s="10">
        <f t="shared" si="7"/>
        <v>3</v>
      </c>
      <c r="G96" s="10" t="str">
        <f>INDEX(Sheet4!D:D,MATCH($E96&amp;"_"&amp;$F96,Sheet4!$C:$C,0))</f>
        <v>终结</v>
      </c>
      <c r="H96" s="10" t="str">
        <f>INDEX(Sheet4!K:K,MATCH($E96&amp;"_"&amp;$F96,Sheet4!C:C,0))</f>
        <v>均衡</v>
      </c>
      <c r="I96" s="10">
        <f>INDEX(Sheet2!$A:$A,MATCH(H96&amp;"-"&amp;G96&amp;"-0"&amp;"-"&amp;$C96,Sheet2!$I:$I,0))</f>
        <v>61001</v>
      </c>
      <c r="J96" s="10" t="str">
        <f>INDEX(Sheet4!E:E,MATCH($E96&amp;"_"&amp;$F96,Sheet4!$C:$C,0))</f>
        <v>终结</v>
      </c>
      <c r="K96" s="10" t="str">
        <f>INDEX(Sheet4!L:L,MATCH($E96&amp;"_"&amp;$F96,Sheet4!$C:$C,0))</f>
        <v>均衡</v>
      </c>
      <c r="L96" s="10">
        <f>INDEX(Sheet2!$A:$A,MATCH(K96&amp;"-"&amp;J96&amp;"-1"&amp;"-"&amp;$C96,Sheet2!$I:$I,0))</f>
        <v>61101</v>
      </c>
      <c r="M96" s="10">
        <f>INDEX(Sheet2!$A:$A,MATCH(K96&amp;"-"&amp;J96&amp;"-1"&amp;"-"&amp;$C96,Sheet2!$I:$I,0))</f>
        <v>61101</v>
      </c>
      <c r="N96" s="10" t="str">
        <f>INDEX(Sheet4!G:G,MATCH($E96&amp;"_"&amp;$F96,Sheet4!$C:$C,0))</f>
        <v>终结</v>
      </c>
      <c r="O96" s="10" t="str">
        <f>INDEX(Sheet4!N:N,MATCH($E96&amp;"_"&amp;$F96,Sheet4!$C:$C,0))</f>
        <v>均衡</v>
      </c>
      <c r="P96" s="10">
        <f>INDEX(Sheet2!$A:$A,MATCH(O96&amp;"-"&amp;N96&amp;"-2"&amp;"-"&amp;$C96,Sheet2!$I:$I,0))</f>
        <v>61201</v>
      </c>
      <c r="Q96" s="10">
        <f>INDEX(Sheet2!$A:$A,MATCH(O96&amp;"-"&amp;N96&amp;"-2"&amp;"-"&amp;$C96,Sheet2!$I:$I,0))</f>
        <v>61201</v>
      </c>
      <c r="R96" s="10" t="str">
        <f>INDEX(Sheet4!I:I,MATCH($E96&amp;"_"&amp;$F96,Sheet4!$C:$C,0))</f>
        <v>幸运</v>
      </c>
      <c r="S96" s="10" t="str">
        <f>INDEX(Sheet4!P:P,MATCH($E96&amp;"_"&amp;$F96,Sheet4!$C:$C,0))</f>
        <v>均衡</v>
      </c>
      <c r="T96" s="10">
        <f>INDEX(Sheet2!$A:$A,MATCH(S96&amp;"-"&amp;R96&amp;"-3"&amp;"-"&amp;$C96,Sheet2!$I:$I,0))</f>
        <v>11301</v>
      </c>
      <c r="U96" s="10">
        <f>INDEX(Sheet2!$A:$A,MATCH(S96&amp;"-"&amp;R96&amp;"-3"&amp;"-"&amp;$C96,Sheet2!$I:$I,0))</f>
        <v>11301</v>
      </c>
    </row>
    <row r="97" spans="1:21" s="10" customFormat="1" ht="16.5" customHeight="1">
      <c r="A97" s="9" t="s">
        <v>42</v>
      </c>
      <c r="B97" s="10">
        <f t="shared" si="4"/>
        <v>6003</v>
      </c>
      <c r="C97" s="10">
        <v>2</v>
      </c>
      <c r="D97" s="11" t="str">
        <f t="shared" si="5"/>
        <v>1终结均衡-2终结均衡-3幸运均衡</v>
      </c>
      <c r="E97" s="10">
        <v>6</v>
      </c>
      <c r="F97" s="10">
        <f t="shared" si="7"/>
        <v>3</v>
      </c>
      <c r="G97" s="10" t="str">
        <f>INDEX(Sheet4!D:D,MATCH($E97&amp;"_"&amp;$F97,Sheet4!$C:$C,0))</f>
        <v>终结</v>
      </c>
      <c r="H97" s="10" t="str">
        <f>INDEX(Sheet4!K:K,MATCH($E97&amp;"_"&amp;$F97,Sheet4!C:C,0))</f>
        <v>均衡</v>
      </c>
      <c r="I97" s="10">
        <f>INDEX(Sheet2!$A:$A,MATCH(H97&amp;"-"&amp;G97&amp;"-0"&amp;"-"&amp;$C97,Sheet2!$I:$I,0))</f>
        <v>62001</v>
      </c>
      <c r="J97" s="10" t="str">
        <f>INDEX(Sheet4!E:E,MATCH($E97&amp;"_"&amp;$F97,Sheet4!$C:$C,0))</f>
        <v>终结</v>
      </c>
      <c r="K97" s="10" t="str">
        <f>INDEX(Sheet4!L:L,MATCH($E97&amp;"_"&amp;$F97,Sheet4!$C:$C,0))</f>
        <v>均衡</v>
      </c>
      <c r="L97" s="10">
        <f>INDEX(Sheet2!$A:$A,MATCH(K97&amp;"-"&amp;J97&amp;"-1"&amp;"-"&amp;$C97,Sheet2!$I:$I,0))</f>
        <v>62101</v>
      </c>
      <c r="M97" s="10">
        <f>INDEX(Sheet2!$A:$A,MATCH(K97&amp;"-"&amp;J97&amp;"-1"&amp;"-"&amp;$C97,Sheet2!$I:$I,0))</f>
        <v>62101</v>
      </c>
      <c r="N97" s="10" t="str">
        <f>INDEX(Sheet4!G:G,MATCH($E97&amp;"_"&amp;$F97,Sheet4!$C:$C,0))</f>
        <v>终结</v>
      </c>
      <c r="O97" s="10" t="str">
        <f>INDEX(Sheet4!N:N,MATCH($E97&amp;"_"&amp;$F97,Sheet4!$C:$C,0))</f>
        <v>均衡</v>
      </c>
      <c r="P97" s="10">
        <f>INDEX(Sheet2!$A:$A,MATCH(O97&amp;"-"&amp;N97&amp;"-2"&amp;"-"&amp;$C97,Sheet2!$I:$I,0))</f>
        <v>62201</v>
      </c>
      <c r="Q97" s="10">
        <f>INDEX(Sheet2!$A:$A,MATCH(O97&amp;"-"&amp;N97&amp;"-2"&amp;"-"&amp;$C97,Sheet2!$I:$I,0))</f>
        <v>62201</v>
      </c>
      <c r="R97" s="10" t="str">
        <f>INDEX(Sheet4!I:I,MATCH($E97&amp;"_"&amp;$F97,Sheet4!$C:$C,0))</f>
        <v>幸运</v>
      </c>
      <c r="S97" s="10" t="str">
        <f>INDEX(Sheet4!P:P,MATCH($E97&amp;"_"&amp;$F97,Sheet4!$C:$C,0))</f>
        <v>均衡</v>
      </c>
      <c r="T97" s="10">
        <f>INDEX(Sheet2!$A:$A,MATCH(S97&amp;"-"&amp;R97&amp;"-3"&amp;"-"&amp;$C97,Sheet2!$I:$I,0))</f>
        <v>12301</v>
      </c>
      <c r="U97" s="10">
        <f>INDEX(Sheet2!$A:$A,MATCH(S97&amp;"-"&amp;R97&amp;"-3"&amp;"-"&amp;$C97,Sheet2!$I:$I,0))</f>
        <v>12301</v>
      </c>
    </row>
    <row r="98" spans="1:21" s="10" customFormat="1" ht="16.5" customHeight="1">
      <c r="A98" s="9" t="s">
        <v>42</v>
      </c>
      <c r="B98" s="10">
        <f t="shared" si="4"/>
        <v>6003</v>
      </c>
      <c r="C98" s="10">
        <v>3</v>
      </c>
      <c r="D98" s="11" t="str">
        <f t="shared" si="5"/>
        <v>1终结均衡-2终结均衡-3幸运均衡</v>
      </c>
      <c r="E98" s="10">
        <v>6</v>
      </c>
      <c r="F98" s="10">
        <f t="shared" si="7"/>
        <v>3</v>
      </c>
      <c r="G98" s="10" t="str">
        <f>INDEX(Sheet4!D:D,MATCH($E98&amp;"_"&amp;$F98,Sheet4!$C:$C,0))</f>
        <v>终结</v>
      </c>
      <c r="H98" s="10" t="str">
        <f>INDEX(Sheet4!K:K,MATCH($E98&amp;"_"&amp;$F98,Sheet4!C:C,0))</f>
        <v>均衡</v>
      </c>
      <c r="I98" s="10">
        <f>INDEX(Sheet2!$A:$A,MATCH(H98&amp;"-"&amp;G98&amp;"-0"&amp;"-"&amp;$C98,Sheet2!$I:$I,0))</f>
        <v>63001</v>
      </c>
      <c r="J98" s="10" t="str">
        <f>INDEX(Sheet4!E:E,MATCH($E98&amp;"_"&amp;$F98,Sheet4!$C:$C,0))</f>
        <v>终结</v>
      </c>
      <c r="K98" s="10" t="str">
        <f>INDEX(Sheet4!L:L,MATCH($E98&amp;"_"&amp;$F98,Sheet4!$C:$C,0))</f>
        <v>均衡</v>
      </c>
      <c r="L98" s="10">
        <f>INDEX(Sheet2!$A:$A,MATCH(K98&amp;"-"&amp;J98&amp;"-1"&amp;"-"&amp;$C98,Sheet2!$I:$I,0))</f>
        <v>63101</v>
      </c>
      <c r="M98" s="10">
        <f>INDEX(Sheet2!$A:$A,MATCH(K98&amp;"-"&amp;J98&amp;"-1"&amp;"-"&amp;$C98,Sheet2!$I:$I,0))</f>
        <v>63101</v>
      </c>
      <c r="N98" s="10" t="str">
        <f>INDEX(Sheet4!G:G,MATCH($E98&amp;"_"&amp;$F98,Sheet4!$C:$C,0))</f>
        <v>终结</v>
      </c>
      <c r="O98" s="10" t="str">
        <f>INDEX(Sheet4!N:N,MATCH($E98&amp;"_"&amp;$F98,Sheet4!$C:$C,0))</f>
        <v>均衡</v>
      </c>
      <c r="P98" s="10">
        <f>INDEX(Sheet2!$A:$A,MATCH(O98&amp;"-"&amp;N98&amp;"-2"&amp;"-"&amp;$C98,Sheet2!$I:$I,0))</f>
        <v>63201</v>
      </c>
      <c r="Q98" s="10">
        <f>INDEX(Sheet2!$A:$A,MATCH(O98&amp;"-"&amp;N98&amp;"-2"&amp;"-"&amp;$C98,Sheet2!$I:$I,0))</f>
        <v>63201</v>
      </c>
      <c r="R98" s="10" t="str">
        <f>INDEX(Sheet4!I:I,MATCH($E98&amp;"_"&amp;$F98,Sheet4!$C:$C,0))</f>
        <v>幸运</v>
      </c>
      <c r="S98" s="10" t="str">
        <f>INDEX(Sheet4!P:P,MATCH($E98&amp;"_"&amp;$F98,Sheet4!$C:$C,0))</f>
        <v>均衡</v>
      </c>
      <c r="T98" s="10">
        <f>INDEX(Sheet2!$A:$A,MATCH(S98&amp;"-"&amp;R98&amp;"-3"&amp;"-"&amp;$C98,Sheet2!$I:$I,0))</f>
        <v>13301</v>
      </c>
      <c r="U98" s="10">
        <f>INDEX(Sheet2!$A:$A,MATCH(S98&amp;"-"&amp;R98&amp;"-3"&amp;"-"&amp;$C98,Sheet2!$I:$I,0))</f>
        <v>13301</v>
      </c>
    </row>
    <row r="99" spans="1:21" s="10" customFormat="1" ht="16.5" customHeight="1">
      <c r="A99" s="9" t="s">
        <v>42</v>
      </c>
      <c r="B99" s="10">
        <f t="shared" si="4"/>
        <v>6003</v>
      </c>
      <c r="C99" s="10">
        <v>4</v>
      </c>
      <c r="D99" s="11" t="str">
        <f t="shared" si="5"/>
        <v>1终结均衡-2终结均衡-3幸运均衡</v>
      </c>
      <c r="E99" s="10">
        <v>6</v>
      </c>
      <c r="F99" s="10">
        <f t="shared" si="7"/>
        <v>3</v>
      </c>
      <c r="G99" s="10" t="str">
        <f>INDEX(Sheet4!D:D,MATCH($E99&amp;"_"&amp;$F99,Sheet4!$C:$C,0))</f>
        <v>终结</v>
      </c>
      <c r="H99" s="10" t="str">
        <f>INDEX(Sheet4!K:K,MATCH($E99&amp;"_"&amp;$F99,Sheet4!C:C,0))</f>
        <v>均衡</v>
      </c>
      <c r="I99" s="10">
        <f>INDEX(Sheet2!$A:$A,MATCH(H99&amp;"-"&amp;G99&amp;"-0"&amp;"-"&amp;$C99,Sheet2!$I:$I,0))</f>
        <v>64001</v>
      </c>
      <c r="J99" s="10" t="str">
        <f>INDEX(Sheet4!E:E,MATCH($E99&amp;"_"&amp;$F99,Sheet4!$C:$C,0))</f>
        <v>终结</v>
      </c>
      <c r="K99" s="10" t="str">
        <f>INDEX(Sheet4!L:L,MATCH($E99&amp;"_"&amp;$F99,Sheet4!$C:$C,0))</f>
        <v>均衡</v>
      </c>
      <c r="L99" s="10">
        <f>INDEX(Sheet2!$A:$A,MATCH(K99&amp;"-"&amp;J99&amp;"-1"&amp;"-"&amp;$C99,Sheet2!$I:$I,0))</f>
        <v>64101</v>
      </c>
      <c r="M99" s="10">
        <f>INDEX(Sheet2!$A:$A,MATCH(K99&amp;"-"&amp;J99&amp;"-1"&amp;"-"&amp;$C99,Sheet2!$I:$I,0))</f>
        <v>64101</v>
      </c>
      <c r="N99" s="10" t="str">
        <f>INDEX(Sheet4!G:G,MATCH($E99&amp;"_"&amp;$F99,Sheet4!$C:$C,0))</f>
        <v>终结</v>
      </c>
      <c r="O99" s="10" t="str">
        <f>INDEX(Sheet4!N:N,MATCH($E99&amp;"_"&amp;$F99,Sheet4!$C:$C,0))</f>
        <v>均衡</v>
      </c>
      <c r="P99" s="10">
        <f>INDEX(Sheet2!$A:$A,MATCH(O99&amp;"-"&amp;N99&amp;"-2"&amp;"-"&amp;$C99,Sheet2!$I:$I,0))</f>
        <v>64201</v>
      </c>
      <c r="Q99" s="10">
        <f>INDEX(Sheet2!$A:$A,MATCH(O99&amp;"-"&amp;N99&amp;"-2"&amp;"-"&amp;$C99,Sheet2!$I:$I,0))</f>
        <v>64201</v>
      </c>
      <c r="R99" s="10" t="str">
        <f>INDEX(Sheet4!I:I,MATCH($E99&amp;"_"&amp;$F99,Sheet4!$C:$C,0))</f>
        <v>幸运</v>
      </c>
      <c r="S99" s="10" t="str">
        <f>INDEX(Sheet4!P:P,MATCH($E99&amp;"_"&amp;$F99,Sheet4!$C:$C,0))</f>
        <v>均衡</v>
      </c>
      <c r="T99" s="10">
        <f>INDEX(Sheet2!$A:$A,MATCH(S99&amp;"-"&amp;R99&amp;"-3"&amp;"-"&amp;$C99,Sheet2!$I:$I,0))</f>
        <v>14301</v>
      </c>
      <c r="U99" s="10">
        <f>INDEX(Sheet2!$A:$A,MATCH(S99&amp;"-"&amp;R99&amp;"-3"&amp;"-"&amp;$C99,Sheet2!$I:$I,0))</f>
        <v>14301</v>
      </c>
    </row>
    <row r="100" spans="1:21" s="10" customFormat="1" ht="16.5" customHeight="1">
      <c r="A100" s="9" t="s">
        <v>42</v>
      </c>
      <c r="B100" s="10">
        <f t="shared" si="4"/>
        <v>6003</v>
      </c>
      <c r="C100" s="10">
        <v>5</v>
      </c>
      <c r="D100" s="11" t="str">
        <f t="shared" si="5"/>
        <v>1终结均衡-2终结均衡-3幸运均衡</v>
      </c>
      <c r="E100" s="10">
        <v>6</v>
      </c>
      <c r="F100" s="10">
        <f t="shared" si="7"/>
        <v>3</v>
      </c>
      <c r="G100" s="10" t="str">
        <f>INDEX(Sheet4!D:D,MATCH($E100&amp;"_"&amp;$F100,Sheet4!$C:$C,0))</f>
        <v>终结</v>
      </c>
      <c r="H100" s="10" t="str">
        <f>INDEX(Sheet4!K:K,MATCH($E100&amp;"_"&amp;$F100,Sheet4!C:C,0))</f>
        <v>均衡</v>
      </c>
      <c r="I100" s="10">
        <f>INDEX(Sheet2!$A:$A,MATCH(H100&amp;"-"&amp;G100&amp;"-0"&amp;"-"&amp;$C100,Sheet2!$I:$I,0))</f>
        <v>65001</v>
      </c>
      <c r="J100" s="10" t="str">
        <f>INDEX(Sheet4!E:E,MATCH($E100&amp;"_"&amp;$F100,Sheet4!$C:$C,0))</f>
        <v>终结</v>
      </c>
      <c r="K100" s="10" t="str">
        <f>INDEX(Sheet4!L:L,MATCH($E100&amp;"_"&amp;$F100,Sheet4!$C:$C,0))</f>
        <v>均衡</v>
      </c>
      <c r="L100" s="10">
        <f>INDEX(Sheet2!$A:$A,MATCH(K100&amp;"-"&amp;J100&amp;"-1"&amp;"-"&amp;$C100,Sheet2!$I:$I,0))</f>
        <v>65101</v>
      </c>
      <c r="M100" s="10">
        <f>INDEX(Sheet2!$A:$A,MATCH(K100&amp;"-"&amp;J100&amp;"-1"&amp;"-"&amp;$C100,Sheet2!$I:$I,0))</f>
        <v>65101</v>
      </c>
      <c r="N100" s="10" t="str">
        <f>INDEX(Sheet4!G:G,MATCH($E100&amp;"_"&amp;$F100,Sheet4!$C:$C,0))</f>
        <v>终结</v>
      </c>
      <c r="O100" s="10" t="str">
        <f>INDEX(Sheet4!N:N,MATCH($E100&amp;"_"&amp;$F100,Sheet4!$C:$C,0))</f>
        <v>均衡</v>
      </c>
      <c r="P100" s="10">
        <f>INDEX(Sheet2!$A:$A,MATCH(O100&amp;"-"&amp;N100&amp;"-2"&amp;"-"&amp;$C100,Sheet2!$I:$I,0))</f>
        <v>65201</v>
      </c>
      <c r="Q100" s="10">
        <f>INDEX(Sheet2!$A:$A,MATCH(O100&amp;"-"&amp;N100&amp;"-2"&amp;"-"&amp;$C100,Sheet2!$I:$I,0))</f>
        <v>65201</v>
      </c>
      <c r="R100" s="10" t="str">
        <f>INDEX(Sheet4!I:I,MATCH($E100&amp;"_"&amp;$F100,Sheet4!$C:$C,0))</f>
        <v>幸运</v>
      </c>
      <c r="S100" s="10" t="str">
        <f>INDEX(Sheet4!P:P,MATCH($E100&amp;"_"&amp;$F100,Sheet4!$C:$C,0))</f>
        <v>均衡</v>
      </c>
      <c r="T100" s="10">
        <f>INDEX(Sheet2!$A:$A,MATCH(S100&amp;"-"&amp;R100&amp;"-3"&amp;"-"&amp;$C100,Sheet2!$I:$I,0))</f>
        <v>15301</v>
      </c>
      <c r="U100" s="10">
        <f>INDEX(Sheet2!$A:$A,MATCH(S100&amp;"-"&amp;R100&amp;"-3"&amp;"-"&amp;$C100,Sheet2!$I:$I,0))</f>
        <v>15301</v>
      </c>
    </row>
    <row r="101" spans="1:21" s="10" customFormat="1" ht="16.5" customHeight="1">
      <c r="A101" s="9" t="s">
        <v>42</v>
      </c>
      <c r="B101" s="10">
        <f t="shared" si="4"/>
        <v>6004</v>
      </c>
      <c r="C101" s="10">
        <v>1</v>
      </c>
      <c r="D101" s="11" t="str">
        <f t="shared" si="5"/>
        <v>1终结均衡-2共振均衡-3先制均衡</v>
      </c>
      <c r="E101" s="10">
        <v>6</v>
      </c>
      <c r="F101" s="10">
        <f t="shared" si="7"/>
        <v>4</v>
      </c>
      <c r="G101" s="10" t="str">
        <f>INDEX(Sheet4!D:D,MATCH($E101&amp;"_"&amp;$F101,Sheet4!$C:$C,0))</f>
        <v>终结</v>
      </c>
      <c r="H101" s="10" t="str">
        <f>INDEX(Sheet4!K:K,MATCH($E101&amp;"_"&amp;$F101,Sheet4!C:C,0))</f>
        <v>均衡</v>
      </c>
      <c r="I101" s="10">
        <f>INDEX(Sheet2!$A:$A,MATCH(H101&amp;"-"&amp;G101&amp;"-0"&amp;"-"&amp;$C101,Sheet2!$I:$I,0))</f>
        <v>61001</v>
      </c>
      <c r="J101" s="10" t="str">
        <f>INDEX(Sheet4!E:E,MATCH($E101&amp;"_"&amp;$F101,Sheet4!$C:$C,0))</f>
        <v>终结</v>
      </c>
      <c r="K101" s="10" t="str">
        <f>INDEX(Sheet4!L:L,MATCH($E101&amp;"_"&amp;$F101,Sheet4!$C:$C,0))</f>
        <v>均衡</v>
      </c>
      <c r="L101" s="10">
        <f>INDEX(Sheet2!$A:$A,MATCH(K101&amp;"-"&amp;J101&amp;"-1"&amp;"-"&amp;$C101,Sheet2!$I:$I,0))</f>
        <v>61101</v>
      </c>
      <c r="M101" s="10">
        <f>INDEX(Sheet2!$A:$A,MATCH(K101&amp;"-"&amp;J101&amp;"-1"&amp;"-"&amp;$C101,Sheet2!$I:$I,0))</f>
        <v>61101</v>
      </c>
      <c r="N101" s="10" t="str">
        <f>INDEX(Sheet4!G:G,MATCH($E101&amp;"_"&amp;$F101,Sheet4!$C:$C,0))</f>
        <v>共振</v>
      </c>
      <c r="O101" s="10" t="str">
        <f>INDEX(Sheet4!N:N,MATCH($E101&amp;"_"&amp;$F101,Sheet4!$C:$C,0))</f>
        <v>均衡</v>
      </c>
      <c r="P101" s="10">
        <f>INDEX(Sheet2!$A:$A,MATCH(O101&amp;"-"&amp;N101&amp;"-2"&amp;"-"&amp;$C101,Sheet2!$I:$I,0))</f>
        <v>51201</v>
      </c>
      <c r="Q101" s="10">
        <f>INDEX(Sheet2!$A:$A,MATCH(O101&amp;"-"&amp;N101&amp;"-2"&amp;"-"&amp;$C101,Sheet2!$I:$I,0))</f>
        <v>51201</v>
      </c>
      <c r="R101" s="10" t="str">
        <f>INDEX(Sheet4!I:I,MATCH($E101&amp;"_"&amp;$F101,Sheet4!$C:$C,0))</f>
        <v>先制</v>
      </c>
      <c r="S101" s="10" t="str">
        <f>INDEX(Sheet4!P:P,MATCH($E101&amp;"_"&amp;$F101,Sheet4!$C:$C,0))</f>
        <v>均衡</v>
      </c>
      <c r="T101" s="10">
        <f>INDEX(Sheet2!$A:$A,MATCH(S101&amp;"-"&amp;R101&amp;"-3"&amp;"-"&amp;$C101,Sheet2!$I:$I,0))</f>
        <v>41301</v>
      </c>
      <c r="U101" s="10">
        <f>INDEX(Sheet2!$A:$A,MATCH(S101&amp;"-"&amp;R101&amp;"-3"&amp;"-"&amp;$C101,Sheet2!$I:$I,0))</f>
        <v>41301</v>
      </c>
    </row>
    <row r="102" spans="1:21" s="10" customFormat="1" ht="16.5" customHeight="1">
      <c r="A102" s="9" t="s">
        <v>42</v>
      </c>
      <c r="B102" s="10">
        <f t="shared" si="4"/>
        <v>6004</v>
      </c>
      <c r="C102" s="10">
        <v>2</v>
      </c>
      <c r="D102" s="11" t="str">
        <f t="shared" si="5"/>
        <v>1终结均衡-2共振均衡-3先制均衡</v>
      </c>
      <c r="E102" s="10">
        <v>6</v>
      </c>
      <c r="F102" s="10">
        <f t="shared" si="7"/>
        <v>4</v>
      </c>
      <c r="G102" s="10" t="str">
        <f>INDEX(Sheet4!D:D,MATCH($E102&amp;"_"&amp;$F102,Sheet4!$C:$C,0))</f>
        <v>终结</v>
      </c>
      <c r="H102" s="10" t="str">
        <f>INDEX(Sheet4!K:K,MATCH($E102&amp;"_"&amp;$F102,Sheet4!C:C,0))</f>
        <v>均衡</v>
      </c>
      <c r="I102" s="10">
        <f>INDEX(Sheet2!$A:$A,MATCH(H102&amp;"-"&amp;G102&amp;"-0"&amp;"-"&amp;$C102,Sheet2!$I:$I,0))</f>
        <v>62001</v>
      </c>
      <c r="J102" s="10" t="str">
        <f>INDEX(Sheet4!E:E,MATCH($E102&amp;"_"&amp;$F102,Sheet4!$C:$C,0))</f>
        <v>终结</v>
      </c>
      <c r="K102" s="10" t="str">
        <f>INDEX(Sheet4!L:L,MATCH($E102&amp;"_"&amp;$F102,Sheet4!$C:$C,0))</f>
        <v>均衡</v>
      </c>
      <c r="L102" s="10">
        <f>INDEX(Sheet2!$A:$A,MATCH(K102&amp;"-"&amp;J102&amp;"-1"&amp;"-"&amp;$C102,Sheet2!$I:$I,0))</f>
        <v>62101</v>
      </c>
      <c r="M102" s="10">
        <f>INDEX(Sheet2!$A:$A,MATCH(K102&amp;"-"&amp;J102&amp;"-1"&amp;"-"&amp;$C102,Sheet2!$I:$I,0))</f>
        <v>62101</v>
      </c>
      <c r="N102" s="10" t="str">
        <f>INDEX(Sheet4!G:G,MATCH($E102&amp;"_"&amp;$F102,Sheet4!$C:$C,0))</f>
        <v>共振</v>
      </c>
      <c r="O102" s="10" t="str">
        <f>INDEX(Sheet4!N:N,MATCH($E102&amp;"_"&amp;$F102,Sheet4!$C:$C,0))</f>
        <v>均衡</v>
      </c>
      <c r="P102" s="10">
        <f>INDEX(Sheet2!$A:$A,MATCH(O102&amp;"-"&amp;N102&amp;"-2"&amp;"-"&amp;$C102,Sheet2!$I:$I,0))</f>
        <v>52201</v>
      </c>
      <c r="Q102" s="10">
        <f>INDEX(Sheet2!$A:$A,MATCH(O102&amp;"-"&amp;N102&amp;"-2"&amp;"-"&amp;$C102,Sheet2!$I:$I,0))</f>
        <v>52201</v>
      </c>
      <c r="R102" s="10" t="str">
        <f>INDEX(Sheet4!I:I,MATCH($E102&amp;"_"&amp;$F102,Sheet4!$C:$C,0))</f>
        <v>先制</v>
      </c>
      <c r="S102" s="10" t="str">
        <f>INDEX(Sheet4!P:P,MATCH($E102&amp;"_"&amp;$F102,Sheet4!$C:$C,0))</f>
        <v>均衡</v>
      </c>
      <c r="T102" s="10">
        <f>INDEX(Sheet2!$A:$A,MATCH(S102&amp;"-"&amp;R102&amp;"-3"&amp;"-"&amp;$C102,Sheet2!$I:$I,0))</f>
        <v>42301</v>
      </c>
      <c r="U102" s="10">
        <f>INDEX(Sheet2!$A:$A,MATCH(S102&amp;"-"&amp;R102&amp;"-3"&amp;"-"&amp;$C102,Sheet2!$I:$I,0))</f>
        <v>42301</v>
      </c>
    </row>
    <row r="103" spans="1:21" s="10" customFormat="1" ht="16.5" customHeight="1">
      <c r="A103" s="9" t="s">
        <v>42</v>
      </c>
      <c r="B103" s="10">
        <f t="shared" si="4"/>
        <v>6004</v>
      </c>
      <c r="C103" s="10">
        <v>3</v>
      </c>
      <c r="D103" s="11" t="str">
        <f t="shared" si="5"/>
        <v>1终结均衡-2共振均衡-3先制均衡</v>
      </c>
      <c r="E103" s="10">
        <v>6</v>
      </c>
      <c r="F103" s="10">
        <f t="shared" si="7"/>
        <v>4</v>
      </c>
      <c r="G103" s="10" t="str">
        <f>INDEX(Sheet4!D:D,MATCH($E103&amp;"_"&amp;$F103,Sheet4!$C:$C,0))</f>
        <v>终结</v>
      </c>
      <c r="H103" s="10" t="str">
        <f>INDEX(Sheet4!K:K,MATCH($E103&amp;"_"&amp;$F103,Sheet4!C:C,0))</f>
        <v>均衡</v>
      </c>
      <c r="I103" s="10">
        <f>INDEX(Sheet2!$A:$A,MATCH(H103&amp;"-"&amp;G103&amp;"-0"&amp;"-"&amp;$C103,Sheet2!$I:$I,0))</f>
        <v>63001</v>
      </c>
      <c r="J103" s="10" t="str">
        <f>INDEX(Sheet4!E:E,MATCH($E103&amp;"_"&amp;$F103,Sheet4!$C:$C,0))</f>
        <v>终结</v>
      </c>
      <c r="K103" s="10" t="str">
        <f>INDEX(Sheet4!L:L,MATCH($E103&amp;"_"&amp;$F103,Sheet4!$C:$C,0))</f>
        <v>均衡</v>
      </c>
      <c r="L103" s="10">
        <f>INDEX(Sheet2!$A:$A,MATCH(K103&amp;"-"&amp;J103&amp;"-1"&amp;"-"&amp;$C103,Sheet2!$I:$I,0))</f>
        <v>63101</v>
      </c>
      <c r="M103" s="10">
        <f>INDEX(Sheet2!$A:$A,MATCH(K103&amp;"-"&amp;J103&amp;"-1"&amp;"-"&amp;$C103,Sheet2!$I:$I,0))</f>
        <v>63101</v>
      </c>
      <c r="N103" s="10" t="str">
        <f>INDEX(Sheet4!G:G,MATCH($E103&amp;"_"&amp;$F103,Sheet4!$C:$C,0))</f>
        <v>共振</v>
      </c>
      <c r="O103" s="10" t="str">
        <f>INDEX(Sheet4!N:N,MATCH($E103&amp;"_"&amp;$F103,Sheet4!$C:$C,0))</f>
        <v>均衡</v>
      </c>
      <c r="P103" s="10">
        <f>INDEX(Sheet2!$A:$A,MATCH(O103&amp;"-"&amp;N103&amp;"-2"&amp;"-"&amp;$C103,Sheet2!$I:$I,0))</f>
        <v>53201</v>
      </c>
      <c r="Q103" s="10">
        <f>INDEX(Sheet2!$A:$A,MATCH(O103&amp;"-"&amp;N103&amp;"-2"&amp;"-"&amp;$C103,Sheet2!$I:$I,0))</f>
        <v>53201</v>
      </c>
      <c r="R103" s="10" t="str">
        <f>INDEX(Sheet4!I:I,MATCH($E103&amp;"_"&amp;$F103,Sheet4!$C:$C,0))</f>
        <v>先制</v>
      </c>
      <c r="S103" s="10" t="str">
        <f>INDEX(Sheet4!P:P,MATCH($E103&amp;"_"&amp;$F103,Sheet4!$C:$C,0))</f>
        <v>均衡</v>
      </c>
      <c r="T103" s="10">
        <f>INDEX(Sheet2!$A:$A,MATCH(S103&amp;"-"&amp;R103&amp;"-3"&amp;"-"&amp;$C103,Sheet2!$I:$I,0))</f>
        <v>43301</v>
      </c>
      <c r="U103" s="10">
        <f>INDEX(Sheet2!$A:$A,MATCH(S103&amp;"-"&amp;R103&amp;"-3"&amp;"-"&amp;$C103,Sheet2!$I:$I,0))</f>
        <v>43301</v>
      </c>
    </row>
    <row r="104" spans="1:21" s="10" customFormat="1" ht="16.5" customHeight="1">
      <c r="A104" s="9" t="s">
        <v>42</v>
      </c>
      <c r="B104" s="10">
        <f t="shared" si="4"/>
        <v>6004</v>
      </c>
      <c r="C104" s="10">
        <v>4</v>
      </c>
      <c r="D104" s="11" t="str">
        <f t="shared" si="5"/>
        <v>1终结均衡-2共振均衡-3先制均衡</v>
      </c>
      <c r="E104" s="10">
        <v>6</v>
      </c>
      <c r="F104" s="10">
        <f t="shared" si="7"/>
        <v>4</v>
      </c>
      <c r="G104" s="10" t="str">
        <f>INDEX(Sheet4!D:D,MATCH($E104&amp;"_"&amp;$F104,Sheet4!$C:$C,0))</f>
        <v>终结</v>
      </c>
      <c r="H104" s="10" t="str">
        <f>INDEX(Sheet4!K:K,MATCH($E104&amp;"_"&amp;$F104,Sheet4!C:C,0))</f>
        <v>均衡</v>
      </c>
      <c r="I104" s="10">
        <f>INDEX(Sheet2!$A:$A,MATCH(H104&amp;"-"&amp;G104&amp;"-0"&amp;"-"&amp;$C104,Sheet2!$I:$I,0))</f>
        <v>64001</v>
      </c>
      <c r="J104" s="10" t="str">
        <f>INDEX(Sheet4!E:E,MATCH($E104&amp;"_"&amp;$F104,Sheet4!$C:$C,0))</f>
        <v>终结</v>
      </c>
      <c r="K104" s="10" t="str">
        <f>INDEX(Sheet4!L:L,MATCH($E104&amp;"_"&amp;$F104,Sheet4!$C:$C,0))</f>
        <v>均衡</v>
      </c>
      <c r="L104" s="10">
        <f>INDEX(Sheet2!$A:$A,MATCH(K104&amp;"-"&amp;J104&amp;"-1"&amp;"-"&amp;$C104,Sheet2!$I:$I,0))</f>
        <v>64101</v>
      </c>
      <c r="M104" s="10">
        <f>INDEX(Sheet2!$A:$A,MATCH(K104&amp;"-"&amp;J104&amp;"-1"&amp;"-"&amp;$C104,Sheet2!$I:$I,0))</f>
        <v>64101</v>
      </c>
      <c r="N104" s="10" t="str">
        <f>INDEX(Sheet4!G:G,MATCH($E104&amp;"_"&amp;$F104,Sheet4!$C:$C,0))</f>
        <v>共振</v>
      </c>
      <c r="O104" s="10" t="str">
        <f>INDEX(Sheet4!N:N,MATCH($E104&amp;"_"&amp;$F104,Sheet4!$C:$C,0))</f>
        <v>均衡</v>
      </c>
      <c r="P104" s="10">
        <f>INDEX(Sheet2!$A:$A,MATCH(O104&amp;"-"&amp;N104&amp;"-2"&amp;"-"&amp;$C104,Sheet2!$I:$I,0))</f>
        <v>54201</v>
      </c>
      <c r="Q104" s="10">
        <f>INDEX(Sheet2!$A:$A,MATCH(O104&amp;"-"&amp;N104&amp;"-2"&amp;"-"&amp;$C104,Sheet2!$I:$I,0))</f>
        <v>54201</v>
      </c>
      <c r="R104" s="10" t="str">
        <f>INDEX(Sheet4!I:I,MATCH($E104&amp;"_"&amp;$F104,Sheet4!$C:$C,0))</f>
        <v>先制</v>
      </c>
      <c r="S104" s="10" t="str">
        <f>INDEX(Sheet4!P:P,MATCH($E104&amp;"_"&amp;$F104,Sheet4!$C:$C,0))</f>
        <v>均衡</v>
      </c>
      <c r="T104" s="10">
        <f>INDEX(Sheet2!$A:$A,MATCH(S104&amp;"-"&amp;R104&amp;"-3"&amp;"-"&amp;$C104,Sheet2!$I:$I,0))</f>
        <v>44301</v>
      </c>
      <c r="U104" s="10">
        <f>INDEX(Sheet2!$A:$A,MATCH(S104&amp;"-"&amp;R104&amp;"-3"&amp;"-"&amp;$C104,Sheet2!$I:$I,0))</f>
        <v>44301</v>
      </c>
    </row>
    <row r="105" spans="1:21" s="10" customFormat="1" ht="16.5" customHeight="1">
      <c r="A105" s="9" t="s">
        <v>42</v>
      </c>
      <c r="B105" s="10">
        <f t="shared" si="4"/>
        <v>6004</v>
      </c>
      <c r="C105" s="10">
        <v>5</v>
      </c>
      <c r="D105" s="11" t="str">
        <f t="shared" si="5"/>
        <v>1终结均衡-2共振均衡-3先制均衡</v>
      </c>
      <c r="E105" s="10">
        <v>6</v>
      </c>
      <c r="F105" s="10">
        <f t="shared" si="7"/>
        <v>4</v>
      </c>
      <c r="G105" s="10" t="str">
        <f>INDEX(Sheet4!D:D,MATCH($E105&amp;"_"&amp;$F105,Sheet4!$C:$C,0))</f>
        <v>终结</v>
      </c>
      <c r="H105" s="10" t="str">
        <f>INDEX(Sheet4!K:K,MATCH($E105&amp;"_"&amp;$F105,Sheet4!C:C,0))</f>
        <v>均衡</v>
      </c>
      <c r="I105" s="10">
        <f>INDEX(Sheet2!$A:$A,MATCH(H105&amp;"-"&amp;G105&amp;"-0"&amp;"-"&amp;$C105,Sheet2!$I:$I,0))</f>
        <v>65001</v>
      </c>
      <c r="J105" s="10" t="str">
        <f>INDEX(Sheet4!E:E,MATCH($E105&amp;"_"&amp;$F105,Sheet4!$C:$C,0))</f>
        <v>终结</v>
      </c>
      <c r="K105" s="10" t="str">
        <f>INDEX(Sheet4!L:L,MATCH($E105&amp;"_"&amp;$F105,Sheet4!$C:$C,0))</f>
        <v>均衡</v>
      </c>
      <c r="L105" s="10">
        <f>INDEX(Sheet2!$A:$A,MATCH(K105&amp;"-"&amp;J105&amp;"-1"&amp;"-"&amp;$C105,Sheet2!$I:$I,0))</f>
        <v>65101</v>
      </c>
      <c r="M105" s="10">
        <f>INDEX(Sheet2!$A:$A,MATCH(K105&amp;"-"&amp;J105&amp;"-1"&amp;"-"&amp;$C105,Sheet2!$I:$I,0))</f>
        <v>65101</v>
      </c>
      <c r="N105" s="10" t="str">
        <f>INDEX(Sheet4!G:G,MATCH($E105&amp;"_"&amp;$F105,Sheet4!$C:$C,0))</f>
        <v>共振</v>
      </c>
      <c r="O105" s="10" t="str">
        <f>INDEX(Sheet4!N:N,MATCH($E105&amp;"_"&amp;$F105,Sheet4!$C:$C,0))</f>
        <v>均衡</v>
      </c>
      <c r="P105" s="10">
        <f>INDEX(Sheet2!$A:$A,MATCH(O105&amp;"-"&amp;N105&amp;"-2"&amp;"-"&amp;$C105,Sheet2!$I:$I,0))</f>
        <v>55201</v>
      </c>
      <c r="Q105" s="10">
        <f>INDEX(Sheet2!$A:$A,MATCH(O105&amp;"-"&amp;N105&amp;"-2"&amp;"-"&amp;$C105,Sheet2!$I:$I,0))</f>
        <v>55201</v>
      </c>
      <c r="R105" s="10" t="str">
        <f>INDEX(Sheet4!I:I,MATCH($E105&amp;"_"&amp;$F105,Sheet4!$C:$C,0))</f>
        <v>先制</v>
      </c>
      <c r="S105" s="10" t="str">
        <f>INDEX(Sheet4!P:P,MATCH($E105&amp;"_"&amp;$F105,Sheet4!$C:$C,0))</f>
        <v>均衡</v>
      </c>
      <c r="T105" s="10">
        <f>INDEX(Sheet2!$A:$A,MATCH(S105&amp;"-"&amp;R105&amp;"-3"&amp;"-"&amp;$C105,Sheet2!$I:$I,0))</f>
        <v>45301</v>
      </c>
      <c r="U105" s="10">
        <f>INDEX(Sheet2!$A:$A,MATCH(S105&amp;"-"&amp;R105&amp;"-3"&amp;"-"&amp;$C105,Sheet2!$I:$I,0))</f>
        <v>45301</v>
      </c>
    </row>
    <row r="106" spans="1:21" s="10" customFormat="1" ht="16.5" customHeight="1">
      <c r="A106" s="9" t="s">
        <v>42</v>
      </c>
      <c r="B106" s="10">
        <f t="shared" si="4"/>
        <v>7001</v>
      </c>
      <c r="C106" s="10">
        <v>1</v>
      </c>
      <c r="D106" s="11" t="str">
        <f t="shared" si="5"/>
        <v>1破甲均衡-2破甲均衡-3破甲均衡</v>
      </c>
      <c r="E106" s="10">
        <v>7</v>
      </c>
      <c r="F106" s="10">
        <v>1</v>
      </c>
      <c r="G106" s="10" t="str">
        <f>INDEX(Sheet4!D:D,MATCH($E106&amp;"_"&amp;$F106,Sheet4!$C:$C,0))</f>
        <v>破甲</v>
      </c>
      <c r="H106" s="10" t="str">
        <f>INDEX(Sheet4!K:K,MATCH($E106&amp;"_"&amp;$F106,Sheet4!C:C,0))</f>
        <v>均衡</v>
      </c>
      <c r="I106" s="10">
        <f>INDEX(Sheet2!$A:$A,MATCH(H106&amp;"-"&amp;G106&amp;"-0"&amp;"-"&amp;$C106,Sheet2!$I:$I,0))</f>
        <v>71001</v>
      </c>
      <c r="J106" s="10" t="str">
        <f>INDEX(Sheet4!E:E,MATCH($E106&amp;"_"&amp;$F106,Sheet4!$C:$C,0))</f>
        <v>破甲</v>
      </c>
      <c r="K106" s="10" t="str">
        <f>INDEX(Sheet4!L:L,MATCH($E106&amp;"_"&amp;$F106,Sheet4!$C:$C,0))</f>
        <v>均衡</v>
      </c>
      <c r="L106" s="10">
        <f>INDEX(Sheet2!$A:$A,MATCH(K106&amp;"-"&amp;J106&amp;"-1"&amp;"-"&amp;$C106,Sheet2!$I:$I,0))</f>
        <v>71101</v>
      </c>
      <c r="M106" s="10">
        <f>INDEX(Sheet2!$A:$A,MATCH(K106&amp;"-"&amp;J106&amp;"-1"&amp;"-"&amp;$C106,Sheet2!$I:$I,0))</f>
        <v>71101</v>
      </c>
      <c r="N106" s="10" t="str">
        <f>INDEX(Sheet4!G:G,MATCH($E106&amp;"_"&amp;$F106,Sheet4!$C:$C,0))</f>
        <v>破甲</v>
      </c>
      <c r="O106" s="10" t="str">
        <f>INDEX(Sheet4!N:N,MATCH($E106&amp;"_"&amp;$F106,Sheet4!$C:$C,0))</f>
        <v>均衡</v>
      </c>
      <c r="P106" s="10">
        <f>INDEX(Sheet2!$A:$A,MATCH(O106&amp;"-"&amp;N106&amp;"-2"&amp;"-"&amp;$C106,Sheet2!$I:$I,0))</f>
        <v>71201</v>
      </c>
      <c r="Q106" s="10">
        <f>INDEX(Sheet2!$A:$A,MATCH(O106&amp;"-"&amp;N106&amp;"-2"&amp;"-"&amp;$C106,Sheet2!$I:$I,0))</f>
        <v>71201</v>
      </c>
      <c r="R106" s="10" t="str">
        <f>INDEX(Sheet4!I:I,MATCH($E106&amp;"_"&amp;$F106,Sheet4!$C:$C,0))</f>
        <v>破甲</v>
      </c>
      <c r="S106" s="10" t="str">
        <f>INDEX(Sheet4!P:P,MATCH($E106&amp;"_"&amp;$F106,Sheet4!$C:$C,0))</f>
        <v>均衡</v>
      </c>
      <c r="T106" s="10">
        <f>INDEX(Sheet2!$A:$A,MATCH(S106&amp;"-"&amp;R106&amp;"-3"&amp;"-"&amp;$C106,Sheet2!$I:$I,0))</f>
        <v>71301</v>
      </c>
      <c r="U106" s="10">
        <f>INDEX(Sheet2!$A:$A,MATCH(S106&amp;"-"&amp;R106&amp;"-3"&amp;"-"&amp;$C106,Sheet2!$I:$I,0))</f>
        <v>71301</v>
      </c>
    </row>
    <row r="107" spans="1:21" s="10" customFormat="1" ht="16.5" customHeight="1">
      <c r="A107" s="9" t="s">
        <v>42</v>
      </c>
      <c r="B107" s="10">
        <f t="shared" si="4"/>
        <v>7001</v>
      </c>
      <c r="C107" s="10">
        <v>2</v>
      </c>
      <c r="D107" s="11" t="str">
        <f t="shared" si="5"/>
        <v>1破甲均衡-2破甲均衡-3破甲均衡</v>
      </c>
      <c r="E107" s="10">
        <v>7</v>
      </c>
      <c r="F107" s="10">
        <v>1</v>
      </c>
      <c r="G107" s="10" t="str">
        <f>INDEX(Sheet4!D:D,MATCH($E107&amp;"_"&amp;$F107,Sheet4!$C:$C,0))</f>
        <v>破甲</v>
      </c>
      <c r="H107" s="10" t="str">
        <f>INDEX(Sheet4!K:K,MATCH($E107&amp;"_"&amp;$F107,Sheet4!C:C,0))</f>
        <v>均衡</v>
      </c>
      <c r="I107" s="10">
        <f>INDEX(Sheet2!$A:$A,MATCH(H107&amp;"-"&amp;G107&amp;"-0"&amp;"-"&amp;$C107,Sheet2!$I:$I,0))</f>
        <v>72001</v>
      </c>
      <c r="J107" s="10" t="str">
        <f>INDEX(Sheet4!E:E,MATCH($E107&amp;"_"&amp;$F107,Sheet4!$C:$C,0))</f>
        <v>破甲</v>
      </c>
      <c r="K107" s="10" t="str">
        <f>INDEX(Sheet4!L:L,MATCH($E107&amp;"_"&amp;$F107,Sheet4!$C:$C,0))</f>
        <v>均衡</v>
      </c>
      <c r="L107" s="10">
        <f>INDEX(Sheet2!$A:$A,MATCH(K107&amp;"-"&amp;J107&amp;"-1"&amp;"-"&amp;$C107,Sheet2!$I:$I,0))</f>
        <v>72101</v>
      </c>
      <c r="M107" s="10">
        <f>INDEX(Sheet2!$A:$A,MATCH(K107&amp;"-"&amp;J107&amp;"-1"&amp;"-"&amp;$C107,Sheet2!$I:$I,0))</f>
        <v>72101</v>
      </c>
      <c r="N107" s="10" t="str">
        <f>INDEX(Sheet4!G:G,MATCH($E107&amp;"_"&amp;$F107,Sheet4!$C:$C,0))</f>
        <v>破甲</v>
      </c>
      <c r="O107" s="10" t="str">
        <f>INDEX(Sheet4!N:N,MATCH($E107&amp;"_"&amp;$F107,Sheet4!$C:$C,0))</f>
        <v>均衡</v>
      </c>
      <c r="P107" s="10">
        <f>INDEX(Sheet2!$A:$A,MATCH(O107&amp;"-"&amp;N107&amp;"-2"&amp;"-"&amp;$C107,Sheet2!$I:$I,0))</f>
        <v>72201</v>
      </c>
      <c r="Q107" s="10">
        <f>INDEX(Sheet2!$A:$A,MATCH(O107&amp;"-"&amp;N107&amp;"-2"&amp;"-"&amp;$C107,Sheet2!$I:$I,0))</f>
        <v>72201</v>
      </c>
      <c r="R107" s="10" t="str">
        <f>INDEX(Sheet4!I:I,MATCH($E107&amp;"_"&amp;$F107,Sheet4!$C:$C,0))</f>
        <v>破甲</v>
      </c>
      <c r="S107" s="10" t="str">
        <f>INDEX(Sheet4!P:P,MATCH($E107&amp;"_"&amp;$F107,Sheet4!$C:$C,0))</f>
        <v>均衡</v>
      </c>
      <c r="T107" s="10">
        <f>INDEX(Sheet2!$A:$A,MATCH(S107&amp;"-"&amp;R107&amp;"-3"&amp;"-"&amp;$C107,Sheet2!$I:$I,0))</f>
        <v>72301</v>
      </c>
      <c r="U107" s="10">
        <f>INDEX(Sheet2!$A:$A,MATCH(S107&amp;"-"&amp;R107&amp;"-3"&amp;"-"&amp;$C107,Sheet2!$I:$I,0))</f>
        <v>72301</v>
      </c>
    </row>
    <row r="108" spans="1:21" s="10" customFormat="1" ht="16.5" customHeight="1">
      <c r="A108" s="9" t="s">
        <v>42</v>
      </c>
      <c r="B108" s="10">
        <f t="shared" si="4"/>
        <v>7001</v>
      </c>
      <c r="C108" s="10">
        <v>3</v>
      </c>
      <c r="D108" s="11" t="str">
        <f t="shared" si="5"/>
        <v>1破甲均衡-2破甲均衡-3破甲均衡</v>
      </c>
      <c r="E108" s="10">
        <v>7</v>
      </c>
      <c r="F108" s="10">
        <v>1</v>
      </c>
      <c r="G108" s="10" t="str">
        <f>INDEX(Sheet4!D:D,MATCH($E108&amp;"_"&amp;$F108,Sheet4!$C:$C,0))</f>
        <v>破甲</v>
      </c>
      <c r="H108" s="10" t="str">
        <f>INDEX(Sheet4!K:K,MATCH($E108&amp;"_"&amp;$F108,Sheet4!C:C,0))</f>
        <v>均衡</v>
      </c>
      <c r="I108" s="10">
        <f>INDEX(Sheet2!$A:$A,MATCH(H108&amp;"-"&amp;G108&amp;"-0"&amp;"-"&amp;$C108,Sheet2!$I:$I,0))</f>
        <v>73001</v>
      </c>
      <c r="J108" s="10" t="str">
        <f>INDEX(Sheet4!E:E,MATCH($E108&amp;"_"&amp;$F108,Sheet4!$C:$C,0))</f>
        <v>破甲</v>
      </c>
      <c r="K108" s="10" t="str">
        <f>INDEX(Sheet4!L:L,MATCH($E108&amp;"_"&amp;$F108,Sheet4!$C:$C,0))</f>
        <v>均衡</v>
      </c>
      <c r="L108" s="10">
        <f>INDEX(Sheet2!$A:$A,MATCH(K108&amp;"-"&amp;J108&amp;"-1"&amp;"-"&amp;$C108,Sheet2!$I:$I,0))</f>
        <v>73101</v>
      </c>
      <c r="M108" s="10">
        <f>INDEX(Sheet2!$A:$A,MATCH(K108&amp;"-"&amp;J108&amp;"-1"&amp;"-"&amp;$C108,Sheet2!$I:$I,0))</f>
        <v>73101</v>
      </c>
      <c r="N108" s="10" t="str">
        <f>INDEX(Sheet4!G:G,MATCH($E108&amp;"_"&amp;$F108,Sheet4!$C:$C,0))</f>
        <v>破甲</v>
      </c>
      <c r="O108" s="10" t="str">
        <f>INDEX(Sheet4!N:N,MATCH($E108&amp;"_"&amp;$F108,Sheet4!$C:$C,0))</f>
        <v>均衡</v>
      </c>
      <c r="P108" s="10">
        <f>INDEX(Sheet2!$A:$A,MATCH(O108&amp;"-"&amp;N108&amp;"-2"&amp;"-"&amp;$C108,Sheet2!$I:$I,0))</f>
        <v>73201</v>
      </c>
      <c r="Q108" s="10">
        <f>INDEX(Sheet2!$A:$A,MATCH(O108&amp;"-"&amp;N108&amp;"-2"&amp;"-"&amp;$C108,Sheet2!$I:$I,0))</f>
        <v>73201</v>
      </c>
      <c r="R108" s="10" t="str">
        <f>INDEX(Sheet4!I:I,MATCH($E108&amp;"_"&amp;$F108,Sheet4!$C:$C,0))</f>
        <v>破甲</v>
      </c>
      <c r="S108" s="10" t="str">
        <f>INDEX(Sheet4!P:P,MATCH($E108&amp;"_"&amp;$F108,Sheet4!$C:$C,0))</f>
        <v>均衡</v>
      </c>
      <c r="T108" s="10">
        <f>INDEX(Sheet2!$A:$A,MATCH(S108&amp;"-"&amp;R108&amp;"-3"&amp;"-"&amp;$C108,Sheet2!$I:$I,0))</f>
        <v>73301</v>
      </c>
      <c r="U108" s="10">
        <f>INDEX(Sheet2!$A:$A,MATCH(S108&amp;"-"&amp;R108&amp;"-3"&amp;"-"&amp;$C108,Sheet2!$I:$I,0))</f>
        <v>73301</v>
      </c>
    </row>
    <row r="109" spans="1:21" s="10" customFormat="1" ht="16.5" customHeight="1">
      <c r="A109" s="9" t="s">
        <v>42</v>
      </c>
      <c r="B109" s="10">
        <f t="shared" si="4"/>
        <v>7001</v>
      </c>
      <c r="C109" s="10">
        <v>4</v>
      </c>
      <c r="D109" s="11" t="str">
        <f t="shared" si="5"/>
        <v>1破甲均衡-2破甲均衡-3破甲均衡</v>
      </c>
      <c r="E109" s="10">
        <v>7</v>
      </c>
      <c r="F109" s="10">
        <v>1</v>
      </c>
      <c r="G109" s="10" t="str">
        <f>INDEX(Sheet4!D:D,MATCH($E109&amp;"_"&amp;$F109,Sheet4!$C:$C,0))</f>
        <v>破甲</v>
      </c>
      <c r="H109" s="10" t="str">
        <f>INDEX(Sheet4!K:K,MATCH($E109&amp;"_"&amp;$F109,Sheet4!C:C,0))</f>
        <v>均衡</v>
      </c>
      <c r="I109" s="10">
        <f>INDEX(Sheet2!$A:$A,MATCH(H109&amp;"-"&amp;G109&amp;"-0"&amp;"-"&amp;$C109,Sheet2!$I:$I,0))</f>
        <v>74001</v>
      </c>
      <c r="J109" s="10" t="str">
        <f>INDEX(Sheet4!E:E,MATCH($E109&amp;"_"&amp;$F109,Sheet4!$C:$C,0))</f>
        <v>破甲</v>
      </c>
      <c r="K109" s="10" t="str">
        <f>INDEX(Sheet4!L:L,MATCH($E109&amp;"_"&amp;$F109,Sheet4!$C:$C,0))</f>
        <v>均衡</v>
      </c>
      <c r="L109" s="10">
        <f>INDEX(Sheet2!$A:$A,MATCH(K109&amp;"-"&amp;J109&amp;"-1"&amp;"-"&amp;$C109,Sheet2!$I:$I,0))</f>
        <v>74101</v>
      </c>
      <c r="M109" s="10">
        <f>INDEX(Sheet2!$A:$A,MATCH(K109&amp;"-"&amp;J109&amp;"-1"&amp;"-"&amp;$C109,Sheet2!$I:$I,0))</f>
        <v>74101</v>
      </c>
      <c r="N109" s="10" t="str">
        <f>INDEX(Sheet4!G:G,MATCH($E109&amp;"_"&amp;$F109,Sheet4!$C:$C,0))</f>
        <v>破甲</v>
      </c>
      <c r="O109" s="10" t="str">
        <f>INDEX(Sheet4!N:N,MATCH($E109&amp;"_"&amp;$F109,Sheet4!$C:$C,0))</f>
        <v>均衡</v>
      </c>
      <c r="P109" s="10">
        <f>INDEX(Sheet2!$A:$A,MATCH(O109&amp;"-"&amp;N109&amp;"-2"&amp;"-"&amp;$C109,Sheet2!$I:$I,0))</f>
        <v>74201</v>
      </c>
      <c r="Q109" s="10">
        <f>INDEX(Sheet2!$A:$A,MATCH(O109&amp;"-"&amp;N109&amp;"-2"&amp;"-"&amp;$C109,Sheet2!$I:$I,0))</f>
        <v>74201</v>
      </c>
      <c r="R109" s="10" t="str">
        <f>INDEX(Sheet4!I:I,MATCH($E109&amp;"_"&amp;$F109,Sheet4!$C:$C,0))</f>
        <v>破甲</v>
      </c>
      <c r="S109" s="10" t="str">
        <f>INDEX(Sheet4!P:P,MATCH($E109&amp;"_"&amp;$F109,Sheet4!$C:$C,0))</f>
        <v>均衡</v>
      </c>
      <c r="T109" s="10">
        <f>INDEX(Sheet2!$A:$A,MATCH(S109&amp;"-"&amp;R109&amp;"-3"&amp;"-"&amp;$C109,Sheet2!$I:$I,0))</f>
        <v>74301</v>
      </c>
      <c r="U109" s="10">
        <f>INDEX(Sheet2!$A:$A,MATCH(S109&amp;"-"&amp;R109&amp;"-3"&amp;"-"&amp;$C109,Sheet2!$I:$I,0))</f>
        <v>74301</v>
      </c>
    </row>
    <row r="110" spans="1:21" s="10" customFormat="1" ht="16.5" customHeight="1">
      <c r="A110" s="9" t="s">
        <v>42</v>
      </c>
      <c r="B110" s="10">
        <f t="shared" si="4"/>
        <v>7001</v>
      </c>
      <c r="C110" s="10">
        <v>5</v>
      </c>
      <c r="D110" s="11" t="str">
        <f t="shared" si="5"/>
        <v>1破甲均衡-2破甲均衡-3破甲均衡</v>
      </c>
      <c r="E110" s="10">
        <v>7</v>
      </c>
      <c r="F110" s="10">
        <v>1</v>
      </c>
      <c r="G110" s="10" t="str">
        <f>INDEX(Sheet4!D:D,MATCH($E110&amp;"_"&amp;$F110,Sheet4!$C:$C,0))</f>
        <v>破甲</v>
      </c>
      <c r="H110" s="10" t="str">
        <f>INDEX(Sheet4!K:K,MATCH($E110&amp;"_"&amp;$F110,Sheet4!C:C,0))</f>
        <v>均衡</v>
      </c>
      <c r="I110" s="10">
        <f>INDEX(Sheet2!$A:$A,MATCH(H110&amp;"-"&amp;G110&amp;"-0"&amp;"-"&amp;$C110,Sheet2!$I:$I,0))</f>
        <v>75001</v>
      </c>
      <c r="J110" s="10" t="str">
        <f>INDEX(Sheet4!E:E,MATCH($E110&amp;"_"&amp;$F110,Sheet4!$C:$C,0))</f>
        <v>破甲</v>
      </c>
      <c r="K110" s="10" t="str">
        <f>INDEX(Sheet4!L:L,MATCH($E110&amp;"_"&amp;$F110,Sheet4!$C:$C,0))</f>
        <v>均衡</v>
      </c>
      <c r="L110" s="10">
        <f>INDEX(Sheet2!$A:$A,MATCH(K110&amp;"-"&amp;J110&amp;"-1"&amp;"-"&amp;$C110,Sheet2!$I:$I,0))</f>
        <v>75101</v>
      </c>
      <c r="M110" s="10">
        <f>INDEX(Sheet2!$A:$A,MATCH(K110&amp;"-"&amp;J110&amp;"-1"&amp;"-"&amp;$C110,Sheet2!$I:$I,0))</f>
        <v>75101</v>
      </c>
      <c r="N110" s="10" t="str">
        <f>INDEX(Sheet4!G:G,MATCH($E110&amp;"_"&amp;$F110,Sheet4!$C:$C,0))</f>
        <v>破甲</v>
      </c>
      <c r="O110" s="10" t="str">
        <f>INDEX(Sheet4!N:N,MATCH($E110&amp;"_"&amp;$F110,Sheet4!$C:$C,0))</f>
        <v>均衡</v>
      </c>
      <c r="P110" s="10">
        <f>INDEX(Sheet2!$A:$A,MATCH(O110&amp;"-"&amp;N110&amp;"-2"&amp;"-"&amp;$C110,Sheet2!$I:$I,0))</f>
        <v>75201</v>
      </c>
      <c r="Q110" s="10">
        <f>INDEX(Sheet2!$A:$A,MATCH(O110&amp;"-"&amp;N110&amp;"-2"&amp;"-"&amp;$C110,Sheet2!$I:$I,0))</f>
        <v>75201</v>
      </c>
      <c r="R110" s="10" t="str">
        <f>INDEX(Sheet4!I:I,MATCH($E110&amp;"_"&amp;$F110,Sheet4!$C:$C,0))</f>
        <v>破甲</v>
      </c>
      <c r="S110" s="10" t="str">
        <f>INDEX(Sheet4!P:P,MATCH($E110&amp;"_"&amp;$F110,Sheet4!$C:$C,0))</f>
        <v>均衡</v>
      </c>
      <c r="T110" s="10">
        <f>INDEX(Sheet2!$A:$A,MATCH(S110&amp;"-"&amp;R110&amp;"-3"&amp;"-"&amp;$C110,Sheet2!$I:$I,0))</f>
        <v>75301</v>
      </c>
      <c r="U110" s="10">
        <f>INDEX(Sheet2!$A:$A,MATCH(S110&amp;"-"&amp;R110&amp;"-3"&amp;"-"&amp;$C110,Sheet2!$I:$I,0))</f>
        <v>75301</v>
      </c>
    </row>
    <row r="111" spans="1:21" s="10" customFormat="1" ht="16.5" customHeight="1">
      <c r="A111" s="9" t="s">
        <v>42</v>
      </c>
      <c r="B111" s="10">
        <f t="shared" si="4"/>
        <v>8001</v>
      </c>
      <c r="C111" s="10">
        <v>1</v>
      </c>
      <c r="D111" s="11" t="str">
        <f t="shared" si="5"/>
        <v>1坚韧均衡-2坚韧均衡-3坚韧均衡</v>
      </c>
      <c r="E111" s="10">
        <v>8</v>
      </c>
      <c r="F111" s="10">
        <v>1</v>
      </c>
      <c r="G111" s="10" t="str">
        <f>INDEX(Sheet4!D:D,MATCH($E111&amp;"_"&amp;$F111,Sheet4!$C:$C,0))</f>
        <v>坚韧</v>
      </c>
      <c r="H111" s="10" t="str">
        <f>INDEX(Sheet4!K:K,MATCH($E111&amp;"_"&amp;$F111,Sheet4!C:C,0))</f>
        <v>均衡</v>
      </c>
      <c r="I111" s="10">
        <f>INDEX(Sheet2!$A:$A,MATCH(H111&amp;"-"&amp;G111&amp;"-0"&amp;"-"&amp;$C111,Sheet2!$I:$I,0))</f>
        <v>81001</v>
      </c>
      <c r="J111" s="10" t="str">
        <f>INDEX(Sheet4!E:E,MATCH($E111&amp;"_"&amp;$F111,Sheet4!$C:$C,0))</f>
        <v>坚韧</v>
      </c>
      <c r="K111" s="10" t="str">
        <f>INDEX(Sheet4!L:L,MATCH($E111&amp;"_"&amp;$F111,Sheet4!$C:$C,0))</f>
        <v>均衡</v>
      </c>
      <c r="L111" s="10">
        <f>INDEX(Sheet2!$A:$A,MATCH(K111&amp;"-"&amp;J111&amp;"-1"&amp;"-"&amp;$C111,Sheet2!$I:$I,0))</f>
        <v>81101</v>
      </c>
      <c r="M111" s="10">
        <f>INDEX(Sheet2!$A:$A,MATCH(K111&amp;"-"&amp;J111&amp;"-1"&amp;"-"&amp;$C111,Sheet2!$I:$I,0))</f>
        <v>81101</v>
      </c>
      <c r="N111" s="10" t="str">
        <f>INDEX(Sheet4!G:G,MATCH($E111&amp;"_"&amp;$F111,Sheet4!$C:$C,0))</f>
        <v>坚韧</v>
      </c>
      <c r="O111" s="10" t="str">
        <f>INDEX(Sheet4!N:N,MATCH($E111&amp;"_"&amp;$F111,Sheet4!$C:$C,0))</f>
        <v>均衡</v>
      </c>
      <c r="P111" s="10">
        <f>INDEX(Sheet2!$A:$A,MATCH(O111&amp;"-"&amp;N111&amp;"-2"&amp;"-"&amp;$C111,Sheet2!$I:$I,0))</f>
        <v>81201</v>
      </c>
      <c r="Q111" s="10">
        <f>INDEX(Sheet2!$A:$A,MATCH(O111&amp;"-"&amp;N111&amp;"-2"&amp;"-"&amp;$C111,Sheet2!$I:$I,0))</f>
        <v>81201</v>
      </c>
      <c r="R111" s="10" t="str">
        <f>INDEX(Sheet4!I:I,MATCH($E111&amp;"_"&amp;$F111,Sheet4!$C:$C,0))</f>
        <v>坚韧</v>
      </c>
      <c r="S111" s="10" t="str">
        <f>INDEX(Sheet4!P:P,MATCH($E111&amp;"_"&amp;$F111,Sheet4!$C:$C,0))</f>
        <v>均衡</v>
      </c>
      <c r="T111" s="10">
        <f>INDEX(Sheet2!$A:$A,MATCH(S111&amp;"-"&amp;R111&amp;"-3"&amp;"-"&amp;$C111,Sheet2!$I:$I,0))</f>
        <v>81301</v>
      </c>
      <c r="U111" s="10">
        <f>INDEX(Sheet2!$A:$A,MATCH(S111&amp;"-"&amp;R111&amp;"-3"&amp;"-"&amp;$C111,Sheet2!$I:$I,0))</f>
        <v>81301</v>
      </c>
    </row>
    <row r="112" spans="1:21" s="10" customFormat="1" ht="16.5" customHeight="1">
      <c r="A112" s="9" t="s">
        <v>42</v>
      </c>
      <c r="B112" s="10">
        <f t="shared" si="4"/>
        <v>8001</v>
      </c>
      <c r="C112" s="10">
        <v>2</v>
      </c>
      <c r="D112" s="11" t="str">
        <f t="shared" si="5"/>
        <v>1坚韧均衡-2坚韧均衡-3坚韧均衡</v>
      </c>
      <c r="E112" s="10">
        <v>8</v>
      </c>
      <c r="F112" s="10">
        <v>1</v>
      </c>
      <c r="G112" s="10" t="str">
        <f>INDEX(Sheet4!D:D,MATCH($E112&amp;"_"&amp;$F112,Sheet4!$C:$C,0))</f>
        <v>坚韧</v>
      </c>
      <c r="H112" s="10" t="str">
        <f>INDEX(Sheet4!K:K,MATCH($E112&amp;"_"&amp;$F112,Sheet4!C:C,0))</f>
        <v>均衡</v>
      </c>
      <c r="I112" s="10">
        <f>INDEX(Sheet2!$A:$A,MATCH(H112&amp;"-"&amp;G112&amp;"-0"&amp;"-"&amp;$C112,Sheet2!$I:$I,0))</f>
        <v>82001</v>
      </c>
      <c r="J112" s="10" t="str">
        <f>INDEX(Sheet4!E:E,MATCH($E112&amp;"_"&amp;$F112,Sheet4!$C:$C,0))</f>
        <v>坚韧</v>
      </c>
      <c r="K112" s="10" t="str">
        <f>INDEX(Sheet4!L:L,MATCH($E112&amp;"_"&amp;$F112,Sheet4!$C:$C,0))</f>
        <v>均衡</v>
      </c>
      <c r="L112" s="10">
        <f>INDEX(Sheet2!$A:$A,MATCH(K112&amp;"-"&amp;J112&amp;"-1"&amp;"-"&amp;$C112,Sheet2!$I:$I,0))</f>
        <v>82101</v>
      </c>
      <c r="M112" s="10">
        <f>INDEX(Sheet2!$A:$A,MATCH(K112&amp;"-"&amp;J112&amp;"-1"&amp;"-"&amp;$C112,Sheet2!$I:$I,0))</f>
        <v>82101</v>
      </c>
      <c r="N112" s="10" t="str">
        <f>INDEX(Sheet4!G:G,MATCH($E112&amp;"_"&amp;$F112,Sheet4!$C:$C,0))</f>
        <v>坚韧</v>
      </c>
      <c r="O112" s="10" t="str">
        <f>INDEX(Sheet4!N:N,MATCH($E112&amp;"_"&amp;$F112,Sheet4!$C:$C,0))</f>
        <v>均衡</v>
      </c>
      <c r="P112" s="10">
        <f>INDEX(Sheet2!$A:$A,MATCH(O112&amp;"-"&amp;N112&amp;"-2"&amp;"-"&amp;$C112,Sheet2!$I:$I,0))</f>
        <v>82201</v>
      </c>
      <c r="Q112" s="10">
        <f>INDEX(Sheet2!$A:$A,MATCH(O112&amp;"-"&amp;N112&amp;"-2"&amp;"-"&amp;$C112,Sheet2!$I:$I,0))</f>
        <v>82201</v>
      </c>
      <c r="R112" s="10" t="str">
        <f>INDEX(Sheet4!I:I,MATCH($E112&amp;"_"&amp;$F112,Sheet4!$C:$C,0))</f>
        <v>坚韧</v>
      </c>
      <c r="S112" s="10" t="str">
        <f>INDEX(Sheet4!P:P,MATCH($E112&amp;"_"&amp;$F112,Sheet4!$C:$C,0))</f>
        <v>均衡</v>
      </c>
      <c r="T112" s="10">
        <f>INDEX(Sheet2!$A:$A,MATCH(S112&amp;"-"&amp;R112&amp;"-3"&amp;"-"&amp;$C112,Sheet2!$I:$I,0))</f>
        <v>82301</v>
      </c>
      <c r="U112" s="10">
        <f>INDEX(Sheet2!$A:$A,MATCH(S112&amp;"-"&amp;R112&amp;"-3"&amp;"-"&amp;$C112,Sheet2!$I:$I,0))</f>
        <v>82301</v>
      </c>
    </row>
    <row r="113" spans="1:21" s="10" customFormat="1" ht="16.5" customHeight="1">
      <c r="A113" s="9" t="s">
        <v>42</v>
      </c>
      <c r="B113" s="10">
        <f t="shared" si="4"/>
        <v>8001</v>
      </c>
      <c r="C113" s="10">
        <v>3</v>
      </c>
      <c r="D113" s="11" t="str">
        <f t="shared" si="5"/>
        <v>1坚韧均衡-2坚韧均衡-3坚韧均衡</v>
      </c>
      <c r="E113" s="10">
        <v>8</v>
      </c>
      <c r="F113" s="10">
        <v>1</v>
      </c>
      <c r="G113" s="10" t="str">
        <f>INDEX(Sheet4!D:D,MATCH($E113&amp;"_"&amp;$F113,Sheet4!$C:$C,0))</f>
        <v>坚韧</v>
      </c>
      <c r="H113" s="10" t="str">
        <f>INDEX(Sheet4!K:K,MATCH($E113&amp;"_"&amp;$F113,Sheet4!C:C,0))</f>
        <v>均衡</v>
      </c>
      <c r="I113" s="10">
        <f>INDEX(Sheet2!$A:$A,MATCH(H113&amp;"-"&amp;G113&amp;"-0"&amp;"-"&amp;$C113,Sheet2!$I:$I,0))</f>
        <v>83001</v>
      </c>
      <c r="J113" s="10" t="str">
        <f>INDEX(Sheet4!E:E,MATCH($E113&amp;"_"&amp;$F113,Sheet4!$C:$C,0))</f>
        <v>坚韧</v>
      </c>
      <c r="K113" s="10" t="str">
        <f>INDEX(Sheet4!L:L,MATCH($E113&amp;"_"&amp;$F113,Sheet4!$C:$C,0))</f>
        <v>均衡</v>
      </c>
      <c r="L113" s="10">
        <f>INDEX(Sheet2!$A:$A,MATCH(K113&amp;"-"&amp;J113&amp;"-1"&amp;"-"&amp;$C113,Sheet2!$I:$I,0))</f>
        <v>83101</v>
      </c>
      <c r="M113" s="10">
        <f>INDEX(Sheet2!$A:$A,MATCH(K113&amp;"-"&amp;J113&amp;"-1"&amp;"-"&amp;$C113,Sheet2!$I:$I,0))</f>
        <v>83101</v>
      </c>
      <c r="N113" s="10" t="str">
        <f>INDEX(Sheet4!G:G,MATCH($E113&amp;"_"&amp;$F113,Sheet4!$C:$C,0))</f>
        <v>坚韧</v>
      </c>
      <c r="O113" s="10" t="str">
        <f>INDEX(Sheet4!N:N,MATCH($E113&amp;"_"&amp;$F113,Sheet4!$C:$C,0))</f>
        <v>均衡</v>
      </c>
      <c r="P113" s="10">
        <f>INDEX(Sheet2!$A:$A,MATCH(O113&amp;"-"&amp;N113&amp;"-2"&amp;"-"&amp;$C113,Sheet2!$I:$I,0))</f>
        <v>83201</v>
      </c>
      <c r="Q113" s="10">
        <f>INDEX(Sheet2!$A:$A,MATCH(O113&amp;"-"&amp;N113&amp;"-2"&amp;"-"&amp;$C113,Sheet2!$I:$I,0))</f>
        <v>83201</v>
      </c>
      <c r="R113" s="10" t="str">
        <f>INDEX(Sheet4!I:I,MATCH($E113&amp;"_"&amp;$F113,Sheet4!$C:$C,0))</f>
        <v>坚韧</v>
      </c>
      <c r="S113" s="10" t="str">
        <f>INDEX(Sheet4!P:P,MATCH($E113&amp;"_"&amp;$F113,Sheet4!$C:$C,0))</f>
        <v>均衡</v>
      </c>
      <c r="T113" s="10">
        <f>INDEX(Sheet2!$A:$A,MATCH(S113&amp;"-"&amp;R113&amp;"-3"&amp;"-"&amp;$C113,Sheet2!$I:$I,0))</f>
        <v>83301</v>
      </c>
      <c r="U113" s="10">
        <f>INDEX(Sheet2!$A:$A,MATCH(S113&amp;"-"&amp;R113&amp;"-3"&amp;"-"&amp;$C113,Sheet2!$I:$I,0))</f>
        <v>83301</v>
      </c>
    </row>
    <row r="114" spans="1:21" s="10" customFormat="1" ht="16.5" customHeight="1">
      <c r="A114" s="9" t="s">
        <v>42</v>
      </c>
      <c r="B114" s="10">
        <f t="shared" si="4"/>
        <v>8001</v>
      </c>
      <c r="C114" s="10">
        <v>4</v>
      </c>
      <c r="D114" s="11" t="str">
        <f t="shared" si="5"/>
        <v>1坚韧均衡-2坚韧均衡-3坚韧均衡</v>
      </c>
      <c r="E114" s="10">
        <v>8</v>
      </c>
      <c r="F114" s="10">
        <v>1</v>
      </c>
      <c r="G114" s="10" t="str">
        <f>INDEX(Sheet4!D:D,MATCH($E114&amp;"_"&amp;$F114,Sheet4!$C:$C,0))</f>
        <v>坚韧</v>
      </c>
      <c r="H114" s="10" t="str">
        <f>INDEX(Sheet4!K:K,MATCH($E114&amp;"_"&amp;$F114,Sheet4!C:C,0))</f>
        <v>均衡</v>
      </c>
      <c r="I114" s="10">
        <f>INDEX(Sheet2!$A:$A,MATCH(H114&amp;"-"&amp;G114&amp;"-0"&amp;"-"&amp;$C114,Sheet2!$I:$I,0))</f>
        <v>84001</v>
      </c>
      <c r="J114" s="10" t="str">
        <f>INDEX(Sheet4!E:E,MATCH($E114&amp;"_"&amp;$F114,Sheet4!$C:$C,0))</f>
        <v>坚韧</v>
      </c>
      <c r="K114" s="10" t="str">
        <f>INDEX(Sheet4!L:L,MATCH($E114&amp;"_"&amp;$F114,Sheet4!$C:$C,0))</f>
        <v>均衡</v>
      </c>
      <c r="L114" s="10">
        <f>INDEX(Sheet2!$A:$A,MATCH(K114&amp;"-"&amp;J114&amp;"-1"&amp;"-"&amp;$C114,Sheet2!$I:$I,0))</f>
        <v>84101</v>
      </c>
      <c r="M114" s="10">
        <f>INDEX(Sheet2!$A:$A,MATCH(K114&amp;"-"&amp;J114&amp;"-1"&amp;"-"&amp;$C114,Sheet2!$I:$I,0))</f>
        <v>84101</v>
      </c>
      <c r="N114" s="10" t="str">
        <f>INDEX(Sheet4!G:G,MATCH($E114&amp;"_"&amp;$F114,Sheet4!$C:$C,0))</f>
        <v>坚韧</v>
      </c>
      <c r="O114" s="10" t="str">
        <f>INDEX(Sheet4!N:N,MATCH($E114&amp;"_"&amp;$F114,Sheet4!$C:$C,0))</f>
        <v>均衡</v>
      </c>
      <c r="P114" s="10">
        <f>INDEX(Sheet2!$A:$A,MATCH(O114&amp;"-"&amp;N114&amp;"-2"&amp;"-"&amp;$C114,Sheet2!$I:$I,0))</f>
        <v>84201</v>
      </c>
      <c r="Q114" s="10">
        <f>INDEX(Sheet2!$A:$A,MATCH(O114&amp;"-"&amp;N114&amp;"-2"&amp;"-"&amp;$C114,Sheet2!$I:$I,0))</f>
        <v>84201</v>
      </c>
      <c r="R114" s="10" t="str">
        <f>INDEX(Sheet4!I:I,MATCH($E114&amp;"_"&amp;$F114,Sheet4!$C:$C,0))</f>
        <v>坚韧</v>
      </c>
      <c r="S114" s="10" t="str">
        <f>INDEX(Sheet4!P:P,MATCH($E114&amp;"_"&amp;$F114,Sheet4!$C:$C,0))</f>
        <v>均衡</v>
      </c>
      <c r="T114" s="10">
        <f>INDEX(Sheet2!$A:$A,MATCH(S114&amp;"-"&amp;R114&amp;"-3"&amp;"-"&amp;$C114,Sheet2!$I:$I,0))</f>
        <v>84301</v>
      </c>
      <c r="U114" s="10">
        <f>INDEX(Sheet2!$A:$A,MATCH(S114&amp;"-"&amp;R114&amp;"-3"&amp;"-"&amp;$C114,Sheet2!$I:$I,0))</f>
        <v>84301</v>
      </c>
    </row>
    <row r="115" spans="1:21" s="10" customFormat="1" ht="16.5" customHeight="1">
      <c r="A115" s="9" t="s">
        <v>42</v>
      </c>
      <c r="B115" s="10">
        <f t="shared" si="4"/>
        <v>8001</v>
      </c>
      <c r="C115" s="10">
        <v>5</v>
      </c>
      <c r="D115" s="11" t="str">
        <f t="shared" si="5"/>
        <v>1坚韧均衡-2坚韧均衡-3坚韧均衡</v>
      </c>
      <c r="E115" s="10">
        <v>8</v>
      </c>
      <c r="F115" s="10">
        <v>1</v>
      </c>
      <c r="G115" s="10" t="str">
        <f>INDEX(Sheet4!D:D,MATCH($E115&amp;"_"&amp;$F115,Sheet4!$C:$C,0))</f>
        <v>坚韧</v>
      </c>
      <c r="H115" s="10" t="str">
        <f>INDEX(Sheet4!K:K,MATCH($E115&amp;"_"&amp;$F115,Sheet4!C:C,0))</f>
        <v>均衡</v>
      </c>
      <c r="I115" s="10">
        <f>INDEX(Sheet2!$A:$A,MATCH(H115&amp;"-"&amp;G115&amp;"-0"&amp;"-"&amp;$C115,Sheet2!$I:$I,0))</f>
        <v>85001</v>
      </c>
      <c r="J115" s="10" t="str">
        <f>INDEX(Sheet4!E:E,MATCH($E115&amp;"_"&amp;$F115,Sheet4!$C:$C,0))</f>
        <v>坚韧</v>
      </c>
      <c r="K115" s="10" t="str">
        <f>INDEX(Sheet4!L:L,MATCH($E115&amp;"_"&amp;$F115,Sheet4!$C:$C,0))</f>
        <v>均衡</v>
      </c>
      <c r="L115" s="10">
        <f>INDEX(Sheet2!$A:$A,MATCH(K115&amp;"-"&amp;J115&amp;"-1"&amp;"-"&amp;$C115,Sheet2!$I:$I,0))</f>
        <v>85101</v>
      </c>
      <c r="M115" s="10">
        <f>INDEX(Sheet2!$A:$A,MATCH(K115&amp;"-"&amp;J115&amp;"-1"&amp;"-"&amp;$C115,Sheet2!$I:$I,0))</f>
        <v>85101</v>
      </c>
      <c r="N115" s="10" t="str">
        <f>INDEX(Sheet4!G:G,MATCH($E115&amp;"_"&amp;$F115,Sheet4!$C:$C,0))</f>
        <v>坚韧</v>
      </c>
      <c r="O115" s="10" t="str">
        <f>INDEX(Sheet4!N:N,MATCH($E115&amp;"_"&amp;$F115,Sheet4!$C:$C,0))</f>
        <v>均衡</v>
      </c>
      <c r="P115" s="10">
        <f>INDEX(Sheet2!$A:$A,MATCH(O115&amp;"-"&amp;N115&amp;"-2"&amp;"-"&amp;$C115,Sheet2!$I:$I,0))</f>
        <v>85201</v>
      </c>
      <c r="Q115" s="10">
        <f>INDEX(Sheet2!$A:$A,MATCH(O115&amp;"-"&amp;N115&amp;"-2"&amp;"-"&amp;$C115,Sheet2!$I:$I,0))</f>
        <v>85201</v>
      </c>
      <c r="R115" s="10" t="str">
        <f>INDEX(Sheet4!I:I,MATCH($E115&amp;"_"&amp;$F115,Sheet4!$C:$C,0))</f>
        <v>坚韧</v>
      </c>
      <c r="S115" s="10" t="str">
        <f>INDEX(Sheet4!P:P,MATCH($E115&amp;"_"&amp;$F115,Sheet4!$C:$C,0))</f>
        <v>均衡</v>
      </c>
      <c r="T115" s="10">
        <f>INDEX(Sheet2!$A:$A,MATCH(S115&amp;"-"&amp;R115&amp;"-3"&amp;"-"&amp;$C115,Sheet2!$I:$I,0))</f>
        <v>85301</v>
      </c>
      <c r="U115" s="10">
        <f>INDEX(Sheet2!$A:$A,MATCH(S115&amp;"-"&amp;R115&amp;"-3"&amp;"-"&amp;$C115,Sheet2!$I:$I,0))</f>
        <v>85301</v>
      </c>
    </row>
    <row r="116" spans="1:21" s="10" customFormat="1" ht="16.5" customHeight="1">
      <c r="A116" s="9" t="s">
        <v>42</v>
      </c>
      <c r="B116" s="10">
        <f t="shared" si="4"/>
        <v>9001</v>
      </c>
      <c r="C116" s="10">
        <v>1</v>
      </c>
      <c r="D116" s="11" t="str">
        <f t="shared" si="5"/>
        <v>1钢骨均衡-2钢骨均衡-3钢骨均衡</v>
      </c>
      <c r="E116" s="10">
        <v>9</v>
      </c>
      <c r="F116" s="10">
        <v>1</v>
      </c>
      <c r="G116" s="10" t="str">
        <f>INDEX(Sheet4!D:D,MATCH($E116&amp;"_"&amp;$F116,Sheet4!$C:$C,0))</f>
        <v>钢骨</v>
      </c>
      <c r="H116" s="10" t="str">
        <f>INDEX(Sheet4!K:K,MATCH($E116&amp;"_"&amp;$F116,Sheet4!C:C,0))</f>
        <v>均衡</v>
      </c>
      <c r="I116" s="10">
        <f>INDEX(Sheet2!$A:$A,MATCH(H116&amp;"-"&amp;G116&amp;"-0"&amp;"-"&amp;$C116,Sheet2!$I:$I,0))</f>
        <v>91001</v>
      </c>
      <c r="J116" s="10" t="str">
        <f>INDEX(Sheet4!E:E,MATCH($E116&amp;"_"&amp;$F116,Sheet4!$C:$C,0))</f>
        <v>钢骨</v>
      </c>
      <c r="K116" s="10" t="str">
        <f>INDEX(Sheet4!L:L,MATCH($E116&amp;"_"&amp;$F116,Sheet4!$C:$C,0))</f>
        <v>均衡</v>
      </c>
      <c r="L116" s="10">
        <f>INDEX(Sheet2!$A:$A,MATCH(K116&amp;"-"&amp;J116&amp;"-1"&amp;"-"&amp;$C116,Sheet2!$I:$I,0))</f>
        <v>91101</v>
      </c>
      <c r="M116" s="10">
        <f>INDEX(Sheet2!$A:$A,MATCH(K116&amp;"-"&amp;J116&amp;"-1"&amp;"-"&amp;$C116,Sheet2!$I:$I,0))</f>
        <v>91101</v>
      </c>
      <c r="N116" s="10" t="str">
        <f>INDEX(Sheet4!G:G,MATCH($E116&amp;"_"&amp;$F116,Sheet4!$C:$C,0))</f>
        <v>钢骨</v>
      </c>
      <c r="O116" s="10" t="str">
        <f>INDEX(Sheet4!N:N,MATCH($E116&amp;"_"&amp;$F116,Sheet4!$C:$C,0))</f>
        <v>均衡</v>
      </c>
      <c r="P116" s="10">
        <f>INDEX(Sheet2!$A:$A,MATCH(O116&amp;"-"&amp;N116&amp;"-2"&amp;"-"&amp;$C116,Sheet2!$I:$I,0))</f>
        <v>91201</v>
      </c>
      <c r="Q116" s="10">
        <f>INDEX(Sheet2!$A:$A,MATCH(O116&amp;"-"&amp;N116&amp;"-2"&amp;"-"&amp;$C116,Sheet2!$I:$I,0))</f>
        <v>91201</v>
      </c>
      <c r="R116" s="10" t="str">
        <f>INDEX(Sheet4!I:I,MATCH($E116&amp;"_"&amp;$F116,Sheet4!$C:$C,0))</f>
        <v>钢骨</v>
      </c>
      <c r="S116" s="10" t="str">
        <f>INDEX(Sheet4!P:P,MATCH($E116&amp;"_"&amp;$F116,Sheet4!$C:$C,0))</f>
        <v>均衡</v>
      </c>
      <c r="T116" s="10">
        <f>INDEX(Sheet2!$A:$A,MATCH(S116&amp;"-"&amp;R116&amp;"-3"&amp;"-"&amp;$C116,Sheet2!$I:$I,0))</f>
        <v>91301</v>
      </c>
      <c r="U116" s="10">
        <f>INDEX(Sheet2!$A:$A,MATCH(S116&amp;"-"&amp;R116&amp;"-3"&amp;"-"&amp;$C116,Sheet2!$I:$I,0))</f>
        <v>91301</v>
      </c>
    </row>
    <row r="117" spans="1:21" s="10" customFormat="1" ht="16.5" customHeight="1">
      <c r="A117" s="9" t="s">
        <v>42</v>
      </c>
      <c r="B117" s="10">
        <f t="shared" si="4"/>
        <v>9001</v>
      </c>
      <c r="C117" s="10">
        <v>2</v>
      </c>
      <c r="D117" s="11" t="str">
        <f t="shared" si="5"/>
        <v>1钢骨均衡-2钢骨均衡-3钢骨均衡</v>
      </c>
      <c r="E117" s="10">
        <v>9</v>
      </c>
      <c r="F117" s="10">
        <v>1</v>
      </c>
      <c r="G117" s="10" t="str">
        <f>INDEX(Sheet4!D:D,MATCH($E117&amp;"_"&amp;$F117,Sheet4!$C:$C,0))</f>
        <v>钢骨</v>
      </c>
      <c r="H117" s="10" t="str">
        <f>INDEX(Sheet4!K:K,MATCH($E117&amp;"_"&amp;$F117,Sheet4!C:C,0))</f>
        <v>均衡</v>
      </c>
      <c r="I117" s="10">
        <f>INDEX(Sheet2!$A:$A,MATCH(H117&amp;"-"&amp;G117&amp;"-0"&amp;"-"&amp;$C117,Sheet2!$I:$I,0))</f>
        <v>92001</v>
      </c>
      <c r="J117" s="10" t="str">
        <f>INDEX(Sheet4!E:E,MATCH($E117&amp;"_"&amp;$F117,Sheet4!$C:$C,0))</f>
        <v>钢骨</v>
      </c>
      <c r="K117" s="10" t="str">
        <f>INDEX(Sheet4!L:L,MATCH($E117&amp;"_"&amp;$F117,Sheet4!$C:$C,0))</f>
        <v>均衡</v>
      </c>
      <c r="L117" s="10">
        <f>INDEX(Sheet2!$A:$A,MATCH(K117&amp;"-"&amp;J117&amp;"-1"&amp;"-"&amp;$C117,Sheet2!$I:$I,0))</f>
        <v>92101</v>
      </c>
      <c r="M117" s="10">
        <f>INDEX(Sheet2!$A:$A,MATCH(K117&amp;"-"&amp;J117&amp;"-1"&amp;"-"&amp;$C117,Sheet2!$I:$I,0))</f>
        <v>92101</v>
      </c>
      <c r="N117" s="10" t="str">
        <f>INDEX(Sheet4!G:G,MATCH($E117&amp;"_"&amp;$F117,Sheet4!$C:$C,0))</f>
        <v>钢骨</v>
      </c>
      <c r="O117" s="10" t="str">
        <f>INDEX(Sheet4!N:N,MATCH($E117&amp;"_"&amp;$F117,Sheet4!$C:$C,0))</f>
        <v>均衡</v>
      </c>
      <c r="P117" s="10">
        <f>INDEX(Sheet2!$A:$A,MATCH(O117&amp;"-"&amp;N117&amp;"-2"&amp;"-"&amp;$C117,Sheet2!$I:$I,0))</f>
        <v>92201</v>
      </c>
      <c r="Q117" s="10">
        <f>INDEX(Sheet2!$A:$A,MATCH(O117&amp;"-"&amp;N117&amp;"-2"&amp;"-"&amp;$C117,Sheet2!$I:$I,0))</f>
        <v>92201</v>
      </c>
      <c r="R117" s="10" t="str">
        <f>INDEX(Sheet4!I:I,MATCH($E117&amp;"_"&amp;$F117,Sheet4!$C:$C,0))</f>
        <v>钢骨</v>
      </c>
      <c r="S117" s="10" t="str">
        <f>INDEX(Sheet4!P:P,MATCH($E117&amp;"_"&amp;$F117,Sheet4!$C:$C,0))</f>
        <v>均衡</v>
      </c>
      <c r="T117" s="10">
        <f>INDEX(Sheet2!$A:$A,MATCH(S117&amp;"-"&amp;R117&amp;"-3"&amp;"-"&amp;$C117,Sheet2!$I:$I,0))</f>
        <v>92301</v>
      </c>
      <c r="U117" s="10">
        <f>INDEX(Sheet2!$A:$A,MATCH(S117&amp;"-"&amp;R117&amp;"-3"&amp;"-"&amp;$C117,Sheet2!$I:$I,0))</f>
        <v>92301</v>
      </c>
    </row>
    <row r="118" spans="1:21" s="10" customFormat="1" ht="16.5" customHeight="1">
      <c r="A118" s="9" t="s">
        <v>42</v>
      </c>
      <c r="B118" s="10">
        <f t="shared" si="4"/>
        <v>9001</v>
      </c>
      <c r="C118" s="10">
        <v>3</v>
      </c>
      <c r="D118" s="11" t="str">
        <f t="shared" si="5"/>
        <v>1钢骨均衡-2钢骨均衡-3钢骨均衡</v>
      </c>
      <c r="E118" s="10">
        <v>9</v>
      </c>
      <c r="F118" s="10">
        <v>1</v>
      </c>
      <c r="G118" s="10" t="str">
        <f>INDEX(Sheet4!D:D,MATCH($E118&amp;"_"&amp;$F118,Sheet4!$C:$C,0))</f>
        <v>钢骨</v>
      </c>
      <c r="H118" s="10" t="str">
        <f>INDEX(Sheet4!K:K,MATCH($E118&amp;"_"&amp;$F118,Sheet4!C:C,0))</f>
        <v>均衡</v>
      </c>
      <c r="I118" s="10">
        <f>INDEX(Sheet2!$A:$A,MATCH(H118&amp;"-"&amp;G118&amp;"-0"&amp;"-"&amp;$C118,Sheet2!$I:$I,0))</f>
        <v>93001</v>
      </c>
      <c r="J118" s="10" t="str">
        <f>INDEX(Sheet4!E:E,MATCH($E118&amp;"_"&amp;$F118,Sheet4!$C:$C,0))</f>
        <v>钢骨</v>
      </c>
      <c r="K118" s="10" t="str">
        <f>INDEX(Sheet4!L:L,MATCH($E118&amp;"_"&amp;$F118,Sheet4!$C:$C,0))</f>
        <v>均衡</v>
      </c>
      <c r="L118" s="10">
        <f>INDEX(Sheet2!$A:$A,MATCH(K118&amp;"-"&amp;J118&amp;"-1"&amp;"-"&amp;$C118,Sheet2!$I:$I,0))</f>
        <v>93101</v>
      </c>
      <c r="M118" s="10">
        <f>INDEX(Sheet2!$A:$A,MATCH(K118&amp;"-"&amp;J118&amp;"-1"&amp;"-"&amp;$C118,Sheet2!$I:$I,0))</f>
        <v>93101</v>
      </c>
      <c r="N118" s="10" t="str">
        <f>INDEX(Sheet4!G:G,MATCH($E118&amp;"_"&amp;$F118,Sheet4!$C:$C,0))</f>
        <v>钢骨</v>
      </c>
      <c r="O118" s="10" t="str">
        <f>INDEX(Sheet4!N:N,MATCH($E118&amp;"_"&amp;$F118,Sheet4!$C:$C,0))</f>
        <v>均衡</v>
      </c>
      <c r="P118" s="10">
        <f>INDEX(Sheet2!$A:$A,MATCH(O118&amp;"-"&amp;N118&amp;"-2"&amp;"-"&amp;$C118,Sheet2!$I:$I,0))</f>
        <v>93201</v>
      </c>
      <c r="Q118" s="10">
        <f>INDEX(Sheet2!$A:$A,MATCH(O118&amp;"-"&amp;N118&amp;"-2"&amp;"-"&amp;$C118,Sheet2!$I:$I,0))</f>
        <v>93201</v>
      </c>
      <c r="R118" s="10" t="str">
        <f>INDEX(Sheet4!I:I,MATCH($E118&amp;"_"&amp;$F118,Sheet4!$C:$C,0))</f>
        <v>钢骨</v>
      </c>
      <c r="S118" s="10" t="str">
        <f>INDEX(Sheet4!P:P,MATCH($E118&amp;"_"&amp;$F118,Sheet4!$C:$C,0))</f>
        <v>均衡</v>
      </c>
      <c r="T118" s="10">
        <f>INDEX(Sheet2!$A:$A,MATCH(S118&amp;"-"&amp;R118&amp;"-3"&amp;"-"&amp;$C118,Sheet2!$I:$I,0))</f>
        <v>93301</v>
      </c>
      <c r="U118" s="10">
        <f>INDEX(Sheet2!$A:$A,MATCH(S118&amp;"-"&amp;R118&amp;"-3"&amp;"-"&amp;$C118,Sheet2!$I:$I,0))</f>
        <v>93301</v>
      </c>
    </row>
    <row r="119" spans="1:21" s="10" customFormat="1" ht="16.5" customHeight="1">
      <c r="A119" s="9" t="s">
        <v>42</v>
      </c>
      <c r="B119" s="10">
        <f t="shared" si="4"/>
        <v>9001</v>
      </c>
      <c r="C119" s="10">
        <v>4</v>
      </c>
      <c r="D119" s="11" t="str">
        <f t="shared" si="5"/>
        <v>1钢骨均衡-2钢骨均衡-3钢骨均衡</v>
      </c>
      <c r="E119" s="10">
        <v>9</v>
      </c>
      <c r="F119" s="10">
        <v>1</v>
      </c>
      <c r="G119" s="10" t="str">
        <f>INDEX(Sheet4!D:D,MATCH($E119&amp;"_"&amp;$F119,Sheet4!$C:$C,0))</f>
        <v>钢骨</v>
      </c>
      <c r="H119" s="10" t="str">
        <f>INDEX(Sheet4!K:K,MATCH($E119&amp;"_"&amp;$F119,Sheet4!C:C,0))</f>
        <v>均衡</v>
      </c>
      <c r="I119" s="10">
        <f>INDEX(Sheet2!$A:$A,MATCH(H119&amp;"-"&amp;G119&amp;"-0"&amp;"-"&amp;$C119,Sheet2!$I:$I,0))</f>
        <v>94001</v>
      </c>
      <c r="J119" s="10" t="str">
        <f>INDEX(Sheet4!E:E,MATCH($E119&amp;"_"&amp;$F119,Sheet4!$C:$C,0))</f>
        <v>钢骨</v>
      </c>
      <c r="K119" s="10" t="str">
        <f>INDEX(Sheet4!L:L,MATCH($E119&amp;"_"&amp;$F119,Sheet4!$C:$C,0))</f>
        <v>均衡</v>
      </c>
      <c r="L119" s="10">
        <f>INDEX(Sheet2!$A:$A,MATCH(K119&amp;"-"&amp;J119&amp;"-1"&amp;"-"&amp;$C119,Sheet2!$I:$I,0))</f>
        <v>94101</v>
      </c>
      <c r="M119" s="10">
        <f>INDEX(Sheet2!$A:$A,MATCH(K119&amp;"-"&amp;J119&amp;"-1"&amp;"-"&amp;$C119,Sheet2!$I:$I,0))</f>
        <v>94101</v>
      </c>
      <c r="N119" s="10" t="str">
        <f>INDEX(Sheet4!G:G,MATCH($E119&amp;"_"&amp;$F119,Sheet4!$C:$C,0))</f>
        <v>钢骨</v>
      </c>
      <c r="O119" s="10" t="str">
        <f>INDEX(Sheet4!N:N,MATCH($E119&amp;"_"&amp;$F119,Sheet4!$C:$C,0))</f>
        <v>均衡</v>
      </c>
      <c r="P119" s="10">
        <f>INDEX(Sheet2!$A:$A,MATCH(O119&amp;"-"&amp;N119&amp;"-2"&amp;"-"&amp;$C119,Sheet2!$I:$I,0))</f>
        <v>94201</v>
      </c>
      <c r="Q119" s="10">
        <f>INDEX(Sheet2!$A:$A,MATCH(O119&amp;"-"&amp;N119&amp;"-2"&amp;"-"&amp;$C119,Sheet2!$I:$I,0))</f>
        <v>94201</v>
      </c>
      <c r="R119" s="10" t="str">
        <f>INDEX(Sheet4!I:I,MATCH($E119&amp;"_"&amp;$F119,Sheet4!$C:$C,0))</f>
        <v>钢骨</v>
      </c>
      <c r="S119" s="10" t="str">
        <f>INDEX(Sheet4!P:P,MATCH($E119&amp;"_"&amp;$F119,Sheet4!$C:$C,0))</f>
        <v>均衡</v>
      </c>
      <c r="T119" s="10">
        <f>INDEX(Sheet2!$A:$A,MATCH(S119&amp;"-"&amp;R119&amp;"-3"&amp;"-"&amp;$C119,Sheet2!$I:$I,0))</f>
        <v>94301</v>
      </c>
      <c r="U119" s="10">
        <f>INDEX(Sheet2!$A:$A,MATCH(S119&amp;"-"&amp;R119&amp;"-3"&amp;"-"&amp;$C119,Sheet2!$I:$I,0))</f>
        <v>94301</v>
      </c>
    </row>
    <row r="120" spans="1:21" s="10" customFormat="1" ht="16.5" customHeight="1">
      <c r="A120" s="9" t="s">
        <v>42</v>
      </c>
      <c r="B120" s="10">
        <f t="shared" si="4"/>
        <v>9001</v>
      </c>
      <c r="C120" s="10">
        <v>5</v>
      </c>
      <c r="D120" s="11" t="str">
        <f t="shared" si="5"/>
        <v>1钢骨均衡-2钢骨均衡-3钢骨均衡</v>
      </c>
      <c r="E120" s="10">
        <v>9</v>
      </c>
      <c r="F120" s="10">
        <v>1</v>
      </c>
      <c r="G120" s="10" t="str">
        <f>INDEX(Sheet4!D:D,MATCH($E120&amp;"_"&amp;$F120,Sheet4!$C:$C,0))</f>
        <v>钢骨</v>
      </c>
      <c r="H120" s="10" t="str">
        <f>INDEX(Sheet4!K:K,MATCH($E120&amp;"_"&amp;$F120,Sheet4!C:C,0))</f>
        <v>均衡</v>
      </c>
      <c r="I120" s="10">
        <f>INDEX(Sheet2!$A:$A,MATCH(H120&amp;"-"&amp;G120&amp;"-0"&amp;"-"&amp;$C120,Sheet2!$I:$I,0))</f>
        <v>95001</v>
      </c>
      <c r="J120" s="10" t="str">
        <f>INDEX(Sheet4!E:E,MATCH($E120&amp;"_"&amp;$F120,Sheet4!$C:$C,0))</f>
        <v>钢骨</v>
      </c>
      <c r="K120" s="10" t="str">
        <f>INDEX(Sheet4!L:L,MATCH($E120&amp;"_"&amp;$F120,Sheet4!$C:$C,0))</f>
        <v>均衡</v>
      </c>
      <c r="L120" s="10">
        <f>INDEX(Sheet2!$A:$A,MATCH(K120&amp;"-"&amp;J120&amp;"-1"&amp;"-"&amp;$C120,Sheet2!$I:$I,0))</f>
        <v>95101</v>
      </c>
      <c r="M120" s="10">
        <f>INDEX(Sheet2!$A:$A,MATCH(K120&amp;"-"&amp;J120&amp;"-1"&amp;"-"&amp;$C120,Sheet2!$I:$I,0))</f>
        <v>95101</v>
      </c>
      <c r="N120" s="10" t="str">
        <f>INDEX(Sheet4!G:G,MATCH($E120&amp;"_"&amp;$F120,Sheet4!$C:$C,0))</f>
        <v>钢骨</v>
      </c>
      <c r="O120" s="10" t="str">
        <f>INDEX(Sheet4!N:N,MATCH($E120&amp;"_"&amp;$F120,Sheet4!$C:$C,0))</f>
        <v>均衡</v>
      </c>
      <c r="P120" s="10">
        <f>INDEX(Sheet2!$A:$A,MATCH(O120&amp;"-"&amp;N120&amp;"-2"&amp;"-"&amp;$C120,Sheet2!$I:$I,0))</f>
        <v>95201</v>
      </c>
      <c r="Q120" s="10">
        <f>INDEX(Sheet2!$A:$A,MATCH(O120&amp;"-"&amp;N120&amp;"-2"&amp;"-"&amp;$C120,Sheet2!$I:$I,0))</f>
        <v>95201</v>
      </c>
      <c r="R120" s="10" t="str">
        <f>INDEX(Sheet4!I:I,MATCH($E120&amp;"_"&amp;$F120,Sheet4!$C:$C,0))</f>
        <v>钢骨</v>
      </c>
      <c r="S120" s="10" t="str">
        <f>INDEX(Sheet4!P:P,MATCH($E120&amp;"_"&amp;$F120,Sheet4!$C:$C,0))</f>
        <v>均衡</v>
      </c>
      <c r="T120" s="10">
        <f>INDEX(Sheet2!$A:$A,MATCH(S120&amp;"-"&amp;R120&amp;"-3"&amp;"-"&amp;$C120,Sheet2!$I:$I,0))</f>
        <v>95301</v>
      </c>
      <c r="U120" s="10">
        <f>INDEX(Sheet2!$A:$A,MATCH(S120&amp;"-"&amp;R120&amp;"-3"&amp;"-"&amp;$C120,Sheet2!$I:$I,0))</f>
        <v>95301</v>
      </c>
    </row>
    <row r="121" spans="1:21" s="10" customFormat="1" ht="16.5" customHeight="1">
      <c r="A121" s="9" t="s">
        <v>42</v>
      </c>
      <c r="B121" s="10">
        <f t="shared" si="4"/>
        <v>10001</v>
      </c>
      <c r="C121" s="10">
        <v>1</v>
      </c>
      <c r="D121" s="11" t="str">
        <f t="shared" si="5"/>
        <v>1不屈均衡-2不屈均衡-3不屈均衡</v>
      </c>
      <c r="E121" s="10">
        <v>10</v>
      </c>
      <c r="F121" s="10">
        <v>1</v>
      </c>
      <c r="G121" s="10" t="str">
        <f>INDEX(Sheet4!D:D,MATCH($E121&amp;"_"&amp;$F121,Sheet4!$C:$C,0))</f>
        <v>不屈</v>
      </c>
      <c r="H121" s="10" t="str">
        <f>INDEX(Sheet4!K:K,MATCH($E121&amp;"_"&amp;$F121,Sheet4!C:C,0))</f>
        <v>均衡</v>
      </c>
      <c r="I121" s="10">
        <f>INDEX(Sheet2!$A:$A,MATCH(H121&amp;"-"&amp;G121&amp;"-0"&amp;"-"&amp;$C121,Sheet2!$I:$I,0))</f>
        <v>101001</v>
      </c>
      <c r="J121" s="10" t="str">
        <f>INDEX(Sheet4!E:E,MATCH($E121&amp;"_"&amp;$F121,Sheet4!$C:$C,0))</f>
        <v>不屈</v>
      </c>
      <c r="K121" s="10" t="str">
        <f>INDEX(Sheet4!L:L,MATCH($E121&amp;"_"&amp;$F121,Sheet4!$C:$C,0))</f>
        <v>均衡</v>
      </c>
      <c r="L121" s="10">
        <f>INDEX(Sheet2!$A:$A,MATCH(K121&amp;"-"&amp;J121&amp;"-1"&amp;"-"&amp;$C121,Sheet2!$I:$I,0))</f>
        <v>101101</v>
      </c>
      <c r="M121" s="10">
        <f>INDEX(Sheet2!$A:$A,MATCH(K121&amp;"-"&amp;J121&amp;"-1"&amp;"-"&amp;$C121,Sheet2!$I:$I,0))</f>
        <v>101101</v>
      </c>
      <c r="N121" s="10" t="str">
        <f>INDEX(Sheet4!G:G,MATCH($E121&amp;"_"&amp;$F121,Sheet4!$C:$C,0))</f>
        <v>不屈</v>
      </c>
      <c r="O121" s="10" t="str">
        <f>INDEX(Sheet4!N:N,MATCH($E121&amp;"_"&amp;$F121,Sheet4!$C:$C,0))</f>
        <v>均衡</v>
      </c>
      <c r="P121" s="10">
        <f>INDEX(Sheet2!$A:$A,MATCH(O121&amp;"-"&amp;N121&amp;"-2"&amp;"-"&amp;$C121,Sheet2!$I:$I,0))</f>
        <v>101201</v>
      </c>
      <c r="Q121" s="10">
        <f>INDEX(Sheet2!$A:$A,MATCH(O121&amp;"-"&amp;N121&amp;"-2"&amp;"-"&amp;$C121,Sheet2!$I:$I,0))</f>
        <v>101201</v>
      </c>
      <c r="R121" s="10" t="str">
        <f>INDEX(Sheet4!I:I,MATCH($E121&amp;"_"&amp;$F121,Sheet4!$C:$C,0))</f>
        <v>不屈</v>
      </c>
      <c r="S121" s="10" t="str">
        <f>INDEX(Sheet4!P:P,MATCH($E121&amp;"_"&amp;$F121,Sheet4!$C:$C,0))</f>
        <v>均衡</v>
      </c>
      <c r="T121" s="10">
        <f>INDEX(Sheet2!$A:$A,MATCH(S121&amp;"-"&amp;R121&amp;"-3"&amp;"-"&amp;$C121,Sheet2!$I:$I,0))</f>
        <v>101301</v>
      </c>
      <c r="U121" s="10">
        <f>INDEX(Sheet2!$A:$A,MATCH(S121&amp;"-"&amp;R121&amp;"-3"&amp;"-"&amp;$C121,Sheet2!$I:$I,0))</f>
        <v>101301</v>
      </c>
    </row>
    <row r="122" spans="1:21" s="10" customFormat="1" ht="16.5" customHeight="1">
      <c r="A122" s="9" t="s">
        <v>42</v>
      </c>
      <c r="B122" s="10">
        <f t="shared" si="4"/>
        <v>10001</v>
      </c>
      <c r="C122" s="10">
        <v>2</v>
      </c>
      <c r="D122" s="11" t="str">
        <f t="shared" si="5"/>
        <v>1不屈均衡-2不屈均衡-3不屈均衡</v>
      </c>
      <c r="E122" s="10">
        <v>10</v>
      </c>
      <c r="F122" s="10">
        <v>1</v>
      </c>
      <c r="G122" s="10" t="str">
        <f>INDEX(Sheet4!D:D,MATCH($E122&amp;"_"&amp;$F122,Sheet4!$C:$C,0))</f>
        <v>不屈</v>
      </c>
      <c r="H122" s="10" t="str">
        <f>INDEX(Sheet4!K:K,MATCH($E122&amp;"_"&amp;$F122,Sheet4!C:C,0))</f>
        <v>均衡</v>
      </c>
      <c r="I122" s="10">
        <f>INDEX(Sheet2!$A:$A,MATCH(H122&amp;"-"&amp;G122&amp;"-0"&amp;"-"&amp;$C122,Sheet2!$I:$I,0))</f>
        <v>102001</v>
      </c>
      <c r="J122" s="10" t="str">
        <f>INDEX(Sheet4!E:E,MATCH($E122&amp;"_"&amp;$F122,Sheet4!$C:$C,0))</f>
        <v>不屈</v>
      </c>
      <c r="K122" s="10" t="str">
        <f>INDEX(Sheet4!L:L,MATCH($E122&amp;"_"&amp;$F122,Sheet4!$C:$C,0))</f>
        <v>均衡</v>
      </c>
      <c r="L122" s="10">
        <f>INDEX(Sheet2!$A:$A,MATCH(K122&amp;"-"&amp;J122&amp;"-1"&amp;"-"&amp;$C122,Sheet2!$I:$I,0))</f>
        <v>102101</v>
      </c>
      <c r="M122" s="10">
        <f>INDEX(Sheet2!$A:$A,MATCH(K122&amp;"-"&amp;J122&amp;"-1"&amp;"-"&amp;$C122,Sheet2!$I:$I,0))</f>
        <v>102101</v>
      </c>
      <c r="N122" s="10" t="str">
        <f>INDEX(Sheet4!G:G,MATCH($E122&amp;"_"&amp;$F122,Sheet4!$C:$C,0))</f>
        <v>不屈</v>
      </c>
      <c r="O122" s="10" t="str">
        <f>INDEX(Sheet4!N:N,MATCH($E122&amp;"_"&amp;$F122,Sheet4!$C:$C,0))</f>
        <v>均衡</v>
      </c>
      <c r="P122" s="10">
        <f>INDEX(Sheet2!$A:$A,MATCH(O122&amp;"-"&amp;N122&amp;"-2"&amp;"-"&amp;$C122,Sheet2!$I:$I,0))</f>
        <v>102201</v>
      </c>
      <c r="Q122" s="10">
        <f>INDEX(Sheet2!$A:$A,MATCH(O122&amp;"-"&amp;N122&amp;"-2"&amp;"-"&amp;$C122,Sheet2!$I:$I,0))</f>
        <v>102201</v>
      </c>
      <c r="R122" s="10" t="str">
        <f>INDEX(Sheet4!I:I,MATCH($E122&amp;"_"&amp;$F122,Sheet4!$C:$C,0))</f>
        <v>不屈</v>
      </c>
      <c r="S122" s="10" t="str">
        <f>INDEX(Sheet4!P:P,MATCH($E122&amp;"_"&amp;$F122,Sheet4!$C:$C,0))</f>
        <v>均衡</v>
      </c>
      <c r="T122" s="10">
        <f>INDEX(Sheet2!$A:$A,MATCH(S122&amp;"-"&amp;R122&amp;"-3"&amp;"-"&amp;$C122,Sheet2!$I:$I,0))</f>
        <v>102301</v>
      </c>
      <c r="U122" s="10">
        <f>INDEX(Sheet2!$A:$A,MATCH(S122&amp;"-"&amp;R122&amp;"-3"&amp;"-"&amp;$C122,Sheet2!$I:$I,0))</f>
        <v>102301</v>
      </c>
    </row>
    <row r="123" spans="1:21" s="10" customFormat="1" ht="16.5" customHeight="1">
      <c r="A123" s="9" t="s">
        <v>42</v>
      </c>
      <c r="B123" s="10">
        <f t="shared" si="4"/>
        <v>10001</v>
      </c>
      <c r="C123" s="10">
        <v>3</v>
      </c>
      <c r="D123" s="11" t="str">
        <f t="shared" si="5"/>
        <v>1不屈均衡-2不屈均衡-3不屈均衡</v>
      </c>
      <c r="E123" s="10">
        <v>10</v>
      </c>
      <c r="F123" s="10">
        <v>1</v>
      </c>
      <c r="G123" s="10" t="str">
        <f>INDEX(Sheet4!D:D,MATCH($E123&amp;"_"&amp;$F123,Sheet4!$C:$C,0))</f>
        <v>不屈</v>
      </c>
      <c r="H123" s="10" t="str">
        <f>INDEX(Sheet4!K:K,MATCH($E123&amp;"_"&amp;$F123,Sheet4!C:C,0))</f>
        <v>均衡</v>
      </c>
      <c r="I123" s="10">
        <f>INDEX(Sheet2!$A:$A,MATCH(H123&amp;"-"&amp;G123&amp;"-0"&amp;"-"&amp;$C123,Sheet2!$I:$I,0))</f>
        <v>103001</v>
      </c>
      <c r="J123" s="10" t="str">
        <f>INDEX(Sheet4!E:E,MATCH($E123&amp;"_"&amp;$F123,Sheet4!$C:$C,0))</f>
        <v>不屈</v>
      </c>
      <c r="K123" s="10" t="str">
        <f>INDEX(Sheet4!L:L,MATCH($E123&amp;"_"&amp;$F123,Sheet4!$C:$C,0))</f>
        <v>均衡</v>
      </c>
      <c r="L123" s="10">
        <f>INDEX(Sheet2!$A:$A,MATCH(K123&amp;"-"&amp;J123&amp;"-1"&amp;"-"&amp;$C123,Sheet2!$I:$I,0))</f>
        <v>103101</v>
      </c>
      <c r="M123" s="10">
        <f>INDEX(Sheet2!$A:$A,MATCH(K123&amp;"-"&amp;J123&amp;"-1"&amp;"-"&amp;$C123,Sheet2!$I:$I,0))</f>
        <v>103101</v>
      </c>
      <c r="N123" s="10" t="str">
        <f>INDEX(Sheet4!G:G,MATCH($E123&amp;"_"&amp;$F123,Sheet4!$C:$C,0))</f>
        <v>不屈</v>
      </c>
      <c r="O123" s="10" t="str">
        <f>INDEX(Sheet4!N:N,MATCH($E123&amp;"_"&amp;$F123,Sheet4!$C:$C,0))</f>
        <v>均衡</v>
      </c>
      <c r="P123" s="10">
        <f>INDEX(Sheet2!$A:$A,MATCH(O123&amp;"-"&amp;N123&amp;"-2"&amp;"-"&amp;$C123,Sheet2!$I:$I,0))</f>
        <v>103201</v>
      </c>
      <c r="Q123" s="10">
        <f>INDEX(Sheet2!$A:$A,MATCH(O123&amp;"-"&amp;N123&amp;"-2"&amp;"-"&amp;$C123,Sheet2!$I:$I,0))</f>
        <v>103201</v>
      </c>
      <c r="R123" s="10" t="str">
        <f>INDEX(Sheet4!I:I,MATCH($E123&amp;"_"&amp;$F123,Sheet4!$C:$C,0))</f>
        <v>不屈</v>
      </c>
      <c r="S123" s="10" t="str">
        <f>INDEX(Sheet4!P:P,MATCH($E123&amp;"_"&amp;$F123,Sheet4!$C:$C,0))</f>
        <v>均衡</v>
      </c>
      <c r="T123" s="10">
        <f>INDEX(Sheet2!$A:$A,MATCH(S123&amp;"-"&amp;R123&amp;"-3"&amp;"-"&amp;$C123,Sheet2!$I:$I,0))</f>
        <v>103301</v>
      </c>
      <c r="U123" s="10">
        <f>INDEX(Sheet2!$A:$A,MATCH(S123&amp;"-"&amp;R123&amp;"-3"&amp;"-"&amp;$C123,Sheet2!$I:$I,0))</f>
        <v>103301</v>
      </c>
    </row>
    <row r="124" spans="1:21" s="10" customFormat="1" ht="16.5" customHeight="1">
      <c r="A124" s="9" t="s">
        <v>42</v>
      </c>
      <c r="B124" s="10">
        <f t="shared" si="4"/>
        <v>10001</v>
      </c>
      <c r="C124" s="10">
        <v>4</v>
      </c>
      <c r="D124" s="11" t="str">
        <f t="shared" si="5"/>
        <v>1不屈均衡-2不屈均衡-3不屈均衡</v>
      </c>
      <c r="E124" s="10">
        <v>10</v>
      </c>
      <c r="F124" s="10">
        <v>1</v>
      </c>
      <c r="G124" s="10" t="str">
        <f>INDEX(Sheet4!D:D,MATCH($E124&amp;"_"&amp;$F124,Sheet4!$C:$C,0))</f>
        <v>不屈</v>
      </c>
      <c r="H124" s="10" t="str">
        <f>INDEX(Sheet4!K:K,MATCH($E124&amp;"_"&amp;$F124,Sheet4!C:C,0))</f>
        <v>均衡</v>
      </c>
      <c r="I124" s="10">
        <f>INDEX(Sheet2!$A:$A,MATCH(H124&amp;"-"&amp;G124&amp;"-0"&amp;"-"&amp;$C124,Sheet2!$I:$I,0))</f>
        <v>104001</v>
      </c>
      <c r="J124" s="10" t="str">
        <f>INDEX(Sheet4!E:E,MATCH($E124&amp;"_"&amp;$F124,Sheet4!$C:$C,0))</f>
        <v>不屈</v>
      </c>
      <c r="K124" s="10" t="str">
        <f>INDEX(Sheet4!L:L,MATCH($E124&amp;"_"&amp;$F124,Sheet4!$C:$C,0))</f>
        <v>均衡</v>
      </c>
      <c r="L124" s="10">
        <f>INDEX(Sheet2!$A:$A,MATCH(K124&amp;"-"&amp;J124&amp;"-1"&amp;"-"&amp;$C124,Sheet2!$I:$I,0))</f>
        <v>104101</v>
      </c>
      <c r="M124" s="10">
        <f>INDEX(Sheet2!$A:$A,MATCH(K124&amp;"-"&amp;J124&amp;"-1"&amp;"-"&amp;$C124,Sheet2!$I:$I,0))</f>
        <v>104101</v>
      </c>
      <c r="N124" s="10" t="str">
        <f>INDEX(Sheet4!G:G,MATCH($E124&amp;"_"&amp;$F124,Sheet4!$C:$C,0))</f>
        <v>不屈</v>
      </c>
      <c r="O124" s="10" t="str">
        <f>INDEX(Sheet4!N:N,MATCH($E124&amp;"_"&amp;$F124,Sheet4!$C:$C,0))</f>
        <v>均衡</v>
      </c>
      <c r="P124" s="10">
        <f>INDEX(Sheet2!$A:$A,MATCH(O124&amp;"-"&amp;N124&amp;"-2"&amp;"-"&amp;$C124,Sheet2!$I:$I,0))</f>
        <v>104201</v>
      </c>
      <c r="Q124" s="10">
        <f>INDEX(Sheet2!$A:$A,MATCH(O124&amp;"-"&amp;N124&amp;"-2"&amp;"-"&amp;$C124,Sheet2!$I:$I,0))</f>
        <v>104201</v>
      </c>
      <c r="R124" s="10" t="str">
        <f>INDEX(Sheet4!I:I,MATCH($E124&amp;"_"&amp;$F124,Sheet4!$C:$C,0))</f>
        <v>不屈</v>
      </c>
      <c r="S124" s="10" t="str">
        <f>INDEX(Sheet4!P:P,MATCH($E124&amp;"_"&amp;$F124,Sheet4!$C:$C,0))</f>
        <v>均衡</v>
      </c>
      <c r="T124" s="10">
        <f>INDEX(Sheet2!$A:$A,MATCH(S124&amp;"-"&amp;R124&amp;"-3"&amp;"-"&amp;$C124,Sheet2!$I:$I,0))</f>
        <v>104301</v>
      </c>
      <c r="U124" s="10">
        <f>INDEX(Sheet2!$A:$A,MATCH(S124&amp;"-"&amp;R124&amp;"-3"&amp;"-"&amp;$C124,Sheet2!$I:$I,0))</f>
        <v>104301</v>
      </c>
    </row>
    <row r="125" spans="1:21" s="10" customFormat="1" ht="16.5" customHeight="1">
      <c r="A125" s="9" t="s">
        <v>42</v>
      </c>
      <c r="B125" s="10">
        <f t="shared" si="4"/>
        <v>10001</v>
      </c>
      <c r="C125" s="10">
        <v>5</v>
      </c>
      <c r="D125" s="11" t="str">
        <f t="shared" si="5"/>
        <v>1不屈均衡-2不屈均衡-3不屈均衡</v>
      </c>
      <c r="E125" s="10">
        <v>10</v>
      </c>
      <c r="F125" s="10">
        <v>1</v>
      </c>
      <c r="G125" s="10" t="str">
        <f>INDEX(Sheet4!D:D,MATCH($E125&amp;"_"&amp;$F125,Sheet4!$C:$C,0))</f>
        <v>不屈</v>
      </c>
      <c r="H125" s="10" t="str">
        <f>INDEX(Sheet4!K:K,MATCH($E125&amp;"_"&amp;$F125,Sheet4!C:C,0))</f>
        <v>均衡</v>
      </c>
      <c r="I125" s="10">
        <f>INDEX(Sheet2!$A:$A,MATCH(H125&amp;"-"&amp;G125&amp;"-0"&amp;"-"&amp;$C125,Sheet2!$I:$I,0))</f>
        <v>105001</v>
      </c>
      <c r="J125" s="10" t="str">
        <f>INDEX(Sheet4!E:E,MATCH($E125&amp;"_"&amp;$F125,Sheet4!$C:$C,0))</f>
        <v>不屈</v>
      </c>
      <c r="K125" s="10" t="str">
        <f>INDEX(Sheet4!L:L,MATCH($E125&amp;"_"&amp;$F125,Sheet4!$C:$C,0))</f>
        <v>均衡</v>
      </c>
      <c r="L125" s="10">
        <f>INDEX(Sheet2!$A:$A,MATCH(K125&amp;"-"&amp;J125&amp;"-1"&amp;"-"&amp;$C125,Sheet2!$I:$I,0))</f>
        <v>105101</v>
      </c>
      <c r="M125" s="10">
        <f>INDEX(Sheet2!$A:$A,MATCH(K125&amp;"-"&amp;J125&amp;"-1"&amp;"-"&amp;$C125,Sheet2!$I:$I,0))</f>
        <v>105101</v>
      </c>
      <c r="N125" s="10" t="str">
        <f>INDEX(Sheet4!G:G,MATCH($E125&amp;"_"&amp;$F125,Sheet4!$C:$C,0))</f>
        <v>不屈</v>
      </c>
      <c r="O125" s="10" t="str">
        <f>INDEX(Sheet4!N:N,MATCH($E125&amp;"_"&amp;$F125,Sheet4!$C:$C,0))</f>
        <v>均衡</v>
      </c>
      <c r="P125" s="10">
        <f>INDEX(Sheet2!$A:$A,MATCH(O125&amp;"-"&amp;N125&amp;"-2"&amp;"-"&amp;$C125,Sheet2!$I:$I,0))</f>
        <v>105201</v>
      </c>
      <c r="Q125" s="10">
        <f>INDEX(Sheet2!$A:$A,MATCH(O125&amp;"-"&amp;N125&amp;"-2"&amp;"-"&amp;$C125,Sheet2!$I:$I,0))</f>
        <v>105201</v>
      </c>
      <c r="R125" s="10" t="str">
        <f>INDEX(Sheet4!I:I,MATCH($E125&amp;"_"&amp;$F125,Sheet4!$C:$C,0))</f>
        <v>不屈</v>
      </c>
      <c r="S125" s="10" t="str">
        <f>INDEX(Sheet4!P:P,MATCH($E125&amp;"_"&amp;$F125,Sheet4!$C:$C,0))</f>
        <v>均衡</v>
      </c>
      <c r="T125" s="10">
        <f>INDEX(Sheet2!$A:$A,MATCH(S125&amp;"-"&amp;R125&amp;"-3"&amp;"-"&amp;$C125,Sheet2!$I:$I,0))</f>
        <v>105301</v>
      </c>
      <c r="U125" s="10">
        <f>INDEX(Sheet2!$A:$A,MATCH(S125&amp;"-"&amp;R125&amp;"-3"&amp;"-"&amp;$C125,Sheet2!$I:$I,0))</f>
        <v>105301</v>
      </c>
    </row>
    <row r="126" spans="1:21" s="10" customFormat="1" ht="16.5" customHeight="1">
      <c r="A126" s="9" t="s">
        <v>42</v>
      </c>
      <c r="B126" s="10">
        <f t="shared" si="4"/>
        <v>10002</v>
      </c>
      <c r="C126" s="10">
        <v>1</v>
      </c>
      <c r="D126" s="11" t="str">
        <f t="shared" si="5"/>
        <v>1不屈均衡-2共振均衡-3先制均衡</v>
      </c>
      <c r="E126" s="10">
        <v>10</v>
      </c>
      <c r="F126" s="10">
        <f t="shared" ref="F126:F145" si="8">F121+1</f>
        <v>2</v>
      </c>
      <c r="G126" s="10" t="str">
        <f>INDEX(Sheet4!D:D,MATCH($E126&amp;"_"&amp;$F126,Sheet4!$C:$C,0))</f>
        <v>不屈</v>
      </c>
      <c r="H126" s="10" t="str">
        <f>INDEX(Sheet4!K:K,MATCH($E126&amp;"_"&amp;$F126,Sheet4!C:C,0))</f>
        <v>均衡</v>
      </c>
      <c r="I126" s="10">
        <f>INDEX(Sheet2!$A:$A,MATCH(H126&amp;"-"&amp;G126&amp;"-0"&amp;"-"&amp;$C126,Sheet2!$I:$I,0))</f>
        <v>101001</v>
      </c>
      <c r="J126" s="10" t="str">
        <f>INDEX(Sheet4!E:E,MATCH($E126&amp;"_"&amp;$F126,Sheet4!$C:$C,0))</f>
        <v>不屈</v>
      </c>
      <c r="K126" s="10" t="str">
        <f>INDEX(Sheet4!L:L,MATCH($E126&amp;"_"&amp;$F126,Sheet4!$C:$C,0))</f>
        <v>均衡</v>
      </c>
      <c r="L126" s="10">
        <f>INDEX(Sheet2!$A:$A,MATCH(K126&amp;"-"&amp;J126&amp;"-1"&amp;"-"&amp;$C126,Sheet2!$I:$I,0))</f>
        <v>101101</v>
      </c>
      <c r="M126" s="10">
        <f>INDEX(Sheet2!$A:$A,MATCH(K126&amp;"-"&amp;J126&amp;"-1"&amp;"-"&amp;$C126,Sheet2!$I:$I,0))</f>
        <v>101101</v>
      </c>
      <c r="N126" s="10" t="str">
        <f>INDEX(Sheet4!G:G,MATCH($E126&amp;"_"&amp;$F126,Sheet4!$C:$C,0))</f>
        <v>共振</v>
      </c>
      <c r="O126" s="10" t="str">
        <f>INDEX(Sheet4!N:N,MATCH($E126&amp;"_"&amp;$F126,Sheet4!$C:$C,0))</f>
        <v>均衡</v>
      </c>
      <c r="P126" s="10">
        <f>INDEX(Sheet2!$A:$A,MATCH(O126&amp;"-"&amp;N126&amp;"-2"&amp;"-"&amp;$C126,Sheet2!$I:$I,0))</f>
        <v>51201</v>
      </c>
      <c r="Q126" s="10">
        <f>INDEX(Sheet2!$A:$A,MATCH(O126&amp;"-"&amp;N126&amp;"-2"&amp;"-"&amp;$C126,Sheet2!$I:$I,0))</f>
        <v>51201</v>
      </c>
      <c r="R126" s="10" t="str">
        <f>INDEX(Sheet4!I:I,MATCH($E126&amp;"_"&amp;$F126,Sheet4!$C:$C,0))</f>
        <v>先制</v>
      </c>
      <c r="S126" s="10" t="str">
        <f>INDEX(Sheet4!P:P,MATCH($E126&amp;"_"&amp;$F126,Sheet4!$C:$C,0))</f>
        <v>均衡</v>
      </c>
      <c r="T126" s="10">
        <f>INDEX(Sheet2!$A:$A,MATCH(S126&amp;"-"&amp;R126&amp;"-3"&amp;"-"&amp;$C126,Sheet2!$I:$I,0))</f>
        <v>41301</v>
      </c>
      <c r="U126" s="10">
        <f>INDEX(Sheet2!$A:$A,MATCH(S126&amp;"-"&amp;R126&amp;"-3"&amp;"-"&amp;$C126,Sheet2!$I:$I,0))</f>
        <v>41301</v>
      </c>
    </row>
    <row r="127" spans="1:21" s="10" customFormat="1" ht="16.5" customHeight="1">
      <c r="A127" s="9" t="s">
        <v>42</v>
      </c>
      <c r="B127" s="10">
        <f t="shared" si="4"/>
        <v>10002</v>
      </c>
      <c r="C127" s="10">
        <v>2</v>
      </c>
      <c r="D127" s="11" t="str">
        <f t="shared" si="5"/>
        <v>1不屈均衡-2共振均衡-3先制均衡</v>
      </c>
      <c r="E127" s="10">
        <v>10</v>
      </c>
      <c r="F127" s="10">
        <f t="shared" si="8"/>
        <v>2</v>
      </c>
      <c r="G127" s="10" t="str">
        <f>INDEX(Sheet4!D:D,MATCH($E127&amp;"_"&amp;$F127,Sheet4!$C:$C,0))</f>
        <v>不屈</v>
      </c>
      <c r="H127" s="10" t="str">
        <f>INDEX(Sheet4!K:K,MATCH($E127&amp;"_"&amp;$F127,Sheet4!C:C,0))</f>
        <v>均衡</v>
      </c>
      <c r="I127" s="10">
        <f>INDEX(Sheet2!$A:$A,MATCH(H127&amp;"-"&amp;G127&amp;"-0"&amp;"-"&amp;$C127,Sheet2!$I:$I,0))</f>
        <v>102001</v>
      </c>
      <c r="J127" s="10" t="str">
        <f>INDEX(Sheet4!E:E,MATCH($E127&amp;"_"&amp;$F127,Sheet4!$C:$C,0))</f>
        <v>不屈</v>
      </c>
      <c r="K127" s="10" t="str">
        <f>INDEX(Sheet4!L:L,MATCH($E127&amp;"_"&amp;$F127,Sheet4!$C:$C,0))</f>
        <v>均衡</v>
      </c>
      <c r="L127" s="10">
        <f>INDEX(Sheet2!$A:$A,MATCH(K127&amp;"-"&amp;J127&amp;"-1"&amp;"-"&amp;$C127,Sheet2!$I:$I,0))</f>
        <v>102101</v>
      </c>
      <c r="M127" s="10">
        <f>INDEX(Sheet2!$A:$A,MATCH(K127&amp;"-"&amp;J127&amp;"-1"&amp;"-"&amp;$C127,Sheet2!$I:$I,0))</f>
        <v>102101</v>
      </c>
      <c r="N127" s="10" t="str">
        <f>INDEX(Sheet4!G:G,MATCH($E127&amp;"_"&amp;$F127,Sheet4!$C:$C,0))</f>
        <v>共振</v>
      </c>
      <c r="O127" s="10" t="str">
        <f>INDEX(Sheet4!N:N,MATCH($E127&amp;"_"&amp;$F127,Sheet4!$C:$C,0))</f>
        <v>均衡</v>
      </c>
      <c r="P127" s="10">
        <f>INDEX(Sheet2!$A:$A,MATCH(O127&amp;"-"&amp;N127&amp;"-2"&amp;"-"&amp;$C127,Sheet2!$I:$I,0))</f>
        <v>52201</v>
      </c>
      <c r="Q127" s="10">
        <f>INDEX(Sheet2!$A:$A,MATCH(O127&amp;"-"&amp;N127&amp;"-2"&amp;"-"&amp;$C127,Sheet2!$I:$I,0))</f>
        <v>52201</v>
      </c>
      <c r="R127" s="10" t="str">
        <f>INDEX(Sheet4!I:I,MATCH($E127&amp;"_"&amp;$F127,Sheet4!$C:$C,0))</f>
        <v>先制</v>
      </c>
      <c r="S127" s="10" t="str">
        <f>INDEX(Sheet4!P:P,MATCH($E127&amp;"_"&amp;$F127,Sheet4!$C:$C,0))</f>
        <v>均衡</v>
      </c>
      <c r="T127" s="10">
        <f>INDEX(Sheet2!$A:$A,MATCH(S127&amp;"-"&amp;R127&amp;"-3"&amp;"-"&amp;$C127,Sheet2!$I:$I,0))</f>
        <v>42301</v>
      </c>
      <c r="U127" s="10">
        <f>INDEX(Sheet2!$A:$A,MATCH(S127&amp;"-"&amp;R127&amp;"-3"&amp;"-"&amp;$C127,Sheet2!$I:$I,0))</f>
        <v>42301</v>
      </c>
    </row>
    <row r="128" spans="1:21" s="10" customFormat="1" ht="16.5" customHeight="1">
      <c r="A128" s="9" t="s">
        <v>42</v>
      </c>
      <c r="B128" s="10">
        <f t="shared" si="4"/>
        <v>10002</v>
      </c>
      <c r="C128" s="10">
        <v>3</v>
      </c>
      <c r="D128" s="11" t="str">
        <f t="shared" si="5"/>
        <v>1不屈均衡-2共振均衡-3先制均衡</v>
      </c>
      <c r="E128" s="10">
        <v>10</v>
      </c>
      <c r="F128" s="10">
        <f t="shared" si="8"/>
        <v>2</v>
      </c>
      <c r="G128" s="10" t="str">
        <f>INDEX(Sheet4!D:D,MATCH($E128&amp;"_"&amp;$F128,Sheet4!$C:$C,0))</f>
        <v>不屈</v>
      </c>
      <c r="H128" s="10" t="str">
        <f>INDEX(Sheet4!K:K,MATCH($E128&amp;"_"&amp;$F128,Sheet4!C:C,0))</f>
        <v>均衡</v>
      </c>
      <c r="I128" s="10">
        <f>INDEX(Sheet2!$A:$A,MATCH(H128&amp;"-"&amp;G128&amp;"-0"&amp;"-"&amp;$C128,Sheet2!$I:$I,0))</f>
        <v>103001</v>
      </c>
      <c r="J128" s="10" t="str">
        <f>INDEX(Sheet4!E:E,MATCH($E128&amp;"_"&amp;$F128,Sheet4!$C:$C,0))</f>
        <v>不屈</v>
      </c>
      <c r="K128" s="10" t="str">
        <f>INDEX(Sheet4!L:L,MATCH($E128&amp;"_"&amp;$F128,Sheet4!$C:$C,0))</f>
        <v>均衡</v>
      </c>
      <c r="L128" s="10">
        <f>INDEX(Sheet2!$A:$A,MATCH(K128&amp;"-"&amp;J128&amp;"-1"&amp;"-"&amp;$C128,Sheet2!$I:$I,0))</f>
        <v>103101</v>
      </c>
      <c r="M128" s="10">
        <f>INDEX(Sheet2!$A:$A,MATCH(K128&amp;"-"&amp;J128&amp;"-1"&amp;"-"&amp;$C128,Sheet2!$I:$I,0))</f>
        <v>103101</v>
      </c>
      <c r="N128" s="10" t="str">
        <f>INDEX(Sheet4!G:G,MATCH($E128&amp;"_"&amp;$F128,Sheet4!$C:$C,0))</f>
        <v>共振</v>
      </c>
      <c r="O128" s="10" t="str">
        <f>INDEX(Sheet4!N:N,MATCH($E128&amp;"_"&amp;$F128,Sheet4!$C:$C,0))</f>
        <v>均衡</v>
      </c>
      <c r="P128" s="10">
        <f>INDEX(Sheet2!$A:$A,MATCH(O128&amp;"-"&amp;N128&amp;"-2"&amp;"-"&amp;$C128,Sheet2!$I:$I,0))</f>
        <v>53201</v>
      </c>
      <c r="Q128" s="10">
        <f>INDEX(Sheet2!$A:$A,MATCH(O128&amp;"-"&amp;N128&amp;"-2"&amp;"-"&amp;$C128,Sheet2!$I:$I,0))</f>
        <v>53201</v>
      </c>
      <c r="R128" s="10" t="str">
        <f>INDEX(Sheet4!I:I,MATCH($E128&amp;"_"&amp;$F128,Sheet4!$C:$C,0))</f>
        <v>先制</v>
      </c>
      <c r="S128" s="10" t="str">
        <f>INDEX(Sheet4!P:P,MATCH($E128&amp;"_"&amp;$F128,Sheet4!$C:$C,0))</f>
        <v>均衡</v>
      </c>
      <c r="T128" s="10">
        <f>INDEX(Sheet2!$A:$A,MATCH(S128&amp;"-"&amp;R128&amp;"-3"&amp;"-"&amp;$C128,Sheet2!$I:$I,0))</f>
        <v>43301</v>
      </c>
      <c r="U128" s="10">
        <f>INDEX(Sheet2!$A:$A,MATCH(S128&amp;"-"&amp;R128&amp;"-3"&amp;"-"&amp;$C128,Sheet2!$I:$I,0))</f>
        <v>43301</v>
      </c>
    </row>
    <row r="129" spans="1:21" s="10" customFormat="1" ht="16.5" customHeight="1">
      <c r="A129" s="9" t="s">
        <v>42</v>
      </c>
      <c r="B129" s="10">
        <f t="shared" si="4"/>
        <v>10002</v>
      </c>
      <c r="C129" s="10">
        <v>4</v>
      </c>
      <c r="D129" s="11" t="str">
        <f t="shared" si="5"/>
        <v>1不屈均衡-2共振均衡-3先制均衡</v>
      </c>
      <c r="E129" s="10">
        <v>10</v>
      </c>
      <c r="F129" s="10">
        <f t="shared" si="8"/>
        <v>2</v>
      </c>
      <c r="G129" s="10" t="str">
        <f>INDEX(Sheet4!D:D,MATCH($E129&amp;"_"&amp;$F129,Sheet4!$C:$C,0))</f>
        <v>不屈</v>
      </c>
      <c r="H129" s="10" t="str">
        <f>INDEX(Sheet4!K:K,MATCH($E129&amp;"_"&amp;$F129,Sheet4!C:C,0))</f>
        <v>均衡</v>
      </c>
      <c r="I129" s="10">
        <f>INDEX(Sheet2!$A:$A,MATCH(H129&amp;"-"&amp;G129&amp;"-0"&amp;"-"&amp;$C129,Sheet2!$I:$I,0))</f>
        <v>104001</v>
      </c>
      <c r="J129" s="10" t="str">
        <f>INDEX(Sheet4!E:E,MATCH($E129&amp;"_"&amp;$F129,Sheet4!$C:$C,0))</f>
        <v>不屈</v>
      </c>
      <c r="K129" s="10" t="str">
        <f>INDEX(Sheet4!L:L,MATCH($E129&amp;"_"&amp;$F129,Sheet4!$C:$C,0))</f>
        <v>均衡</v>
      </c>
      <c r="L129" s="10">
        <f>INDEX(Sheet2!$A:$A,MATCH(K129&amp;"-"&amp;J129&amp;"-1"&amp;"-"&amp;$C129,Sheet2!$I:$I,0))</f>
        <v>104101</v>
      </c>
      <c r="M129" s="10">
        <f>INDEX(Sheet2!$A:$A,MATCH(K129&amp;"-"&amp;J129&amp;"-1"&amp;"-"&amp;$C129,Sheet2!$I:$I,0))</f>
        <v>104101</v>
      </c>
      <c r="N129" s="10" t="str">
        <f>INDEX(Sheet4!G:G,MATCH($E129&amp;"_"&amp;$F129,Sheet4!$C:$C,0))</f>
        <v>共振</v>
      </c>
      <c r="O129" s="10" t="str">
        <f>INDEX(Sheet4!N:N,MATCH($E129&amp;"_"&amp;$F129,Sheet4!$C:$C,0))</f>
        <v>均衡</v>
      </c>
      <c r="P129" s="10">
        <f>INDEX(Sheet2!$A:$A,MATCH(O129&amp;"-"&amp;N129&amp;"-2"&amp;"-"&amp;$C129,Sheet2!$I:$I,0))</f>
        <v>54201</v>
      </c>
      <c r="Q129" s="10">
        <f>INDEX(Sheet2!$A:$A,MATCH(O129&amp;"-"&amp;N129&amp;"-2"&amp;"-"&amp;$C129,Sheet2!$I:$I,0))</f>
        <v>54201</v>
      </c>
      <c r="R129" s="10" t="str">
        <f>INDEX(Sheet4!I:I,MATCH($E129&amp;"_"&amp;$F129,Sheet4!$C:$C,0))</f>
        <v>先制</v>
      </c>
      <c r="S129" s="10" t="str">
        <f>INDEX(Sheet4!P:P,MATCH($E129&amp;"_"&amp;$F129,Sheet4!$C:$C,0))</f>
        <v>均衡</v>
      </c>
      <c r="T129" s="10">
        <f>INDEX(Sheet2!$A:$A,MATCH(S129&amp;"-"&amp;R129&amp;"-3"&amp;"-"&amp;$C129,Sheet2!$I:$I,0))</f>
        <v>44301</v>
      </c>
      <c r="U129" s="10">
        <f>INDEX(Sheet2!$A:$A,MATCH(S129&amp;"-"&amp;R129&amp;"-3"&amp;"-"&amp;$C129,Sheet2!$I:$I,0))</f>
        <v>44301</v>
      </c>
    </row>
    <row r="130" spans="1:21" s="10" customFormat="1" ht="16.5" customHeight="1">
      <c r="A130" s="9" t="s">
        <v>42</v>
      </c>
      <c r="B130" s="10">
        <f t="shared" si="4"/>
        <v>10002</v>
      </c>
      <c r="C130" s="10">
        <v>5</v>
      </c>
      <c r="D130" s="11" t="str">
        <f t="shared" si="5"/>
        <v>1不屈均衡-2共振均衡-3先制均衡</v>
      </c>
      <c r="E130" s="10">
        <v>10</v>
      </c>
      <c r="F130" s="10">
        <f t="shared" si="8"/>
        <v>2</v>
      </c>
      <c r="G130" s="10" t="str">
        <f>INDEX(Sheet4!D:D,MATCH($E130&amp;"_"&amp;$F130,Sheet4!$C:$C,0))</f>
        <v>不屈</v>
      </c>
      <c r="H130" s="10" t="str">
        <f>INDEX(Sheet4!K:K,MATCH($E130&amp;"_"&amp;$F130,Sheet4!C:C,0))</f>
        <v>均衡</v>
      </c>
      <c r="I130" s="10">
        <f>INDEX(Sheet2!$A:$A,MATCH(H130&amp;"-"&amp;G130&amp;"-0"&amp;"-"&amp;$C130,Sheet2!$I:$I,0))</f>
        <v>105001</v>
      </c>
      <c r="J130" s="10" t="str">
        <f>INDEX(Sheet4!E:E,MATCH($E130&amp;"_"&amp;$F130,Sheet4!$C:$C,0))</f>
        <v>不屈</v>
      </c>
      <c r="K130" s="10" t="str">
        <f>INDEX(Sheet4!L:L,MATCH($E130&amp;"_"&amp;$F130,Sheet4!$C:$C,0))</f>
        <v>均衡</v>
      </c>
      <c r="L130" s="10">
        <f>INDEX(Sheet2!$A:$A,MATCH(K130&amp;"-"&amp;J130&amp;"-1"&amp;"-"&amp;$C130,Sheet2!$I:$I,0))</f>
        <v>105101</v>
      </c>
      <c r="M130" s="10">
        <f>INDEX(Sheet2!$A:$A,MATCH(K130&amp;"-"&amp;J130&amp;"-1"&amp;"-"&amp;$C130,Sheet2!$I:$I,0))</f>
        <v>105101</v>
      </c>
      <c r="N130" s="10" t="str">
        <f>INDEX(Sheet4!G:G,MATCH($E130&amp;"_"&amp;$F130,Sheet4!$C:$C,0))</f>
        <v>共振</v>
      </c>
      <c r="O130" s="10" t="str">
        <f>INDEX(Sheet4!N:N,MATCH($E130&amp;"_"&amp;$F130,Sheet4!$C:$C,0))</f>
        <v>均衡</v>
      </c>
      <c r="P130" s="10">
        <f>INDEX(Sheet2!$A:$A,MATCH(O130&amp;"-"&amp;N130&amp;"-2"&amp;"-"&amp;$C130,Sheet2!$I:$I,0))</f>
        <v>55201</v>
      </c>
      <c r="Q130" s="10">
        <f>INDEX(Sheet2!$A:$A,MATCH(O130&amp;"-"&amp;N130&amp;"-2"&amp;"-"&amp;$C130,Sheet2!$I:$I,0))</f>
        <v>55201</v>
      </c>
      <c r="R130" s="10" t="str">
        <f>INDEX(Sheet4!I:I,MATCH($E130&amp;"_"&amp;$F130,Sheet4!$C:$C,0))</f>
        <v>先制</v>
      </c>
      <c r="S130" s="10" t="str">
        <f>INDEX(Sheet4!P:P,MATCH($E130&amp;"_"&amp;$F130,Sheet4!$C:$C,0))</f>
        <v>均衡</v>
      </c>
      <c r="T130" s="10">
        <f>INDEX(Sheet2!$A:$A,MATCH(S130&amp;"-"&amp;R130&amp;"-3"&amp;"-"&amp;$C130,Sheet2!$I:$I,0))</f>
        <v>45301</v>
      </c>
      <c r="U130" s="10">
        <f>INDEX(Sheet2!$A:$A,MATCH(S130&amp;"-"&amp;R130&amp;"-3"&amp;"-"&amp;$C130,Sheet2!$I:$I,0))</f>
        <v>45301</v>
      </c>
    </row>
    <row r="131" spans="1:21" s="10" customFormat="1" ht="16.5" customHeight="1">
      <c r="A131" s="9" t="s">
        <v>42</v>
      </c>
      <c r="B131" s="10">
        <f t="shared" si="4"/>
        <v>10003</v>
      </c>
      <c r="C131" s="10">
        <v>1</v>
      </c>
      <c r="D131" s="11" t="str">
        <f t="shared" si="5"/>
        <v>1不屈均衡-2窃夺均衡-3制衡均衡</v>
      </c>
      <c r="E131" s="10">
        <v>10</v>
      </c>
      <c r="F131" s="10">
        <f t="shared" si="8"/>
        <v>3</v>
      </c>
      <c r="G131" s="10" t="str">
        <f>INDEX(Sheet4!D:D,MATCH($E131&amp;"_"&amp;$F131,Sheet4!$C:$C,0))</f>
        <v>不屈</v>
      </c>
      <c r="H131" s="10" t="str">
        <f>INDEX(Sheet4!K:K,MATCH($E131&amp;"_"&amp;$F131,Sheet4!C:C,0))</f>
        <v>均衡</v>
      </c>
      <c r="I131" s="10">
        <f>INDEX(Sheet2!$A:$A,MATCH(H131&amp;"-"&amp;G131&amp;"-0"&amp;"-"&amp;$C131,Sheet2!$I:$I,0))</f>
        <v>101001</v>
      </c>
      <c r="J131" s="10" t="str">
        <f>INDEX(Sheet4!E:E,MATCH($E131&amp;"_"&amp;$F131,Sheet4!$C:$C,0))</f>
        <v>不屈</v>
      </c>
      <c r="K131" s="10" t="str">
        <f>INDEX(Sheet4!L:L,MATCH($E131&amp;"_"&amp;$F131,Sheet4!$C:$C,0))</f>
        <v>均衡</v>
      </c>
      <c r="L131" s="10">
        <f>INDEX(Sheet2!$A:$A,MATCH(K131&amp;"-"&amp;J131&amp;"-1"&amp;"-"&amp;$C131,Sheet2!$I:$I,0))</f>
        <v>101101</v>
      </c>
      <c r="M131" s="10">
        <f>INDEX(Sheet2!$A:$A,MATCH(K131&amp;"-"&amp;J131&amp;"-1"&amp;"-"&amp;$C131,Sheet2!$I:$I,0))</f>
        <v>101101</v>
      </c>
      <c r="N131" s="10" t="str">
        <f>INDEX(Sheet4!G:G,MATCH($E131&amp;"_"&amp;$F131,Sheet4!$C:$C,0))</f>
        <v>窃夺</v>
      </c>
      <c r="O131" s="10" t="str">
        <f>INDEX(Sheet4!N:N,MATCH($E131&amp;"_"&amp;$F131,Sheet4!$C:$C,0))</f>
        <v>均衡</v>
      </c>
      <c r="P131" s="10">
        <f>INDEX(Sheet2!$A:$A,MATCH(O131&amp;"-"&amp;N131&amp;"-2"&amp;"-"&amp;$C131,Sheet2!$I:$I,0))</f>
        <v>31201</v>
      </c>
      <c r="Q131" s="10">
        <f>INDEX(Sheet2!$A:$A,MATCH(O131&amp;"-"&amp;N131&amp;"-2"&amp;"-"&amp;$C131,Sheet2!$I:$I,0))</f>
        <v>31201</v>
      </c>
      <c r="R131" s="10" t="str">
        <f>INDEX(Sheet4!I:I,MATCH($E131&amp;"_"&amp;$F131,Sheet4!$C:$C,0))</f>
        <v>制衡</v>
      </c>
      <c r="S131" s="10" t="str">
        <f>INDEX(Sheet4!P:P,MATCH($E131&amp;"_"&amp;$F131,Sheet4!$C:$C,0))</f>
        <v>均衡</v>
      </c>
      <c r="T131" s="10">
        <f>INDEX(Sheet2!$A:$A,MATCH(S131&amp;"-"&amp;R131&amp;"-3"&amp;"-"&amp;$C131,Sheet2!$I:$I,0))</f>
        <v>161301</v>
      </c>
      <c r="U131" s="10">
        <f>INDEX(Sheet2!$A:$A,MATCH(S131&amp;"-"&amp;R131&amp;"-3"&amp;"-"&amp;$C131,Sheet2!$I:$I,0))</f>
        <v>161301</v>
      </c>
    </row>
    <row r="132" spans="1:21" s="10" customFormat="1" ht="16.5" customHeight="1">
      <c r="A132" s="9" t="s">
        <v>42</v>
      </c>
      <c r="B132" s="10">
        <f t="shared" si="4"/>
        <v>10003</v>
      </c>
      <c r="C132" s="10">
        <v>2</v>
      </c>
      <c r="D132" s="11" t="str">
        <f t="shared" si="5"/>
        <v>1不屈均衡-2窃夺均衡-3制衡均衡</v>
      </c>
      <c r="E132" s="10">
        <v>10</v>
      </c>
      <c r="F132" s="10">
        <f t="shared" si="8"/>
        <v>3</v>
      </c>
      <c r="G132" s="10" t="str">
        <f>INDEX(Sheet4!D:D,MATCH($E132&amp;"_"&amp;$F132,Sheet4!$C:$C,0))</f>
        <v>不屈</v>
      </c>
      <c r="H132" s="10" t="str">
        <f>INDEX(Sheet4!K:K,MATCH($E132&amp;"_"&amp;$F132,Sheet4!C:C,0))</f>
        <v>均衡</v>
      </c>
      <c r="I132" s="10">
        <f>INDEX(Sheet2!$A:$A,MATCH(H132&amp;"-"&amp;G132&amp;"-0"&amp;"-"&amp;$C132,Sheet2!$I:$I,0))</f>
        <v>102001</v>
      </c>
      <c r="J132" s="10" t="str">
        <f>INDEX(Sheet4!E:E,MATCH($E132&amp;"_"&amp;$F132,Sheet4!$C:$C,0))</f>
        <v>不屈</v>
      </c>
      <c r="K132" s="10" t="str">
        <f>INDEX(Sheet4!L:L,MATCH($E132&amp;"_"&amp;$F132,Sheet4!$C:$C,0))</f>
        <v>均衡</v>
      </c>
      <c r="L132" s="10">
        <f>INDEX(Sheet2!$A:$A,MATCH(K132&amp;"-"&amp;J132&amp;"-1"&amp;"-"&amp;$C132,Sheet2!$I:$I,0))</f>
        <v>102101</v>
      </c>
      <c r="M132" s="10">
        <f>INDEX(Sheet2!$A:$A,MATCH(K132&amp;"-"&amp;J132&amp;"-1"&amp;"-"&amp;$C132,Sheet2!$I:$I,0))</f>
        <v>102101</v>
      </c>
      <c r="N132" s="10" t="str">
        <f>INDEX(Sheet4!G:G,MATCH($E132&amp;"_"&amp;$F132,Sheet4!$C:$C,0))</f>
        <v>窃夺</v>
      </c>
      <c r="O132" s="10" t="str">
        <f>INDEX(Sheet4!N:N,MATCH($E132&amp;"_"&amp;$F132,Sheet4!$C:$C,0))</f>
        <v>均衡</v>
      </c>
      <c r="P132" s="10">
        <f>INDEX(Sheet2!$A:$A,MATCH(O132&amp;"-"&amp;N132&amp;"-2"&amp;"-"&amp;$C132,Sheet2!$I:$I,0))</f>
        <v>32201</v>
      </c>
      <c r="Q132" s="10">
        <f>INDEX(Sheet2!$A:$A,MATCH(O132&amp;"-"&amp;N132&amp;"-2"&amp;"-"&amp;$C132,Sheet2!$I:$I,0))</f>
        <v>32201</v>
      </c>
      <c r="R132" s="10" t="str">
        <f>INDEX(Sheet4!I:I,MATCH($E132&amp;"_"&amp;$F132,Sheet4!$C:$C,0))</f>
        <v>制衡</v>
      </c>
      <c r="S132" s="10" t="str">
        <f>INDEX(Sheet4!P:P,MATCH($E132&amp;"_"&amp;$F132,Sheet4!$C:$C,0))</f>
        <v>均衡</v>
      </c>
      <c r="T132" s="10">
        <f>INDEX(Sheet2!$A:$A,MATCH(S132&amp;"-"&amp;R132&amp;"-3"&amp;"-"&amp;$C132,Sheet2!$I:$I,0))</f>
        <v>162301</v>
      </c>
      <c r="U132" s="10">
        <f>INDEX(Sheet2!$A:$A,MATCH(S132&amp;"-"&amp;R132&amp;"-3"&amp;"-"&amp;$C132,Sheet2!$I:$I,0))</f>
        <v>162301</v>
      </c>
    </row>
    <row r="133" spans="1:21" s="10" customFormat="1" ht="16.5" customHeight="1">
      <c r="A133" s="9" t="s">
        <v>42</v>
      </c>
      <c r="B133" s="10">
        <f t="shared" si="4"/>
        <v>10003</v>
      </c>
      <c r="C133" s="10">
        <v>3</v>
      </c>
      <c r="D133" s="11" t="str">
        <f t="shared" si="5"/>
        <v>1不屈均衡-2窃夺均衡-3制衡均衡</v>
      </c>
      <c r="E133" s="10">
        <v>10</v>
      </c>
      <c r="F133" s="10">
        <f t="shared" si="8"/>
        <v>3</v>
      </c>
      <c r="G133" s="10" t="str">
        <f>INDEX(Sheet4!D:D,MATCH($E133&amp;"_"&amp;$F133,Sheet4!$C:$C,0))</f>
        <v>不屈</v>
      </c>
      <c r="H133" s="10" t="str">
        <f>INDEX(Sheet4!K:K,MATCH($E133&amp;"_"&amp;$F133,Sheet4!C:C,0))</f>
        <v>均衡</v>
      </c>
      <c r="I133" s="10">
        <f>INDEX(Sheet2!$A:$A,MATCH(H133&amp;"-"&amp;G133&amp;"-0"&amp;"-"&amp;$C133,Sheet2!$I:$I,0))</f>
        <v>103001</v>
      </c>
      <c r="J133" s="10" t="str">
        <f>INDEX(Sheet4!E:E,MATCH($E133&amp;"_"&amp;$F133,Sheet4!$C:$C,0))</f>
        <v>不屈</v>
      </c>
      <c r="K133" s="10" t="str">
        <f>INDEX(Sheet4!L:L,MATCH($E133&amp;"_"&amp;$F133,Sheet4!$C:$C,0))</f>
        <v>均衡</v>
      </c>
      <c r="L133" s="10">
        <f>INDEX(Sheet2!$A:$A,MATCH(K133&amp;"-"&amp;J133&amp;"-1"&amp;"-"&amp;$C133,Sheet2!$I:$I,0))</f>
        <v>103101</v>
      </c>
      <c r="M133" s="10">
        <f>INDEX(Sheet2!$A:$A,MATCH(K133&amp;"-"&amp;J133&amp;"-1"&amp;"-"&amp;$C133,Sheet2!$I:$I,0))</f>
        <v>103101</v>
      </c>
      <c r="N133" s="10" t="str">
        <f>INDEX(Sheet4!G:G,MATCH($E133&amp;"_"&amp;$F133,Sheet4!$C:$C,0))</f>
        <v>窃夺</v>
      </c>
      <c r="O133" s="10" t="str">
        <f>INDEX(Sheet4!N:N,MATCH($E133&amp;"_"&amp;$F133,Sheet4!$C:$C,0))</f>
        <v>均衡</v>
      </c>
      <c r="P133" s="10">
        <f>INDEX(Sheet2!$A:$A,MATCH(O133&amp;"-"&amp;N133&amp;"-2"&amp;"-"&amp;$C133,Sheet2!$I:$I,0))</f>
        <v>33201</v>
      </c>
      <c r="Q133" s="10">
        <f>INDEX(Sheet2!$A:$A,MATCH(O133&amp;"-"&amp;N133&amp;"-2"&amp;"-"&amp;$C133,Sheet2!$I:$I,0))</f>
        <v>33201</v>
      </c>
      <c r="R133" s="10" t="str">
        <f>INDEX(Sheet4!I:I,MATCH($E133&amp;"_"&amp;$F133,Sheet4!$C:$C,0))</f>
        <v>制衡</v>
      </c>
      <c r="S133" s="10" t="str">
        <f>INDEX(Sheet4!P:P,MATCH($E133&amp;"_"&amp;$F133,Sheet4!$C:$C,0))</f>
        <v>均衡</v>
      </c>
      <c r="T133" s="10">
        <f>INDEX(Sheet2!$A:$A,MATCH(S133&amp;"-"&amp;R133&amp;"-3"&amp;"-"&amp;$C133,Sheet2!$I:$I,0))</f>
        <v>163301</v>
      </c>
      <c r="U133" s="10">
        <f>INDEX(Sheet2!$A:$A,MATCH(S133&amp;"-"&amp;R133&amp;"-3"&amp;"-"&amp;$C133,Sheet2!$I:$I,0))</f>
        <v>163301</v>
      </c>
    </row>
    <row r="134" spans="1:21" s="10" customFormat="1" ht="16.5" customHeight="1">
      <c r="A134" s="9" t="s">
        <v>42</v>
      </c>
      <c r="B134" s="10">
        <f t="shared" ref="B134:B197" si="9">E134*1000+F134</f>
        <v>10003</v>
      </c>
      <c r="C134" s="10">
        <v>4</v>
      </c>
      <c r="D134" s="11" t="str">
        <f t="shared" ref="D134:D197" si="10">"1"&amp;J134&amp;K134&amp;"-2"&amp;N134&amp;O134&amp;"-3"&amp;R134&amp;S134</f>
        <v>1不屈均衡-2窃夺均衡-3制衡均衡</v>
      </c>
      <c r="E134" s="10">
        <v>10</v>
      </c>
      <c r="F134" s="10">
        <f t="shared" si="8"/>
        <v>3</v>
      </c>
      <c r="G134" s="10" t="str">
        <f>INDEX(Sheet4!D:D,MATCH($E134&amp;"_"&amp;$F134,Sheet4!$C:$C,0))</f>
        <v>不屈</v>
      </c>
      <c r="H134" s="10" t="str">
        <f>INDEX(Sheet4!K:K,MATCH($E134&amp;"_"&amp;$F134,Sheet4!C:C,0))</f>
        <v>均衡</v>
      </c>
      <c r="I134" s="10">
        <f>INDEX(Sheet2!$A:$A,MATCH(H134&amp;"-"&amp;G134&amp;"-0"&amp;"-"&amp;$C134,Sheet2!$I:$I,0))</f>
        <v>104001</v>
      </c>
      <c r="J134" s="10" t="str">
        <f>INDEX(Sheet4!E:E,MATCH($E134&amp;"_"&amp;$F134,Sheet4!$C:$C,0))</f>
        <v>不屈</v>
      </c>
      <c r="K134" s="10" t="str">
        <f>INDEX(Sheet4!L:L,MATCH($E134&amp;"_"&amp;$F134,Sheet4!$C:$C,0))</f>
        <v>均衡</v>
      </c>
      <c r="L134" s="10">
        <f>INDEX(Sheet2!$A:$A,MATCH(K134&amp;"-"&amp;J134&amp;"-1"&amp;"-"&amp;$C134,Sheet2!$I:$I,0))</f>
        <v>104101</v>
      </c>
      <c r="M134" s="10">
        <f>INDEX(Sheet2!$A:$A,MATCH(K134&amp;"-"&amp;J134&amp;"-1"&amp;"-"&amp;$C134,Sheet2!$I:$I,0))</f>
        <v>104101</v>
      </c>
      <c r="N134" s="10" t="str">
        <f>INDEX(Sheet4!G:G,MATCH($E134&amp;"_"&amp;$F134,Sheet4!$C:$C,0))</f>
        <v>窃夺</v>
      </c>
      <c r="O134" s="10" t="str">
        <f>INDEX(Sheet4!N:N,MATCH($E134&amp;"_"&amp;$F134,Sheet4!$C:$C,0))</f>
        <v>均衡</v>
      </c>
      <c r="P134" s="10">
        <f>INDEX(Sheet2!$A:$A,MATCH(O134&amp;"-"&amp;N134&amp;"-2"&amp;"-"&amp;$C134,Sheet2!$I:$I,0))</f>
        <v>34201</v>
      </c>
      <c r="Q134" s="10">
        <f>INDEX(Sheet2!$A:$A,MATCH(O134&amp;"-"&amp;N134&amp;"-2"&amp;"-"&amp;$C134,Sheet2!$I:$I,0))</f>
        <v>34201</v>
      </c>
      <c r="R134" s="10" t="str">
        <f>INDEX(Sheet4!I:I,MATCH($E134&amp;"_"&amp;$F134,Sheet4!$C:$C,0))</f>
        <v>制衡</v>
      </c>
      <c r="S134" s="10" t="str">
        <f>INDEX(Sheet4!P:P,MATCH($E134&amp;"_"&amp;$F134,Sheet4!$C:$C,0))</f>
        <v>均衡</v>
      </c>
      <c r="T134" s="10">
        <f>INDEX(Sheet2!$A:$A,MATCH(S134&amp;"-"&amp;R134&amp;"-3"&amp;"-"&amp;$C134,Sheet2!$I:$I,0))</f>
        <v>164301</v>
      </c>
      <c r="U134" s="10">
        <f>INDEX(Sheet2!$A:$A,MATCH(S134&amp;"-"&amp;R134&amp;"-3"&amp;"-"&amp;$C134,Sheet2!$I:$I,0))</f>
        <v>164301</v>
      </c>
    </row>
    <row r="135" spans="1:21" s="10" customFormat="1" ht="16.5" customHeight="1">
      <c r="A135" s="9" t="s">
        <v>42</v>
      </c>
      <c r="B135" s="10">
        <f t="shared" si="9"/>
        <v>10003</v>
      </c>
      <c r="C135" s="10">
        <v>5</v>
      </c>
      <c r="D135" s="11" t="str">
        <f t="shared" si="10"/>
        <v>1不屈均衡-2窃夺均衡-3制衡均衡</v>
      </c>
      <c r="E135" s="10">
        <v>10</v>
      </c>
      <c r="F135" s="10">
        <f t="shared" si="8"/>
        <v>3</v>
      </c>
      <c r="G135" s="10" t="str">
        <f>INDEX(Sheet4!D:D,MATCH($E135&amp;"_"&amp;$F135,Sheet4!$C:$C,0))</f>
        <v>不屈</v>
      </c>
      <c r="H135" s="10" t="str">
        <f>INDEX(Sheet4!K:K,MATCH($E135&amp;"_"&amp;$F135,Sheet4!C:C,0))</f>
        <v>均衡</v>
      </c>
      <c r="I135" s="10">
        <f>INDEX(Sheet2!$A:$A,MATCH(H135&amp;"-"&amp;G135&amp;"-0"&amp;"-"&amp;$C135,Sheet2!$I:$I,0))</f>
        <v>105001</v>
      </c>
      <c r="J135" s="10" t="str">
        <f>INDEX(Sheet4!E:E,MATCH($E135&amp;"_"&amp;$F135,Sheet4!$C:$C,0))</f>
        <v>不屈</v>
      </c>
      <c r="K135" s="10" t="str">
        <f>INDEX(Sheet4!L:L,MATCH($E135&amp;"_"&amp;$F135,Sheet4!$C:$C,0))</f>
        <v>均衡</v>
      </c>
      <c r="L135" s="10">
        <f>INDEX(Sheet2!$A:$A,MATCH(K135&amp;"-"&amp;J135&amp;"-1"&amp;"-"&amp;$C135,Sheet2!$I:$I,0))</f>
        <v>105101</v>
      </c>
      <c r="M135" s="10">
        <f>INDEX(Sheet2!$A:$A,MATCH(K135&amp;"-"&amp;J135&amp;"-1"&amp;"-"&amp;$C135,Sheet2!$I:$I,0))</f>
        <v>105101</v>
      </c>
      <c r="N135" s="10" t="str">
        <f>INDEX(Sheet4!G:G,MATCH($E135&amp;"_"&amp;$F135,Sheet4!$C:$C,0))</f>
        <v>窃夺</v>
      </c>
      <c r="O135" s="10" t="str">
        <f>INDEX(Sheet4!N:N,MATCH($E135&amp;"_"&amp;$F135,Sheet4!$C:$C,0))</f>
        <v>均衡</v>
      </c>
      <c r="P135" s="10">
        <f>INDEX(Sheet2!$A:$A,MATCH(O135&amp;"-"&amp;N135&amp;"-2"&amp;"-"&amp;$C135,Sheet2!$I:$I,0))</f>
        <v>35201</v>
      </c>
      <c r="Q135" s="10">
        <f>INDEX(Sheet2!$A:$A,MATCH(O135&amp;"-"&amp;N135&amp;"-2"&amp;"-"&amp;$C135,Sheet2!$I:$I,0))</f>
        <v>35201</v>
      </c>
      <c r="R135" s="10" t="str">
        <f>INDEX(Sheet4!I:I,MATCH($E135&amp;"_"&amp;$F135,Sheet4!$C:$C,0))</f>
        <v>制衡</v>
      </c>
      <c r="S135" s="10" t="str">
        <f>INDEX(Sheet4!P:P,MATCH($E135&amp;"_"&amp;$F135,Sheet4!$C:$C,0))</f>
        <v>均衡</v>
      </c>
      <c r="T135" s="10">
        <f>INDEX(Sheet2!$A:$A,MATCH(S135&amp;"-"&amp;R135&amp;"-3"&amp;"-"&amp;$C135,Sheet2!$I:$I,0))</f>
        <v>165301</v>
      </c>
      <c r="U135" s="10">
        <f>INDEX(Sheet2!$A:$A,MATCH(S135&amp;"-"&amp;R135&amp;"-3"&amp;"-"&amp;$C135,Sheet2!$I:$I,0))</f>
        <v>165301</v>
      </c>
    </row>
    <row r="136" spans="1:21" s="10" customFormat="1" ht="16.5" customHeight="1">
      <c r="A136" s="9" t="s">
        <v>42</v>
      </c>
      <c r="B136" s="10">
        <f t="shared" si="9"/>
        <v>10004</v>
      </c>
      <c r="C136" s="10">
        <v>1</v>
      </c>
      <c r="D136" s="11" t="str">
        <f t="shared" si="10"/>
        <v>1不屈均衡-2共振均衡-3共振均衡</v>
      </c>
      <c r="E136" s="10">
        <v>10</v>
      </c>
      <c r="F136" s="10">
        <f t="shared" si="8"/>
        <v>4</v>
      </c>
      <c r="G136" s="10" t="str">
        <f>INDEX(Sheet4!D:D,MATCH($E136&amp;"_"&amp;$F136,Sheet4!$C:$C,0))</f>
        <v>不屈</v>
      </c>
      <c r="H136" s="10" t="str">
        <f>INDEX(Sheet4!K:K,MATCH($E136&amp;"_"&amp;$F136,Sheet4!C:C,0))</f>
        <v>均衡</v>
      </c>
      <c r="I136" s="10">
        <f>INDEX(Sheet2!$A:$A,MATCH(H136&amp;"-"&amp;G136&amp;"-0"&amp;"-"&amp;$C136,Sheet2!$I:$I,0))</f>
        <v>101001</v>
      </c>
      <c r="J136" s="10" t="str">
        <f>INDEX(Sheet4!E:E,MATCH($E136&amp;"_"&amp;$F136,Sheet4!$C:$C,0))</f>
        <v>不屈</v>
      </c>
      <c r="K136" s="10" t="str">
        <f>INDEX(Sheet4!L:L,MATCH($E136&amp;"_"&amp;$F136,Sheet4!$C:$C,0))</f>
        <v>均衡</v>
      </c>
      <c r="L136" s="10">
        <f>INDEX(Sheet2!$A:$A,MATCH(K136&amp;"-"&amp;J136&amp;"-1"&amp;"-"&amp;$C136,Sheet2!$I:$I,0))</f>
        <v>101101</v>
      </c>
      <c r="M136" s="10">
        <f>INDEX(Sheet2!$A:$A,MATCH(K136&amp;"-"&amp;J136&amp;"-1"&amp;"-"&amp;$C136,Sheet2!$I:$I,0))</f>
        <v>101101</v>
      </c>
      <c r="N136" s="10" t="str">
        <f>INDEX(Sheet4!G:G,MATCH($E136&amp;"_"&amp;$F136,Sheet4!$C:$C,0))</f>
        <v>共振</v>
      </c>
      <c r="O136" s="10" t="str">
        <f>INDEX(Sheet4!N:N,MATCH($E136&amp;"_"&amp;$F136,Sheet4!$C:$C,0))</f>
        <v>均衡</v>
      </c>
      <c r="P136" s="10">
        <f>INDEX(Sheet2!$A:$A,MATCH(O136&amp;"-"&amp;N136&amp;"-2"&amp;"-"&amp;$C136,Sheet2!$I:$I,0))</f>
        <v>51201</v>
      </c>
      <c r="Q136" s="10">
        <f>INDEX(Sheet2!$A:$A,MATCH(O136&amp;"-"&amp;N136&amp;"-2"&amp;"-"&amp;$C136,Sheet2!$I:$I,0))</f>
        <v>51201</v>
      </c>
      <c r="R136" s="10" t="str">
        <f>INDEX(Sheet4!I:I,MATCH($E136&amp;"_"&amp;$F136,Sheet4!$C:$C,0))</f>
        <v>共振</v>
      </c>
      <c r="S136" s="10" t="str">
        <f>INDEX(Sheet4!P:P,MATCH($E136&amp;"_"&amp;$F136,Sheet4!$C:$C,0))</f>
        <v>均衡</v>
      </c>
      <c r="T136" s="10">
        <f>INDEX(Sheet2!$A:$A,MATCH(S136&amp;"-"&amp;R136&amp;"-3"&amp;"-"&amp;$C136,Sheet2!$I:$I,0))</f>
        <v>51301</v>
      </c>
      <c r="U136" s="10">
        <f>INDEX(Sheet2!$A:$A,MATCH(S136&amp;"-"&amp;R136&amp;"-3"&amp;"-"&amp;$C136,Sheet2!$I:$I,0))</f>
        <v>51301</v>
      </c>
    </row>
    <row r="137" spans="1:21" s="10" customFormat="1" ht="16.5" customHeight="1">
      <c r="A137" s="9" t="s">
        <v>42</v>
      </c>
      <c r="B137" s="10">
        <f t="shared" si="9"/>
        <v>10004</v>
      </c>
      <c r="C137" s="10">
        <v>2</v>
      </c>
      <c r="D137" s="11" t="str">
        <f t="shared" si="10"/>
        <v>1不屈均衡-2共振均衡-3共振均衡</v>
      </c>
      <c r="E137" s="10">
        <v>10</v>
      </c>
      <c r="F137" s="10">
        <f t="shared" si="8"/>
        <v>4</v>
      </c>
      <c r="G137" s="10" t="str">
        <f>INDEX(Sheet4!D:D,MATCH($E137&amp;"_"&amp;$F137,Sheet4!$C:$C,0))</f>
        <v>不屈</v>
      </c>
      <c r="H137" s="10" t="str">
        <f>INDEX(Sheet4!K:K,MATCH($E137&amp;"_"&amp;$F137,Sheet4!C:C,0))</f>
        <v>均衡</v>
      </c>
      <c r="I137" s="10">
        <f>INDEX(Sheet2!$A:$A,MATCH(H137&amp;"-"&amp;G137&amp;"-0"&amp;"-"&amp;$C137,Sheet2!$I:$I,0))</f>
        <v>102001</v>
      </c>
      <c r="J137" s="10" t="str">
        <f>INDEX(Sheet4!E:E,MATCH($E137&amp;"_"&amp;$F137,Sheet4!$C:$C,0))</f>
        <v>不屈</v>
      </c>
      <c r="K137" s="10" t="str">
        <f>INDEX(Sheet4!L:L,MATCH($E137&amp;"_"&amp;$F137,Sheet4!$C:$C,0))</f>
        <v>均衡</v>
      </c>
      <c r="L137" s="10">
        <f>INDEX(Sheet2!$A:$A,MATCH(K137&amp;"-"&amp;J137&amp;"-1"&amp;"-"&amp;$C137,Sheet2!$I:$I,0))</f>
        <v>102101</v>
      </c>
      <c r="M137" s="10">
        <f>INDEX(Sheet2!$A:$A,MATCH(K137&amp;"-"&amp;J137&amp;"-1"&amp;"-"&amp;$C137,Sheet2!$I:$I,0))</f>
        <v>102101</v>
      </c>
      <c r="N137" s="10" t="str">
        <f>INDEX(Sheet4!G:G,MATCH($E137&amp;"_"&amp;$F137,Sheet4!$C:$C,0))</f>
        <v>共振</v>
      </c>
      <c r="O137" s="10" t="str">
        <f>INDEX(Sheet4!N:N,MATCH($E137&amp;"_"&amp;$F137,Sheet4!$C:$C,0))</f>
        <v>均衡</v>
      </c>
      <c r="P137" s="10">
        <f>INDEX(Sheet2!$A:$A,MATCH(O137&amp;"-"&amp;N137&amp;"-2"&amp;"-"&amp;$C137,Sheet2!$I:$I,0))</f>
        <v>52201</v>
      </c>
      <c r="Q137" s="10">
        <f>INDEX(Sheet2!$A:$A,MATCH(O137&amp;"-"&amp;N137&amp;"-2"&amp;"-"&amp;$C137,Sheet2!$I:$I,0))</f>
        <v>52201</v>
      </c>
      <c r="R137" s="10" t="str">
        <f>INDEX(Sheet4!I:I,MATCH($E137&amp;"_"&amp;$F137,Sheet4!$C:$C,0))</f>
        <v>共振</v>
      </c>
      <c r="S137" s="10" t="str">
        <f>INDEX(Sheet4!P:P,MATCH($E137&amp;"_"&amp;$F137,Sheet4!$C:$C,0))</f>
        <v>均衡</v>
      </c>
      <c r="T137" s="10">
        <f>INDEX(Sheet2!$A:$A,MATCH(S137&amp;"-"&amp;R137&amp;"-3"&amp;"-"&amp;$C137,Sheet2!$I:$I,0))</f>
        <v>52301</v>
      </c>
      <c r="U137" s="10">
        <f>INDEX(Sheet2!$A:$A,MATCH(S137&amp;"-"&amp;R137&amp;"-3"&amp;"-"&amp;$C137,Sheet2!$I:$I,0))</f>
        <v>52301</v>
      </c>
    </row>
    <row r="138" spans="1:21" s="10" customFormat="1" ht="16.5" customHeight="1">
      <c r="A138" s="9" t="s">
        <v>42</v>
      </c>
      <c r="B138" s="10">
        <f t="shared" si="9"/>
        <v>10004</v>
      </c>
      <c r="C138" s="10">
        <v>3</v>
      </c>
      <c r="D138" s="11" t="str">
        <f t="shared" si="10"/>
        <v>1不屈均衡-2共振均衡-3共振均衡</v>
      </c>
      <c r="E138" s="10">
        <v>10</v>
      </c>
      <c r="F138" s="10">
        <f t="shared" si="8"/>
        <v>4</v>
      </c>
      <c r="G138" s="10" t="str">
        <f>INDEX(Sheet4!D:D,MATCH($E138&amp;"_"&amp;$F138,Sheet4!$C:$C,0))</f>
        <v>不屈</v>
      </c>
      <c r="H138" s="10" t="str">
        <f>INDEX(Sheet4!K:K,MATCH($E138&amp;"_"&amp;$F138,Sheet4!C:C,0))</f>
        <v>均衡</v>
      </c>
      <c r="I138" s="10">
        <f>INDEX(Sheet2!$A:$A,MATCH(H138&amp;"-"&amp;G138&amp;"-0"&amp;"-"&amp;$C138,Sheet2!$I:$I,0))</f>
        <v>103001</v>
      </c>
      <c r="J138" s="10" t="str">
        <f>INDEX(Sheet4!E:E,MATCH($E138&amp;"_"&amp;$F138,Sheet4!$C:$C,0))</f>
        <v>不屈</v>
      </c>
      <c r="K138" s="10" t="str">
        <f>INDEX(Sheet4!L:L,MATCH($E138&amp;"_"&amp;$F138,Sheet4!$C:$C,0))</f>
        <v>均衡</v>
      </c>
      <c r="L138" s="10">
        <f>INDEX(Sheet2!$A:$A,MATCH(K138&amp;"-"&amp;J138&amp;"-1"&amp;"-"&amp;$C138,Sheet2!$I:$I,0))</f>
        <v>103101</v>
      </c>
      <c r="M138" s="10">
        <f>INDEX(Sheet2!$A:$A,MATCH(K138&amp;"-"&amp;J138&amp;"-1"&amp;"-"&amp;$C138,Sheet2!$I:$I,0))</f>
        <v>103101</v>
      </c>
      <c r="N138" s="10" t="str">
        <f>INDEX(Sheet4!G:G,MATCH($E138&amp;"_"&amp;$F138,Sheet4!$C:$C,0))</f>
        <v>共振</v>
      </c>
      <c r="O138" s="10" t="str">
        <f>INDEX(Sheet4!N:N,MATCH($E138&amp;"_"&amp;$F138,Sheet4!$C:$C,0))</f>
        <v>均衡</v>
      </c>
      <c r="P138" s="10">
        <f>INDEX(Sheet2!$A:$A,MATCH(O138&amp;"-"&amp;N138&amp;"-2"&amp;"-"&amp;$C138,Sheet2!$I:$I,0))</f>
        <v>53201</v>
      </c>
      <c r="Q138" s="10">
        <f>INDEX(Sheet2!$A:$A,MATCH(O138&amp;"-"&amp;N138&amp;"-2"&amp;"-"&amp;$C138,Sheet2!$I:$I,0))</f>
        <v>53201</v>
      </c>
      <c r="R138" s="10" t="str">
        <f>INDEX(Sheet4!I:I,MATCH($E138&amp;"_"&amp;$F138,Sheet4!$C:$C,0))</f>
        <v>共振</v>
      </c>
      <c r="S138" s="10" t="str">
        <f>INDEX(Sheet4!P:P,MATCH($E138&amp;"_"&amp;$F138,Sheet4!$C:$C,0))</f>
        <v>均衡</v>
      </c>
      <c r="T138" s="10">
        <f>INDEX(Sheet2!$A:$A,MATCH(S138&amp;"-"&amp;R138&amp;"-3"&amp;"-"&amp;$C138,Sheet2!$I:$I,0))</f>
        <v>53301</v>
      </c>
      <c r="U138" s="10">
        <f>INDEX(Sheet2!$A:$A,MATCH(S138&amp;"-"&amp;R138&amp;"-3"&amp;"-"&amp;$C138,Sheet2!$I:$I,0))</f>
        <v>53301</v>
      </c>
    </row>
    <row r="139" spans="1:21" s="10" customFormat="1" ht="16.5" customHeight="1">
      <c r="A139" s="9" t="s">
        <v>42</v>
      </c>
      <c r="B139" s="10">
        <f t="shared" si="9"/>
        <v>10004</v>
      </c>
      <c r="C139" s="10">
        <v>4</v>
      </c>
      <c r="D139" s="11" t="str">
        <f t="shared" si="10"/>
        <v>1不屈均衡-2共振均衡-3共振均衡</v>
      </c>
      <c r="E139" s="10">
        <v>10</v>
      </c>
      <c r="F139" s="10">
        <f t="shared" si="8"/>
        <v>4</v>
      </c>
      <c r="G139" s="10" t="str">
        <f>INDEX(Sheet4!D:D,MATCH($E139&amp;"_"&amp;$F139,Sheet4!$C:$C,0))</f>
        <v>不屈</v>
      </c>
      <c r="H139" s="10" t="str">
        <f>INDEX(Sheet4!K:K,MATCH($E139&amp;"_"&amp;$F139,Sheet4!C:C,0))</f>
        <v>均衡</v>
      </c>
      <c r="I139" s="10">
        <f>INDEX(Sheet2!$A:$A,MATCH(H139&amp;"-"&amp;G139&amp;"-0"&amp;"-"&amp;$C139,Sheet2!$I:$I,0))</f>
        <v>104001</v>
      </c>
      <c r="J139" s="10" t="str">
        <f>INDEX(Sheet4!E:E,MATCH($E139&amp;"_"&amp;$F139,Sheet4!$C:$C,0))</f>
        <v>不屈</v>
      </c>
      <c r="K139" s="10" t="str">
        <f>INDEX(Sheet4!L:L,MATCH($E139&amp;"_"&amp;$F139,Sheet4!$C:$C,0))</f>
        <v>均衡</v>
      </c>
      <c r="L139" s="10">
        <f>INDEX(Sheet2!$A:$A,MATCH(K139&amp;"-"&amp;J139&amp;"-1"&amp;"-"&amp;$C139,Sheet2!$I:$I,0))</f>
        <v>104101</v>
      </c>
      <c r="M139" s="10">
        <f>INDEX(Sheet2!$A:$A,MATCH(K139&amp;"-"&amp;J139&amp;"-1"&amp;"-"&amp;$C139,Sheet2!$I:$I,0))</f>
        <v>104101</v>
      </c>
      <c r="N139" s="10" t="str">
        <f>INDEX(Sheet4!G:G,MATCH($E139&amp;"_"&amp;$F139,Sheet4!$C:$C,0))</f>
        <v>共振</v>
      </c>
      <c r="O139" s="10" t="str">
        <f>INDEX(Sheet4!N:N,MATCH($E139&amp;"_"&amp;$F139,Sheet4!$C:$C,0))</f>
        <v>均衡</v>
      </c>
      <c r="P139" s="10">
        <f>INDEX(Sheet2!$A:$A,MATCH(O139&amp;"-"&amp;N139&amp;"-2"&amp;"-"&amp;$C139,Sheet2!$I:$I,0))</f>
        <v>54201</v>
      </c>
      <c r="Q139" s="10">
        <f>INDEX(Sheet2!$A:$A,MATCH(O139&amp;"-"&amp;N139&amp;"-2"&amp;"-"&amp;$C139,Sheet2!$I:$I,0))</f>
        <v>54201</v>
      </c>
      <c r="R139" s="10" t="str">
        <f>INDEX(Sheet4!I:I,MATCH($E139&amp;"_"&amp;$F139,Sheet4!$C:$C,0))</f>
        <v>共振</v>
      </c>
      <c r="S139" s="10" t="str">
        <f>INDEX(Sheet4!P:P,MATCH($E139&amp;"_"&amp;$F139,Sheet4!$C:$C,0))</f>
        <v>均衡</v>
      </c>
      <c r="T139" s="10">
        <f>INDEX(Sheet2!$A:$A,MATCH(S139&amp;"-"&amp;R139&amp;"-3"&amp;"-"&amp;$C139,Sheet2!$I:$I,0))</f>
        <v>54301</v>
      </c>
      <c r="U139" s="10">
        <f>INDEX(Sheet2!$A:$A,MATCH(S139&amp;"-"&amp;R139&amp;"-3"&amp;"-"&amp;$C139,Sheet2!$I:$I,0))</f>
        <v>54301</v>
      </c>
    </row>
    <row r="140" spans="1:21" s="10" customFormat="1" ht="16.5" customHeight="1">
      <c r="A140" s="9" t="s">
        <v>42</v>
      </c>
      <c r="B140" s="10">
        <f t="shared" si="9"/>
        <v>10004</v>
      </c>
      <c r="C140" s="10">
        <v>5</v>
      </c>
      <c r="D140" s="11" t="str">
        <f t="shared" si="10"/>
        <v>1不屈均衡-2共振均衡-3共振均衡</v>
      </c>
      <c r="E140" s="10">
        <v>10</v>
      </c>
      <c r="F140" s="10">
        <f t="shared" si="8"/>
        <v>4</v>
      </c>
      <c r="G140" s="10" t="str">
        <f>INDEX(Sheet4!D:D,MATCH($E140&amp;"_"&amp;$F140,Sheet4!$C:$C,0))</f>
        <v>不屈</v>
      </c>
      <c r="H140" s="10" t="str">
        <f>INDEX(Sheet4!K:K,MATCH($E140&amp;"_"&amp;$F140,Sheet4!C:C,0))</f>
        <v>均衡</v>
      </c>
      <c r="I140" s="10">
        <f>INDEX(Sheet2!$A:$A,MATCH(H140&amp;"-"&amp;G140&amp;"-0"&amp;"-"&amp;$C140,Sheet2!$I:$I,0))</f>
        <v>105001</v>
      </c>
      <c r="J140" s="10" t="str">
        <f>INDEX(Sheet4!E:E,MATCH($E140&amp;"_"&amp;$F140,Sheet4!$C:$C,0))</f>
        <v>不屈</v>
      </c>
      <c r="K140" s="10" t="str">
        <f>INDEX(Sheet4!L:L,MATCH($E140&amp;"_"&amp;$F140,Sheet4!$C:$C,0))</f>
        <v>均衡</v>
      </c>
      <c r="L140" s="10">
        <f>INDEX(Sheet2!$A:$A,MATCH(K140&amp;"-"&amp;J140&amp;"-1"&amp;"-"&amp;$C140,Sheet2!$I:$I,0))</f>
        <v>105101</v>
      </c>
      <c r="M140" s="10">
        <f>INDEX(Sheet2!$A:$A,MATCH(K140&amp;"-"&amp;J140&amp;"-1"&amp;"-"&amp;$C140,Sheet2!$I:$I,0))</f>
        <v>105101</v>
      </c>
      <c r="N140" s="10" t="str">
        <f>INDEX(Sheet4!G:G,MATCH($E140&amp;"_"&amp;$F140,Sheet4!$C:$C,0))</f>
        <v>共振</v>
      </c>
      <c r="O140" s="10" t="str">
        <f>INDEX(Sheet4!N:N,MATCH($E140&amp;"_"&amp;$F140,Sheet4!$C:$C,0))</f>
        <v>均衡</v>
      </c>
      <c r="P140" s="10">
        <f>INDEX(Sheet2!$A:$A,MATCH(O140&amp;"-"&amp;N140&amp;"-2"&amp;"-"&amp;$C140,Sheet2!$I:$I,0))</f>
        <v>55201</v>
      </c>
      <c r="Q140" s="10">
        <f>INDEX(Sheet2!$A:$A,MATCH(O140&amp;"-"&amp;N140&amp;"-2"&amp;"-"&amp;$C140,Sheet2!$I:$I,0))</f>
        <v>55201</v>
      </c>
      <c r="R140" s="10" t="str">
        <f>INDEX(Sheet4!I:I,MATCH($E140&amp;"_"&amp;$F140,Sheet4!$C:$C,0))</f>
        <v>共振</v>
      </c>
      <c r="S140" s="10" t="str">
        <f>INDEX(Sheet4!P:P,MATCH($E140&amp;"_"&amp;$F140,Sheet4!$C:$C,0))</f>
        <v>均衡</v>
      </c>
      <c r="T140" s="10">
        <f>INDEX(Sheet2!$A:$A,MATCH(S140&amp;"-"&amp;R140&amp;"-3"&amp;"-"&amp;$C140,Sheet2!$I:$I,0))</f>
        <v>55301</v>
      </c>
      <c r="U140" s="10">
        <f>INDEX(Sheet2!$A:$A,MATCH(S140&amp;"-"&amp;R140&amp;"-3"&amp;"-"&amp;$C140,Sheet2!$I:$I,0))</f>
        <v>55301</v>
      </c>
    </row>
    <row r="141" spans="1:21" s="10" customFormat="1" ht="16.5" customHeight="1">
      <c r="A141" s="9" t="s">
        <v>42</v>
      </c>
      <c r="B141" s="10">
        <f t="shared" si="9"/>
        <v>10005</v>
      </c>
      <c r="C141" s="10">
        <v>1</v>
      </c>
      <c r="D141" s="11" t="str">
        <f t="shared" si="10"/>
        <v>1不屈均衡-2磐石均衡-3坚韧均衡</v>
      </c>
      <c r="E141" s="10">
        <v>10</v>
      </c>
      <c r="F141" s="10">
        <f t="shared" si="8"/>
        <v>5</v>
      </c>
      <c r="G141" s="10" t="str">
        <f>INDEX(Sheet4!D:D,MATCH($E141&amp;"_"&amp;$F141,Sheet4!$C:$C,0))</f>
        <v>不屈</v>
      </c>
      <c r="H141" s="10" t="str">
        <f>INDEX(Sheet4!K:K,MATCH($E141&amp;"_"&amp;$F141,Sheet4!C:C,0))</f>
        <v>均衡</v>
      </c>
      <c r="I141" s="10">
        <f>INDEX(Sheet2!$A:$A,MATCH(H141&amp;"-"&amp;G141&amp;"-0"&amp;"-"&amp;$C141,Sheet2!$I:$I,0))</f>
        <v>101001</v>
      </c>
      <c r="J141" s="10" t="str">
        <f>INDEX(Sheet4!E:E,MATCH($E141&amp;"_"&amp;$F141,Sheet4!$C:$C,0))</f>
        <v>不屈</v>
      </c>
      <c r="K141" s="10" t="str">
        <f>INDEX(Sheet4!L:L,MATCH($E141&amp;"_"&amp;$F141,Sheet4!$C:$C,0))</f>
        <v>均衡</v>
      </c>
      <c r="L141" s="10">
        <f>INDEX(Sheet2!$A:$A,MATCH(K141&amp;"-"&amp;J141&amp;"-1"&amp;"-"&amp;$C141,Sheet2!$I:$I,0))</f>
        <v>101101</v>
      </c>
      <c r="M141" s="10">
        <f>INDEX(Sheet2!$A:$A,MATCH(K141&amp;"-"&amp;J141&amp;"-1"&amp;"-"&amp;$C141,Sheet2!$I:$I,0))</f>
        <v>101101</v>
      </c>
      <c r="N141" s="10" t="str">
        <f>INDEX(Sheet4!G:G,MATCH($E141&amp;"_"&amp;$F141,Sheet4!$C:$C,0))</f>
        <v>磐石</v>
      </c>
      <c r="O141" s="10" t="str">
        <f>INDEX(Sheet4!N:N,MATCH($E141&amp;"_"&amp;$F141,Sheet4!$C:$C,0))</f>
        <v>均衡</v>
      </c>
      <c r="P141" s="10">
        <f>INDEX(Sheet2!$A:$A,MATCH(O141&amp;"-"&amp;N141&amp;"-2"&amp;"-"&amp;$C141,Sheet2!$I:$I,0))</f>
        <v>111201</v>
      </c>
      <c r="Q141" s="10">
        <f>INDEX(Sheet2!$A:$A,MATCH(O141&amp;"-"&amp;N141&amp;"-2"&amp;"-"&amp;$C141,Sheet2!$I:$I,0))</f>
        <v>111201</v>
      </c>
      <c r="R141" s="10" t="str">
        <f>INDEX(Sheet4!I:I,MATCH($E141&amp;"_"&amp;$F141,Sheet4!$C:$C,0))</f>
        <v>坚韧</v>
      </c>
      <c r="S141" s="10" t="str">
        <f>INDEX(Sheet4!P:P,MATCH($E141&amp;"_"&amp;$F141,Sheet4!$C:$C,0))</f>
        <v>均衡</v>
      </c>
      <c r="T141" s="10">
        <f>INDEX(Sheet2!$A:$A,MATCH(S141&amp;"-"&amp;R141&amp;"-3"&amp;"-"&amp;$C141,Sheet2!$I:$I,0))</f>
        <v>81301</v>
      </c>
      <c r="U141" s="10">
        <f>INDEX(Sheet2!$A:$A,MATCH(S141&amp;"-"&amp;R141&amp;"-3"&amp;"-"&amp;$C141,Sheet2!$I:$I,0))</f>
        <v>81301</v>
      </c>
    </row>
    <row r="142" spans="1:21" s="10" customFormat="1" ht="16.5" customHeight="1">
      <c r="A142" s="9" t="s">
        <v>42</v>
      </c>
      <c r="B142" s="10">
        <f t="shared" si="9"/>
        <v>10005</v>
      </c>
      <c r="C142" s="10">
        <v>2</v>
      </c>
      <c r="D142" s="11" t="str">
        <f t="shared" si="10"/>
        <v>1不屈均衡-2磐石均衡-3坚韧均衡</v>
      </c>
      <c r="E142" s="10">
        <v>10</v>
      </c>
      <c r="F142" s="10">
        <f t="shared" si="8"/>
        <v>5</v>
      </c>
      <c r="G142" s="10" t="str">
        <f>INDEX(Sheet4!D:D,MATCH($E142&amp;"_"&amp;$F142,Sheet4!$C:$C,0))</f>
        <v>不屈</v>
      </c>
      <c r="H142" s="10" t="str">
        <f>INDEX(Sheet4!K:K,MATCH($E142&amp;"_"&amp;$F142,Sheet4!C:C,0))</f>
        <v>均衡</v>
      </c>
      <c r="I142" s="10">
        <f>INDEX(Sheet2!$A:$A,MATCH(H142&amp;"-"&amp;G142&amp;"-0"&amp;"-"&amp;$C142,Sheet2!$I:$I,0))</f>
        <v>102001</v>
      </c>
      <c r="J142" s="10" t="str">
        <f>INDEX(Sheet4!E:E,MATCH($E142&amp;"_"&amp;$F142,Sheet4!$C:$C,0))</f>
        <v>不屈</v>
      </c>
      <c r="K142" s="10" t="str">
        <f>INDEX(Sheet4!L:L,MATCH($E142&amp;"_"&amp;$F142,Sheet4!$C:$C,0))</f>
        <v>均衡</v>
      </c>
      <c r="L142" s="10">
        <f>INDEX(Sheet2!$A:$A,MATCH(K142&amp;"-"&amp;J142&amp;"-1"&amp;"-"&amp;$C142,Sheet2!$I:$I,0))</f>
        <v>102101</v>
      </c>
      <c r="M142" s="10">
        <f>INDEX(Sheet2!$A:$A,MATCH(K142&amp;"-"&amp;J142&amp;"-1"&amp;"-"&amp;$C142,Sheet2!$I:$I,0))</f>
        <v>102101</v>
      </c>
      <c r="N142" s="10" t="str">
        <f>INDEX(Sheet4!G:G,MATCH($E142&amp;"_"&amp;$F142,Sheet4!$C:$C,0))</f>
        <v>磐石</v>
      </c>
      <c r="O142" s="10" t="str">
        <f>INDEX(Sheet4!N:N,MATCH($E142&amp;"_"&amp;$F142,Sheet4!$C:$C,0))</f>
        <v>均衡</v>
      </c>
      <c r="P142" s="10">
        <f>INDEX(Sheet2!$A:$A,MATCH(O142&amp;"-"&amp;N142&amp;"-2"&amp;"-"&amp;$C142,Sheet2!$I:$I,0))</f>
        <v>112201</v>
      </c>
      <c r="Q142" s="10">
        <f>INDEX(Sheet2!$A:$A,MATCH(O142&amp;"-"&amp;N142&amp;"-2"&amp;"-"&amp;$C142,Sheet2!$I:$I,0))</f>
        <v>112201</v>
      </c>
      <c r="R142" s="10" t="str">
        <f>INDEX(Sheet4!I:I,MATCH($E142&amp;"_"&amp;$F142,Sheet4!$C:$C,0))</f>
        <v>坚韧</v>
      </c>
      <c r="S142" s="10" t="str">
        <f>INDEX(Sheet4!P:P,MATCH($E142&amp;"_"&amp;$F142,Sheet4!$C:$C,0))</f>
        <v>均衡</v>
      </c>
      <c r="T142" s="10">
        <f>INDEX(Sheet2!$A:$A,MATCH(S142&amp;"-"&amp;R142&amp;"-3"&amp;"-"&amp;$C142,Sheet2!$I:$I,0))</f>
        <v>82301</v>
      </c>
      <c r="U142" s="10">
        <f>INDEX(Sheet2!$A:$A,MATCH(S142&amp;"-"&amp;R142&amp;"-3"&amp;"-"&amp;$C142,Sheet2!$I:$I,0))</f>
        <v>82301</v>
      </c>
    </row>
    <row r="143" spans="1:21" s="10" customFormat="1" ht="16.5" customHeight="1">
      <c r="A143" s="9" t="s">
        <v>42</v>
      </c>
      <c r="B143" s="10">
        <f t="shared" si="9"/>
        <v>10005</v>
      </c>
      <c r="C143" s="10">
        <v>3</v>
      </c>
      <c r="D143" s="11" t="str">
        <f t="shared" si="10"/>
        <v>1不屈均衡-2磐石均衡-3坚韧均衡</v>
      </c>
      <c r="E143" s="10">
        <v>10</v>
      </c>
      <c r="F143" s="10">
        <f t="shared" si="8"/>
        <v>5</v>
      </c>
      <c r="G143" s="10" t="str">
        <f>INDEX(Sheet4!D:D,MATCH($E143&amp;"_"&amp;$F143,Sheet4!$C:$C,0))</f>
        <v>不屈</v>
      </c>
      <c r="H143" s="10" t="str">
        <f>INDEX(Sheet4!K:K,MATCH($E143&amp;"_"&amp;$F143,Sheet4!C:C,0))</f>
        <v>均衡</v>
      </c>
      <c r="I143" s="10">
        <f>INDEX(Sheet2!$A:$A,MATCH(H143&amp;"-"&amp;G143&amp;"-0"&amp;"-"&amp;$C143,Sheet2!$I:$I,0))</f>
        <v>103001</v>
      </c>
      <c r="J143" s="10" t="str">
        <f>INDEX(Sheet4!E:E,MATCH($E143&amp;"_"&amp;$F143,Sheet4!$C:$C,0))</f>
        <v>不屈</v>
      </c>
      <c r="K143" s="10" t="str">
        <f>INDEX(Sheet4!L:L,MATCH($E143&amp;"_"&amp;$F143,Sheet4!$C:$C,0))</f>
        <v>均衡</v>
      </c>
      <c r="L143" s="10">
        <f>INDEX(Sheet2!$A:$A,MATCH(K143&amp;"-"&amp;J143&amp;"-1"&amp;"-"&amp;$C143,Sheet2!$I:$I,0))</f>
        <v>103101</v>
      </c>
      <c r="M143" s="10">
        <f>INDEX(Sheet2!$A:$A,MATCH(K143&amp;"-"&amp;J143&amp;"-1"&amp;"-"&amp;$C143,Sheet2!$I:$I,0))</f>
        <v>103101</v>
      </c>
      <c r="N143" s="10" t="str">
        <f>INDEX(Sheet4!G:G,MATCH($E143&amp;"_"&amp;$F143,Sheet4!$C:$C,0))</f>
        <v>磐石</v>
      </c>
      <c r="O143" s="10" t="str">
        <f>INDEX(Sheet4!N:N,MATCH($E143&amp;"_"&amp;$F143,Sheet4!$C:$C,0))</f>
        <v>均衡</v>
      </c>
      <c r="P143" s="10">
        <f>INDEX(Sheet2!$A:$A,MATCH(O143&amp;"-"&amp;N143&amp;"-2"&amp;"-"&amp;$C143,Sheet2!$I:$I,0))</f>
        <v>113201</v>
      </c>
      <c r="Q143" s="10">
        <f>INDEX(Sheet2!$A:$A,MATCH(O143&amp;"-"&amp;N143&amp;"-2"&amp;"-"&amp;$C143,Sheet2!$I:$I,0))</f>
        <v>113201</v>
      </c>
      <c r="R143" s="10" t="str">
        <f>INDEX(Sheet4!I:I,MATCH($E143&amp;"_"&amp;$F143,Sheet4!$C:$C,0))</f>
        <v>坚韧</v>
      </c>
      <c r="S143" s="10" t="str">
        <f>INDEX(Sheet4!P:P,MATCH($E143&amp;"_"&amp;$F143,Sheet4!$C:$C,0))</f>
        <v>均衡</v>
      </c>
      <c r="T143" s="10">
        <f>INDEX(Sheet2!$A:$A,MATCH(S143&amp;"-"&amp;R143&amp;"-3"&amp;"-"&amp;$C143,Sheet2!$I:$I,0))</f>
        <v>83301</v>
      </c>
      <c r="U143" s="10">
        <f>INDEX(Sheet2!$A:$A,MATCH(S143&amp;"-"&amp;R143&amp;"-3"&amp;"-"&amp;$C143,Sheet2!$I:$I,0))</f>
        <v>83301</v>
      </c>
    </row>
    <row r="144" spans="1:21" s="10" customFormat="1" ht="16.5" customHeight="1">
      <c r="A144" s="9" t="s">
        <v>42</v>
      </c>
      <c r="B144" s="10">
        <f t="shared" si="9"/>
        <v>10005</v>
      </c>
      <c r="C144" s="10">
        <v>4</v>
      </c>
      <c r="D144" s="11" t="str">
        <f t="shared" si="10"/>
        <v>1不屈均衡-2磐石均衡-3坚韧均衡</v>
      </c>
      <c r="E144" s="10">
        <v>10</v>
      </c>
      <c r="F144" s="10">
        <f t="shared" si="8"/>
        <v>5</v>
      </c>
      <c r="G144" s="10" t="str">
        <f>INDEX(Sheet4!D:D,MATCH($E144&amp;"_"&amp;$F144,Sheet4!$C:$C,0))</f>
        <v>不屈</v>
      </c>
      <c r="H144" s="10" t="str">
        <f>INDEX(Sheet4!K:K,MATCH($E144&amp;"_"&amp;$F144,Sheet4!C:C,0))</f>
        <v>均衡</v>
      </c>
      <c r="I144" s="10">
        <f>INDEX(Sheet2!$A:$A,MATCH(H144&amp;"-"&amp;G144&amp;"-0"&amp;"-"&amp;$C144,Sheet2!$I:$I,0))</f>
        <v>104001</v>
      </c>
      <c r="J144" s="10" t="str">
        <f>INDEX(Sheet4!E:E,MATCH($E144&amp;"_"&amp;$F144,Sheet4!$C:$C,0))</f>
        <v>不屈</v>
      </c>
      <c r="K144" s="10" t="str">
        <f>INDEX(Sheet4!L:L,MATCH($E144&amp;"_"&amp;$F144,Sheet4!$C:$C,0))</f>
        <v>均衡</v>
      </c>
      <c r="L144" s="10">
        <f>INDEX(Sheet2!$A:$A,MATCH(K144&amp;"-"&amp;J144&amp;"-1"&amp;"-"&amp;$C144,Sheet2!$I:$I,0))</f>
        <v>104101</v>
      </c>
      <c r="M144" s="10">
        <f>INDEX(Sheet2!$A:$A,MATCH(K144&amp;"-"&amp;J144&amp;"-1"&amp;"-"&amp;$C144,Sheet2!$I:$I,0))</f>
        <v>104101</v>
      </c>
      <c r="N144" s="10" t="str">
        <f>INDEX(Sheet4!G:G,MATCH($E144&amp;"_"&amp;$F144,Sheet4!$C:$C,0))</f>
        <v>磐石</v>
      </c>
      <c r="O144" s="10" t="str">
        <f>INDEX(Sheet4!N:N,MATCH($E144&amp;"_"&amp;$F144,Sheet4!$C:$C,0))</f>
        <v>均衡</v>
      </c>
      <c r="P144" s="10">
        <f>INDEX(Sheet2!$A:$A,MATCH(O144&amp;"-"&amp;N144&amp;"-2"&amp;"-"&amp;$C144,Sheet2!$I:$I,0))</f>
        <v>114201</v>
      </c>
      <c r="Q144" s="10">
        <f>INDEX(Sheet2!$A:$A,MATCH(O144&amp;"-"&amp;N144&amp;"-2"&amp;"-"&amp;$C144,Sheet2!$I:$I,0))</f>
        <v>114201</v>
      </c>
      <c r="R144" s="10" t="str">
        <f>INDEX(Sheet4!I:I,MATCH($E144&amp;"_"&amp;$F144,Sheet4!$C:$C,0))</f>
        <v>坚韧</v>
      </c>
      <c r="S144" s="10" t="str">
        <f>INDEX(Sheet4!P:P,MATCH($E144&amp;"_"&amp;$F144,Sheet4!$C:$C,0))</f>
        <v>均衡</v>
      </c>
      <c r="T144" s="10">
        <f>INDEX(Sheet2!$A:$A,MATCH(S144&amp;"-"&amp;R144&amp;"-3"&amp;"-"&amp;$C144,Sheet2!$I:$I,0))</f>
        <v>84301</v>
      </c>
      <c r="U144" s="10">
        <f>INDEX(Sheet2!$A:$A,MATCH(S144&amp;"-"&amp;R144&amp;"-3"&amp;"-"&amp;$C144,Sheet2!$I:$I,0))</f>
        <v>84301</v>
      </c>
    </row>
    <row r="145" spans="1:21" s="10" customFormat="1" ht="16.5" customHeight="1">
      <c r="A145" s="9" t="s">
        <v>42</v>
      </c>
      <c r="B145" s="10">
        <f t="shared" si="9"/>
        <v>10005</v>
      </c>
      <c r="C145" s="10">
        <v>5</v>
      </c>
      <c r="D145" s="11" t="str">
        <f t="shared" si="10"/>
        <v>1不屈均衡-2磐石均衡-3坚韧均衡</v>
      </c>
      <c r="E145" s="10">
        <v>10</v>
      </c>
      <c r="F145" s="10">
        <f t="shared" si="8"/>
        <v>5</v>
      </c>
      <c r="G145" s="10" t="str">
        <f>INDEX(Sheet4!D:D,MATCH($E145&amp;"_"&amp;$F145,Sheet4!$C:$C,0))</f>
        <v>不屈</v>
      </c>
      <c r="H145" s="10" t="str">
        <f>INDEX(Sheet4!K:K,MATCH($E145&amp;"_"&amp;$F145,Sheet4!C:C,0))</f>
        <v>均衡</v>
      </c>
      <c r="I145" s="10">
        <f>INDEX(Sheet2!$A:$A,MATCH(H145&amp;"-"&amp;G145&amp;"-0"&amp;"-"&amp;$C145,Sheet2!$I:$I,0))</f>
        <v>105001</v>
      </c>
      <c r="J145" s="10" t="str">
        <f>INDEX(Sheet4!E:E,MATCH($E145&amp;"_"&amp;$F145,Sheet4!$C:$C,0))</f>
        <v>不屈</v>
      </c>
      <c r="K145" s="10" t="str">
        <f>INDEX(Sheet4!L:L,MATCH($E145&amp;"_"&amp;$F145,Sheet4!$C:$C,0))</f>
        <v>均衡</v>
      </c>
      <c r="L145" s="10">
        <f>INDEX(Sheet2!$A:$A,MATCH(K145&amp;"-"&amp;J145&amp;"-1"&amp;"-"&amp;$C145,Sheet2!$I:$I,0))</f>
        <v>105101</v>
      </c>
      <c r="M145" s="10">
        <f>INDEX(Sheet2!$A:$A,MATCH(K145&amp;"-"&amp;J145&amp;"-1"&amp;"-"&amp;$C145,Sheet2!$I:$I,0))</f>
        <v>105101</v>
      </c>
      <c r="N145" s="10" t="str">
        <f>INDEX(Sheet4!G:G,MATCH($E145&amp;"_"&amp;$F145,Sheet4!$C:$C,0))</f>
        <v>磐石</v>
      </c>
      <c r="O145" s="10" t="str">
        <f>INDEX(Sheet4!N:N,MATCH($E145&amp;"_"&amp;$F145,Sheet4!$C:$C,0))</f>
        <v>均衡</v>
      </c>
      <c r="P145" s="10">
        <f>INDEX(Sheet2!$A:$A,MATCH(O145&amp;"-"&amp;N145&amp;"-2"&amp;"-"&amp;$C145,Sheet2!$I:$I,0))</f>
        <v>115201</v>
      </c>
      <c r="Q145" s="10">
        <f>INDEX(Sheet2!$A:$A,MATCH(O145&amp;"-"&amp;N145&amp;"-2"&amp;"-"&amp;$C145,Sheet2!$I:$I,0))</f>
        <v>115201</v>
      </c>
      <c r="R145" s="10" t="str">
        <f>INDEX(Sheet4!I:I,MATCH($E145&amp;"_"&amp;$F145,Sheet4!$C:$C,0))</f>
        <v>坚韧</v>
      </c>
      <c r="S145" s="10" t="str">
        <f>INDEX(Sheet4!P:P,MATCH($E145&amp;"_"&amp;$F145,Sheet4!$C:$C,0))</f>
        <v>均衡</v>
      </c>
      <c r="T145" s="10">
        <f>INDEX(Sheet2!$A:$A,MATCH(S145&amp;"-"&amp;R145&amp;"-3"&amp;"-"&amp;$C145,Sheet2!$I:$I,0))</f>
        <v>85301</v>
      </c>
      <c r="U145" s="10">
        <f>INDEX(Sheet2!$A:$A,MATCH(S145&amp;"-"&amp;R145&amp;"-3"&amp;"-"&amp;$C145,Sheet2!$I:$I,0))</f>
        <v>85301</v>
      </c>
    </row>
    <row r="146" spans="1:21" s="10" customFormat="1" ht="16.5" customHeight="1">
      <c r="A146" s="9" t="s">
        <v>42</v>
      </c>
      <c r="B146" s="10">
        <f t="shared" si="9"/>
        <v>11001</v>
      </c>
      <c r="C146" s="10">
        <v>1</v>
      </c>
      <c r="D146" s="11" t="str">
        <f t="shared" si="10"/>
        <v>1磐石均衡-2磐石均衡-3磐石均衡</v>
      </c>
      <c r="E146" s="10">
        <v>11</v>
      </c>
      <c r="F146" s="10">
        <v>1</v>
      </c>
      <c r="G146" s="10" t="str">
        <f>INDEX(Sheet4!D:D,MATCH($E146&amp;"_"&amp;$F146,Sheet4!$C:$C,0))</f>
        <v>磐石</v>
      </c>
      <c r="H146" s="10" t="str">
        <f>INDEX(Sheet4!K:K,MATCH($E146&amp;"_"&amp;$F146,Sheet4!C:C,0))</f>
        <v>均衡</v>
      </c>
      <c r="I146" s="10">
        <f>INDEX(Sheet2!$A:$A,MATCH(H146&amp;"-"&amp;G146&amp;"-0"&amp;"-"&amp;$C146,Sheet2!$I:$I,0))</f>
        <v>111001</v>
      </c>
      <c r="J146" s="10" t="str">
        <f>INDEX(Sheet4!E:E,MATCH($E146&amp;"_"&amp;$F146,Sheet4!$C:$C,0))</f>
        <v>磐石</v>
      </c>
      <c r="K146" s="10" t="str">
        <f>INDEX(Sheet4!L:L,MATCH($E146&amp;"_"&amp;$F146,Sheet4!$C:$C,0))</f>
        <v>均衡</v>
      </c>
      <c r="L146" s="10">
        <f>INDEX(Sheet2!$A:$A,MATCH(K146&amp;"-"&amp;J146&amp;"-1"&amp;"-"&amp;$C146,Sheet2!$I:$I,0))</f>
        <v>111101</v>
      </c>
      <c r="M146" s="10">
        <f>INDEX(Sheet2!$A:$A,MATCH(K146&amp;"-"&amp;J146&amp;"-1"&amp;"-"&amp;$C146,Sheet2!$I:$I,0))</f>
        <v>111101</v>
      </c>
      <c r="N146" s="10" t="str">
        <f>INDEX(Sheet4!G:G,MATCH($E146&amp;"_"&amp;$F146,Sheet4!$C:$C,0))</f>
        <v>磐石</v>
      </c>
      <c r="O146" s="10" t="str">
        <f>INDEX(Sheet4!N:N,MATCH($E146&amp;"_"&amp;$F146,Sheet4!$C:$C,0))</f>
        <v>均衡</v>
      </c>
      <c r="P146" s="10">
        <f>INDEX(Sheet2!$A:$A,MATCH(O146&amp;"-"&amp;N146&amp;"-2"&amp;"-"&amp;$C146,Sheet2!$I:$I,0))</f>
        <v>111201</v>
      </c>
      <c r="Q146" s="10">
        <f>INDEX(Sheet2!$A:$A,MATCH(O146&amp;"-"&amp;N146&amp;"-2"&amp;"-"&amp;$C146,Sheet2!$I:$I,0))</f>
        <v>111201</v>
      </c>
      <c r="R146" s="10" t="str">
        <f>INDEX(Sheet4!I:I,MATCH($E146&amp;"_"&amp;$F146,Sheet4!$C:$C,0))</f>
        <v>磐石</v>
      </c>
      <c r="S146" s="10" t="str">
        <f>INDEX(Sheet4!P:P,MATCH($E146&amp;"_"&amp;$F146,Sheet4!$C:$C,0))</f>
        <v>均衡</v>
      </c>
      <c r="T146" s="10">
        <f>INDEX(Sheet2!$A:$A,MATCH(S146&amp;"-"&amp;R146&amp;"-3"&amp;"-"&amp;$C146,Sheet2!$I:$I,0))</f>
        <v>111301</v>
      </c>
      <c r="U146" s="10">
        <f>INDEX(Sheet2!$A:$A,MATCH(S146&amp;"-"&amp;R146&amp;"-3"&amp;"-"&amp;$C146,Sheet2!$I:$I,0))</f>
        <v>111301</v>
      </c>
    </row>
    <row r="147" spans="1:21" s="10" customFormat="1" ht="16.5" customHeight="1">
      <c r="A147" s="9" t="s">
        <v>42</v>
      </c>
      <c r="B147" s="10">
        <f t="shared" si="9"/>
        <v>11001</v>
      </c>
      <c r="C147" s="10">
        <v>2</v>
      </c>
      <c r="D147" s="11" t="str">
        <f t="shared" si="10"/>
        <v>1磐石均衡-2磐石均衡-3磐石均衡</v>
      </c>
      <c r="E147" s="10">
        <v>11</v>
      </c>
      <c r="F147" s="10">
        <v>1</v>
      </c>
      <c r="G147" s="10" t="str">
        <f>INDEX(Sheet4!D:D,MATCH($E147&amp;"_"&amp;$F147,Sheet4!$C:$C,0))</f>
        <v>磐石</v>
      </c>
      <c r="H147" s="10" t="str">
        <f>INDEX(Sheet4!K:K,MATCH($E147&amp;"_"&amp;$F147,Sheet4!C:C,0))</f>
        <v>均衡</v>
      </c>
      <c r="I147" s="10">
        <f>INDEX(Sheet2!$A:$A,MATCH(H147&amp;"-"&amp;G147&amp;"-0"&amp;"-"&amp;$C147,Sheet2!$I:$I,0))</f>
        <v>112001</v>
      </c>
      <c r="J147" s="10" t="str">
        <f>INDEX(Sheet4!E:E,MATCH($E147&amp;"_"&amp;$F147,Sheet4!$C:$C,0))</f>
        <v>磐石</v>
      </c>
      <c r="K147" s="10" t="str">
        <f>INDEX(Sheet4!L:L,MATCH($E147&amp;"_"&amp;$F147,Sheet4!$C:$C,0))</f>
        <v>均衡</v>
      </c>
      <c r="L147" s="10">
        <f>INDEX(Sheet2!$A:$A,MATCH(K147&amp;"-"&amp;J147&amp;"-1"&amp;"-"&amp;$C147,Sheet2!$I:$I,0))</f>
        <v>112101</v>
      </c>
      <c r="M147" s="10">
        <f>INDEX(Sheet2!$A:$A,MATCH(K147&amp;"-"&amp;J147&amp;"-1"&amp;"-"&amp;$C147,Sheet2!$I:$I,0))</f>
        <v>112101</v>
      </c>
      <c r="N147" s="10" t="str">
        <f>INDEX(Sheet4!G:G,MATCH($E147&amp;"_"&amp;$F147,Sheet4!$C:$C,0))</f>
        <v>磐石</v>
      </c>
      <c r="O147" s="10" t="str">
        <f>INDEX(Sheet4!N:N,MATCH($E147&amp;"_"&amp;$F147,Sheet4!$C:$C,0))</f>
        <v>均衡</v>
      </c>
      <c r="P147" s="10">
        <f>INDEX(Sheet2!$A:$A,MATCH(O147&amp;"-"&amp;N147&amp;"-2"&amp;"-"&amp;$C147,Sheet2!$I:$I,0))</f>
        <v>112201</v>
      </c>
      <c r="Q147" s="10">
        <f>INDEX(Sheet2!$A:$A,MATCH(O147&amp;"-"&amp;N147&amp;"-2"&amp;"-"&amp;$C147,Sheet2!$I:$I,0))</f>
        <v>112201</v>
      </c>
      <c r="R147" s="10" t="str">
        <f>INDEX(Sheet4!I:I,MATCH($E147&amp;"_"&amp;$F147,Sheet4!$C:$C,0))</f>
        <v>磐石</v>
      </c>
      <c r="S147" s="10" t="str">
        <f>INDEX(Sheet4!P:P,MATCH($E147&amp;"_"&amp;$F147,Sheet4!$C:$C,0))</f>
        <v>均衡</v>
      </c>
      <c r="T147" s="10">
        <f>INDEX(Sheet2!$A:$A,MATCH(S147&amp;"-"&amp;R147&amp;"-3"&amp;"-"&amp;$C147,Sheet2!$I:$I,0))</f>
        <v>112301</v>
      </c>
      <c r="U147" s="10">
        <f>INDEX(Sheet2!$A:$A,MATCH(S147&amp;"-"&amp;R147&amp;"-3"&amp;"-"&amp;$C147,Sheet2!$I:$I,0))</f>
        <v>112301</v>
      </c>
    </row>
    <row r="148" spans="1:21" s="10" customFormat="1" ht="16.5" customHeight="1">
      <c r="A148" s="9" t="s">
        <v>42</v>
      </c>
      <c r="B148" s="10">
        <f t="shared" si="9"/>
        <v>11001</v>
      </c>
      <c r="C148" s="10">
        <v>3</v>
      </c>
      <c r="D148" s="11" t="str">
        <f t="shared" si="10"/>
        <v>1磐石均衡-2磐石均衡-3磐石均衡</v>
      </c>
      <c r="E148" s="10">
        <v>11</v>
      </c>
      <c r="F148" s="10">
        <v>1</v>
      </c>
      <c r="G148" s="10" t="str">
        <f>INDEX(Sheet4!D:D,MATCH($E148&amp;"_"&amp;$F148,Sheet4!$C:$C,0))</f>
        <v>磐石</v>
      </c>
      <c r="H148" s="10" t="str">
        <f>INDEX(Sheet4!K:K,MATCH($E148&amp;"_"&amp;$F148,Sheet4!C:C,0))</f>
        <v>均衡</v>
      </c>
      <c r="I148" s="10">
        <f>INDEX(Sheet2!$A:$A,MATCH(H148&amp;"-"&amp;G148&amp;"-0"&amp;"-"&amp;$C148,Sheet2!$I:$I,0))</f>
        <v>113001</v>
      </c>
      <c r="J148" s="10" t="str">
        <f>INDEX(Sheet4!E:E,MATCH($E148&amp;"_"&amp;$F148,Sheet4!$C:$C,0))</f>
        <v>磐石</v>
      </c>
      <c r="K148" s="10" t="str">
        <f>INDEX(Sheet4!L:L,MATCH($E148&amp;"_"&amp;$F148,Sheet4!$C:$C,0))</f>
        <v>均衡</v>
      </c>
      <c r="L148" s="10">
        <f>INDEX(Sheet2!$A:$A,MATCH(K148&amp;"-"&amp;J148&amp;"-1"&amp;"-"&amp;$C148,Sheet2!$I:$I,0))</f>
        <v>113101</v>
      </c>
      <c r="M148" s="10">
        <f>INDEX(Sheet2!$A:$A,MATCH(K148&amp;"-"&amp;J148&amp;"-1"&amp;"-"&amp;$C148,Sheet2!$I:$I,0))</f>
        <v>113101</v>
      </c>
      <c r="N148" s="10" t="str">
        <f>INDEX(Sheet4!G:G,MATCH($E148&amp;"_"&amp;$F148,Sheet4!$C:$C,0))</f>
        <v>磐石</v>
      </c>
      <c r="O148" s="10" t="str">
        <f>INDEX(Sheet4!N:N,MATCH($E148&amp;"_"&amp;$F148,Sheet4!$C:$C,0))</f>
        <v>均衡</v>
      </c>
      <c r="P148" s="10">
        <f>INDEX(Sheet2!$A:$A,MATCH(O148&amp;"-"&amp;N148&amp;"-2"&amp;"-"&amp;$C148,Sheet2!$I:$I,0))</f>
        <v>113201</v>
      </c>
      <c r="Q148" s="10">
        <f>INDEX(Sheet2!$A:$A,MATCH(O148&amp;"-"&amp;N148&amp;"-2"&amp;"-"&amp;$C148,Sheet2!$I:$I,0))</f>
        <v>113201</v>
      </c>
      <c r="R148" s="10" t="str">
        <f>INDEX(Sheet4!I:I,MATCH($E148&amp;"_"&amp;$F148,Sheet4!$C:$C,0))</f>
        <v>磐石</v>
      </c>
      <c r="S148" s="10" t="str">
        <f>INDEX(Sheet4!P:P,MATCH($E148&amp;"_"&amp;$F148,Sheet4!$C:$C,0))</f>
        <v>均衡</v>
      </c>
      <c r="T148" s="10">
        <f>INDEX(Sheet2!$A:$A,MATCH(S148&amp;"-"&amp;R148&amp;"-3"&amp;"-"&amp;$C148,Sheet2!$I:$I,0))</f>
        <v>113301</v>
      </c>
      <c r="U148" s="10">
        <f>INDEX(Sheet2!$A:$A,MATCH(S148&amp;"-"&amp;R148&amp;"-3"&amp;"-"&amp;$C148,Sheet2!$I:$I,0))</f>
        <v>113301</v>
      </c>
    </row>
    <row r="149" spans="1:21" s="10" customFormat="1" ht="16.5" customHeight="1">
      <c r="A149" s="9" t="s">
        <v>42</v>
      </c>
      <c r="B149" s="10">
        <f t="shared" si="9"/>
        <v>11001</v>
      </c>
      <c r="C149" s="10">
        <v>4</v>
      </c>
      <c r="D149" s="11" t="str">
        <f t="shared" si="10"/>
        <v>1磐石均衡-2磐石均衡-3磐石均衡</v>
      </c>
      <c r="E149" s="10">
        <v>11</v>
      </c>
      <c r="F149" s="10">
        <v>1</v>
      </c>
      <c r="G149" s="10" t="str">
        <f>INDEX(Sheet4!D:D,MATCH($E149&amp;"_"&amp;$F149,Sheet4!$C:$C,0))</f>
        <v>磐石</v>
      </c>
      <c r="H149" s="10" t="str">
        <f>INDEX(Sheet4!K:K,MATCH($E149&amp;"_"&amp;$F149,Sheet4!C:C,0))</f>
        <v>均衡</v>
      </c>
      <c r="I149" s="10">
        <f>INDEX(Sheet2!$A:$A,MATCH(H149&amp;"-"&amp;G149&amp;"-0"&amp;"-"&amp;$C149,Sheet2!$I:$I,0))</f>
        <v>114001</v>
      </c>
      <c r="J149" s="10" t="str">
        <f>INDEX(Sheet4!E:E,MATCH($E149&amp;"_"&amp;$F149,Sheet4!$C:$C,0))</f>
        <v>磐石</v>
      </c>
      <c r="K149" s="10" t="str">
        <f>INDEX(Sheet4!L:L,MATCH($E149&amp;"_"&amp;$F149,Sheet4!$C:$C,0))</f>
        <v>均衡</v>
      </c>
      <c r="L149" s="10">
        <f>INDEX(Sheet2!$A:$A,MATCH(K149&amp;"-"&amp;J149&amp;"-1"&amp;"-"&amp;$C149,Sheet2!$I:$I,0))</f>
        <v>114101</v>
      </c>
      <c r="M149" s="10">
        <f>INDEX(Sheet2!$A:$A,MATCH(K149&amp;"-"&amp;J149&amp;"-1"&amp;"-"&amp;$C149,Sheet2!$I:$I,0))</f>
        <v>114101</v>
      </c>
      <c r="N149" s="10" t="str">
        <f>INDEX(Sheet4!G:G,MATCH($E149&amp;"_"&amp;$F149,Sheet4!$C:$C,0))</f>
        <v>磐石</v>
      </c>
      <c r="O149" s="10" t="str">
        <f>INDEX(Sheet4!N:N,MATCH($E149&amp;"_"&amp;$F149,Sheet4!$C:$C,0))</f>
        <v>均衡</v>
      </c>
      <c r="P149" s="10">
        <f>INDEX(Sheet2!$A:$A,MATCH(O149&amp;"-"&amp;N149&amp;"-2"&amp;"-"&amp;$C149,Sheet2!$I:$I,0))</f>
        <v>114201</v>
      </c>
      <c r="Q149" s="10">
        <f>INDEX(Sheet2!$A:$A,MATCH(O149&amp;"-"&amp;N149&amp;"-2"&amp;"-"&amp;$C149,Sheet2!$I:$I,0))</f>
        <v>114201</v>
      </c>
      <c r="R149" s="10" t="str">
        <f>INDEX(Sheet4!I:I,MATCH($E149&amp;"_"&amp;$F149,Sheet4!$C:$C,0))</f>
        <v>磐石</v>
      </c>
      <c r="S149" s="10" t="str">
        <f>INDEX(Sheet4!P:P,MATCH($E149&amp;"_"&amp;$F149,Sheet4!$C:$C,0))</f>
        <v>均衡</v>
      </c>
      <c r="T149" s="10">
        <f>INDEX(Sheet2!$A:$A,MATCH(S149&amp;"-"&amp;R149&amp;"-3"&amp;"-"&amp;$C149,Sheet2!$I:$I,0))</f>
        <v>114301</v>
      </c>
      <c r="U149" s="10">
        <f>INDEX(Sheet2!$A:$A,MATCH(S149&amp;"-"&amp;R149&amp;"-3"&amp;"-"&amp;$C149,Sheet2!$I:$I,0))</f>
        <v>114301</v>
      </c>
    </row>
    <row r="150" spans="1:21" s="10" customFormat="1" ht="16.5" customHeight="1">
      <c r="A150" s="9" t="s">
        <v>42</v>
      </c>
      <c r="B150" s="10">
        <f t="shared" si="9"/>
        <v>11001</v>
      </c>
      <c r="C150" s="10">
        <v>5</v>
      </c>
      <c r="D150" s="11" t="str">
        <f t="shared" si="10"/>
        <v>1磐石均衡-2磐石均衡-3磐石均衡</v>
      </c>
      <c r="E150" s="10">
        <v>11</v>
      </c>
      <c r="F150" s="10">
        <v>1</v>
      </c>
      <c r="G150" s="10" t="str">
        <f>INDEX(Sheet4!D:D,MATCH($E150&amp;"_"&amp;$F150,Sheet4!$C:$C,0))</f>
        <v>磐石</v>
      </c>
      <c r="H150" s="10" t="str">
        <f>INDEX(Sheet4!K:K,MATCH($E150&amp;"_"&amp;$F150,Sheet4!C:C,0))</f>
        <v>均衡</v>
      </c>
      <c r="I150" s="10">
        <f>INDEX(Sheet2!$A:$A,MATCH(H150&amp;"-"&amp;G150&amp;"-0"&amp;"-"&amp;$C150,Sheet2!$I:$I,0))</f>
        <v>115001</v>
      </c>
      <c r="J150" s="10" t="str">
        <f>INDEX(Sheet4!E:E,MATCH($E150&amp;"_"&amp;$F150,Sheet4!$C:$C,0))</f>
        <v>磐石</v>
      </c>
      <c r="K150" s="10" t="str">
        <f>INDEX(Sheet4!L:L,MATCH($E150&amp;"_"&amp;$F150,Sheet4!$C:$C,0))</f>
        <v>均衡</v>
      </c>
      <c r="L150" s="10">
        <f>INDEX(Sheet2!$A:$A,MATCH(K150&amp;"-"&amp;J150&amp;"-1"&amp;"-"&amp;$C150,Sheet2!$I:$I,0))</f>
        <v>115101</v>
      </c>
      <c r="M150" s="10">
        <f>INDEX(Sheet2!$A:$A,MATCH(K150&amp;"-"&amp;J150&amp;"-1"&amp;"-"&amp;$C150,Sheet2!$I:$I,0))</f>
        <v>115101</v>
      </c>
      <c r="N150" s="10" t="str">
        <f>INDEX(Sheet4!G:G,MATCH($E150&amp;"_"&amp;$F150,Sheet4!$C:$C,0))</f>
        <v>磐石</v>
      </c>
      <c r="O150" s="10" t="str">
        <f>INDEX(Sheet4!N:N,MATCH($E150&amp;"_"&amp;$F150,Sheet4!$C:$C,0))</f>
        <v>均衡</v>
      </c>
      <c r="P150" s="10">
        <f>INDEX(Sheet2!$A:$A,MATCH(O150&amp;"-"&amp;N150&amp;"-2"&amp;"-"&amp;$C150,Sheet2!$I:$I,0))</f>
        <v>115201</v>
      </c>
      <c r="Q150" s="10">
        <f>INDEX(Sheet2!$A:$A,MATCH(O150&amp;"-"&amp;N150&amp;"-2"&amp;"-"&amp;$C150,Sheet2!$I:$I,0))</f>
        <v>115201</v>
      </c>
      <c r="R150" s="10" t="str">
        <f>INDEX(Sheet4!I:I,MATCH($E150&amp;"_"&amp;$F150,Sheet4!$C:$C,0))</f>
        <v>磐石</v>
      </c>
      <c r="S150" s="10" t="str">
        <f>INDEX(Sheet4!P:P,MATCH($E150&amp;"_"&amp;$F150,Sheet4!$C:$C,0))</f>
        <v>均衡</v>
      </c>
      <c r="T150" s="10">
        <f>INDEX(Sheet2!$A:$A,MATCH(S150&amp;"-"&amp;R150&amp;"-3"&amp;"-"&amp;$C150,Sheet2!$I:$I,0))</f>
        <v>115301</v>
      </c>
      <c r="U150" s="10">
        <f>INDEX(Sheet2!$A:$A,MATCH(S150&amp;"-"&amp;R150&amp;"-3"&amp;"-"&amp;$C150,Sheet2!$I:$I,0))</f>
        <v>115301</v>
      </c>
    </row>
    <row r="151" spans="1:21" s="10" customFormat="1" ht="16.5" customHeight="1">
      <c r="A151" s="9" t="s">
        <v>42</v>
      </c>
      <c r="B151" s="10">
        <f t="shared" si="9"/>
        <v>11002</v>
      </c>
      <c r="C151" s="10">
        <v>1</v>
      </c>
      <c r="D151" s="11" t="str">
        <f t="shared" si="10"/>
        <v>1磐石均衡-2磐石均衡-3制衡均衡</v>
      </c>
      <c r="E151" s="10">
        <v>11</v>
      </c>
      <c r="F151" s="10">
        <f t="shared" ref="F151:F160" si="11">F146+1</f>
        <v>2</v>
      </c>
      <c r="G151" s="10" t="str">
        <f>INDEX(Sheet4!D:D,MATCH($E151&amp;"_"&amp;$F151,Sheet4!$C:$C,0))</f>
        <v>磐石</v>
      </c>
      <c r="H151" s="10" t="str">
        <f>INDEX(Sheet4!K:K,MATCH($E151&amp;"_"&amp;$F151,Sheet4!C:C,0))</f>
        <v>均衡</v>
      </c>
      <c r="I151" s="10">
        <f>INDEX(Sheet2!$A:$A,MATCH(H151&amp;"-"&amp;G151&amp;"-0"&amp;"-"&amp;$C151,Sheet2!$I:$I,0))</f>
        <v>111001</v>
      </c>
      <c r="J151" s="10" t="str">
        <f>INDEX(Sheet4!E:E,MATCH($E151&amp;"_"&amp;$F151,Sheet4!$C:$C,0))</f>
        <v>磐石</v>
      </c>
      <c r="K151" s="10" t="str">
        <f>INDEX(Sheet4!L:L,MATCH($E151&amp;"_"&amp;$F151,Sheet4!$C:$C,0))</f>
        <v>均衡</v>
      </c>
      <c r="L151" s="10">
        <f>INDEX(Sheet2!$A:$A,MATCH(K151&amp;"-"&amp;J151&amp;"-1"&amp;"-"&amp;$C151,Sheet2!$I:$I,0))</f>
        <v>111101</v>
      </c>
      <c r="M151" s="10">
        <f>INDEX(Sheet2!$A:$A,MATCH(K151&amp;"-"&amp;J151&amp;"-1"&amp;"-"&amp;$C151,Sheet2!$I:$I,0))</f>
        <v>111101</v>
      </c>
      <c r="N151" s="10" t="str">
        <f>INDEX(Sheet4!G:G,MATCH($E151&amp;"_"&amp;$F151,Sheet4!$C:$C,0))</f>
        <v>磐石</v>
      </c>
      <c r="O151" s="10" t="str">
        <f>INDEX(Sheet4!N:N,MATCH($E151&amp;"_"&amp;$F151,Sheet4!$C:$C,0))</f>
        <v>均衡</v>
      </c>
      <c r="P151" s="10">
        <f>INDEX(Sheet2!$A:$A,MATCH(O151&amp;"-"&amp;N151&amp;"-2"&amp;"-"&amp;$C151,Sheet2!$I:$I,0))</f>
        <v>111201</v>
      </c>
      <c r="Q151" s="10">
        <f>INDEX(Sheet2!$A:$A,MATCH(O151&amp;"-"&amp;N151&amp;"-2"&amp;"-"&amp;$C151,Sheet2!$I:$I,0))</f>
        <v>111201</v>
      </c>
      <c r="R151" s="10" t="str">
        <f>INDEX(Sheet4!I:I,MATCH($E151&amp;"_"&amp;$F151,Sheet4!$C:$C,0))</f>
        <v>制衡</v>
      </c>
      <c r="S151" s="10" t="str">
        <f>INDEX(Sheet4!P:P,MATCH($E151&amp;"_"&amp;$F151,Sheet4!$C:$C,0))</f>
        <v>均衡</v>
      </c>
      <c r="T151" s="10">
        <f>INDEX(Sheet2!$A:$A,MATCH(S151&amp;"-"&amp;R151&amp;"-3"&amp;"-"&amp;$C151,Sheet2!$I:$I,0))</f>
        <v>161301</v>
      </c>
      <c r="U151" s="10">
        <f>INDEX(Sheet2!$A:$A,MATCH(S151&amp;"-"&amp;R151&amp;"-3"&amp;"-"&amp;$C151,Sheet2!$I:$I,0))</f>
        <v>161301</v>
      </c>
    </row>
    <row r="152" spans="1:21" s="10" customFormat="1" ht="16.5" customHeight="1">
      <c r="A152" s="9" t="s">
        <v>42</v>
      </c>
      <c r="B152" s="10">
        <f t="shared" si="9"/>
        <v>11002</v>
      </c>
      <c r="C152" s="10">
        <v>2</v>
      </c>
      <c r="D152" s="11" t="str">
        <f t="shared" si="10"/>
        <v>1磐石均衡-2磐石均衡-3制衡均衡</v>
      </c>
      <c r="E152" s="10">
        <v>11</v>
      </c>
      <c r="F152" s="10">
        <f t="shared" si="11"/>
        <v>2</v>
      </c>
      <c r="G152" s="10" t="str">
        <f>INDEX(Sheet4!D:D,MATCH($E152&amp;"_"&amp;$F152,Sheet4!$C:$C,0))</f>
        <v>磐石</v>
      </c>
      <c r="H152" s="10" t="str">
        <f>INDEX(Sheet4!K:K,MATCH($E152&amp;"_"&amp;$F152,Sheet4!C:C,0))</f>
        <v>均衡</v>
      </c>
      <c r="I152" s="10">
        <f>INDEX(Sheet2!$A:$A,MATCH(H152&amp;"-"&amp;G152&amp;"-0"&amp;"-"&amp;$C152,Sheet2!$I:$I,0))</f>
        <v>112001</v>
      </c>
      <c r="J152" s="10" t="str">
        <f>INDEX(Sheet4!E:E,MATCH($E152&amp;"_"&amp;$F152,Sheet4!$C:$C,0))</f>
        <v>磐石</v>
      </c>
      <c r="K152" s="10" t="str">
        <f>INDEX(Sheet4!L:L,MATCH($E152&amp;"_"&amp;$F152,Sheet4!$C:$C,0))</f>
        <v>均衡</v>
      </c>
      <c r="L152" s="10">
        <f>INDEX(Sheet2!$A:$A,MATCH(K152&amp;"-"&amp;J152&amp;"-1"&amp;"-"&amp;$C152,Sheet2!$I:$I,0))</f>
        <v>112101</v>
      </c>
      <c r="M152" s="10">
        <f>INDEX(Sheet2!$A:$A,MATCH(K152&amp;"-"&amp;J152&amp;"-1"&amp;"-"&amp;$C152,Sheet2!$I:$I,0))</f>
        <v>112101</v>
      </c>
      <c r="N152" s="10" t="str">
        <f>INDEX(Sheet4!G:G,MATCH($E152&amp;"_"&amp;$F152,Sheet4!$C:$C,0))</f>
        <v>磐石</v>
      </c>
      <c r="O152" s="10" t="str">
        <f>INDEX(Sheet4!N:N,MATCH($E152&amp;"_"&amp;$F152,Sheet4!$C:$C,0))</f>
        <v>均衡</v>
      </c>
      <c r="P152" s="10">
        <f>INDEX(Sheet2!$A:$A,MATCH(O152&amp;"-"&amp;N152&amp;"-2"&amp;"-"&amp;$C152,Sheet2!$I:$I,0))</f>
        <v>112201</v>
      </c>
      <c r="Q152" s="10">
        <f>INDEX(Sheet2!$A:$A,MATCH(O152&amp;"-"&amp;N152&amp;"-2"&amp;"-"&amp;$C152,Sheet2!$I:$I,0))</f>
        <v>112201</v>
      </c>
      <c r="R152" s="10" t="str">
        <f>INDEX(Sheet4!I:I,MATCH($E152&amp;"_"&amp;$F152,Sheet4!$C:$C,0))</f>
        <v>制衡</v>
      </c>
      <c r="S152" s="10" t="str">
        <f>INDEX(Sheet4!P:P,MATCH($E152&amp;"_"&amp;$F152,Sheet4!$C:$C,0))</f>
        <v>均衡</v>
      </c>
      <c r="T152" s="10">
        <f>INDEX(Sheet2!$A:$A,MATCH(S152&amp;"-"&amp;R152&amp;"-3"&amp;"-"&amp;$C152,Sheet2!$I:$I,0))</f>
        <v>162301</v>
      </c>
      <c r="U152" s="10">
        <f>INDEX(Sheet2!$A:$A,MATCH(S152&amp;"-"&amp;R152&amp;"-3"&amp;"-"&amp;$C152,Sheet2!$I:$I,0))</f>
        <v>162301</v>
      </c>
    </row>
    <row r="153" spans="1:21" s="10" customFormat="1" ht="16.5" customHeight="1">
      <c r="A153" s="9" t="s">
        <v>42</v>
      </c>
      <c r="B153" s="10">
        <f t="shared" si="9"/>
        <v>11002</v>
      </c>
      <c r="C153" s="10">
        <v>3</v>
      </c>
      <c r="D153" s="11" t="str">
        <f t="shared" si="10"/>
        <v>1磐石均衡-2磐石均衡-3制衡均衡</v>
      </c>
      <c r="E153" s="10">
        <v>11</v>
      </c>
      <c r="F153" s="10">
        <f t="shared" si="11"/>
        <v>2</v>
      </c>
      <c r="G153" s="10" t="str">
        <f>INDEX(Sheet4!D:D,MATCH($E153&amp;"_"&amp;$F153,Sheet4!$C:$C,0))</f>
        <v>磐石</v>
      </c>
      <c r="H153" s="10" t="str">
        <f>INDEX(Sheet4!K:K,MATCH($E153&amp;"_"&amp;$F153,Sheet4!C:C,0))</f>
        <v>均衡</v>
      </c>
      <c r="I153" s="10">
        <f>INDEX(Sheet2!$A:$A,MATCH(H153&amp;"-"&amp;G153&amp;"-0"&amp;"-"&amp;$C153,Sheet2!$I:$I,0))</f>
        <v>113001</v>
      </c>
      <c r="J153" s="10" t="str">
        <f>INDEX(Sheet4!E:E,MATCH($E153&amp;"_"&amp;$F153,Sheet4!$C:$C,0))</f>
        <v>磐石</v>
      </c>
      <c r="K153" s="10" t="str">
        <f>INDEX(Sheet4!L:L,MATCH($E153&amp;"_"&amp;$F153,Sheet4!$C:$C,0))</f>
        <v>均衡</v>
      </c>
      <c r="L153" s="10">
        <f>INDEX(Sheet2!$A:$A,MATCH(K153&amp;"-"&amp;J153&amp;"-1"&amp;"-"&amp;$C153,Sheet2!$I:$I,0))</f>
        <v>113101</v>
      </c>
      <c r="M153" s="10">
        <f>INDEX(Sheet2!$A:$A,MATCH(K153&amp;"-"&amp;J153&amp;"-1"&amp;"-"&amp;$C153,Sheet2!$I:$I,0))</f>
        <v>113101</v>
      </c>
      <c r="N153" s="10" t="str">
        <f>INDEX(Sheet4!G:G,MATCH($E153&amp;"_"&amp;$F153,Sheet4!$C:$C,0))</f>
        <v>磐石</v>
      </c>
      <c r="O153" s="10" t="str">
        <f>INDEX(Sheet4!N:N,MATCH($E153&amp;"_"&amp;$F153,Sheet4!$C:$C,0))</f>
        <v>均衡</v>
      </c>
      <c r="P153" s="10">
        <f>INDEX(Sheet2!$A:$A,MATCH(O153&amp;"-"&amp;N153&amp;"-2"&amp;"-"&amp;$C153,Sheet2!$I:$I,0))</f>
        <v>113201</v>
      </c>
      <c r="Q153" s="10">
        <f>INDEX(Sheet2!$A:$A,MATCH(O153&amp;"-"&amp;N153&amp;"-2"&amp;"-"&amp;$C153,Sheet2!$I:$I,0))</f>
        <v>113201</v>
      </c>
      <c r="R153" s="10" t="str">
        <f>INDEX(Sheet4!I:I,MATCH($E153&amp;"_"&amp;$F153,Sheet4!$C:$C,0))</f>
        <v>制衡</v>
      </c>
      <c r="S153" s="10" t="str">
        <f>INDEX(Sheet4!P:P,MATCH($E153&amp;"_"&amp;$F153,Sheet4!$C:$C,0))</f>
        <v>均衡</v>
      </c>
      <c r="T153" s="10">
        <f>INDEX(Sheet2!$A:$A,MATCH(S153&amp;"-"&amp;R153&amp;"-3"&amp;"-"&amp;$C153,Sheet2!$I:$I,0))</f>
        <v>163301</v>
      </c>
      <c r="U153" s="10">
        <f>INDEX(Sheet2!$A:$A,MATCH(S153&amp;"-"&amp;R153&amp;"-3"&amp;"-"&amp;$C153,Sheet2!$I:$I,0))</f>
        <v>163301</v>
      </c>
    </row>
    <row r="154" spans="1:21" s="10" customFormat="1" ht="16.5" customHeight="1">
      <c r="A154" s="9" t="s">
        <v>42</v>
      </c>
      <c r="B154" s="10">
        <f t="shared" si="9"/>
        <v>11002</v>
      </c>
      <c r="C154" s="10">
        <v>4</v>
      </c>
      <c r="D154" s="11" t="str">
        <f t="shared" si="10"/>
        <v>1磐石均衡-2磐石均衡-3制衡均衡</v>
      </c>
      <c r="E154" s="10">
        <v>11</v>
      </c>
      <c r="F154" s="10">
        <f t="shared" si="11"/>
        <v>2</v>
      </c>
      <c r="G154" s="10" t="str">
        <f>INDEX(Sheet4!D:D,MATCH($E154&amp;"_"&amp;$F154,Sheet4!$C:$C,0))</f>
        <v>磐石</v>
      </c>
      <c r="H154" s="10" t="str">
        <f>INDEX(Sheet4!K:K,MATCH($E154&amp;"_"&amp;$F154,Sheet4!C:C,0))</f>
        <v>均衡</v>
      </c>
      <c r="I154" s="10">
        <f>INDEX(Sheet2!$A:$A,MATCH(H154&amp;"-"&amp;G154&amp;"-0"&amp;"-"&amp;$C154,Sheet2!$I:$I,0))</f>
        <v>114001</v>
      </c>
      <c r="J154" s="10" t="str">
        <f>INDEX(Sheet4!E:E,MATCH($E154&amp;"_"&amp;$F154,Sheet4!$C:$C,0))</f>
        <v>磐石</v>
      </c>
      <c r="K154" s="10" t="str">
        <f>INDEX(Sheet4!L:L,MATCH($E154&amp;"_"&amp;$F154,Sheet4!$C:$C,0))</f>
        <v>均衡</v>
      </c>
      <c r="L154" s="10">
        <f>INDEX(Sheet2!$A:$A,MATCH(K154&amp;"-"&amp;J154&amp;"-1"&amp;"-"&amp;$C154,Sheet2!$I:$I,0))</f>
        <v>114101</v>
      </c>
      <c r="M154" s="10">
        <f>INDEX(Sheet2!$A:$A,MATCH(K154&amp;"-"&amp;J154&amp;"-1"&amp;"-"&amp;$C154,Sheet2!$I:$I,0))</f>
        <v>114101</v>
      </c>
      <c r="N154" s="10" t="str">
        <f>INDEX(Sheet4!G:G,MATCH($E154&amp;"_"&amp;$F154,Sheet4!$C:$C,0))</f>
        <v>磐石</v>
      </c>
      <c r="O154" s="10" t="str">
        <f>INDEX(Sheet4!N:N,MATCH($E154&amp;"_"&amp;$F154,Sheet4!$C:$C,0))</f>
        <v>均衡</v>
      </c>
      <c r="P154" s="10">
        <f>INDEX(Sheet2!$A:$A,MATCH(O154&amp;"-"&amp;N154&amp;"-2"&amp;"-"&amp;$C154,Sheet2!$I:$I,0))</f>
        <v>114201</v>
      </c>
      <c r="Q154" s="10">
        <f>INDEX(Sheet2!$A:$A,MATCH(O154&amp;"-"&amp;N154&amp;"-2"&amp;"-"&amp;$C154,Sheet2!$I:$I,0))</f>
        <v>114201</v>
      </c>
      <c r="R154" s="10" t="str">
        <f>INDEX(Sheet4!I:I,MATCH($E154&amp;"_"&amp;$F154,Sheet4!$C:$C,0))</f>
        <v>制衡</v>
      </c>
      <c r="S154" s="10" t="str">
        <f>INDEX(Sheet4!P:P,MATCH($E154&amp;"_"&amp;$F154,Sheet4!$C:$C,0))</f>
        <v>均衡</v>
      </c>
      <c r="T154" s="10">
        <f>INDEX(Sheet2!$A:$A,MATCH(S154&amp;"-"&amp;R154&amp;"-3"&amp;"-"&amp;$C154,Sheet2!$I:$I,0))</f>
        <v>164301</v>
      </c>
      <c r="U154" s="10">
        <f>INDEX(Sheet2!$A:$A,MATCH(S154&amp;"-"&amp;R154&amp;"-3"&amp;"-"&amp;$C154,Sheet2!$I:$I,0))</f>
        <v>164301</v>
      </c>
    </row>
    <row r="155" spans="1:21" s="10" customFormat="1" ht="16.5" customHeight="1">
      <c r="A155" s="9" t="s">
        <v>42</v>
      </c>
      <c r="B155" s="10">
        <f t="shared" si="9"/>
        <v>11002</v>
      </c>
      <c r="C155" s="10">
        <v>5</v>
      </c>
      <c r="D155" s="11" t="str">
        <f t="shared" si="10"/>
        <v>1磐石均衡-2磐石均衡-3制衡均衡</v>
      </c>
      <c r="E155" s="10">
        <v>11</v>
      </c>
      <c r="F155" s="10">
        <f t="shared" si="11"/>
        <v>2</v>
      </c>
      <c r="G155" s="10" t="str">
        <f>INDEX(Sheet4!D:D,MATCH($E155&amp;"_"&amp;$F155,Sheet4!$C:$C,0))</f>
        <v>磐石</v>
      </c>
      <c r="H155" s="10" t="str">
        <f>INDEX(Sheet4!K:K,MATCH($E155&amp;"_"&amp;$F155,Sheet4!C:C,0))</f>
        <v>均衡</v>
      </c>
      <c r="I155" s="10">
        <f>INDEX(Sheet2!$A:$A,MATCH(H155&amp;"-"&amp;G155&amp;"-0"&amp;"-"&amp;$C155,Sheet2!$I:$I,0))</f>
        <v>115001</v>
      </c>
      <c r="J155" s="10" t="str">
        <f>INDEX(Sheet4!E:E,MATCH($E155&amp;"_"&amp;$F155,Sheet4!$C:$C,0))</f>
        <v>磐石</v>
      </c>
      <c r="K155" s="10" t="str">
        <f>INDEX(Sheet4!L:L,MATCH($E155&amp;"_"&amp;$F155,Sheet4!$C:$C,0))</f>
        <v>均衡</v>
      </c>
      <c r="L155" s="10">
        <f>INDEX(Sheet2!$A:$A,MATCH(K155&amp;"-"&amp;J155&amp;"-1"&amp;"-"&amp;$C155,Sheet2!$I:$I,0))</f>
        <v>115101</v>
      </c>
      <c r="M155" s="10">
        <f>INDEX(Sheet2!$A:$A,MATCH(K155&amp;"-"&amp;J155&amp;"-1"&amp;"-"&amp;$C155,Sheet2!$I:$I,0))</f>
        <v>115101</v>
      </c>
      <c r="N155" s="10" t="str">
        <f>INDEX(Sheet4!G:G,MATCH($E155&amp;"_"&amp;$F155,Sheet4!$C:$C,0))</f>
        <v>磐石</v>
      </c>
      <c r="O155" s="10" t="str">
        <f>INDEX(Sheet4!N:N,MATCH($E155&amp;"_"&amp;$F155,Sheet4!$C:$C,0))</f>
        <v>均衡</v>
      </c>
      <c r="P155" s="10">
        <f>INDEX(Sheet2!$A:$A,MATCH(O155&amp;"-"&amp;N155&amp;"-2"&amp;"-"&amp;$C155,Sheet2!$I:$I,0))</f>
        <v>115201</v>
      </c>
      <c r="Q155" s="10">
        <f>INDEX(Sheet2!$A:$A,MATCH(O155&amp;"-"&amp;N155&amp;"-2"&amp;"-"&amp;$C155,Sheet2!$I:$I,0))</f>
        <v>115201</v>
      </c>
      <c r="R155" s="10" t="str">
        <f>INDEX(Sheet4!I:I,MATCH($E155&amp;"_"&amp;$F155,Sheet4!$C:$C,0))</f>
        <v>制衡</v>
      </c>
      <c r="S155" s="10" t="str">
        <f>INDEX(Sheet4!P:P,MATCH($E155&amp;"_"&amp;$F155,Sheet4!$C:$C,0))</f>
        <v>均衡</v>
      </c>
      <c r="T155" s="10">
        <f>INDEX(Sheet2!$A:$A,MATCH(S155&amp;"-"&amp;R155&amp;"-3"&amp;"-"&amp;$C155,Sheet2!$I:$I,0))</f>
        <v>165301</v>
      </c>
      <c r="U155" s="10">
        <f>INDEX(Sheet2!$A:$A,MATCH(S155&amp;"-"&amp;R155&amp;"-3"&amp;"-"&amp;$C155,Sheet2!$I:$I,0))</f>
        <v>165301</v>
      </c>
    </row>
    <row r="156" spans="1:21" s="10" customFormat="1" ht="16.5" customHeight="1">
      <c r="A156" s="9" t="s">
        <v>42</v>
      </c>
      <c r="B156" s="10">
        <f t="shared" si="9"/>
        <v>11003</v>
      </c>
      <c r="C156" s="10">
        <v>1</v>
      </c>
      <c r="D156" s="11" t="str">
        <f t="shared" si="10"/>
        <v>1磐石均衡-2钢骨均衡-3不屈均衡</v>
      </c>
      <c r="E156" s="10">
        <v>11</v>
      </c>
      <c r="F156" s="10">
        <f t="shared" si="11"/>
        <v>3</v>
      </c>
      <c r="G156" s="10" t="str">
        <f>INDEX(Sheet4!D:D,MATCH($E156&amp;"_"&amp;$F156,Sheet4!$C:$C,0))</f>
        <v>磐石</v>
      </c>
      <c r="H156" s="10" t="str">
        <f>INDEX(Sheet4!K:K,MATCH($E156&amp;"_"&amp;$F156,Sheet4!C:C,0))</f>
        <v>均衡</v>
      </c>
      <c r="I156" s="10">
        <f>INDEX(Sheet2!$A:$A,MATCH(H156&amp;"-"&amp;G156&amp;"-0"&amp;"-"&amp;$C156,Sheet2!$I:$I,0))</f>
        <v>111001</v>
      </c>
      <c r="J156" s="10" t="str">
        <f>INDEX(Sheet4!E:E,MATCH($E156&amp;"_"&amp;$F156,Sheet4!$C:$C,0))</f>
        <v>磐石</v>
      </c>
      <c r="K156" s="10" t="str">
        <f>INDEX(Sheet4!L:L,MATCH($E156&amp;"_"&amp;$F156,Sheet4!$C:$C,0))</f>
        <v>均衡</v>
      </c>
      <c r="L156" s="10">
        <f>INDEX(Sheet2!$A:$A,MATCH(K156&amp;"-"&amp;J156&amp;"-1"&amp;"-"&amp;$C156,Sheet2!$I:$I,0))</f>
        <v>111101</v>
      </c>
      <c r="M156" s="10">
        <f>INDEX(Sheet2!$A:$A,MATCH(K156&amp;"-"&amp;J156&amp;"-1"&amp;"-"&amp;$C156,Sheet2!$I:$I,0))</f>
        <v>111101</v>
      </c>
      <c r="N156" s="10" t="str">
        <f>INDEX(Sheet4!G:G,MATCH($E156&amp;"_"&amp;$F156,Sheet4!$C:$C,0))</f>
        <v>钢骨</v>
      </c>
      <c r="O156" s="10" t="str">
        <f>INDEX(Sheet4!N:N,MATCH($E156&amp;"_"&amp;$F156,Sheet4!$C:$C,0))</f>
        <v>均衡</v>
      </c>
      <c r="P156" s="10">
        <f>INDEX(Sheet2!$A:$A,MATCH(O156&amp;"-"&amp;N156&amp;"-2"&amp;"-"&amp;$C156,Sheet2!$I:$I,0))</f>
        <v>91201</v>
      </c>
      <c r="Q156" s="10">
        <f>INDEX(Sheet2!$A:$A,MATCH(O156&amp;"-"&amp;N156&amp;"-2"&amp;"-"&amp;$C156,Sheet2!$I:$I,0))</f>
        <v>91201</v>
      </c>
      <c r="R156" s="10" t="str">
        <f>INDEX(Sheet4!I:I,MATCH($E156&amp;"_"&amp;$F156,Sheet4!$C:$C,0))</f>
        <v>不屈</v>
      </c>
      <c r="S156" s="10" t="str">
        <f>INDEX(Sheet4!P:P,MATCH($E156&amp;"_"&amp;$F156,Sheet4!$C:$C,0))</f>
        <v>均衡</v>
      </c>
      <c r="T156" s="10">
        <f>INDEX(Sheet2!$A:$A,MATCH(S156&amp;"-"&amp;R156&amp;"-3"&amp;"-"&amp;$C156,Sheet2!$I:$I,0))</f>
        <v>101301</v>
      </c>
      <c r="U156" s="10">
        <f>INDEX(Sheet2!$A:$A,MATCH(S156&amp;"-"&amp;R156&amp;"-3"&amp;"-"&amp;$C156,Sheet2!$I:$I,0))</f>
        <v>101301</v>
      </c>
    </row>
    <row r="157" spans="1:21" s="10" customFormat="1" ht="16.5" customHeight="1">
      <c r="A157" s="9" t="s">
        <v>42</v>
      </c>
      <c r="B157" s="10">
        <f t="shared" si="9"/>
        <v>11003</v>
      </c>
      <c r="C157" s="10">
        <v>2</v>
      </c>
      <c r="D157" s="11" t="str">
        <f t="shared" si="10"/>
        <v>1磐石均衡-2钢骨均衡-3不屈均衡</v>
      </c>
      <c r="E157" s="10">
        <v>11</v>
      </c>
      <c r="F157" s="10">
        <f t="shared" si="11"/>
        <v>3</v>
      </c>
      <c r="G157" s="10" t="str">
        <f>INDEX(Sheet4!D:D,MATCH($E157&amp;"_"&amp;$F157,Sheet4!$C:$C,0))</f>
        <v>磐石</v>
      </c>
      <c r="H157" s="10" t="str">
        <f>INDEX(Sheet4!K:K,MATCH($E157&amp;"_"&amp;$F157,Sheet4!C:C,0))</f>
        <v>均衡</v>
      </c>
      <c r="I157" s="10">
        <f>INDEX(Sheet2!$A:$A,MATCH(H157&amp;"-"&amp;G157&amp;"-0"&amp;"-"&amp;$C157,Sheet2!$I:$I,0))</f>
        <v>112001</v>
      </c>
      <c r="J157" s="10" t="str">
        <f>INDEX(Sheet4!E:E,MATCH($E157&amp;"_"&amp;$F157,Sheet4!$C:$C,0))</f>
        <v>磐石</v>
      </c>
      <c r="K157" s="10" t="str">
        <f>INDEX(Sheet4!L:L,MATCH($E157&amp;"_"&amp;$F157,Sheet4!$C:$C,0))</f>
        <v>均衡</v>
      </c>
      <c r="L157" s="10">
        <f>INDEX(Sheet2!$A:$A,MATCH(K157&amp;"-"&amp;J157&amp;"-1"&amp;"-"&amp;$C157,Sheet2!$I:$I,0))</f>
        <v>112101</v>
      </c>
      <c r="M157" s="10">
        <f>INDEX(Sheet2!$A:$A,MATCH(K157&amp;"-"&amp;J157&amp;"-1"&amp;"-"&amp;$C157,Sheet2!$I:$I,0))</f>
        <v>112101</v>
      </c>
      <c r="N157" s="10" t="str">
        <f>INDEX(Sheet4!G:G,MATCH($E157&amp;"_"&amp;$F157,Sheet4!$C:$C,0))</f>
        <v>钢骨</v>
      </c>
      <c r="O157" s="10" t="str">
        <f>INDEX(Sheet4!N:N,MATCH($E157&amp;"_"&amp;$F157,Sheet4!$C:$C,0))</f>
        <v>均衡</v>
      </c>
      <c r="P157" s="10">
        <f>INDEX(Sheet2!$A:$A,MATCH(O157&amp;"-"&amp;N157&amp;"-2"&amp;"-"&amp;$C157,Sheet2!$I:$I,0))</f>
        <v>92201</v>
      </c>
      <c r="Q157" s="10">
        <f>INDEX(Sheet2!$A:$A,MATCH(O157&amp;"-"&amp;N157&amp;"-2"&amp;"-"&amp;$C157,Sheet2!$I:$I,0))</f>
        <v>92201</v>
      </c>
      <c r="R157" s="10" t="str">
        <f>INDEX(Sheet4!I:I,MATCH($E157&amp;"_"&amp;$F157,Sheet4!$C:$C,0))</f>
        <v>不屈</v>
      </c>
      <c r="S157" s="10" t="str">
        <f>INDEX(Sheet4!P:P,MATCH($E157&amp;"_"&amp;$F157,Sheet4!$C:$C,0))</f>
        <v>均衡</v>
      </c>
      <c r="T157" s="10">
        <f>INDEX(Sheet2!$A:$A,MATCH(S157&amp;"-"&amp;R157&amp;"-3"&amp;"-"&amp;$C157,Sheet2!$I:$I,0))</f>
        <v>102301</v>
      </c>
      <c r="U157" s="10">
        <f>INDEX(Sheet2!$A:$A,MATCH(S157&amp;"-"&amp;R157&amp;"-3"&amp;"-"&amp;$C157,Sheet2!$I:$I,0))</f>
        <v>102301</v>
      </c>
    </row>
    <row r="158" spans="1:21" s="10" customFormat="1" ht="16.5" customHeight="1">
      <c r="A158" s="9" t="s">
        <v>42</v>
      </c>
      <c r="B158" s="10">
        <f t="shared" si="9"/>
        <v>11003</v>
      </c>
      <c r="C158" s="10">
        <v>3</v>
      </c>
      <c r="D158" s="11" t="str">
        <f t="shared" si="10"/>
        <v>1磐石均衡-2钢骨均衡-3不屈均衡</v>
      </c>
      <c r="E158" s="10">
        <v>11</v>
      </c>
      <c r="F158" s="10">
        <f t="shared" si="11"/>
        <v>3</v>
      </c>
      <c r="G158" s="10" t="str">
        <f>INDEX(Sheet4!D:D,MATCH($E158&amp;"_"&amp;$F158,Sheet4!$C:$C,0))</f>
        <v>磐石</v>
      </c>
      <c r="H158" s="10" t="str">
        <f>INDEX(Sheet4!K:K,MATCH($E158&amp;"_"&amp;$F158,Sheet4!C:C,0))</f>
        <v>均衡</v>
      </c>
      <c r="I158" s="10">
        <f>INDEX(Sheet2!$A:$A,MATCH(H158&amp;"-"&amp;G158&amp;"-0"&amp;"-"&amp;$C158,Sheet2!$I:$I,0))</f>
        <v>113001</v>
      </c>
      <c r="J158" s="10" t="str">
        <f>INDEX(Sheet4!E:E,MATCH($E158&amp;"_"&amp;$F158,Sheet4!$C:$C,0))</f>
        <v>磐石</v>
      </c>
      <c r="K158" s="10" t="str">
        <f>INDEX(Sheet4!L:L,MATCH($E158&amp;"_"&amp;$F158,Sheet4!$C:$C,0))</f>
        <v>均衡</v>
      </c>
      <c r="L158" s="10">
        <f>INDEX(Sheet2!$A:$A,MATCH(K158&amp;"-"&amp;J158&amp;"-1"&amp;"-"&amp;$C158,Sheet2!$I:$I,0))</f>
        <v>113101</v>
      </c>
      <c r="M158" s="10">
        <f>INDEX(Sheet2!$A:$A,MATCH(K158&amp;"-"&amp;J158&amp;"-1"&amp;"-"&amp;$C158,Sheet2!$I:$I,0))</f>
        <v>113101</v>
      </c>
      <c r="N158" s="10" t="str">
        <f>INDEX(Sheet4!G:G,MATCH($E158&amp;"_"&amp;$F158,Sheet4!$C:$C,0))</f>
        <v>钢骨</v>
      </c>
      <c r="O158" s="10" t="str">
        <f>INDEX(Sheet4!N:N,MATCH($E158&amp;"_"&amp;$F158,Sheet4!$C:$C,0))</f>
        <v>均衡</v>
      </c>
      <c r="P158" s="10">
        <f>INDEX(Sheet2!$A:$A,MATCH(O158&amp;"-"&amp;N158&amp;"-2"&amp;"-"&amp;$C158,Sheet2!$I:$I,0))</f>
        <v>93201</v>
      </c>
      <c r="Q158" s="10">
        <f>INDEX(Sheet2!$A:$A,MATCH(O158&amp;"-"&amp;N158&amp;"-2"&amp;"-"&amp;$C158,Sheet2!$I:$I,0))</f>
        <v>93201</v>
      </c>
      <c r="R158" s="10" t="str">
        <f>INDEX(Sheet4!I:I,MATCH($E158&amp;"_"&amp;$F158,Sheet4!$C:$C,0))</f>
        <v>不屈</v>
      </c>
      <c r="S158" s="10" t="str">
        <f>INDEX(Sheet4!P:P,MATCH($E158&amp;"_"&amp;$F158,Sheet4!$C:$C,0))</f>
        <v>均衡</v>
      </c>
      <c r="T158" s="10">
        <f>INDEX(Sheet2!$A:$A,MATCH(S158&amp;"-"&amp;R158&amp;"-3"&amp;"-"&amp;$C158,Sheet2!$I:$I,0))</f>
        <v>103301</v>
      </c>
      <c r="U158" s="10">
        <f>INDEX(Sheet2!$A:$A,MATCH(S158&amp;"-"&amp;R158&amp;"-3"&amp;"-"&amp;$C158,Sheet2!$I:$I,0))</f>
        <v>103301</v>
      </c>
    </row>
    <row r="159" spans="1:21" s="10" customFormat="1" ht="16.5" customHeight="1">
      <c r="A159" s="9" t="s">
        <v>42</v>
      </c>
      <c r="B159" s="10">
        <f t="shared" si="9"/>
        <v>11003</v>
      </c>
      <c r="C159" s="10">
        <v>4</v>
      </c>
      <c r="D159" s="11" t="str">
        <f t="shared" si="10"/>
        <v>1磐石均衡-2钢骨均衡-3不屈均衡</v>
      </c>
      <c r="E159" s="10">
        <v>11</v>
      </c>
      <c r="F159" s="10">
        <f t="shared" si="11"/>
        <v>3</v>
      </c>
      <c r="G159" s="10" t="str">
        <f>INDEX(Sheet4!D:D,MATCH($E159&amp;"_"&amp;$F159,Sheet4!$C:$C,0))</f>
        <v>磐石</v>
      </c>
      <c r="H159" s="10" t="str">
        <f>INDEX(Sheet4!K:K,MATCH($E159&amp;"_"&amp;$F159,Sheet4!C:C,0))</f>
        <v>均衡</v>
      </c>
      <c r="I159" s="10">
        <f>INDEX(Sheet2!$A:$A,MATCH(H159&amp;"-"&amp;G159&amp;"-0"&amp;"-"&amp;$C159,Sheet2!$I:$I,0))</f>
        <v>114001</v>
      </c>
      <c r="J159" s="10" t="str">
        <f>INDEX(Sheet4!E:E,MATCH($E159&amp;"_"&amp;$F159,Sheet4!$C:$C,0))</f>
        <v>磐石</v>
      </c>
      <c r="K159" s="10" t="str">
        <f>INDEX(Sheet4!L:L,MATCH($E159&amp;"_"&amp;$F159,Sheet4!$C:$C,0))</f>
        <v>均衡</v>
      </c>
      <c r="L159" s="10">
        <f>INDEX(Sheet2!$A:$A,MATCH(K159&amp;"-"&amp;J159&amp;"-1"&amp;"-"&amp;$C159,Sheet2!$I:$I,0))</f>
        <v>114101</v>
      </c>
      <c r="M159" s="10">
        <f>INDEX(Sheet2!$A:$A,MATCH(K159&amp;"-"&amp;J159&amp;"-1"&amp;"-"&amp;$C159,Sheet2!$I:$I,0))</f>
        <v>114101</v>
      </c>
      <c r="N159" s="10" t="str">
        <f>INDEX(Sheet4!G:G,MATCH($E159&amp;"_"&amp;$F159,Sheet4!$C:$C,0))</f>
        <v>钢骨</v>
      </c>
      <c r="O159" s="10" t="str">
        <f>INDEX(Sheet4!N:N,MATCH($E159&amp;"_"&amp;$F159,Sheet4!$C:$C,0))</f>
        <v>均衡</v>
      </c>
      <c r="P159" s="10">
        <f>INDEX(Sheet2!$A:$A,MATCH(O159&amp;"-"&amp;N159&amp;"-2"&amp;"-"&amp;$C159,Sheet2!$I:$I,0))</f>
        <v>94201</v>
      </c>
      <c r="Q159" s="10">
        <f>INDEX(Sheet2!$A:$A,MATCH(O159&amp;"-"&amp;N159&amp;"-2"&amp;"-"&amp;$C159,Sheet2!$I:$I,0))</f>
        <v>94201</v>
      </c>
      <c r="R159" s="10" t="str">
        <f>INDEX(Sheet4!I:I,MATCH($E159&amp;"_"&amp;$F159,Sheet4!$C:$C,0))</f>
        <v>不屈</v>
      </c>
      <c r="S159" s="10" t="str">
        <f>INDEX(Sheet4!P:P,MATCH($E159&amp;"_"&amp;$F159,Sheet4!$C:$C,0))</f>
        <v>均衡</v>
      </c>
      <c r="T159" s="10">
        <f>INDEX(Sheet2!$A:$A,MATCH(S159&amp;"-"&amp;R159&amp;"-3"&amp;"-"&amp;$C159,Sheet2!$I:$I,0))</f>
        <v>104301</v>
      </c>
      <c r="U159" s="10">
        <f>INDEX(Sheet2!$A:$A,MATCH(S159&amp;"-"&amp;R159&amp;"-3"&amp;"-"&amp;$C159,Sheet2!$I:$I,0))</f>
        <v>104301</v>
      </c>
    </row>
    <row r="160" spans="1:21" s="10" customFormat="1" ht="16.5" customHeight="1">
      <c r="A160" s="9" t="s">
        <v>42</v>
      </c>
      <c r="B160" s="10">
        <f t="shared" si="9"/>
        <v>11003</v>
      </c>
      <c r="C160" s="10">
        <v>5</v>
      </c>
      <c r="D160" s="11" t="str">
        <f t="shared" si="10"/>
        <v>1磐石均衡-2钢骨均衡-3不屈均衡</v>
      </c>
      <c r="E160" s="10">
        <v>11</v>
      </c>
      <c r="F160" s="10">
        <f t="shared" si="11"/>
        <v>3</v>
      </c>
      <c r="G160" s="10" t="str">
        <f>INDEX(Sheet4!D:D,MATCH($E160&amp;"_"&amp;$F160,Sheet4!$C:$C,0))</f>
        <v>磐石</v>
      </c>
      <c r="H160" s="10" t="str">
        <f>INDEX(Sheet4!K:K,MATCH($E160&amp;"_"&amp;$F160,Sheet4!C:C,0))</f>
        <v>均衡</v>
      </c>
      <c r="I160" s="10">
        <f>INDEX(Sheet2!$A:$A,MATCH(H160&amp;"-"&amp;G160&amp;"-0"&amp;"-"&amp;$C160,Sheet2!$I:$I,0))</f>
        <v>115001</v>
      </c>
      <c r="J160" s="10" t="str">
        <f>INDEX(Sheet4!E:E,MATCH($E160&amp;"_"&amp;$F160,Sheet4!$C:$C,0))</f>
        <v>磐石</v>
      </c>
      <c r="K160" s="10" t="str">
        <f>INDEX(Sheet4!L:L,MATCH($E160&amp;"_"&amp;$F160,Sheet4!$C:$C,0))</f>
        <v>均衡</v>
      </c>
      <c r="L160" s="10">
        <f>INDEX(Sheet2!$A:$A,MATCH(K160&amp;"-"&amp;J160&amp;"-1"&amp;"-"&amp;$C160,Sheet2!$I:$I,0))</f>
        <v>115101</v>
      </c>
      <c r="M160" s="10">
        <f>INDEX(Sheet2!$A:$A,MATCH(K160&amp;"-"&amp;J160&amp;"-1"&amp;"-"&amp;$C160,Sheet2!$I:$I,0))</f>
        <v>115101</v>
      </c>
      <c r="N160" s="10" t="str">
        <f>INDEX(Sheet4!G:G,MATCH($E160&amp;"_"&amp;$F160,Sheet4!$C:$C,0))</f>
        <v>钢骨</v>
      </c>
      <c r="O160" s="10" t="str">
        <f>INDEX(Sheet4!N:N,MATCH($E160&amp;"_"&amp;$F160,Sheet4!$C:$C,0))</f>
        <v>均衡</v>
      </c>
      <c r="P160" s="10">
        <f>INDEX(Sheet2!$A:$A,MATCH(O160&amp;"-"&amp;N160&amp;"-2"&amp;"-"&amp;$C160,Sheet2!$I:$I,0))</f>
        <v>95201</v>
      </c>
      <c r="Q160" s="10">
        <f>INDEX(Sheet2!$A:$A,MATCH(O160&amp;"-"&amp;N160&amp;"-2"&amp;"-"&amp;$C160,Sheet2!$I:$I,0))</f>
        <v>95201</v>
      </c>
      <c r="R160" s="10" t="str">
        <f>INDEX(Sheet4!I:I,MATCH($E160&amp;"_"&amp;$F160,Sheet4!$C:$C,0))</f>
        <v>不屈</v>
      </c>
      <c r="S160" s="10" t="str">
        <f>INDEX(Sheet4!P:P,MATCH($E160&amp;"_"&amp;$F160,Sheet4!$C:$C,0))</f>
        <v>均衡</v>
      </c>
      <c r="T160" s="10">
        <f>INDEX(Sheet2!$A:$A,MATCH(S160&amp;"-"&amp;R160&amp;"-3"&amp;"-"&amp;$C160,Sheet2!$I:$I,0))</f>
        <v>105301</v>
      </c>
      <c r="U160" s="10">
        <f>INDEX(Sheet2!$A:$A,MATCH(S160&amp;"-"&amp;R160&amp;"-3"&amp;"-"&amp;$C160,Sheet2!$I:$I,0))</f>
        <v>105301</v>
      </c>
    </row>
    <row r="161" spans="1:21" s="10" customFormat="1" ht="16.5" customHeight="1">
      <c r="A161" s="9" t="s">
        <v>42</v>
      </c>
      <c r="B161" s="10">
        <f t="shared" si="9"/>
        <v>12001</v>
      </c>
      <c r="C161" s="10">
        <v>1</v>
      </c>
      <c r="D161" s="11" t="str">
        <f t="shared" si="10"/>
        <v>1激励均衡-2激励均衡-3激励均衡</v>
      </c>
      <c r="E161" s="10">
        <v>12</v>
      </c>
      <c r="F161" s="10">
        <v>1</v>
      </c>
      <c r="G161" s="10" t="str">
        <f>INDEX(Sheet4!D:D,MATCH($E161&amp;"_"&amp;$F161,Sheet4!$C:$C,0))</f>
        <v>激励</v>
      </c>
      <c r="H161" s="10" t="str">
        <f>INDEX(Sheet4!K:K,MATCH($E161&amp;"_"&amp;$F161,Sheet4!C:C,0))</f>
        <v>均衡</v>
      </c>
      <c r="I161" s="10">
        <f>INDEX(Sheet2!$A:$A,MATCH(H161&amp;"-"&amp;G161&amp;"-0"&amp;"-"&amp;$C161,Sheet2!$I:$I,0))</f>
        <v>121001</v>
      </c>
      <c r="J161" s="10" t="str">
        <f>INDEX(Sheet4!E:E,MATCH($E161&amp;"_"&amp;$F161,Sheet4!$C:$C,0))</f>
        <v>激励</v>
      </c>
      <c r="K161" s="10" t="str">
        <f>INDEX(Sheet4!L:L,MATCH($E161&amp;"_"&amp;$F161,Sheet4!$C:$C,0))</f>
        <v>均衡</v>
      </c>
      <c r="L161" s="10">
        <f>INDEX(Sheet2!$A:$A,MATCH(K161&amp;"-"&amp;J161&amp;"-1"&amp;"-"&amp;$C161,Sheet2!$I:$I,0))</f>
        <v>121101</v>
      </c>
      <c r="M161" s="10">
        <f>INDEX(Sheet2!$A:$A,MATCH(K161&amp;"-"&amp;J161&amp;"-1"&amp;"-"&amp;$C161,Sheet2!$I:$I,0))</f>
        <v>121101</v>
      </c>
      <c r="N161" s="10" t="str">
        <f>INDEX(Sheet4!G:G,MATCH($E161&amp;"_"&amp;$F161,Sheet4!$C:$C,0))</f>
        <v>激励</v>
      </c>
      <c r="O161" s="10" t="str">
        <f>INDEX(Sheet4!N:N,MATCH($E161&amp;"_"&amp;$F161,Sheet4!$C:$C,0))</f>
        <v>均衡</v>
      </c>
      <c r="P161" s="10">
        <f>INDEX(Sheet2!$A:$A,MATCH(O161&amp;"-"&amp;N161&amp;"-2"&amp;"-"&amp;$C161,Sheet2!$I:$I,0))</f>
        <v>121201</v>
      </c>
      <c r="Q161" s="10">
        <f>INDEX(Sheet2!$A:$A,MATCH(O161&amp;"-"&amp;N161&amp;"-2"&amp;"-"&amp;$C161,Sheet2!$I:$I,0))</f>
        <v>121201</v>
      </c>
      <c r="R161" s="10" t="str">
        <f>INDEX(Sheet4!I:I,MATCH($E161&amp;"_"&amp;$F161,Sheet4!$C:$C,0))</f>
        <v>激励</v>
      </c>
      <c r="S161" s="10" t="str">
        <f>INDEX(Sheet4!P:P,MATCH($E161&amp;"_"&amp;$F161,Sheet4!$C:$C,0))</f>
        <v>均衡</v>
      </c>
      <c r="T161" s="10">
        <f>INDEX(Sheet2!$A:$A,MATCH(S161&amp;"-"&amp;R161&amp;"-3"&amp;"-"&amp;$C161,Sheet2!$I:$I,0))</f>
        <v>121301</v>
      </c>
      <c r="U161" s="10">
        <f>INDEX(Sheet2!$A:$A,MATCH(S161&amp;"-"&amp;R161&amp;"-3"&amp;"-"&amp;$C161,Sheet2!$I:$I,0))</f>
        <v>121301</v>
      </c>
    </row>
    <row r="162" spans="1:21" s="10" customFormat="1" ht="16.5" customHeight="1">
      <c r="A162" s="9" t="s">
        <v>42</v>
      </c>
      <c r="B162" s="10">
        <f t="shared" si="9"/>
        <v>12001</v>
      </c>
      <c r="C162" s="10">
        <v>2</v>
      </c>
      <c r="D162" s="11" t="str">
        <f t="shared" si="10"/>
        <v>1激励均衡-2激励均衡-3激励均衡</v>
      </c>
      <c r="E162" s="10">
        <v>12</v>
      </c>
      <c r="F162" s="10">
        <v>1</v>
      </c>
      <c r="G162" s="10" t="str">
        <f>INDEX(Sheet4!D:D,MATCH($E162&amp;"_"&amp;$F162,Sheet4!$C:$C,0))</f>
        <v>激励</v>
      </c>
      <c r="H162" s="10" t="str">
        <f>INDEX(Sheet4!K:K,MATCH($E162&amp;"_"&amp;$F162,Sheet4!C:C,0))</f>
        <v>均衡</v>
      </c>
      <c r="I162" s="10">
        <f>INDEX(Sheet2!$A:$A,MATCH(H162&amp;"-"&amp;G162&amp;"-0"&amp;"-"&amp;$C162,Sheet2!$I:$I,0))</f>
        <v>122001</v>
      </c>
      <c r="J162" s="10" t="str">
        <f>INDEX(Sheet4!E:E,MATCH($E162&amp;"_"&amp;$F162,Sheet4!$C:$C,0))</f>
        <v>激励</v>
      </c>
      <c r="K162" s="10" t="str">
        <f>INDEX(Sheet4!L:L,MATCH($E162&amp;"_"&amp;$F162,Sheet4!$C:$C,0))</f>
        <v>均衡</v>
      </c>
      <c r="L162" s="10">
        <f>INDEX(Sheet2!$A:$A,MATCH(K162&amp;"-"&amp;J162&amp;"-1"&amp;"-"&amp;$C162,Sheet2!$I:$I,0))</f>
        <v>122101</v>
      </c>
      <c r="M162" s="10">
        <f>INDEX(Sheet2!$A:$A,MATCH(K162&amp;"-"&amp;J162&amp;"-1"&amp;"-"&amp;$C162,Sheet2!$I:$I,0))</f>
        <v>122101</v>
      </c>
      <c r="N162" s="10" t="str">
        <f>INDEX(Sheet4!G:G,MATCH($E162&amp;"_"&amp;$F162,Sheet4!$C:$C,0))</f>
        <v>激励</v>
      </c>
      <c r="O162" s="10" t="str">
        <f>INDEX(Sheet4!N:N,MATCH($E162&amp;"_"&amp;$F162,Sheet4!$C:$C,0))</f>
        <v>均衡</v>
      </c>
      <c r="P162" s="10">
        <f>INDEX(Sheet2!$A:$A,MATCH(O162&amp;"-"&amp;N162&amp;"-2"&amp;"-"&amp;$C162,Sheet2!$I:$I,0))</f>
        <v>122201</v>
      </c>
      <c r="Q162" s="10">
        <f>INDEX(Sheet2!$A:$A,MATCH(O162&amp;"-"&amp;N162&amp;"-2"&amp;"-"&amp;$C162,Sheet2!$I:$I,0))</f>
        <v>122201</v>
      </c>
      <c r="R162" s="10" t="str">
        <f>INDEX(Sheet4!I:I,MATCH($E162&amp;"_"&amp;$F162,Sheet4!$C:$C,0))</f>
        <v>激励</v>
      </c>
      <c r="S162" s="10" t="str">
        <f>INDEX(Sheet4!P:P,MATCH($E162&amp;"_"&amp;$F162,Sheet4!$C:$C,0))</f>
        <v>均衡</v>
      </c>
      <c r="T162" s="10">
        <f>INDEX(Sheet2!$A:$A,MATCH(S162&amp;"-"&amp;R162&amp;"-3"&amp;"-"&amp;$C162,Sheet2!$I:$I,0))</f>
        <v>122301</v>
      </c>
      <c r="U162" s="10">
        <f>INDEX(Sheet2!$A:$A,MATCH(S162&amp;"-"&amp;R162&amp;"-3"&amp;"-"&amp;$C162,Sheet2!$I:$I,0))</f>
        <v>122301</v>
      </c>
    </row>
    <row r="163" spans="1:21" s="10" customFormat="1" ht="16.5" customHeight="1">
      <c r="A163" s="9" t="s">
        <v>42</v>
      </c>
      <c r="B163" s="10">
        <f t="shared" si="9"/>
        <v>12001</v>
      </c>
      <c r="C163" s="10">
        <v>3</v>
      </c>
      <c r="D163" s="11" t="str">
        <f t="shared" si="10"/>
        <v>1激励均衡-2激励均衡-3激励均衡</v>
      </c>
      <c r="E163" s="10">
        <v>12</v>
      </c>
      <c r="F163" s="10">
        <v>1</v>
      </c>
      <c r="G163" s="10" t="str">
        <f>INDEX(Sheet4!D:D,MATCH($E163&amp;"_"&amp;$F163,Sheet4!$C:$C,0))</f>
        <v>激励</v>
      </c>
      <c r="H163" s="10" t="str">
        <f>INDEX(Sheet4!K:K,MATCH($E163&amp;"_"&amp;$F163,Sheet4!C:C,0))</f>
        <v>均衡</v>
      </c>
      <c r="I163" s="10">
        <f>INDEX(Sheet2!$A:$A,MATCH(H163&amp;"-"&amp;G163&amp;"-0"&amp;"-"&amp;$C163,Sheet2!$I:$I,0))</f>
        <v>123001</v>
      </c>
      <c r="J163" s="10" t="str">
        <f>INDEX(Sheet4!E:E,MATCH($E163&amp;"_"&amp;$F163,Sheet4!$C:$C,0))</f>
        <v>激励</v>
      </c>
      <c r="K163" s="10" t="str">
        <f>INDEX(Sheet4!L:L,MATCH($E163&amp;"_"&amp;$F163,Sheet4!$C:$C,0))</f>
        <v>均衡</v>
      </c>
      <c r="L163" s="10">
        <f>INDEX(Sheet2!$A:$A,MATCH(K163&amp;"-"&amp;J163&amp;"-1"&amp;"-"&amp;$C163,Sheet2!$I:$I,0))</f>
        <v>123101</v>
      </c>
      <c r="M163" s="10">
        <f>INDEX(Sheet2!$A:$A,MATCH(K163&amp;"-"&amp;J163&amp;"-1"&amp;"-"&amp;$C163,Sheet2!$I:$I,0))</f>
        <v>123101</v>
      </c>
      <c r="N163" s="10" t="str">
        <f>INDEX(Sheet4!G:G,MATCH($E163&amp;"_"&amp;$F163,Sheet4!$C:$C,0))</f>
        <v>激励</v>
      </c>
      <c r="O163" s="10" t="str">
        <f>INDEX(Sheet4!N:N,MATCH($E163&amp;"_"&amp;$F163,Sheet4!$C:$C,0))</f>
        <v>均衡</v>
      </c>
      <c r="P163" s="10">
        <f>INDEX(Sheet2!$A:$A,MATCH(O163&amp;"-"&amp;N163&amp;"-2"&amp;"-"&amp;$C163,Sheet2!$I:$I,0))</f>
        <v>123201</v>
      </c>
      <c r="Q163" s="10">
        <f>INDEX(Sheet2!$A:$A,MATCH(O163&amp;"-"&amp;N163&amp;"-2"&amp;"-"&amp;$C163,Sheet2!$I:$I,0))</f>
        <v>123201</v>
      </c>
      <c r="R163" s="10" t="str">
        <f>INDEX(Sheet4!I:I,MATCH($E163&amp;"_"&amp;$F163,Sheet4!$C:$C,0))</f>
        <v>激励</v>
      </c>
      <c r="S163" s="10" t="str">
        <f>INDEX(Sheet4!P:P,MATCH($E163&amp;"_"&amp;$F163,Sheet4!$C:$C,0))</f>
        <v>均衡</v>
      </c>
      <c r="T163" s="10">
        <f>INDEX(Sheet2!$A:$A,MATCH(S163&amp;"-"&amp;R163&amp;"-3"&amp;"-"&amp;$C163,Sheet2!$I:$I,0))</f>
        <v>123301</v>
      </c>
      <c r="U163" s="10">
        <f>INDEX(Sheet2!$A:$A,MATCH(S163&amp;"-"&amp;R163&amp;"-3"&amp;"-"&amp;$C163,Sheet2!$I:$I,0))</f>
        <v>123301</v>
      </c>
    </row>
    <row r="164" spans="1:21" s="10" customFormat="1" ht="16.5" customHeight="1">
      <c r="A164" s="9" t="s">
        <v>42</v>
      </c>
      <c r="B164" s="10">
        <f t="shared" si="9"/>
        <v>12001</v>
      </c>
      <c r="C164" s="10">
        <v>4</v>
      </c>
      <c r="D164" s="11" t="str">
        <f t="shared" si="10"/>
        <v>1激励均衡-2激励均衡-3激励均衡</v>
      </c>
      <c r="E164" s="10">
        <v>12</v>
      </c>
      <c r="F164" s="10">
        <v>1</v>
      </c>
      <c r="G164" s="10" t="str">
        <f>INDEX(Sheet4!D:D,MATCH($E164&amp;"_"&amp;$F164,Sheet4!$C:$C,0))</f>
        <v>激励</v>
      </c>
      <c r="H164" s="10" t="str">
        <f>INDEX(Sheet4!K:K,MATCH($E164&amp;"_"&amp;$F164,Sheet4!C:C,0))</f>
        <v>均衡</v>
      </c>
      <c r="I164" s="10">
        <f>INDEX(Sheet2!$A:$A,MATCH(H164&amp;"-"&amp;G164&amp;"-0"&amp;"-"&amp;$C164,Sheet2!$I:$I,0))</f>
        <v>124001</v>
      </c>
      <c r="J164" s="10" t="str">
        <f>INDEX(Sheet4!E:E,MATCH($E164&amp;"_"&amp;$F164,Sheet4!$C:$C,0))</f>
        <v>激励</v>
      </c>
      <c r="K164" s="10" t="str">
        <f>INDEX(Sheet4!L:L,MATCH($E164&amp;"_"&amp;$F164,Sheet4!$C:$C,0))</f>
        <v>均衡</v>
      </c>
      <c r="L164" s="10">
        <f>INDEX(Sheet2!$A:$A,MATCH(K164&amp;"-"&amp;J164&amp;"-1"&amp;"-"&amp;$C164,Sheet2!$I:$I,0))</f>
        <v>124101</v>
      </c>
      <c r="M164" s="10">
        <f>INDEX(Sheet2!$A:$A,MATCH(K164&amp;"-"&amp;J164&amp;"-1"&amp;"-"&amp;$C164,Sheet2!$I:$I,0))</f>
        <v>124101</v>
      </c>
      <c r="N164" s="10" t="str">
        <f>INDEX(Sheet4!G:G,MATCH($E164&amp;"_"&amp;$F164,Sheet4!$C:$C,0))</f>
        <v>激励</v>
      </c>
      <c r="O164" s="10" t="str">
        <f>INDEX(Sheet4!N:N,MATCH($E164&amp;"_"&amp;$F164,Sheet4!$C:$C,0))</f>
        <v>均衡</v>
      </c>
      <c r="P164" s="10">
        <f>INDEX(Sheet2!$A:$A,MATCH(O164&amp;"-"&amp;N164&amp;"-2"&amp;"-"&amp;$C164,Sheet2!$I:$I,0))</f>
        <v>124201</v>
      </c>
      <c r="Q164" s="10">
        <f>INDEX(Sheet2!$A:$A,MATCH(O164&amp;"-"&amp;N164&amp;"-2"&amp;"-"&amp;$C164,Sheet2!$I:$I,0))</f>
        <v>124201</v>
      </c>
      <c r="R164" s="10" t="str">
        <f>INDEX(Sheet4!I:I,MATCH($E164&amp;"_"&amp;$F164,Sheet4!$C:$C,0))</f>
        <v>激励</v>
      </c>
      <c r="S164" s="10" t="str">
        <f>INDEX(Sheet4!P:P,MATCH($E164&amp;"_"&amp;$F164,Sheet4!$C:$C,0))</f>
        <v>均衡</v>
      </c>
      <c r="T164" s="10">
        <f>INDEX(Sheet2!$A:$A,MATCH(S164&amp;"-"&amp;R164&amp;"-3"&amp;"-"&amp;$C164,Sheet2!$I:$I,0))</f>
        <v>124301</v>
      </c>
      <c r="U164" s="10">
        <f>INDEX(Sheet2!$A:$A,MATCH(S164&amp;"-"&amp;R164&amp;"-3"&amp;"-"&amp;$C164,Sheet2!$I:$I,0))</f>
        <v>124301</v>
      </c>
    </row>
    <row r="165" spans="1:21" s="10" customFormat="1" ht="16.5" customHeight="1">
      <c r="A165" s="9" t="s">
        <v>42</v>
      </c>
      <c r="B165" s="10">
        <f t="shared" si="9"/>
        <v>12001</v>
      </c>
      <c r="C165" s="10">
        <v>5</v>
      </c>
      <c r="D165" s="11" t="str">
        <f t="shared" si="10"/>
        <v>1激励均衡-2激励均衡-3激励均衡</v>
      </c>
      <c r="E165" s="10">
        <v>12</v>
      </c>
      <c r="F165" s="10">
        <v>1</v>
      </c>
      <c r="G165" s="10" t="str">
        <f>INDEX(Sheet4!D:D,MATCH($E165&amp;"_"&amp;$F165,Sheet4!$C:$C,0))</f>
        <v>激励</v>
      </c>
      <c r="H165" s="10" t="str">
        <f>INDEX(Sheet4!K:K,MATCH($E165&amp;"_"&amp;$F165,Sheet4!C:C,0))</f>
        <v>均衡</v>
      </c>
      <c r="I165" s="10">
        <f>INDEX(Sheet2!$A:$A,MATCH(H165&amp;"-"&amp;G165&amp;"-0"&amp;"-"&amp;$C165,Sheet2!$I:$I,0))</f>
        <v>125001</v>
      </c>
      <c r="J165" s="10" t="str">
        <f>INDEX(Sheet4!E:E,MATCH($E165&amp;"_"&amp;$F165,Sheet4!$C:$C,0))</f>
        <v>激励</v>
      </c>
      <c r="K165" s="10" t="str">
        <f>INDEX(Sheet4!L:L,MATCH($E165&amp;"_"&amp;$F165,Sheet4!$C:$C,0))</f>
        <v>均衡</v>
      </c>
      <c r="L165" s="10">
        <f>INDEX(Sheet2!$A:$A,MATCH(K165&amp;"-"&amp;J165&amp;"-1"&amp;"-"&amp;$C165,Sheet2!$I:$I,0))</f>
        <v>125101</v>
      </c>
      <c r="M165" s="10">
        <f>INDEX(Sheet2!$A:$A,MATCH(K165&amp;"-"&amp;J165&amp;"-1"&amp;"-"&amp;$C165,Sheet2!$I:$I,0))</f>
        <v>125101</v>
      </c>
      <c r="N165" s="10" t="str">
        <f>INDEX(Sheet4!G:G,MATCH($E165&amp;"_"&amp;$F165,Sheet4!$C:$C,0))</f>
        <v>激励</v>
      </c>
      <c r="O165" s="10" t="str">
        <f>INDEX(Sheet4!N:N,MATCH($E165&amp;"_"&amp;$F165,Sheet4!$C:$C,0))</f>
        <v>均衡</v>
      </c>
      <c r="P165" s="10">
        <f>INDEX(Sheet2!$A:$A,MATCH(O165&amp;"-"&amp;N165&amp;"-2"&amp;"-"&amp;$C165,Sheet2!$I:$I,0))</f>
        <v>125201</v>
      </c>
      <c r="Q165" s="10">
        <f>INDEX(Sheet2!$A:$A,MATCH(O165&amp;"-"&amp;N165&amp;"-2"&amp;"-"&amp;$C165,Sheet2!$I:$I,0))</f>
        <v>125201</v>
      </c>
      <c r="R165" s="10" t="str">
        <f>INDEX(Sheet4!I:I,MATCH($E165&amp;"_"&amp;$F165,Sheet4!$C:$C,0))</f>
        <v>激励</v>
      </c>
      <c r="S165" s="10" t="str">
        <f>INDEX(Sheet4!P:P,MATCH($E165&amp;"_"&amp;$F165,Sheet4!$C:$C,0))</f>
        <v>均衡</v>
      </c>
      <c r="T165" s="10">
        <f>INDEX(Sheet2!$A:$A,MATCH(S165&amp;"-"&amp;R165&amp;"-3"&amp;"-"&amp;$C165,Sheet2!$I:$I,0))</f>
        <v>125301</v>
      </c>
      <c r="U165" s="10">
        <f>INDEX(Sheet2!$A:$A,MATCH(S165&amp;"-"&amp;R165&amp;"-3"&amp;"-"&amp;$C165,Sheet2!$I:$I,0))</f>
        <v>125301</v>
      </c>
    </row>
    <row r="166" spans="1:21" s="10" customFormat="1" ht="16.5" customHeight="1">
      <c r="A166" s="9" t="s">
        <v>42</v>
      </c>
      <c r="B166" s="10">
        <f t="shared" si="9"/>
        <v>12002</v>
      </c>
      <c r="C166" s="10">
        <v>1</v>
      </c>
      <c r="D166" s="11" t="str">
        <f t="shared" si="10"/>
        <v>1激励均衡-2先制均衡-3先制均衡</v>
      </c>
      <c r="E166" s="10">
        <v>12</v>
      </c>
      <c r="F166" s="10">
        <f t="shared" ref="F166:F205" si="12">F161+1</f>
        <v>2</v>
      </c>
      <c r="G166" s="10" t="str">
        <f>INDEX(Sheet4!D:D,MATCH($E166&amp;"_"&amp;$F166,Sheet4!$C:$C,0))</f>
        <v>激励</v>
      </c>
      <c r="H166" s="10" t="str">
        <f>INDEX(Sheet4!K:K,MATCH($E166&amp;"_"&amp;$F166,Sheet4!C:C,0))</f>
        <v>均衡</v>
      </c>
      <c r="I166" s="10">
        <f>INDEX(Sheet2!$A:$A,MATCH(H166&amp;"-"&amp;G166&amp;"-0"&amp;"-"&amp;$C166,Sheet2!$I:$I,0))</f>
        <v>121001</v>
      </c>
      <c r="J166" s="10" t="str">
        <f>INDEX(Sheet4!E:E,MATCH($E166&amp;"_"&amp;$F166,Sheet4!$C:$C,0))</f>
        <v>激励</v>
      </c>
      <c r="K166" s="10" t="str">
        <f>INDEX(Sheet4!L:L,MATCH($E166&amp;"_"&amp;$F166,Sheet4!$C:$C,0))</f>
        <v>均衡</v>
      </c>
      <c r="L166" s="10">
        <f>INDEX(Sheet2!$A:$A,MATCH(K166&amp;"-"&amp;J166&amp;"-1"&amp;"-"&amp;$C166,Sheet2!$I:$I,0))</f>
        <v>121101</v>
      </c>
      <c r="M166" s="10">
        <f>INDEX(Sheet2!$A:$A,MATCH(K166&amp;"-"&amp;J166&amp;"-1"&amp;"-"&amp;$C166,Sheet2!$I:$I,0))</f>
        <v>121101</v>
      </c>
      <c r="N166" s="10" t="str">
        <f>INDEX(Sheet4!G:G,MATCH($E166&amp;"_"&amp;$F166,Sheet4!$C:$C,0))</f>
        <v>先制</v>
      </c>
      <c r="O166" s="10" t="str">
        <f>INDEX(Sheet4!N:N,MATCH($E166&amp;"_"&amp;$F166,Sheet4!$C:$C,0))</f>
        <v>均衡</v>
      </c>
      <c r="P166" s="10">
        <f>INDEX(Sheet2!$A:$A,MATCH(O166&amp;"-"&amp;N166&amp;"-2"&amp;"-"&amp;$C166,Sheet2!$I:$I,0))</f>
        <v>41201</v>
      </c>
      <c r="Q166" s="10">
        <f>INDEX(Sheet2!$A:$A,MATCH(O166&amp;"-"&amp;N166&amp;"-2"&amp;"-"&amp;$C166,Sheet2!$I:$I,0))</f>
        <v>41201</v>
      </c>
      <c r="R166" s="10" t="str">
        <f>INDEX(Sheet4!I:I,MATCH($E166&amp;"_"&amp;$F166,Sheet4!$C:$C,0))</f>
        <v>先制</v>
      </c>
      <c r="S166" s="10" t="str">
        <f>INDEX(Sheet4!P:P,MATCH($E166&amp;"_"&amp;$F166,Sheet4!$C:$C,0))</f>
        <v>均衡</v>
      </c>
      <c r="T166" s="10">
        <f>INDEX(Sheet2!$A:$A,MATCH(S166&amp;"-"&amp;R166&amp;"-3"&amp;"-"&amp;$C166,Sheet2!$I:$I,0))</f>
        <v>41301</v>
      </c>
      <c r="U166" s="10">
        <f>INDEX(Sheet2!$A:$A,MATCH(S166&amp;"-"&amp;R166&amp;"-3"&amp;"-"&amp;$C166,Sheet2!$I:$I,0))</f>
        <v>41301</v>
      </c>
    </row>
    <row r="167" spans="1:21" s="10" customFormat="1" ht="16.5" customHeight="1">
      <c r="A167" s="9" t="s">
        <v>42</v>
      </c>
      <c r="B167" s="10">
        <f t="shared" si="9"/>
        <v>12002</v>
      </c>
      <c r="C167" s="10">
        <v>2</v>
      </c>
      <c r="D167" s="11" t="str">
        <f t="shared" si="10"/>
        <v>1激励均衡-2先制均衡-3先制均衡</v>
      </c>
      <c r="E167" s="10">
        <v>12</v>
      </c>
      <c r="F167" s="10">
        <f t="shared" si="12"/>
        <v>2</v>
      </c>
      <c r="G167" s="10" t="str">
        <f>INDEX(Sheet4!D:D,MATCH($E167&amp;"_"&amp;$F167,Sheet4!$C:$C,0))</f>
        <v>激励</v>
      </c>
      <c r="H167" s="10" t="str">
        <f>INDEX(Sheet4!K:K,MATCH($E167&amp;"_"&amp;$F167,Sheet4!C:C,0))</f>
        <v>均衡</v>
      </c>
      <c r="I167" s="10">
        <f>INDEX(Sheet2!$A:$A,MATCH(H167&amp;"-"&amp;G167&amp;"-0"&amp;"-"&amp;$C167,Sheet2!$I:$I,0))</f>
        <v>122001</v>
      </c>
      <c r="J167" s="10" t="str">
        <f>INDEX(Sheet4!E:E,MATCH($E167&amp;"_"&amp;$F167,Sheet4!$C:$C,0))</f>
        <v>激励</v>
      </c>
      <c r="K167" s="10" t="str">
        <f>INDEX(Sheet4!L:L,MATCH($E167&amp;"_"&amp;$F167,Sheet4!$C:$C,0))</f>
        <v>均衡</v>
      </c>
      <c r="L167" s="10">
        <f>INDEX(Sheet2!$A:$A,MATCH(K167&amp;"-"&amp;J167&amp;"-1"&amp;"-"&amp;$C167,Sheet2!$I:$I,0))</f>
        <v>122101</v>
      </c>
      <c r="M167" s="10">
        <f>INDEX(Sheet2!$A:$A,MATCH(K167&amp;"-"&amp;J167&amp;"-1"&amp;"-"&amp;$C167,Sheet2!$I:$I,0))</f>
        <v>122101</v>
      </c>
      <c r="N167" s="10" t="str">
        <f>INDEX(Sheet4!G:G,MATCH($E167&amp;"_"&amp;$F167,Sheet4!$C:$C,0))</f>
        <v>先制</v>
      </c>
      <c r="O167" s="10" t="str">
        <f>INDEX(Sheet4!N:N,MATCH($E167&amp;"_"&amp;$F167,Sheet4!$C:$C,0))</f>
        <v>均衡</v>
      </c>
      <c r="P167" s="10">
        <f>INDEX(Sheet2!$A:$A,MATCH(O167&amp;"-"&amp;N167&amp;"-2"&amp;"-"&amp;$C167,Sheet2!$I:$I,0))</f>
        <v>42201</v>
      </c>
      <c r="Q167" s="10">
        <f>INDEX(Sheet2!$A:$A,MATCH(O167&amp;"-"&amp;N167&amp;"-2"&amp;"-"&amp;$C167,Sheet2!$I:$I,0))</f>
        <v>42201</v>
      </c>
      <c r="R167" s="10" t="str">
        <f>INDEX(Sheet4!I:I,MATCH($E167&amp;"_"&amp;$F167,Sheet4!$C:$C,0))</f>
        <v>先制</v>
      </c>
      <c r="S167" s="10" t="str">
        <f>INDEX(Sheet4!P:P,MATCH($E167&amp;"_"&amp;$F167,Sheet4!$C:$C,0))</f>
        <v>均衡</v>
      </c>
      <c r="T167" s="10">
        <f>INDEX(Sheet2!$A:$A,MATCH(S167&amp;"-"&amp;R167&amp;"-3"&amp;"-"&amp;$C167,Sheet2!$I:$I,0))</f>
        <v>42301</v>
      </c>
      <c r="U167" s="10">
        <f>INDEX(Sheet2!$A:$A,MATCH(S167&amp;"-"&amp;R167&amp;"-3"&amp;"-"&amp;$C167,Sheet2!$I:$I,0))</f>
        <v>42301</v>
      </c>
    </row>
    <row r="168" spans="1:21" s="10" customFormat="1" ht="16.5" customHeight="1">
      <c r="A168" s="9" t="s">
        <v>42</v>
      </c>
      <c r="B168" s="10">
        <f t="shared" si="9"/>
        <v>12002</v>
      </c>
      <c r="C168" s="10">
        <v>3</v>
      </c>
      <c r="D168" s="11" t="str">
        <f t="shared" si="10"/>
        <v>1激励均衡-2先制均衡-3先制均衡</v>
      </c>
      <c r="E168" s="10">
        <v>12</v>
      </c>
      <c r="F168" s="10">
        <f t="shared" si="12"/>
        <v>2</v>
      </c>
      <c r="G168" s="10" t="str">
        <f>INDEX(Sheet4!D:D,MATCH($E168&amp;"_"&amp;$F168,Sheet4!$C:$C,0))</f>
        <v>激励</v>
      </c>
      <c r="H168" s="10" t="str">
        <f>INDEX(Sheet4!K:K,MATCH($E168&amp;"_"&amp;$F168,Sheet4!C:C,0))</f>
        <v>均衡</v>
      </c>
      <c r="I168" s="10">
        <f>INDEX(Sheet2!$A:$A,MATCH(H168&amp;"-"&amp;G168&amp;"-0"&amp;"-"&amp;$C168,Sheet2!$I:$I,0))</f>
        <v>123001</v>
      </c>
      <c r="J168" s="10" t="str">
        <f>INDEX(Sheet4!E:E,MATCH($E168&amp;"_"&amp;$F168,Sheet4!$C:$C,0))</f>
        <v>激励</v>
      </c>
      <c r="K168" s="10" t="str">
        <f>INDEX(Sheet4!L:L,MATCH($E168&amp;"_"&amp;$F168,Sheet4!$C:$C,0))</f>
        <v>均衡</v>
      </c>
      <c r="L168" s="10">
        <f>INDEX(Sheet2!$A:$A,MATCH(K168&amp;"-"&amp;J168&amp;"-1"&amp;"-"&amp;$C168,Sheet2!$I:$I,0))</f>
        <v>123101</v>
      </c>
      <c r="M168" s="10">
        <f>INDEX(Sheet2!$A:$A,MATCH(K168&amp;"-"&amp;J168&amp;"-1"&amp;"-"&amp;$C168,Sheet2!$I:$I,0))</f>
        <v>123101</v>
      </c>
      <c r="N168" s="10" t="str">
        <f>INDEX(Sheet4!G:G,MATCH($E168&amp;"_"&amp;$F168,Sheet4!$C:$C,0))</f>
        <v>先制</v>
      </c>
      <c r="O168" s="10" t="str">
        <f>INDEX(Sheet4!N:N,MATCH($E168&amp;"_"&amp;$F168,Sheet4!$C:$C,0))</f>
        <v>均衡</v>
      </c>
      <c r="P168" s="10">
        <f>INDEX(Sheet2!$A:$A,MATCH(O168&amp;"-"&amp;N168&amp;"-2"&amp;"-"&amp;$C168,Sheet2!$I:$I,0))</f>
        <v>43201</v>
      </c>
      <c r="Q168" s="10">
        <f>INDEX(Sheet2!$A:$A,MATCH(O168&amp;"-"&amp;N168&amp;"-2"&amp;"-"&amp;$C168,Sheet2!$I:$I,0))</f>
        <v>43201</v>
      </c>
      <c r="R168" s="10" t="str">
        <f>INDEX(Sheet4!I:I,MATCH($E168&amp;"_"&amp;$F168,Sheet4!$C:$C,0))</f>
        <v>先制</v>
      </c>
      <c r="S168" s="10" t="str">
        <f>INDEX(Sheet4!P:P,MATCH($E168&amp;"_"&amp;$F168,Sheet4!$C:$C,0))</f>
        <v>均衡</v>
      </c>
      <c r="T168" s="10">
        <f>INDEX(Sheet2!$A:$A,MATCH(S168&amp;"-"&amp;R168&amp;"-3"&amp;"-"&amp;$C168,Sheet2!$I:$I,0))</f>
        <v>43301</v>
      </c>
      <c r="U168" s="10">
        <f>INDEX(Sheet2!$A:$A,MATCH(S168&amp;"-"&amp;R168&amp;"-3"&amp;"-"&amp;$C168,Sheet2!$I:$I,0))</f>
        <v>43301</v>
      </c>
    </row>
    <row r="169" spans="1:21" s="10" customFormat="1" ht="16.5" customHeight="1">
      <c r="A169" s="9" t="s">
        <v>42</v>
      </c>
      <c r="B169" s="10">
        <f t="shared" si="9"/>
        <v>12002</v>
      </c>
      <c r="C169" s="10">
        <v>4</v>
      </c>
      <c r="D169" s="11" t="str">
        <f t="shared" si="10"/>
        <v>1激励均衡-2先制均衡-3先制均衡</v>
      </c>
      <c r="E169" s="10">
        <v>12</v>
      </c>
      <c r="F169" s="10">
        <f t="shared" si="12"/>
        <v>2</v>
      </c>
      <c r="G169" s="10" t="str">
        <f>INDEX(Sheet4!D:D,MATCH($E169&amp;"_"&amp;$F169,Sheet4!$C:$C,0))</f>
        <v>激励</v>
      </c>
      <c r="H169" s="10" t="str">
        <f>INDEX(Sheet4!K:K,MATCH($E169&amp;"_"&amp;$F169,Sheet4!C:C,0))</f>
        <v>均衡</v>
      </c>
      <c r="I169" s="10">
        <f>INDEX(Sheet2!$A:$A,MATCH(H169&amp;"-"&amp;G169&amp;"-0"&amp;"-"&amp;$C169,Sheet2!$I:$I,0))</f>
        <v>124001</v>
      </c>
      <c r="J169" s="10" t="str">
        <f>INDEX(Sheet4!E:E,MATCH($E169&amp;"_"&amp;$F169,Sheet4!$C:$C,0))</f>
        <v>激励</v>
      </c>
      <c r="K169" s="10" t="str">
        <f>INDEX(Sheet4!L:L,MATCH($E169&amp;"_"&amp;$F169,Sheet4!$C:$C,0))</f>
        <v>均衡</v>
      </c>
      <c r="L169" s="10">
        <f>INDEX(Sheet2!$A:$A,MATCH(K169&amp;"-"&amp;J169&amp;"-1"&amp;"-"&amp;$C169,Sheet2!$I:$I,0))</f>
        <v>124101</v>
      </c>
      <c r="M169" s="10">
        <f>INDEX(Sheet2!$A:$A,MATCH(K169&amp;"-"&amp;J169&amp;"-1"&amp;"-"&amp;$C169,Sheet2!$I:$I,0))</f>
        <v>124101</v>
      </c>
      <c r="N169" s="10" t="str">
        <f>INDEX(Sheet4!G:G,MATCH($E169&amp;"_"&amp;$F169,Sheet4!$C:$C,0))</f>
        <v>先制</v>
      </c>
      <c r="O169" s="10" t="str">
        <f>INDEX(Sheet4!N:N,MATCH($E169&amp;"_"&amp;$F169,Sheet4!$C:$C,0))</f>
        <v>均衡</v>
      </c>
      <c r="P169" s="10">
        <f>INDEX(Sheet2!$A:$A,MATCH(O169&amp;"-"&amp;N169&amp;"-2"&amp;"-"&amp;$C169,Sheet2!$I:$I,0))</f>
        <v>44201</v>
      </c>
      <c r="Q169" s="10">
        <f>INDEX(Sheet2!$A:$A,MATCH(O169&amp;"-"&amp;N169&amp;"-2"&amp;"-"&amp;$C169,Sheet2!$I:$I,0))</f>
        <v>44201</v>
      </c>
      <c r="R169" s="10" t="str">
        <f>INDEX(Sheet4!I:I,MATCH($E169&amp;"_"&amp;$F169,Sheet4!$C:$C,0))</f>
        <v>先制</v>
      </c>
      <c r="S169" s="10" t="str">
        <f>INDEX(Sheet4!P:P,MATCH($E169&amp;"_"&amp;$F169,Sheet4!$C:$C,0))</f>
        <v>均衡</v>
      </c>
      <c r="T169" s="10">
        <f>INDEX(Sheet2!$A:$A,MATCH(S169&amp;"-"&amp;R169&amp;"-3"&amp;"-"&amp;$C169,Sheet2!$I:$I,0))</f>
        <v>44301</v>
      </c>
      <c r="U169" s="10">
        <f>INDEX(Sheet2!$A:$A,MATCH(S169&amp;"-"&amp;R169&amp;"-3"&amp;"-"&amp;$C169,Sheet2!$I:$I,0))</f>
        <v>44301</v>
      </c>
    </row>
    <row r="170" spans="1:21" s="10" customFormat="1" ht="16.5" customHeight="1">
      <c r="A170" s="9" t="s">
        <v>42</v>
      </c>
      <c r="B170" s="10">
        <f t="shared" si="9"/>
        <v>12002</v>
      </c>
      <c r="C170" s="10">
        <v>5</v>
      </c>
      <c r="D170" s="11" t="str">
        <f t="shared" si="10"/>
        <v>1激励均衡-2先制均衡-3先制均衡</v>
      </c>
      <c r="E170" s="10">
        <v>12</v>
      </c>
      <c r="F170" s="10">
        <f t="shared" si="12"/>
        <v>2</v>
      </c>
      <c r="G170" s="10" t="str">
        <f>INDEX(Sheet4!D:D,MATCH($E170&amp;"_"&amp;$F170,Sheet4!$C:$C,0))</f>
        <v>激励</v>
      </c>
      <c r="H170" s="10" t="str">
        <f>INDEX(Sheet4!K:K,MATCH($E170&amp;"_"&amp;$F170,Sheet4!C:C,0))</f>
        <v>均衡</v>
      </c>
      <c r="I170" s="10">
        <f>INDEX(Sheet2!$A:$A,MATCH(H170&amp;"-"&amp;G170&amp;"-0"&amp;"-"&amp;$C170,Sheet2!$I:$I,0))</f>
        <v>125001</v>
      </c>
      <c r="J170" s="10" t="str">
        <f>INDEX(Sheet4!E:E,MATCH($E170&amp;"_"&amp;$F170,Sheet4!$C:$C,0))</f>
        <v>激励</v>
      </c>
      <c r="K170" s="10" t="str">
        <f>INDEX(Sheet4!L:L,MATCH($E170&amp;"_"&amp;$F170,Sheet4!$C:$C,0))</f>
        <v>均衡</v>
      </c>
      <c r="L170" s="10">
        <f>INDEX(Sheet2!$A:$A,MATCH(K170&amp;"-"&amp;J170&amp;"-1"&amp;"-"&amp;$C170,Sheet2!$I:$I,0))</f>
        <v>125101</v>
      </c>
      <c r="M170" s="10">
        <f>INDEX(Sheet2!$A:$A,MATCH(K170&amp;"-"&amp;J170&amp;"-1"&amp;"-"&amp;$C170,Sheet2!$I:$I,0))</f>
        <v>125101</v>
      </c>
      <c r="N170" s="10" t="str">
        <f>INDEX(Sheet4!G:G,MATCH($E170&amp;"_"&amp;$F170,Sheet4!$C:$C,0))</f>
        <v>先制</v>
      </c>
      <c r="O170" s="10" t="str">
        <f>INDEX(Sheet4!N:N,MATCH($E170&amp;"_"&amp;$F170,Sheet4!$C:$C,0))</f>
        <v>均衡</v>
      </c>
      <c r="P170" s="10">
        <f>INDEX(Sheet2!$A:$A,MATCH(O170&amp;"-"&amp;N170&amp;"-2"&amp;"-"&amp;$C170,Sheet2!$I:$I,0))</f>
        <v>45201</v>
      </c>
      <c r="Q170" s="10">
        <f>INDEX(Sheet2!$A:$A,MATCH(O170&amp;"-"&amp;N170&amp;"-2"&amp;"-"&amp;$C170,Sheet2!$I:$I,0))</f>
        <v>45201</v>
      </c>
      <c r="R170" s="10" t="str">
        <f>INDEX(Sheet4!I:I,MATCH($E170&amp;"_"&amp;$F170,Sheet4!$C:$C,0))</f>
        <v>先制</v>
      </c>
      <c r="S170" s="10" t="str">
        <f>INDEX(Sheet4!P:P,MATCH($E170&amp;"_"&amp;$F170,Sheet4!$C:$C,0))</f>
        <v>均衡</v>
      </c>
      <c r="T170" s="10">
        <f>INDEX(Sheet2!$A:$A,MATCH(S170&amp;"-"&amp;R170&amp;"-3"&amp;"-"&amp;$C170,Sheet2!$I:$I,0))</f>
        <v>45301</v>
      </c>
      <c r="U170" s="10">
        <f>INDEX(Sheet2!$A:$A,MATCH(S170&amp;"-"&amp;R170&amp;"-3"&amp;"-"&amp;$C170,Sheet2!$I:$I,0))</f>
        <v>45301</v>
      </c>
    </row>
    <row r="171" spans="1:21" s="10" customFormat="1" ht="16.5" customHeight="1">
      <c r="A171" s="9" t="s">
        <v>42</v>
      </c>
      <c r="B171" s="10">
        <f t="shared" si="9"/>
        <v>12003</v>
      </c>
      <c r="C171" s="10">
        <v>1</v>
      </c>
      <c r="D171" s="11" t="str">
        <f t="shared" si="10"/>
        <v>1激励均衡-2共振均衡-3终结均衡</v>
      </c>
      <c r="E171" s="10">
        <v>12</v>
      </c>
      <c r="F171" s="10">
        <f t="shared" si="12"/>
        <v>3</v>
      </c>
      <c r="G171" s="10" t="str">
        <f>INDEX(Sheet4!D:D,MATCH($E171&amp;"_"&amp;$F171,Sheet4!$C:$C,0))</f>
        <v>激励</v>
      </c>
      <c r="H171" s="10" t="str">
        <f>INDEX(Sheet4!K:K,MATCH($E171&amp;"_"&amp;$F171,Sheet4!C:C,0))</f>
        <v>均衡</v>
      </c>
      <c r="I171" s="10">
        <f>INDEX(Sheet2!$A:$A,MATCH(H171&amp;"-"&amp;G171&amp;"-0"&amp;"-"&amp;$C171,Sheet2!$I:$I,0))</f>
        <v>121001</v>
      </c>
      <c r="J171" s="10" t="str">
        <f>INDEX(Sheet4!E:E,MATCH($E171&amp;"_"&amp;$F171,Sheet4!$C:$C,0))</f>
        <v>激励</v>
      </c>
      <c r="K171" s="10" t="str">
        <f>INDEX(Sheet4!L:L,MATCH($E171&amp;"_"&amp;$F171,Sheet4!$C:$C,0))</f>
        <v>均衡</v>
      </c>
      <c r="L171" s="10">
        <f>INDEX(Sheet2!$A:$A,MATCH(K171&amp;"-"&amp;J171&amp;"-1"&amp;"-"&amp;$C171,Sheet2!$I:$I,0))</f>
        <v>121101</v>
      </c>
      <c r="M171" s="10">
        <f>INDEX(Sheet2!$A:$A,MATCH(K171&amp;"-"&amp;J171&amp;"-1"&amp;"-"&amp;$C171,Sheet2!$I:$I,0))</f>
        <v>121101</v>
      </c>
      <c r="N171" s="10" t="str">
        <f>INDEX(Sheet4!G:G,MATCH($E171&amp;"_"&amp;$F171,Sheet4!$C:$C,0))</f>
        <v>共振</v>
      </c>
      <c r="O171" s="10" t="str">
        <f>INDEX(Sheet4!N:N,MATCH($E171&amp;"_"&amp;$F171,Sheet4!$C:$C,0))</f>
        <v>均衡</v>
      </c>
      <c r="P171" s="10">
        <f>INDEX(Sheet2!$A:$A,MATCH(O171&amp;"-"&amp;N171&amp;"-2"&amp;"-"&amp;$C171,Sheet2!$I:$I,0))</f>
        <v>51201</v>
      </c>
      <c r="Q171" s="10">
        <f>INDEX(Sheet2!$A:$A,MATCH(O171&amp;"-"&amp;N171&amp;"-2"&amp;"-"&amp;$C171,Sheet2!$I:$I,0))</f>
        <v>51201</v>
      </c>
      <c r="R171" s="10" t="str">
        <f>INDEX(Sheet4!I:I,MATCH($E171&amp;"_"&amp;$F171,Sheet4!$C:$C,0))</f>
        <v>终结</v>
      </c>
      <c r="S171" s="10" t="str">
        <f>INDEX(Sheet4!P:P,MATCH($E171&amp;"_"&amp;$F171,Sheet4!$C:$C,0))</f>
        <v>均衡</v>
      </c>
      <c r="T171" s="10">
        <f>INDEX(Sheet2!$A:$A,MATCH(S171&amp;"-"&amp;R171&amp;"-3"&amp;"-"&amp;$C171,Sheet2!$I:$I,0))</f>
        <v>61301</v>
      </c>
      <c r="U171" s="10">
        <f>INDEX(Sheet2!$A:$A,MATCH(S171&amp;"-"&amp;R171&amp;"-3"&amp;"-"&amp;$C171,Sheet2!$I:$I,0))</f>
        <v>61301</v>
      </c>
    </row>
    <row r="172" spans="1:21" s="10" customFormat="1" ht="16.5" customHeight="1">
      <c r="A172" s="9" t="s">
        <v>42</v>
      </c>
      <c r="B172" s="10">
        <f t="shared" si="9"/>
        <v>12003</v>
      </c>
      <c r="C172" s="10">
        <v>2</v>
      </c>
      <c r="D172" s="11" t="str">
        <f t="shared" si="10"/>
        <v>1激励均衡-2共振均衡-3终结均衡</v>
      </c>
      <c r="E172" s="10">
        <v>12</v>
      </c>
      <c r="F172" s="10">
        <f t="shared" si="12"/>
        <v>3</v>
      </c>
      <c r="G172" s="10" t="str">
        <f>INDEX(Sheet4!D:D,MATCH($E172&amp;"_"&amp;$F172,Sheet4!$C:$C,0))</f>
        <v>激励</v>
      </c>
      <c r="H172" s="10" t="str">
        <f>INDEX(Sheet4!K:K,MATCH($E172&amp;"_"&amp;$F172,Sheet4!C:C,0))</f>
        <v>均衡</v>
      </c>
      <c r="I172" s="10">
        <f>INDEX(Sheet2!$A:$A,MATCH(H172&amp;"-"&amp;G172&amp;"-0"&amp;"-"&amp;$C172,Sheet2!$I:$I,0))</f>
        <v>122001</v>
      </c>
      <c r="J172" s="10" t="str">
        <f>INDEX(Sheet4!E:E,MATCH($E172&amp;"_"&amp;$F172,Sheet4!$C:$C,0))</f>
        <v>激励</v>
      </c>
      <c r="K172" s="10" t="str">
        <f>INDEX(Sheet4!L:L,MATCH($E172&amp;"_"&amp;$F172,Sheet4!$C:$C,0))</f>
        <v>均衡</v>
      </c>
      <c r="L172" s="10">
        <f>INDEX(Sheet2!$A:$A,MATCH(K172&amp;"-"&amp;J172&amp;"-1"&amp;"-"&amp;$C172,Sheet2!$I:$I,0))</f>
        <v>122101</v>
      </c>
      <c r="M172" s="10">
        <f>INDEX(Sheet2!$A:$A,MATCH(K172&amp;"-"&amp;J172&amp;"-1"&amp;"-"&amp;$C172,Sheet2!$I:$I,0))</f>
        <v>122101</v>
      </c>
      <c r="N172" s="10" t="str">
        <f>INDEX(Sheet4!G:G,MATCH($E172&amp;"_"&amp;$F172,Sheet4!$C:$C,0))</f>
        <v>共振</v>
      </c>
      <c r="O172" s="10" t="str">
        <f>INDEX(Sheet4!N:N,MATCH($E172&amp;"_"&amp;$F172,Sheet4!$C:$C,0))</f>
        <v>均衡</v>
      </c>
      <c r="P172" s="10">
        <f>INDEX(Sheet2!$A:$A,MATCH(O172&amp;"-"&amp;N172&amp;"-2"&amp;"-"&amp;$C172,Sheet2!$I:$I,0))</f>
        <v>52201</v>
      </c>
      <c r="Q172" s="10">
        <f>INDEX(Sheet2!$A:$A,MATCH(O172&amp;"-"&amp;N172&amp;"-2"&amp;"-"&amp;$C172,Sheet2!$I:$I,0))</f>
        <v>52201</v>
      </c>
      <c r="R172" s="10" t="str">
        <f>INDEX(Sheet4!I:I,MATCH($E172&amp;"_"&amp;$F172,Sheet4!$C:$C,0))</f>
        <v>终结</v>
      </c>
      <c r="S172" s="10" t="str">
        <f>INDEX(Sheet4!P:P,MATCH($E172&amp;"_"&amp;$F172,Sheet4!$C:$C,0))</f>
        <v>均衡</v>
      </c>
      <c r="T172" s="10">
        <f>INDEX(Sheet2!$A:$A,MATCH(S172&amp;"-"&amp;R172&amp;"-3"&amp;"-"&amp;$C172,Sheet2!$I:$I,0))</f>
        <v>62301</v>
      </c>
      <c r="U172" s="10">
        <f>INDEX(Sheet2!$A:$A,MATCH(S172&amp;"-"&amp;R172&amp;"-3"&amp;"-"&amp;$C172,Sheet2!$I:$I,0))</f>
        <v>62301</v>
      </c>
    </row>
    <row r="173" spans="1:21" s="10" customFormat="1" ht="16.5" customHeight="1">
      <c r="A173" s="9" t="s">
        <v>42</v>
      </c>
      <c r="B173" s="10">
        <f t="shared" si="9"/>
        <v>12003</v>
      </c>
      <c r="C173" s="10">
        <v>3</v>
      </c>
      <c r="D173" s="11" t="str">
        <f t="shared" si="10"/>
        <v>1激励均衡-2共振均衡-3终结均衡</v>
      </c>
      <c r="E173" s="10">
        <v>12</v>
      </c>
      <c r="F173" s="10">
        <f t="shared" si="12"/>
        <v>3</v>
      </c>
      <c r="G173" s="10" t="str">
        <f>INDEX(Sheet4!D:D,MATCH($E173&amp;"_"&amp;$F173,Sheet4!$C:$C,0))</f>
        <v>激励</v>
      </c>
      <c r="H173" s="10" t="str">
        <f>INDEX(Sheet4!K:K,MATCH($E173&amp;"_"&amp;$F173,Sheet4!C:C,0))</f>
        <v>均衡</v>
      </c>
      <c r="I173" s="10">
        <f>INDEX(Sheet2!$A:$A,MATCH(H173&amp;"-"&amp;G173&amp;"-0"&amp;"-"&amp;$C173,Sheet2!$I:$I,0))</f>
        <v>123001</v>
      </c>
      <c r="J173" s="10" t="str">
        <f>INDEX(Sheet4!E:E,MATCH($E173&amp;"_"&amp;$F173,Sheet4!$C:$C,0))</f>
        <v>激励</v>
      </c>
      <c r="K173" s="10" t="str">
        <f>INDEX(Sheet4!L:L,MATCH($E173&amp;"_"&amp;$F173,Sheet4!$C:$C,0))</f>
        <v>均衡</v>
      </c>
      <c r="L173" s="10">
        <f>INDEX(Sheet2!$A:$A,MATCH(K173&amp;"-"&amp;J173&amp;"-1"&amp;"-"&amp;$C173,Sheet2!$I:$I,0))</f>
        <v>123101</v>
      </c>
      <c r="M173" s="10">
        <f>INDEX(Sheet2!$A:$A,MATCH(K173&amp;"-"&amp;J173&amp;"-1"&amp;"-"&amp;$C173,Sheet2!$I:$I,0))</f>
        <v>123101</v>
      </c>
      <c r="N173" s="10" t="str">
        <f>INDEX(Sheet4!G:G,MATCH($E173&amp;"_"&amp;$F173,Sheet4!$C:$C,0))</f>
        <v>共振</v>
      </c>
      <c r="O173" s="10" t="str">
        <f>INDEX(Sheet4!N:N,MATCH($E173&amp;"_"&amp;$F173,Sheet4!$C:$C,0))</f>
        <v>均衡</v>
      </c>
      <c r="P173" s="10">
        <f>INDEX(Sheet2!$A:$A,MATCH(O173&amp;"-"&amp;N173&amp;"-2"&amp;"-"&amp;$C173,Sheet2!$I:$I,0))</f>
        <v>53201</v>
      </c>
      <c r="Q173" s="10">
        <f>INDEX(Sheet2!$A:$A,MATCH(O173&amp;"-"&amp;N173&amp;"-2"&amp;"-"&amp;$C173,Sheet2!$I:$I,0))</f>
        <v>53201</v>
      </c>
      <c r="R173" s="10" t="str">
        <f>INDEX(Sheet4!I:I,MATCH($E173&amp;"_"&amp;$F173,Sheet4!$C:$C,0))</f>
        <v>终结</v>
      </c>
      <c r="S173" s="10" t="str">
        <f>INDEX(Sheet4!P:P,MATCH($E173&amp;"_"&amp;$F173,Sheet4!$C:$C,0))</f>
        <v>均衡</v>
      </c>
      <c r="T173" s="10">
        <f>INDEX(Sheet2!$A:$A,MATCH(S173&amp;"-"&amp;R173&amp;"-3"&amp;"-"&amp;$C173,Sheet2!$I:$I,0))</f>
        <v>63301</v>
      </c>
      <c r="U173" s="10">
        <f>INDEX(Sheet2!$A:$A,MATCH(S173&amp;"-"&amp;R173&amp;"-3"&amp;"-"&amp;$C173,Sheet2!$I:$I,0))</f>
        <v>63301</v>
      </c>
    </row>
    <row r="174" spans="1:21" s="10" customFormat="1" ht="16.5" customHeight="1">
      <c r="A174" s="9" t="s">
        <v>42</v>
      </c>
      <c r="B174" s="10">
        <f t="shared" si="9"/>
        <v>12003</v>
      </c>
      <c r="C174" s="10">
        <v>4</v>
      </c>
      <c r="D174" s="11" t="str">
        <f t="shared" si="10"/>
        <v>1激励均衡-2共振均衡-3终结均衡</v>
      </c>
      <c r="E174" s="10">
        <v>12</v>
      </c>
      <c r="F174" s="10">
        <f t="shared" si="12"/>
        <v>3</v>
      </c>
      <c r="G174" s="10" t="str">
        <f>INDEX(Sheet4!D:D,MATCH($E174&amp;"_"&amp;$F174,Sheet4!$C:$C,0))</f>
        <v>激励</v>
      </c>
      <c r="H174" s="10" t="str">
        <f>INDEX(Sheet4!K:K,MATCH($E174&amp;"_"&amp;$F174,Sheet4!C:C,0))</f>
        <v>均衡</v>
      </c>
      <c r="I174" s="10">
        <f>INDEX(Sheet2!$A:$A,MATCH(H174&amp;"-"&amp;G174&amp;"-0"&amp;"-"&amp;$C174,Sheet2!$I:$I,0))</f>
        <v>124001</v>
      </c>
      <c r="J174" s="10" t="str">
        <f>INDEX(Sheet4!E:E,MATCH($E174&amp;"_"&amp;$F174,Sheet4!$C:$C,0))</f>
        <v>激励</v>
      </c>
      <c r="K174" s="10" t="str">
        <f>INDEX(Sheet4!L:L,MATCH($E174&amp;"_"&amp;$F174,Sheet4!$C:$C,0))</f>
        <v>均衡</v>
      </c>
      <c r="L174" s="10">
        <f>INDEX(Sheet2!$A:$A,MATCH(K174&amp;"-"&amp;J174&amp;"-1"&amp;"-"&amp;$C174,Sheet2!$I:$I,0))</f>
        <v>124101</v>
      </c>
      <c r="M174" s="10">
        <f>INDEX(Sheet2!$A:$A,MATCH(K174&amp;"-"&amp;J174&amp;"-1"&amp;"-"&amp;$C174,Sheet2!$I:$I,0))</f>
        <v>124101</v>
      </c>
      <c r="N174" s="10" t="str">
        <f>INDEX(Sheet4!G:G,MATCH($E174&amp;"_"&amp;$F174,Sheet4!$C:$C,0))</f>
        <v>共振</v>
      </c>
      <c r="O174" s="10" t="str">
        <f>INDEX(Sheet4!N:N,MATCH($E174&amp;"_"&amp;$F174,Sheet4!$C:$C,0))</f>
        <v>均衡</v>
      </c>
      <c r="P174" s="10">
        <f>INDEX(Sheet2!$A:$A,MATCH(O174&amp;"-"&amp;N174&amp;"-2"&amp;"-"&amp;$C174,Sheet2!$I:$I,0))</f>
        <v>54201</v>
      </c>
      <c r="Q174" s="10">
        <f>INDEX(Sheet2!$A:$A,MATCH(O174&amp;"-"&amp;N174&amp;"-2"&amp;"-"&amp;$C174,Sheet2!$I:$I,0))</f>
        <v>54201</v>
      </c>
      <c r="R174" s="10" t="str">
        <f>INDEX(Sheet4!I:I,MATCH($E174&amp;"_"&amp;$F174,Sheet4!$C:$C,0))</f>
        <v>终结</v>
      </c>
      <c r="S174" s="10" t="str">
        <f>INDEX(Sheet4!P:P,MATCH($E174&amp;"_"&amp;$F174,Sheet4!$C:$C,0))</f>
        <v>均衡</v>
      </c>
      <c r="T174" s="10">
        <f>INDEX(Sheet2!$A:$A,MATCH(S174&amp;"-"&amp;R174&amp;"-3"&amp;"-"&amp;$C174,Sheet2!$I:$I,0))</f>
        <v>64301</v>
      </c>
      <c r="U174" s="10">
        <f>INDEX(Sheet2!$A:$A,MATCH(S174&amp;"-"&amp;R174&amp;"-3"&amp;"-"&amp;$C174,Sheet2!$I:$I,0))</f>
        <v>64301</v>
      </c>
    </row>
    <row r="175" spans="1:21" s="10" customFormat="1" ht="16.5" customHeight="1">
      <c r="A175" s="9" t="s">
        <v>42</v>
      </c>
      <c r="B175" s="10">
        <f t="shared" si="9"/>
        <v>12003</v>
      </c>
      <c r="C175" s="10">
        <v>5</v>
      </c>
      <c r="D175" s="11" t="str">
        <f t="shared" si="10"/>
        <v>1激励均衡-2共振均衡-3终结均衡</v>
      </c>
      <c r="E175" s="10">
        <v>12</v>
      </c>
      <c r="F175" s="10">
        <f t="shared" si="12"/>
        <v>3</v>
      </c>
      <c r="G175" s="10" t="str">
        <f>INDEX(Sheet4!D:D,MATCH($E175&amp;"_"&amp;$F175,Sheet4!$C:$C,0))</f>
        <v>激励</v>
      </c>
      <c r="H175" s="10" t="str">
        <f>INDEX(Sheet4!K:K,MATCH($E175&amp;"_"&amp;$F175,Sheet4!C:C,0))</f>
        <v>均衡</v>
      </c>
      <c r="I175" s="10">
        <f>INDEX(Sheet2!$A:$A,MATCH(H175&amp;"-"&amp;G175&amp;"-0"&amp;"-"&amp;$C175,Sheet2!$I:$I,0))</f>
        <v>125001</v>
      </c>
      <c r="J175" s="10" t="str">
        <f>INDEX(Sheet4!E:E,MATCH($E175&amp;"_"&amp;$F175,Sheet4!$C:$C,0))</f>
        <v>激励</v>
      </c>
      <c r="K175" s="10" t="str">
        <f>INDEX(Sheet4!L:L,MATCH($E175&amp;"_"&amp;$F175,Sheet4!$C:$C,0))</f>
        <v>均衡</v>
      </c>
      <c r="L175" s="10">
        <f>INDEX(Sheet2!$A:$A,MATCH(K175&amp;"-"&amp;J175&amp;"-1"&amp;"-"&amp;$C175,Sheet2!$I:$I,0))</f>
        <v>125101</v>
      </c>
      <c r="M175" s="10">
        <f>INDEX(Sheet2!$A:$A,MATCH(K175&amp;"-"&amp;J175&amp;"-1"&amp;"-"&amp;$C175,Sheet2!$I:$I,0))</f>
        <v>125101</v>
      </c>
      <c r="N175" s="10" t="str">
        <f>INDEX(Sheet4!G:G,MATCH($E175&amp;"_"&amp;$F175,Sheet4!$C:$C,0))</f>
        <v>共振</v>
      </c>
      <c r="O175" s="10" t="str">
        <f>INDEX(Sheet4!N:N,MATCH($E175&amp;"_"&amp;$F175,Sheet4!$C:$C,0))</f>
        <v>均衡</v>
      </c>
      <c r="P175" s="10">
        <f>INDEX(Sheet2!$A:$A,MATCH(O175&amp;"-"&amp;N175&amp;"-2"&amp;"-"&amp;$C175,Sheet2!$I:$I,0))</f>
        <v>55201</v>
      </c>
      <c r="Q175" s="10">
        <f>INDEX(Sheet2!$A:$A,MATCH(O175&amp;"-"&amp;N175&amp;"-2"&amp;"-"&amp;$C175,Sheet2!$I:$I,0))</f>
        <v>55201</v>
      </c>
      <c r="R175" s="10" t="str">
        <f>INDEX(Sheet4!I:I,MATCH($E175&amp;"_"&amp;$F175,Sheet4!$C:$C,0))</f>
        <v>终结</v>
      </c>
      <c r="S175" s="10" t="str">
        <f>INDEX(Sheet4!P:P,MATCH($E175&amp;"_"&amp;$F175,Sheet4!$C:$C,0))</f>
        <v>均衡</v>
      </c>
      <c r="T175" s="10">
        <f>INDEX(Sheet2!$A:$A,MATCH(S175&amp;"-"&amp;R175&amp;"-3"&amp;"-"&amp;$C175,Sheet2!$I:$I,0))</f>
        <v>65301</v>
      </c>
      <c r="U175" s="10">
        <f>INDEX(Sheet2!$A:$A,MATCH(S175&amp;"-"&amp;R175&amp;"-3"&amp;"-"&amp;$C175,Sheet2!$I:$I,0))</f>
        <v>65301</v>
      </c>
    </row>
    <row r="176" spans="1:21" s="10" customFormat="1" ht="16.5" customHeight="1">
      <c r="A176" s="9" t="s">
        <v>42</v>
      </c>
      <c r="B176" s="10">
        <f t="shared" si="9"/>
        <v>12004</v>
      </c>
      <c r="C176" s="10">
        <v>1</v>
      </c>
      <c r="D176" s="11" t="str">
        <f t="shared" si="10"/>
        <v>1激励均衡-2先制均衡-3终结均衡</v>
      </c>
      <c r="E176" s="10">
        <v>12</v>
      </c>
      <c r="F176" s="10">
        <f t="shared" si="12"/>
        <v>4</v>
      </c>
      <c r="G176" s="10" t="str">
        <f>INDEX(Sheet4!D:D,MATCH($E176&amp;"_"&amp;$F176,Sheet4!$C:$C,0))</f>
        <v>激励</v>
      </c>
      <c r="H176" s="10" t="str">
        <f>INDEX(Sheet4!K:K,MATCH($E176&amp;"_"&amp;$F176,Sheet4!C:C,0))</f>
        <v>均衡</v>
      </c>
      <c r="I176" s="10">
        <f>INDEX(Sheet2!$A:$A,MATCH(H176&amp;"-"&amp;G176&amp;"-0"&amp;"-"&amp;$C176,Sheet2!$I:$I,0))</f>
        <v>121001</v>
      </c>
      <c r="J176" s="10" t="str">
        <f>INDEX(Sheet4!E:E,MATCH($E176&amp;"_"&amp;$F176,Sheet4!$C:$C,0))</f>
        <v>激励</v>
      </c>
      <c r="K176" s="10" t="str">
        <f>INDEX(Sheet4!L:L,MATCH($E176&amp;"_"&amp;$F176,Sheet4!$C:$C,0))</f>
        <v>均衡</v>
      </c>
      <c r="L176" s="10">
        <f>INDEX(Sheet2!$A:$A,MATCH(K176&amp;"-"&amp;J176&amp;"-1"&amp;"-"&amp;$C176,Sheet2!$I:$I,0))</f>
        <v>121101</v>
      </c>
      <c r="M176" s="10">
        <f>INDEX(Sheet2!$A:$A,MATCH(K176&amp;"-"&amp;J176&amp;"-1"&amp;"-"&amp;$C176,Sheet2!$I:$I,0))</f>
        <v>121101</v>
      </c>
      <c r="N176" s="10" t="str">
        <f>INDEX(Sheet4!G:G,MATCH($E176&amp;"_"&amp;$F176,Sheet4!$C:$C,0))</f>
        <v>先制</v>
      </c>
      <c r="O176" s="10" t="str">
        <f>INDEX(Sheet4!N:N,MATCH($E176&amp;"_"&amp;$F176,Sheet4!$C:$C,0))</f>
        <v>均衡</v>
      </c>
      <c r="P176" s="10">
        <f>INDEX(Sheet2!$A:$A,MATCH(O176&amp;"-"&amp;N176&amp;"-2"&amp;"-"&amp;$C176,Sheet2!$I:$I,0))</f>
        <v>41201</v>
      </c>
      <c r="Q176" s="10">
        <f>INDEX(Sheet2!$A:$A,MATCH(O176&amp;"-"&amp;N176&amp;"-2"&amp;"-"&amp;$C176,Sheet2!$I:$I,0))</f>
        <v>41201</v>
      </c>
      <c r="R176" s="10" t="str">
        <f>INDEX(Sheet4!I:I,MATCH($E176&amp;"_"&amp;$F176,Sheet4!$C:$C,0))</f>
        <v>终结</v>
      </c>
      <c r="S176" s="10" t="str">
        <f>INDEX(Sheet4!P:P,MATCH($E176&amp;"_"&amp;$F176,Sheet4!$C:$C,0))</f>
        <v>均衡</v>
      </c>
      <c r="T176" s="10">
        <f>INDEX(Sheet2!$A:$A,MATCH(S176&amp;"-"&amp;R176&amp;"-3"&amp;"-"&amp;$C176,Sheet2!$I:$I,0))</f>
        <v>61301</v>
      </c>
      <c r="U176" s="10">
        <f>INDEX(Sheet2!$A:$A,MATCH(S176&amp;"-"&amp;R176&amp;"-3"&amp;"-"&amp;$C176,Sheet2!$I:$I,0))</f>
        <v>61301</v>
      </c>
    </row>
    <row r="177" spans="1:21" s="10" customFormat="1" ht="16.5" customHeight="1">
      <c r="A177" s="9" t="s">
        <v>42</v>
      </c>
      <c r="B177" s="10">
        <f t="shared" si="9"/>
        <v>12004</v>
      </c>
      <c r="C177" s="10">
        <v>2</v>
      </c>
      <c r="D177" s="11" t="str">
        <f t="shared" si="10"/>
        <v>1激励均衡-2先制均衡-3终结均衡</v>
      </c>
      <c r="E177" s="10">
        <v>12</v>
      </c>
      <c r="F177" s="10">
        <f t="shared" si="12"/>
        <v>4</v>
      </c>
      <c r="G177" s="10" t="str">
        <f>INDEX(Sheet4!D:D,MATCH($E177&amp;"_"&amp;$F177,Sheet4!$C:$C,0))</f>
        <v>激励</v>
      </c>
      <c r="H177" s="10" t="str">
        <f>INDEX(Sheet4!K:K,MATCH($E177&amp;"_"&amp;$F177,Sheet4!C:C,0))</f>
        <v>均衡</v>
      </c>
      <c r="I177" s="10">
        <f>INDEX(Sheet2!$A:$A,MATCH(H177&amp;"-"&amp;G177&amp;"-0"&amp;"-"&amp;$C177,Sheet2!$I:$I,0))</f>
        <v>122001</v>
      </c>
      <c r="J177" s="10" t="str">
        <f>INDEX(Sheet4!E:E,MATCH($E177&amp;"_"&amp;$F177,Sheet4!$C:$C,0))</f>
        <v>激励</v>
      </c>
      <c r="K177" s="10" t="str">
        <f>INDEX(Sheet4!L:L,MATCH($E177&amp;"_"&amp;$F177,Sheet4!$C:$C,0))</f>
        <v>均衡</v>
      </c>
      <c r="L177" s="10">
        <f>INDEX(Sheet2!$A:$A,MATCH(K177&amp;"-"&amp;J177&amp;"-1"&amp;"-"&amp;$C177,Sheet2!$I:$I,0))</f>
        <v>122101</v>
      </c>
      <c r="M177" s="10">
        <f>INDEX(Sheet2!$A:$A,MATCH(K177&amp;"-"&amp;J177&amp;"-1"&amp;"-"&amp;$C177,Sheet2!$I:$I,0))</f>
        <v>122101</v>
      </c>
      <c r="N177" s="10" t="str">
        <f>INDEX(Sheet4!G:G,MATCH($E177&amp;"_"&amp;$F177,Sheet4!$C:$C,0))</f>
        <v>先制</v>
      </c>
      <c r="O177" s="10" t="str">
        <f>INDEX(Sheet4!N:N,MATCH($E177&amp;"_"&amp;$F177,Sheet4!$C:$C,0))</f>
        <v>均衡</v>
      </c>
      <c r="P177" s="10">
        <f>INDEX(Sheet2!$A:$A,MATCH(O177&amp;"-"&amp;N177&amp;"-2"&amp;"-"&amp;$C177,Sheet2!$I:$I,0))</f>
        <v>42201</v>
      </c>
      <c r="Q177" s="10">
        <f>INDEX(Sheet2!$A:$A,MATCH(O177&amp;"-"&amp;N177&amp;"-2"&amp;"-"&amp;$C177,Sheet2!$I:$I,0))</f>
        <v>42201</v>
      </c>
      <c r="R177" s="10" t="str">
        <f>INDEX(Sheet4!I:I,MATCH($E177&amp;"_"&amp;$F177,Sheet4!$C:$C,0))</f>
        <v>终结</v>
      </c>
      <c r="S177" s="10" t="str">
        <f>INDEX(Sheet4!P:P,MATCH($E177&amp;"_"&amp;$F177,Sheet4!$C:$C,0))</f>
        <v>均衡</v>
      </c>
      <c r="T177" s="10">
        <f>INDEX(Sheet2!$A:$A,MATCH(S177&amp;"-"&amp;R177&amp;"-3"&amp;"-"&amp;$C177,Sheet2!$I:$I,0))</f>
        <v>62301</v>
      </c>
      <c r="U177" s="10">
        <f>INDEX(Sheet2!$A:$A,MATCH(S177&amp;"-"&amp;R177&amp;"-3"&amp;"-"&amp;$C177,Sheet2!$I:$I,0))</f>
        <v>62301</v>
      </c>
    </row>
    <row r="178" spans="1:21" s="10" customFormat="1" ht="16.5" customHeight="1">
      <c r="A178" s="9" t="s">
        <v>42</v>
      </c>
      <c r="B178" s="10">
        <f t="shared" si="9"/>
        <v>12004</v>
      </c>
      <c r="C178" s="10">
        <v>3</v>
      </c>
      <c r="D178" s="11" t="str">
        <f t="shared" si="10"/>
        <v>1激励均衡-2先制均衡-3终结均衡</v>
      </c>
      <c r="E178" s="10">
        <v>12</v>
      </c>
      <c r="F178" s="10">
        <f t="shared" si="12"/>
        <v>4</v>
      </c>
      <c r="G178" s="10" t="str">
        <f>INDEX(Sheet4!D:D,MATCH($E178&amp;"_"&amp;$F178,Sheet4!$C:$C,0))</f>
        <v>激励</v>
      </c>
      <c r="H178" s="10" t="str">
        <f>INDEX(Sheet4!K:K,MATCH($E178&amp;"_"&amp;$F178,Sheet4!C:C,0))</f>
        <v>均衡</v>
      </c>
      <c r="I178" s="10">
        <f>INDEX(Sheet2!$A:$A,MATCH(H178&amp;"-"&amp;G178&amp;"-0"&amp;"-"&amp;$C178,Sheet2!$I:$I,0))</f>
        <v>123001</v>
      </c>
      <c r="J178" s="10" t="str">
        <f>INDEX(Sheet4!E:E,MATCH($E178&amp;"_"&amp;$F178,Sheet4!$C:$C,0))</f>
        <v>激励</v>
      </c>
      <c r="K178" s="10" t="str">
        <f>INDEX(Sheet4!L:L,MATCH($E178&amp;"_"&amp;$F178,Sheet4!$C:$C,0))</f>
        <v>均衡</v>
      </c>
      <c r="L178" s="10">
        <f>INDEX(Sheet2!$A:$A,MATCH(K178&amp;"-"&amp;J178&amp;"-1"&amp;"-"&amp;$C178,Sheet2!$I:$I,0))</f>
        <v>123101</v>
      </c>
      <c r="M178" s="10">
        <f>INDEX(Sheet2!$A:$A,MATCH(K178&amp;"-"&amp;J178&amp;"-1"&amp;"-"&amp;$C178,Sheet2!$I:$I,0))</f>
        <v>123101</v>
      </c>
      <c r="N178" s="10" t="str">
        <f>INDEX(Sheet4!G:G,MATCH($E178&amp;"_"&amp;$F178,Sheet4!$C:$C,0))</f>
        <v>先制</v>
      </c>
      <c r="O178" s="10" t="str">
        <f>INDEX(Sheet4!N:N,MATCH($E178&amp;"_"&amp;$F178,Sheet4!$C:$C,0))</f>
        <v>均衡</v>
      </c>
      <c r="P178" s="10">
        <f>INDEX(Sheet2!$A:$A,MATCH(O178&amp;"-"&amp;N178&amp;"-2"&amp;"-"&amp;$C178,Sheet2!$I:$I,0))</f>
        <v>43201</v>
      </c>
      <c r="Q178" s="10">
        <f>INDEX(Sheet2!$A:$A,MATCH(O178&amp;"-"&amp;N178&amp;"-2"&amp;"-"&amp;$C178,Sheet2!$I:$I,0))</f>
        <v>43201</v>
      </c>
      <c r="R178" s="10" t="str">
        <f>INDEX(Sheet4!I:I,MATCH($E178&amp;"_"&amp;$F178,Sheet4!$C:$C,0))</f>
        <v>终结</v>
      </c>
      <c r="S178" s="10" t="str">
        <f>INDEX(Sheet4!P:P,MATCH($E178&amp;"_"&amp;$F178,Sheet4!$C:$C,0))</f>
        <v>均衡</v>
      </c>
      <c r="T178" s="10">
        <f>INDEX(Sheet2!$A:$A,MATCH(S178&amp;"-"&amp;R178&amp;"-3"&amp;"-"&amp;$C178,Sheet2!$I:$I,0))</f>
        <v>63301</v>
      </c>
      <c r="U178" s="10">
        <f>INDEX(Sheet2!$A:$A,MATCH(S178&amp;"-"&amp;R178&amp;"-3"&amp;"-"&amp;$C178,Sheet2!$I:$I,0))</f>
        <v>63301</v>
      </c>
    </row>
    <row r="179" spans="1:21" s="10" customFormat="1" ht="16.5" customHeight="1">
      <c r="A179" s="9" t="s">
        <v>42</v>
      </c>
      <c r="B179" s="10">
        <f t="shared" si="9"/>
        <v>12004</v>
      </c>
      <c r="C179" s="10">
        <v>4</v>
      </c>
      <c r="D179" s="11" t="str">
        <f t="shared" si="10"/>
        <v>1激励均衡-2先制均衡-3终结均衡</v>
      </c>
      <c r="E179" s="10">
        <v>12</v>
      </c>
      <c r="F179" s="10">
        <f t="shared" si="12"/>
        <v>4</v>
      </c>
      <c r="G179" s="10" t="str">
        <f>INDEX(Sheet4!D:D,MATCH($E179&amp;"_"&amp;$F179,Sheet4!$C:$C,0))</f>
        <v>激励</v>
      </c>
      <c r="H179" s="10" t="str">
        <f>INDEX(Sheet4!K:K,MATCH($E179&amp;"_"&amp;$F179,Sheet4!C:C,0))</f>
        <v>均衡</v>
      </c>
      <c r="I179" s="10">
        <f>INDEX(Sheet2!$A:$A,MATCH(H179&amp;"-"&amp;G179&amp;"-0"&amp;"-"&amp;$C179,Sheet2!$I:$I,0))</f>
        <v>124001</v>
      </c>
      <c r="J179" s="10" t="str">
        <f>INDEX(Sheet4!E:E,MATCH($E179&amp;"_"&amp;$F179,Sheet4!$C:$C,0))</f>
        <v>激励</v>
      </c>
      <c r="K179" s="10" t="str">
        <f>INDEX(Sheet4!L:L,MATCH($E179&amp;"_"&amp;$F179,Sheet4!$C:$C,0))</f>
        <v>均衡</v>
      </c>
      <c r="L179" s="10">
        <f>INDEX(Sheet2!$A:$A,MATCH(K179&amp;"-"&amp;J179&amp;"-1"&amp;"-"&amp;$C179,Sheet2!$I:$I,0))</f>
        <v>124101</v>
      </c>
      <c r="M179" s="10">
        <f>INDEX(Sheet2!$A:$A,MATCH(K179&amp;"-"&amp;J179&amp;"-1"&amp;"-"&amp;$C179,Sheet2!$I:$I,0))</f>
        <v>124101</v>
      </c>
      <c r="N179" s="10" t="str">
        <f>INDEX(Sheet4!G:G,MATCH($E179&amp;"_"&amp;$F179,Sheet4!$C:$C,0))</f>
        <v>先制</v>
      </c>
      <c r="O179" s="10" t="str">
        <f>INDEX(Sheet4!N:N,MATCH($E179&amp;"_"&amp;$F179,Sheet4!$C:$C,0))</f>
        <v>均衡</v>
      </c>
      <c r="P179" s="10">
        <f>INDEX(Sheet2!$A:$A,MATCH(O179&amp;"-"&amp;N179&amp;"-2"&amp;"-"&amp;$C179,Sheet2!$I:$I,0))</f>
        <v>44201</v>
      </c>
      <c r="Q179" s="10">
        <f>INDEX(Sheet2!$A:$A,MATCH(O179&amp;"-"&amp;N179&amp;"-2"&amp;"-"&amp;$C179,Sheet2!$I:$I,0))</f>
        <v>44201</v>
      </c>
      <c r="R179" s="10" t="str">
        <f>INDEX(Sheet4!I:I,MATCH($E179&amp;"_"&amp;$F179,Sheet4!$C:$C,0))</f>
        <v>终结</v>
      </c>
      <c r="S179" s="10" t="str">
        <f>INDEX(Sheet4!P:P,MATCH($E179&amp;"_"&amp;$F179,Sheet4!$C:$C,0))</f>
        <v>均衡</v>
      </c>
      <c r="T179" s="10">
        <f>INDEX(Sheet2!$A:$A,MATCH(S179&amp;"-"&amp;R179&amp;"-3"&amp;"-"&amp;$C179,Sheet2!$I:$I,0))</f>
        <v>64301</v>
      </c>
      <c r="U179" s="10">
        <f>INDEX(Sheet2!$A:$A,MATCH(S179&amp;"-"&amp;R179&amp;"-3"&amp;"-"&amp;$C179,Sheet2!$I:$I,0))</f>
        <v>64301</v>
      </c>
    </row>
    <row r="180" spans="1:21" s="10" customFormat="1" ht="16.5" customHeight="1">
      <c r="A180" s="9" t="s">
        <v>42</v>
      </c>
      <c r="B180" s="10">
        <f t="shared" si="9"/>
        <v>12004</v>
      </c>
      <c r="C180" s="10">
        <v>5</v>
      </c>
      <c r="D180" s="11" t="str">
        <f t="shared" si="10"/>
        <v>1激励均衡-2先制均衡-3终结均衡</v>
      </c>
      <c r="E180" s="10">
        <v>12</v>
      </c>
      <c r="F180" s="10">
        <f t="shared" si="12"/>
        <v>4</v>
      </c>
      <c r="G180" s="10" t="str">
        <f>INDEX(Sheet4!D:D,MATCH($E180&amp;"_"&amp;$F180,Sheet4!$C:$C,0))</f>
        <v>激励</v>
      </c>
      <c r="H180" s="10" t="str">
        <f>INDEX(Sheet4!K:K,MATCH($E180&amp;"_"&amp;$F180,Sheet4!C:C,0))</f>
        <v>均衡</v>
      </c>
      <c r="I180" s="10">
        <f>INDEX(Sheet2!$A:$A,MATCH(H180&amp;"-"&amp;G180&amp;"-0"&amp;"-"&amp;$C180,Sheet2!$I:$I,0))</f>
        <v>125001</v>
      </c>
      <c r="J180" s="10" t="str">
        <f>INDEX(Sheet4!E:E,MATCH($E180&amp;"_"&amp;$F180,Sheet4!$C:$C,0))</f>
        <v>激励</v>
      </c>
      <c r="K180" s="10" t="str">
        <f>INDEX(Sheet4!L:L,MATCH($E180&amp;"_"&amp;$F180,Sheet4!$C:$C,0))</f>
        <v>均衡</v>
      </c>
      <c r="L180" s="10">
        <f>INDEX(Sheet2!$A:$A,MATCH(K180&amp;"-"&amp;J180&amp;"-1"&amp;"-"&amp;$C180,Sheet2!$I:$I,0))</f>
        <v>125101</v>
      </c>
      <c r="M180" s="10">
        <f>INDEX(Sheet2!$A:$A,MATCH(K180&amp;"-"&amp;J180&amp;"-1"&amp;"-"&amp;$C180,Sheet2!$I:$I,0))</f>
        <v>125101</v>
      </c>
      <c r="N180" s="10" t="str">
        <f>INDEX(Sheet4!G:G,MATCH($E180&amp;"_"&amp;$F180,Sheet4!$C:$C,0))</f>
        <v>先制</v>
      </c>
      <c r="O180" s="10" t="str">
        <f>INDEX(Sheet4!N:N,MATCH($E180&amp;"_"&amp;$F180,Sheet4!$C:$C,0))</f>
        <v>均衡</v>
      </c>
      <c r="P180" s="10">
        <f>INDEX(Sheet2!$A:$A,MATCH(O180&amp;"-"&amp;N180&amp;"-2"&amp;"-"&amp;$C180,Sheet2!$I:$I,0))</f>
        <v>45201</v>
      </c>
      <c r="Q180" s="10">
        <f>INDEX(Sheet2!$A:$A,MATCH(O180&amp;"-"&amp;N180&amp;"-2"&amp;"-"&amp;$C180,Sheet2!$I:$I,0))</f>
        <v>45201</v>
      </c>
      <c r="R180" s="10" t="str">
        <f>INDEX(Sheet4!I:I,MATCH($E180&amp;"_"&amp;$F180,Sheet4!$C:$C,0))</f>
        <v>终结</v>
      </c>
      <c r="S180" s="10" t="str">
        <f>INDEX(Sheet4!P:P,MATCH($E180&amp;"_"&amp;$F180,Sheet4!$C:$C,0))</f>
        <v>均衡</v>
      </c>
      <c r="T180" s="10">
        <f>INDEX(Sheet2!$A:$A,MATCH(S180&amp;"-"&amp;R180&amp;"-3"&amp;"-"&amp;$C180,Sheet2!$I:$I,0))</f>
        <v>65301</v>
      </c>
      <c r="U180" s="10">
        <f>INDEX(Sheet2!$A:$A,MATCH(S180&amp;"-"&amp;R180&amp;"-3"&amp;"-"&amp;$C180,Sheet2!$I:$I,0))</f>
        <v>65301</v>
      </c>
    </row>
    <row r="181" spans="1:21" s="10" customFormat="1" ht="16.5" customHeight="1">
      <c r="A181" s="9" t="s">
        <v>42</v>
      </c>
      <c r="B181" s="10">
        <f t="shared" si="9"/>
        <v>12005</v>
      </c>
      <c r="C181" s="10">
        <v>1</v>
      </c>
      <c r="D181" s="11" t="str">
        <f t="shared" si="10"/>
        <v>1激励均衡-2窃夺均衡-3窃夺均衡</v>
      </c>
      <c r="E181" s="10">
        <v>12</v>
      </c>
      <c r="F181" s="10">
        <f t="shared" si="12"/>
        <v>5</v>
      </c>
      <c r="G181" s="10" t="str">
        <f>INDEX(Sheet4!D:D,MATCH($E181&amp;"_"&amp;$F181,Sheet4!$C:$C,0))</f>
        <v>激励</v>
      </c>
      <c r="H181" s="10" t="str">
        <f>INDEX(Sheet4!K:K,MATCH($E181&amp;"_"&amp;$F181,Sheet4!C:C,0))</f>
        <v>均衡</v>
      </c>
      <c r="I181" s="10">
        <f>INDEX(Sheet2!$A:$A,MATCH(H181&amp;"-"&amp;G181&amp;"-0"&amp;"-"&amp;$C181,Sheet2!$I:$I,0))</f>
        <v>121001</v>
      </c>
      <c r="J181" s="10" t="str">
        <f>INDEX(Sheet4!E:E,MATCH($E181&amp;"_"&amp;$F181,Sheet4!$C:$C,0))</f>
        <v>激励</v>
      </c>
      <c r="K181" s="10" t="str">
        <f>INDEX(Sheet4!L:L,MATCH($E181&amp;"_"&amp;$F181,Sheet4!$C:$C,0))</f>
        <v>均衡</v>
      </c>
      <c r="L181" s="10">
        <f>INDEX(Sheet2!$A:$A,MATCH(K181&amp;"-"&amp;J181&amp;"-1"&amp;"-"&amp;$C181,Sheet2!$I:$I,0))</f>
        <v>121101</v>
      </c>
      <c r="M181" s="10">
        <f>INDEX(Sheet2!$A:$A,MATCH(K181&amp;"-"&amp;J181&amp;"-1"&amp;"-"&amp;$C181,Sheet2!$I:$I,0))</f>
        <v>121101</v>
      </c>
      <c r="N181" s="10" t="str">
        <f>INDEX(Sheet4!G:G,MATCH($E181&amp;"_"&amp;$F181,Sheet4!$C:$C,0))</f>
        <v>窃夺</v>
      </c>
      <c r="O181" s="10" t="str">
        <f>INDEX(Sheet4!N:N,MATCH($E181&amp;"_"&amp;$F181,Sheet4!$C:$C,0))</f>
        <v>均衡</v>
      </c>
      <c r="P181" s="10">
        <f>INDEX(Sheet2!$A:$A,MATCH(O181&amp;"-"&amp;N181&amp;"-2"&amp;"-"&amp;$C181,Sheet2!$I:$I,0))</f>
        <v>31201</v>
      </c>
      <c r="Q181" s="10">
        <f>INDEX(Sheet2!$A:$A,MATCH(O181&amp;"-"&amp;N181&amp;"-2"&amp;"-"&amp;$C181,Sheet2!$I:$I,0))</f>
        <v>31201</v>
      </c>
      <c r="R181" s="10" t="str">
        <f>INDEX(Sheet4!I:I,MATCH($E181&amp;"_"&amp;$F181,Sheet4!$C:$C,0))</f>
        <v>窃夺</v>
      </c>
      <c r="S181" s="10" t="str">
        <f>INDEX(Sheet4!P:P,MATCH($E181&amp;"_"&amp;$F181,Sheet4!$C:$C,0))</f>
        <v>均衡</v>
      </c>
      <c r="T181" s="10">
        <f>INDEX(Sheet2!$A:$A,MATCH(S181&amp;"-"&amp;R181&amp;"-3"&amp;"-"&amp;$C181,Sheet2!$I:$I,0))</f>
        <v>31301</v>
      </c>
      <c r="U181" s="10">
        <f>INDEX(Sheet2!$A:$A,MATCH(S181&amp;"-"&amp;R181&amp;"-3"&amp;"-"&amp;$C181,Sheet2!$I:$I,0))</f>
        <v>31301</v>
      </c>
    </row>
    <row r="182" spans="1:21" s="10" customFormat="1" ht="16.5" customHeight="1">
      <c r="A182" s="9" t="s">
        <v>42</v>
      </c>
      <c r="B182" s="10">
        <f t="shared" si="9"/>
        <v>12005</v>
      </c>
      <c r="C182" s="10">
        <v>2</v>
      </c>
      <c r="D182" s="11" t="str">
        <f t="shared" si="10"/>
        <v>1激励均衡-2窃夺均衡-3窃夺均衡</v>
      </c>
      <c r="E182" s="10">
        <v>12</v>
      </c>
      <c r="F182" s="10">
        <f t="shared" si="12"/>
        <v>5</v>
      </c>
      <c r="G182" s="10" t="str">
        <f>INDEX(Sheet4!D:D,MATCH($E182&amp;"_"&amp;$F182,Sheet4!$C:$C,0))</f>
        <v>激励</v>
      </c>
      <c r="H182" s="10" t="str">
        <f>INDEX(Sheet4!K:K,MATCH($E182&amp;"_"&amp;$F182,Sheet4!C:C,0))</f>
        <v>均衡</v>
      </c>
      <c r="I182" s="10">
        <f>INDEX(Sheet2!$A:$A,MATCH(H182&amp;"-"&amp;G182&amp;"-0"&amp;"-"&amp;$C182,Sheet2!$I:$I,0))</f>
        <v>122001</v>
      </c>
      <c r="J182" s="10" t="str">
        <f>INDEX(Sheet4!E:E,MATCH($E182&amp;"_"&amp;$F182,Sheet4!$C:$C,0))</f>
        <v>激励</v>
      </c>
      <c r="K182" s="10" t="str">
        <f>INDEX(Sheet4!L:L,MATCH($E182&amp;"_"&amp;$F182,Sheet4!$C:$C,0))</f>
        <v>均衡</v>
      </c>
      <c r="L182" s="10">
        <f>INDEX(Sheet2!$A:$A,MATCH(K182&amp;"-"&amp;J182&amp;"-1"&amp;"-"&amp;$C182,Sheet2!$I:$I,0))</f>
        <v>122101</v>
      </c>
      <c r="M182" s="10">
        <f>INDEX(Sheet2!$A:$A,MATCH(K182&amp;"-"&amp;J182&amp;"-1"&amp;"-"&amp;$C182,Sheet2!$I:$I,0))</f>
        <v>122101</v>
      </c>
      <c r="N182" s="10" t="str">
        <f>INDEX(Sheet4!G:G,MATCH($E182&amp;"_"&amp;$F182,Sheet4!$C:$C,0))</f>
        <v>窃夺</v>
      </c>
      <c r="O182" s="10" t="str">
        <f>INDEX(Sheet4!N:N,MATCH($E182&amp;"_"&amp;$F182,Sheet4!$C:$C,0))</f>
        <v>均衡</v>
      </c>
      <c r="P182" s="10">
        <f>INDEX(Sheet2!$A:$A,MATCH(O182&amp;"-"&amp;N182&amp;"-2"&amp;"-"&amp;$C182,Sheet2!$I:$I,0))</f>
        <v>32201</v>
      </c>
      <c r="Q182" s="10">
        <f>INDEX(Sheet2!$A:$A,MATCH(O182&amp;"-"&amp;N182&amp;"-2"&amp;"-"&amp;$C182,Sheet2!$I:$I,0))</f>
        <v>32201</v>
      </c>
      <c r="R182" s="10" t="str">
        <f>INDEX(Sheet4!I:I,MATCH($E182&amp;"_"&amp;$F182,Sheet4!$C:$C,0))</f>
        <v>窃夺</v>
      </c>
      <c r="S182" s="10" t="str">
        <f>INDEX(Sheet4!P:P,MATCH($E182&amp;"_"&amp;$F182,Sheet4!$C:$C,0))</f>
        <v>均衡</v>
      </c>
      <c r="T182" s="10">
        <f>INDEX(Sheet2!$A:$A,MATCH(S182&amp;"-"&amp;R182&amp;"-3"&amp;"-"&amp;$C182,Sheet2!$I:$I,0))</f>
        <v>32301</v>
      </c>
      <c r="U182" s="10">
        <f>INDEX(Sheet2!$A:$A,MATCH(S182&amp;"-"&amp;R182&amp;"-3"&amp;"-"&amp;$C182,Sheet2!$I:$I,0))</f>
        <v>32301</v>
      </c>
    </row>
    <row r="183" spans="1:21" s="10" customFormat="1" ht="16.5" customHeight="1">
      <c r="A183" s="9" t="s">
        <v>42</v>
      </c>
      <c r="B183" s="10">
        <f t="shared" si="9"/>
        <v>12005</v>
      </c>
      <c r="C183" s="10">
        <v>3</v>
      </c>
      <c r="D183" s="11" t="str">
        <f t="shared" si="10"/>
        <v>1激励均衡-2窃夺均衡-3窃夺均衡</v>
      </c>
      <c r="E183" s="10">
        <v>12</v>
      </c>
      <c r="F183" s="10">
        <f t="shared" si="12"/>
        <v>5</v>
      </c>
      <c r="G183" s="10" t="str">
        <f>INDEX(Sheet4!D:D,MATCH($E183&amp;"_"&amp;$F183,Sheet4!$C:$C,0))</f>
        <v>激励</v>
      </c>
      <c r="H183" s="10" t="str">
        <f>INDEX(Sheet4!K:K,MATCH($E183&amp;"_"&amp;$F183,Sheet4!C:C,0))</f>
        <v>均衡</v>
      </c>
      <c r="I183" s="10">
        <f>INDEX(Sheet2!$A:$A,MATCH(H183&amp;"-"&amp;G183&amp;"-0"&amp;"-"&amp;$C183,Sheet2!$I:$I,0))</f>
        <v>123001</v>
      </c>
      <c r="J183" s="10" t="str">
        <f>INDEX(Sheet4!E:E,MATCH($E183&amp;"_"&amp;$F183,Sheet4!$C:$C,0))</f>
        <v>激励</v>
      </c>
      <c r="K183" s="10" t="str">
        <f>INDEX(Sheet4!L:L,MATCH($E183&amp;"_"&amp;$F183,Sheet4!$C:$C,0))</f>
        <v>均衡</v>
      </c>
      <c r="L183" s="10">
        <f>INDEX(Sheet2!$A:$A,MATCH(K183&amp;"-"&amp;J183&amp;"-1"&amp;"-"&amp;$C183,Sheet2!$I:$I,0))</f>
        <v>123101</v>
      </c>
      <c r="M183" s="10">
        <f>INDEX(Sheet2!$A:$A,MATCH(K183&amp;"-"&amp;J183&amp;"-1"&amp;"-"&amp;$C183,Sheet2!$I:$I,0))</f>
        <v>123101</v>
      </c>
      <c r="N183" s="10" t="str">
        <f>INDEX(Sheet4!G:G,MATCH($E183&amp;"_"&amp;$F183,Sheet4!$C:$C,0))</f>
        <v>窃夺</v>
      </c>
      <c r="O183" s="10" t="str">
        <f>INDEX(Sheet4!N:N,MATCH($E183&amp;"_"&amp;$F183,Sheet4!$C:$C,0))</f>
        <v>均衡</v>
      </c>
      <c r="P183" s="10">
        <f>INDEX(Sheet2!$A:$A,MATCH(O183&amp;"-"&amp;N183&amp;"-2"&amp;"-"&amp;$C183,Sheet2!$I:$I,0))</f>
        <v>33201</v>
      </c>
      <c r="Q183" s="10">
        <f>INDEX(Sheet2!$A:$A,MATCH(O183&amp;"-"&amp;N183&amp;"-2"&amp;"-"&amp;$C183,Sheet2!$I:$I,0))</f>
        <v>33201</v>
      </c>
      <c r="R183" s="10" t="str">
        <f>INDEX(Sheet4!I:I,MATCH($E183&amp;"_"&amp;$F183,Sheet4!$C:$C,0))</f>
        <v>窃夺</v>
      </c>
      <c r="S183" s="10" t="str">
        <f>INDEX(Sheet4!P:P,MATCH($E183&amp;"_"&amp;$F183,Sheet4!$C:$C,0))</f>
        <v>均衡</v>
      </c>
      <c r="T183" s="10">
        <f>INDEX(Sheet2!$A:$A,MATCH(S183&amp;"-"&amp;R183&amp;"-3"&amp;"-"&amp;$C183,Sheet2!$I:$I,0))</f>
        <v>33301</v>
      </c>
      <c r="U183" s="10">
        <f>INDEX(Sheet2!$A:$A,MATCH(S183&amp;"-"&amp;R183&amp;"-3"&amp;"-"&amp;$C183,Sheet2!$I:$I,0))</f>
        <v>33301</v>
      </c>
    </row>
    <row r="184" spans="1:21" s="10" customFormat="1" ht="16.5" customHeight="1">
      <c r="A184" s="9" t="s">
        <v>42</v>
      </c>
      <c r="B184" s="10">
        <f t="shared" si="9"/>
        <v>12005</v>
      </c>
      <c r="C184" s="10">
        <v>4</v>
      </c>
      <c r="D184" s="11" t="str">
        <f t="shared" si="10"/>
        <v>1激励均衡-2窃夺均衡-3窃夺均衡</v>
      </c>
      <c r="E184" s="10">
        <v>12</v>
      </c>
      <c r="F184" s="10">
        <f t="shared" si="12"/>
        <v>5</v>
      </c>
      <c r="G184" s="10" t="str">
        <f>INDEX(Sheet4!D:D,MATCH($E184&amp;"_"&amp;$F184,Sheet4!$C:$C,0))</f>
        <v>激励</v>
      </c>
      <c r="H184" s="10" t="str">
        <f>INDEX(Sheet4!K:K,MATCH($E184&amp;"_"&amp;$F184,Sheet4!C:C,0))</f>
        <v>均衡</v>
      </c>
      <c r="I184" s="10">
        <f>INDEX(Sheet2!$A:$A,MATCH(H184&amp;"-"&amp;G184&amp;"-0"&amp;"-"&amp;$C184,Sheet2!$I:$I,0))</f>
        <v>124001</v>
      </c>
      <c r="J184" s="10" t="str">
        <f>INDEX(Sheet4!E:E,MATCH($E184&amp;"_"&amp;$F184,Sheet4!$C:$C,0))</f>
        <v>激励</v>
      </c>
      <c r="K184" s="10" t="str">
        <f>INDEX(Sheet4!L:L,MATCH($E184&amp;"_"&amp;$F184,Sheet4!$C:$C,0))</f>
        <v>均衡</v>
      </c>
      <c r="L184" s="10">
        <f>INDEX(Sheet2!$A:$A,MATCH(K184&amp;"-"&amp;J184&amp;"-1"&amp;"-"&amp;$C184,Sheet2!$I:$I,0))</f>
        <v>124101</v>
      </c>
      <c r="M184" s="10">
        <f>INDEX(Sheet2!$A:$A,MATCH(K184&amp;"-"&amp;J184&amp;"-1"&amp;"-"&amp;$C184,Sheet2!$I:$I,0))</f>
        <v>124101</v>
      </c>
      <c r="N184" s="10" t="str">
        <f>INDEX(Sheet4!G:G,MATCH($E184&amp;"_"&amp;$F184,Sheet4!$C:$C,0))</f>
        <v>窃夺</v>
      </c>
      <c r="O184" s="10" t="str">
        <f>INDEX(Sheet4!N:N,MATCH($E184&amp;"_"&amp;$F184,Sheet4!$C:$C,0))</f>
        <v>均衡</v>
      </c>
      <c r="P184" s="10">
        <f>INDEX(Sheet2!$A:$A,MATCH(O184&amp;"-"&amp;N184&amp;"-2"&amp;"-"&amp;$C184,Sheet2!$I:$I,0))</f>
        <v>34201</v>
      </c>
      <c r="Q184" s="10">
        <f>INDEX(Sheet2!$A:$A,MATCH(O184&amp;"-"&amp;N184&amp;"-2"&amp;"-"&amp;$C184,Sheet2!$I:$I,0))</f>
        <v>34201</v>
      </c>
      <c r="R184" s="10" t="str">
        <f>INDEX(Sheet4!I:I,MATCH($E184&amp;"_"&amp;$F184,Sheet4!$C:$C,0))</f>
        <v>窃夺</v>
      </c>
      <c r="S184" s="10" t="str">
        <f>INDEX(Sheet4!P:P,MATCH($E184&amp;"_"&amp;$F184,Sheet4!$C:$C,0))</f>
        <v>均衡</v>
      </c>
      <c r="T184" s="10">
        <f>INDEX(Sheet2!$A:$A,MATCH(S184&amp;"-"&amp;R184&amp;"-3"&amp;"-"&amp;$C184,Sheet2!$I:$I,0))</f>
        <v>34301</v>
      </c>
      <c r="U184" s="10">
        <f>INDEX(Sheet2!$A:$A,MATCH(S184&amp;"-"&amp;R184&amp;"-3"&amp;"-"&amp;$C184,Sheet2!$I:$I,0))</f>
        <v>34301</v>
      </c>
    </row>
    <row r="185" spans="1:21" s="10" customFormat="1" ht="16.5" customHeight="1">
      <c r="A185" s="9" t="s">
        <v>42</v>
      </c>
      <c r="B185" s="10">
        <f t="shared" si="9"/>
        <v>12005</v>
      </c>
      <c r="C185" s="10">
        <v>5</v>
      </c>
      <c r="D185" s="11" t="str">
        <f t="shared" si="10"/>
        <v>1激励均衡-2窃夺均衡-3窃夺均衡</v>
      </c>
      <c r="E185" s="10">
        <v>12</v>
      </c>
      <c r="F185" s="10">
        <f t="shared" si="12"/>
        <v>5</v>
      </c>
      <c r="G185" s="10" t="str">
        <f>INDEX(Sheet4!D:D,MATCH($E185&amp;"_"&amp;$F185,Sheet4!$C:$C,0))</f>
        <v>激励</v>
      </c>
      <c r="H185" s="10" t="str">
        <f>INDEX(Sheet4!K:K,MATCH($E185&amp;"_"&amp;$F185,Sheet4!C:C,0))</f>
        <v>均衡</v>
      </c>
      <c r="I185" s="10">
        <f>INDEX(Sheet2!$A:$A,MATCH(H185&amp;"-"&amp;G185&amp;"-0"&amp;"-"&amp;$C185,Sheet2!$I:$I,0))</f>
        <v>125001</v>
      </c>
      <c r="J185" s="10" t="str">
        <f>INDEX(Sheet4!E:E,MATCH($E185&amp;"_"&amp;$F185,Sheet4!$C:$C,0))</f>
        <v>激励</v>
      </c>
      <c r="K185" s="10" t="str">
        <f>INDEX(Sheet4!L:L,MATCH($E185&amp;"_"&amp;$F185,Sheet4!$C:$C,0))</f>
        <v>均衡</v>
      </c>
      <c r="L185" s="10">
        <f>INDEX(Sheet2!$A:$A,MATCH(K185&amp;"-"&amp;J185&amp;"-1"&amp;"-"&amp;$C185,Sheet2!$I:$I,0))</f>
        <v>125101</v>
      </c>
      <c r="M185" s="10">
        <f>INDEX(Sheet2!$A:$A,MATCH(K185&amp;"-"&amp;J185&amp;"-1"&amp;"-"&amp;$C185,Sheet2!$I:$I,0))</f>
        <v>125101</v>
      </c>
      <c r="N185" s="10" t="str">
        <f>INDEX(Sheet4!G:G,MATCH($E185&amp;"_"&amp;$F185,Sheet4!$C:$C,0))</f>
        <v>窃夺</v>
      </c>
      <c r="O185" s="10" t="str">
        <f>INDEX(Sheet4!N:N,MATCH($E185&amp;"_"&amp;$F185,Sheet4!$C:$C,0))</f>
        <v>均衡</v>
      </c>
      <c r="P185" s="10">
        <f>INDEX(Sheet2!$A:$A,MATCH(O185&amp;"-"&amp;N185&amp;"-2"&amp;"-"&amp;$C185,Sheet2!$I:$I,0))</f>
        <v>35201</v>
      </c>
      <c r="Q185" s="10">
        <f>INDEX(Sheet2!$A:$A,MATCH(O185&amp;"-"&amp;N185&amp;"-2"&amp;"-"&amp;$C185,Sheet2!$I:$I,0))</f>
        <v>35201</v>
      </c>
      <c r="R185" s="10" t="str">
        <f>INDEX(Sheet4!I:I,MATCH($E185&amp;"_"&amp;$F185,Sheet4!$C:$C,0))</f>
        <v>窃夺</v>
      </c>
      <c r="S185" s="10" t="str">
        <f>INDEX(Sheet4!P:P,MATCH($E185&amp;"_"&amp;$F185,Sheet4!$C:$C,0))</f>
        <v>均衡</v>
      </c>
      <c r="T185" s="10">
        <f>INDEX(Sheet2!$A:$A,MATCH(S185&amp;"-"&amp;R185&amp;"-3"&amp;"-"&amp;$C185,Sheet2!$I:$I,0))</f>
        <v>35301</v>
      </c>
      <c r="U185" s="10">
        <f>INDEX(Sheet2!$A:$A,MATCH(S185&amp;"-"&amp;R185&amp;"-3"&amp;"-"&amp;$C185,Sheet2!$I:$I,0))</f>
        <v>35301</v>
      </c>
    </row>
    <row r="186" spans="1:21" s="10" customFormat="1" ht="16.5" customHeight="1">
      <c r="A186" s="9" t="s">
        <v>42</v>
      </c>
      <c r="B186" s="10">
        <f t="shared" si="9"/>
        <v>12006</v>
      </c>
      <c r="C186" s="10">
        <v>1</v>
      </c>
      <c r="D186" s="11" t="str">
        <f t="shared" si="10"/>
        <v>1激励均衡-2共振均衡-3共振均衡</v>
      </c>
      <c r="E186" s="10">
        <v>12</v>
      </c>
      <c r="F186" s="10">
        <f t="shared" si="12"/>
        <v>6</v>
      </c>
      <c r="G186" s="10" t="str">
        <f>INDEX(Sheet4!D:D,MATCH($E186&amp;"_"&amp;$F186,Sheet4!$C:$C,0))</f>
        <v>激励</v>
      </c>
      <c r="H186" s="10" t="str">
        <f>INDEX(Sheet4!K:K,MATCH($E186&amp;"_"&amp;$F186,Sheet4!C:C,0))</f>
        <v>均衡</v>
      </c>
      <c r="I186" s="10">
        <f>INDEX(Sheet2!$A:$A,MATCH(H186&amp;"-"&amp;G186&amp;"-0"&amp;"-"&amp;$C186,Sheet2!$I:$I,0))</f>
        <v>121001</v>
      </c>
      <c r="J186" s="10" t="str">
        <f>INDEX(Sheet4!E:E,MATCH($E186&amp;"_"&amp;$F186,Sheet4!$C:$C,0))</f>
        <v>激励</v>
      </c>
      <c r="K186" s="10" t="str">
        <f>INDEX(Sheet4!L:L,MATCH($E186&amp;"_"&amp;$F186,Sheet4!$C:$C,0))</f>
        <v>均衡</v>
      </c>
      <c r="L186" s="10">
        <f>INDEX(Sheet2!$A:$A,MATCH(K186&amp;"-"&amp;J186&amp;"-1"&amp;"-"&amp;$C186,Sheet2!$I:$I,0))</f>
        <v>121101</v>
      </c>
      <c r="M186" s="10">
        <f>INDEX(Sheet2!$A:$A,MATCH(K186&amp;"-"&amp;J186&amp;"-1"&amp;"-"&amp;$C186,Sheet2!$I:$I,0))</f>
        <v>121101</v>
      </c>
      <c r="N186" s="10" t="str">
        <f>INDEX(Sheet4!G:G,MATCH($E186&amp;"_"&amp;$F186,Sheet4!$C:$C,0))</f>
        <v>共振</v>
      </c>
      <c r="O186" s="10" t="str">
        <f>INDEX(Sheet4!N:N,MATCH($E186&amp;"_"&amp;$F186,Sheet4!$C:$C,0))</f>
        <v>均衡</v>
      </c>
      <c r="P186" s="10">
        <f>INDEX(Sheet2!$A:$A,MATCH(O186&amp;"-"&amp;N186&amp;"-2"&amp;"-"&amp;$C186,Sheet2!$I:$I,0))</f>
        <v>51201</v>
      </c>
      <c r="Q186" s="10">
        <f>INDEX(Sheet2!$A:$A,MATCH(O186&amp;"-"&amp;N186&amp;"-2"&amp;"-"&amp;$C186,Sheet2!$I:$I,0))</f>
        <v>51201</v>
      </c>
      <c r="R186" s="10" t="str">
        <f>INDEX(Sheet4!I:I,MATCH($E186&amp;"_"&amp;$F186,Sheet4!$C:$C,0))</f>
        <v>共振</v>
      </c>
      <c r="S186" s="10" t="str">
        <f>INDEX(Sheet4!P:P,MATCH($E186&amp;"_"&amp;$F186,Sheet4!$C:$C,0))</f>
        <v>均衡</v>
      </c>
      <c r="T186" s="10">
        <f>INDEX(Sheet2!$A:$A,MATCH(S186&amp;"-"&amp;R186&amp;"-3"&amp;"-"&amp;$C186,Sheet2!$I:$I,0))</f>
        <v>51301</v>
      </c>
      <c r="U186" s="10">
        <f>INDEX(Sheet2!$A:$A,MATCH(S186&amp;"-"&amp;R186&amp;"-3"&amp;"-"&amp;$C186,Sheet2!$I:$I,0))</f>
        <v>51301</v>
      </c>
    </row>
    <row r="187" spans="1:21" s="10" customFormat="1" ht="16.5" customHeight="1">
      <c r="A187" s="9" t="s">
        <v>42</v>
      </c>
      <c r="B187" s="10">
        <f t="shared" si="9"/>
        <v>12006</v>
      </c>
      <c r="C187" s="10">
        <v>2</v>
      </c>
      <c r="D187" s="11" t="str">
        <f t="shared" si="10"/>
        <v>1激励均衡-2共振均衡-3共振均衡</v>
      </c>
      <c r="E187" s="10">
        <v>12</v>
      </c>
      <c r="F187" s="10">
        <f t="shared" si="12"/>
        <v>6</v>
      </c>
      <c r="G187" s="10" t="str">
        <f>INDEX(Sheet4!D:D,MATCH($E187&amp;"_"&amp;$F187,Sheet4!$C:$C,0))</f>
        <v>激励</v>
      </c>
      <c r="H187" s="10" t="str">
        <f>INDEX(Sheet4!K:K,MATCH($E187&amp;"_"&amp;$F187,Sheet4!C:C,0))</f>
        <v>均衡</v>
      </c>
      <c r="I187" s="10">
        <f>INDEX(Sheet2!$A:$A,MATCH(H187&amp;"-"&amp;G187&amp;"-0"&amp;"-"&amp;$C187,Sheet2!$I:$I,0))</f>
        <v>122001</v>
      </c>
      <c r="J187" s="10" t="str">
        <f>INDEX(Sheet4!E:E,MATCH($E187&amp;"_"&amp;$F187,Sheet4!$C:$C,0))</f>
        <v>激励</v>
      </c>
      <c r="K187" s="10" t="str">
        <f>INDEX(Sheet4!L:L,MATCH($E187&amp;"_"&amp;$F187,Sheet4!$C:$C,0))</f>
        <v>均衡</v>
      </c>
      <c r="L187" s="10">
        <f>INDEX(Sheet2!$A:$A,MATCH(K187&amp;"-"&amp;J187&amp;"-1"&amp;"-"&amp;$C187,Sheet2!$I:$I,0))</f>
        <v>122101</v>
      </c>
      <c r="M187" s="10">
        <f>INDEX(Sheet2!$A:$A,MATCH(K187&amp;"-"&amp;J187&amp;"-1"&amp;"-"&amp;$C187,Sheet2!$I:$I,0))</f>
        <v>122101</v>
      </c>
      <c r="N187" s="10" t="str">
        <f>INDEX(Sheet4!G:G,MATCH($E187&amp;"_"&amp;$F187,Sheet4!$C:$C,0))</f>
        <v>共振</v>
      </c>
      <c r="O187" s="10" t="str">
        <f>INDEX(Sheet4!N:N,MATCH($E187&amp;"_"&amp;$F187,Sheet4!$C:$C,0))</f>
        <v>均衡</v>
      </c>
      <c r="P187" s="10">
        <f>INDEX(Sheet2!$A:$A,MATCH(O187&amp;"-"&amp;N187&amp;"-2"&amp;"-"&amp;$C187,Sheet2!$I:$I,0))</f>
        <v>52201</v>
      </c>
      <c r="Q187" s="10">
        <f>INDEX(Sheet2!$A:$A,MATCH(O187&amp;"-"&amp;N187&amp;"-2"&amp;"-"&amp;$C187,Sheet2!$I:$I,0))</f>
        <v>52201</v>
      </c>
      <c r="R187" s="10" t="str">
        <f>INDEX(Sheet4!I:I,MATCH($E187&amp;"_"&amp;$F187,Sheet4!$C:$C,0))</f>
        <v>共振</v>
      </c>
      <c r="S187" s="10" t="str">
        <f>INDEX(Sheet4!P:P,MATCH($E187&amp;"_"&amp;$F187,Sheet4!$C:$C,0))</f>
        <v>均衡</v>
      </c>
      <c r="T187" s="10">
        <f>INDEX(Sheet2!$A:$A,MATCH(S187&amp;"-"&amp;R187&amp;"-3"&amp;"-"&amp;$C187,Sheet2!$I:$I,0))</f>
        <v>52301</v>
      </c>
      <c r="U187" s="10">
        <f>INDEX(Sheet2!$A:$A,MATCH(S187&amp;"-"&amp;R187&amp;"-3"&amp;"-"&amp;$C187,Sheet2!$I:$I,0))</f>
        <v>52301</v>
      </c>
    </row>
    <row r="188" spans="1:21" s="10" customFormat="1" ht="16.5" customHeight="1">
      <c r="A188" s="9" t="s">
        <v>42</v>
      </c>
      <c r="B188" s="10">
        <f t="shared" si="9"/>
        <v>12006</v>
      </c>
      <c r="C188" s="10">
        <v>3</v>
      </c>
      <c r="D188" s="11" t="str">
        <f t="shared" si="10"/>
        <v>1激励均衡-2共振均衡-3共振均衡</v>
      </c>
      <c r="E188" s="10">
        <v>12</v>
      </c>
      <c r="F188" s="10">
        <f t="shared" si="12"/>
        <v>6</v>
      </c>
      <c r="G188" s="10" t="str">
        <f>INDEX(Sheet4!D:D,MATCH($E188&amp;"_"&amp;$F188,Sheet4!$C:$C,0))</f>
        <v>激励</v>
      </c>
      <c r="H188" s="10" t="str">
        <f>INDEX(Sheet4!K:K,MATCH($E188&amp;"_"&amp;$F188,Sheet4!C:C,0))</f>
        <v>均衡</v>
      </c>
      <c r="I188" s="10">
        <f>INDEX(Sheet2!$A:$A,MATCH(H188&amp;"-"&amp;G188&amp;"-0"&amp;"-"&amp;$C188,Sheet2!$I:$I,0))</f>
        <v>123001</v>
      </c>
      <c r="J188" s="10" t="str">
        <f>INDEX(Sheet4!E:E,MATCH($E188&amp;"_"&amp;$F188,Sheet4!$C:$C,0))</f>
        <v>激励</v>
      </c>
      <c r="K188" s="10" t="str">
        <f>INDEX(Sheet4!L:L,MATCH($E188&amp;"_"&amp;$F188,Sheet4!$C:$C,0))</f>
        <v>均衡</v>
      </c>
      <c r="L188" s="10">
        <f>INDEX(Sheet2!$A:$A,MATCH(K188&amp;"-"&amp;J188&amp;"-1"&amp;"-"&amp;$C188,Sheet2!$I:$I,0))</f>
        <v>123101</v>
      </c>
      <c r="M188" s="10">
        <f>INDEX(Sheet2!$A:$A,MATCH(K188&amp;"-"&amp;J188&amp;"-1"&amp;"-"&amp;$C188,Sheet2!$I:$I,0))</f>
        <v>123101</v>
      </c>
      <c r="N188" s="10" t="str">
        <f>INDEX(Sheet4!G:G,MATCH($E188&amp;"_"&amp;$F188,Sheet4!$C:$C,0))</f>
        <v>共振</v>
      </c>
      <c r="O188" s="10" t="str">
        <f>INDEX(Sheet4!N:N,MATCH($E188&amp;"_"&amp;$F188,Sheet4!$C:$C,0))</f>
        <v>均衡</v>
      </c>
      <c r="P188" s="10">
        <f>INDEX(Sheet2!$A:$A,MATCH(O188&amp;"-"&amp;N188&amp;"-2"&amp;"-"&amp;$C188,Sheet2!$I:$I,0))</f>
        <v>53201</v>
      </c>
      <c r="Q188" s="10">
        <f>INDEX(Sheet2!$A:$A,MATCH(O188&amp;"-"&amp;N188&amp;"-2"&amp;"-"&amp;$C188,Sheet2!$I:$I,0))</f>
        <v>53201</v>
      </c>
      <c r="R188" s="10" t="str">
        <f>INDEX(Sheet4!I:I,MATCH($E188&amp;"_"&amp;$F188,Sheet4!$C:$C,0))</f>
        <v>共振</v>
      </c>
      <c r="S188" s="10" t="str">
        <f>INDEX(Sheet4!P:P,MATCH($E188&amp;"_"&amp;$F188,Sheet4!$C:$C,0))</f>
        <v>均衡</v>
      </c>
      <c r="T188" s="10">
        <f>INDEX(Sheet2!$A:$A,MATCH(S188&amp;"-"&amp;R188&amp;"-3"&amp;"-"&amp;$C188,Sheet2!$I:$I,0))</f>
        <v>53301</v>
      </c>
      <c r="U188" s="10">
        <f>INDEX(Sheet2!$A:$A,MATCH(S188&amp;"-"&amp;R188&amp;"-3"&amp;"-"&amp;$C188,Sheet2!$I:$I,0))</f>
        <v>53301</v>
      </c>
    </row>
    <row r="189" spans="1:21" s="10" customFormat="1" ht="16.5" customHeight="1">
      <c r="A189" s="9" t="s">
        <v>42</v>
      </c>
      <c r="B189" s="10">
        <f t="shared" si="9"/>
        <v>12006</v>
      </c>
      <c r="C189" s="10">
        <v>4</v>
      </c>
      <c r="D189" s="11" t="str">
        <f t="shared" si="10"/>
        <v>1激励均衡-2共振均衡-3共振均衡</v>
      </c>
      <c r="E189" s="10">
        <v>12</v>
      </c>
      <c r="F189" s="10">
        <f t="shared" si="12"/>
        <v>6</v>
      </c>
      <c r="G189" s="10" t="str">
        <f>INDEX(Sheet4!D:D,MATCH($E189&amp;"_"&amp;$F189,Sheet4!$C:$C,0))</f>
        <v>激励</v>
      </c>
      <c r="H189" s="10" t="str">
        <f>INDEX(Sheet4!K:K,MATCH($E189&amp;"_"&amp;$F189,Sheet4!C:C,0))</f>
        <v>均衡</v>
      </c>
      <c r="I189" s="10">
        <f>INDEX(Sheet2!$A:$A,MATCH(H189&amp;"-"&amp;G189&amp;"-0"&amp;"-"&amp;$C189,Sheet2!$I:$I,0))</f>
        <v>124001</v>
      </c>
      <c r="J189" s="10" t="str">
        <f>INDEX(Sheet4!E:E,MATCH($E189&amp;"_"&amp;$F189,Sheet4!$C:$C,0))</f>
        <v>激励</v>
      </c>
      <c r="K189" s="10" t="str">
        <f>INDEX(Sheet4!L:L,MATCH($E189&amp;"_"&amp;$F189,Sheet4!$C:$C,0))</f>
        <v>均衡</v>
      </c>
      <c r="L189" s="10">
        <f>INDEX(Sheet2!$A:$A,MATCH(K189&amp;"-"&amp;J189&amp;"-1"&amp;"-"&amp;$C189,Sheet2!$I:$I,0))</f>
        <v>124101</v>
      </c>
      <c r="M189" s="10">
        <f>INDEX(Sheet2!$A:$A,MATCH(K189&amp;"-"&amp;J189&amp;"-1"&amp;"-"&amp;$C189,Sheet2!$I:$I,0))</f>
        <v>124101</v>
      </c>
      <c r="N189" s="10" t="str">
        <f>INDEX(Sheet4!G:G,MATCH($E189&amp;"_"&amp;$F189,Sheet4!$C:$C,0))</f>
        <v>共振</v>
      </c>
      <c r="O189" s="10" t="str">
        <f>INDEX(Sheet4!N:N,MATCH($E189&amp;"_"&amp;$F189,Sheet4!$C:$C,0))</f>
        <v>均衡</v>
      </c>
      <c r="P189" s="10">
        <f>INDEX(Sheet2!$A:$A,MATCH(O189&amp;"-"&amp;N189&amp;"-2"&amp;"-"&amp;$C189,Sheet2!$I:$I,0))</f>
        <v>54201</v>
      </c>
      <c r="Q189" s="10">
        <f>INDEX(Sheet2!$A:$A,MATCH(O189&amp;"-"&amp;N189&amp;"-2"&amp;"-"&amp;$C189,Sheet2!$I:$I,0))</f>
        <v>54201</v>
      </c>
      <c r="R189" s="10" t="str">
        <f>INDEX(Sheet4!I:I,MATCH($E189&amp;"_"&amp;$F189,Sheet4!$C:$C,0))</f>
        <v>共振</v>
      </c>
      <c r="S189" s="10" t="str">
        <f>INDEX(Sheet4!P:P,MATCH($E189&amp;"_"&amp;$F189,Sheet4!$C:$C,0))</f>
        <v>均衡</v>
      </c>
      <c r="T189" s="10">
        <f>INDEX(Sheet2!$A:$A,MATCH(S189&amp;"-"&amp;R189&amp;"-3"&amp;"-"&amp;$C189,Sheet2!$I:$I,0))</f>
        <v>54301</v>
      </c>
      <c r="U189" s="10">
        <f>INDEX(Sheet2!$A:$A,MATCH(S189&amp;"-"&amp;R189&amp;"-3"&amp;"-"&amp;$C189,Sheet2!$I:$I,0))</f>
        <v>54301</v>
      </c>
    </row>
    <row r="190" spans="1:21" s="10" customFormat="1" ht="16.5" customHeight="1">
      <c r="A190" s="9" t="s">
        <v>42</v>
      </c>
      <c r="B190" s="10">
        <f t="shared" si="9"/>
        <v>12006</v>
      </c>
      <c r="C190" s="10">
        <v>5</v>
      </c>
      <c r="D190" s="11" t="str">
        <f t="shared" si="10"/>
        <v>1激励均衡-2共振均衡-3共振均衡</v>
      </c>
      <c r="E190" s="10">
        <v>12</v>
      </c>
      <c r="F190" s="10">
        <f t="shared" si="12"/>
        <v>6</v>
      </c>
      <c r="G190" s="10" t="str">
        <f>INDEX(Sheet4!D:D,MATCH($E190&amp;"_"&amp;$F190,Sheet4!$C:$C,0))</f>
        <v>激励</v>
      </c>
      <c r="H190" s="10" t="str">
        <f>INDEX(Sheet4!K:K,MATCH($E190&amp;"_"&amp;$F190,Sheet4!C:C,0))</f>
        <v>均衡</v>
      </c>
      <c r="I190" s="10">
        <f>INDEX(Sheet2!$A:$A,MATCH(H190&amp;"-"&amp;G190&amp;"-0"&amp;"-"&amp;$C190,Sheet2!$I:$I,0))</f>
        <v>125001</v>
      </c>
      <c r="J190" s="10" t="str">
        <f>INDEX(Sheet4!E:E,MATCH($E190&amp;"_"&amp;$F190,Sheet4!$C:$C,0))</f>
        <v>激励</v>
      </c>
      <c r="K190" s="10" t="str">
        <f>INDEX(Sheet4!L:L,MATCH($E190&amp;"_"&amp;$F190,Sheet4!$C:$C,0))</f>
        <v>均衡</v>
      </c>
      <c r="L190" s="10">
        <f>INDEX(Sheet2!$A:$A,MATCH(K190&amp;"-"&amp;J190&amp;"-1"&amp;"-"&amp;$C190,Sheet2!$I:$I,0))</f>
        <v>125101</v>
      </c>
      <c r="M190" s="10">
        <f>INDEX(Sheet2!$A:$A,MATCH(K190&amp;"-"&amp;J190&amp;"-1"&amp;"-"&amp;$C190,Sheet2!$I:$I,0))</f>
        <v>125101</v>
      </c>
      <c r="N190" s="10" t="str">
        <f>INDEX(Sheet4!G:G,MATCH($E190&amp;"_"&amp;$F190,Sheet4!$C:$C,0))</f>
        <v>共振</v>
      </c>
      <c r="O190" s="10" t="str">
        <f>INDEX(Sheet4!N:N,MATCH($E190&amp;"_"&amp;$F190,Sheet4!$C:$C,0))</f>
        <v>均衡</v>
      </c>
      <c r="P190" s="10">
        <f>INDEX(Sheet2!$A:$A,MATCH(O190&amp;"-"&amp;N190&amp;"-2"&amp;"-"&amp;$C190,Sheet2!$I:$I,0))</f>
        <v>55201</v>
      </c>
      <c r="Q190" s="10">
        <f>INDEX(Sheet2!$A:$A,MATCH(O190&amp;"-"&amp;N190&amp;"-2"&amp;"-"&amp;$C190,Sheet2!$I:$I,0))</f>
        <v>55201</v>
      </c>
      <c r="R190" s="10" t="str">
        <f>INDEX(Sheet4!I:I,MATCH($E190&amp;"_"&amp;$F190,Sheet4!$C:$C,0))</f>
        <v>共振</v>
      </c>
      <c r="S190" s="10" t="str">
        <f>INDEX(Sheet4!P:P,MATCH($E190&amp;"_"&amp;$F190,Sheet4!$C:$C,0))</f>
        <v>均衡</v>
      </c>
      <c r="T190" s="10">
        <f>INDEX(Sheet2!$A:$A,MATCH(S190&amp;"-"&amp;R190&amp;"-3"&amp;"-"&amp;$C190,Sheet2!$I:$I,0))</f>
        <v>55301</v>
      </c>
      <c r="U190" s="10">
        <f>INDEX(Sheet2!$A:$A,MATCH(S190&amp;"-"&amp;R190&amp;"-3"&amp;"-"&amp;$C190,Sheet2!$I:$I,0))</f>
        <v>55301</v>
      </c>
    </row>
    <row r="191" spans="1:21" s="10" customFormat="1" ht="16.5" customHeight="1">
      <c r="A191" s="9" t="s">
        <v>42</v>
      </c>
      <c r="B191" s="10">
        <f t="shared" si="9"/>
        <v>12007</v>
      </c>
      <c r="C191" s="10">
        <v>1</v>
      </c>
      <c r="D191" s="11" t="str">
        <f t="shared" si="10"/>
        <v>1激励均衡-2磐石均衡-3钢骨均衡</v>
      </c>
      <c r="E191" s="10">
        <v>12</v>
      </c>
      <c r="F191" s="10">
        <f t="shared" si="12"/>
        <v>7</v>
      </c>
      <c r="G191" s="10" t="str">
        <f>INDEX(Sheet4!D:D,MATCH($E191&amp;"_"&amp;$F191,Sheet4!$C:$C,0))</f>
        <v>激励</v>
      </c>
      <c r="H191" s="10" t="str">
        <f>INDEX(Sheet4!K:K,MATCH($E191&amp;"_"&amp;$F191,Sheet4!C:C,0))</f>
        <v>均衡</v>
      </c>
      <c r="I191" s="10">
        <f>INDEX(Sheet2!$A:$A,MATCH(H191&amp;"-"&amp;G191&amp;"-0"&amp;"-"&amp;$C191,Sheet2!$I:$I,0))</f>
        <v>121001</v>
      </c>
      <c r="J191" s="10" t="str">
        <f>INDEX(Sheet4!E:E,MATCH($E191&amp;"_"&amp;$F191,Sheet4!$C:$C,0))</f>
        <v>激励</v>
      </c>
      <c r="K191" s="10" t="str">
        <f>INDEX(Sheet4!L:L,MATCH($E191&amp;"_"&amp;$F191,Sheet4!$C:$C,0))</f>
        <v>均衡</v>
      </c>
      <c r="L191" s="10">
        <f>INDEX(Sheet2!$A:$A,MATCH(K191&amp;"-"&amp;J191&amp;"-1"&amp;"-"&amp;$C191,Sheet2!$I:$I,0))</f>
        <v>121101</v>
      </c>
      <c r="M191" s="10">
        <f>INDEX(Sheet2!$A:$A,MATCH(K191&amp;"-"&amp;J191&amp;"-1"&amp;"-"&amp;$C191,Sheet2!$I:$I,0))</f>
        <v>121101</v>
      </c>
      <c r="N191" s="10" t="str">
        <f>INDEX(Sheet4!G:G,MATCH($E191&amp;"_"&amp;$F191,Sheet4!$C:$C,0))</f>
        <v>磐石</v>
      </c>
      <c r="O191" s="10" t="str">
        <f>INDEX(Sheet4!N:N,MATCH($E191&amp;"_"&amp;$F191,Sheet4!$C:$C,0))</f>
        <v>均衡</v>
      </c>
      <c r="P191" s="10">
        <f>INDEX(Sheet2!$A:$A,MATCH(O191&amp;"-"&amp;N191&amp;"-2"&amp;"-"&amp;$C191,Sheet2!$I:$I,0))</f>
        <v>111201</v>
      </c>
      <c r="Q191" s="10">
        <f>INDEX(Sheet2!$A:$A,MATCH(O191&amp;"-"&amp;N191&amp;"-2"&amp;"-"&amp;$C191,Sheet2!$I:$I,0))</f>
        <v>111201</v>
      </c>
      <c r="R191" s="10" t="str">
        <f>INDEX(Sheet4!I:I,MATCH($E191&amp;"_"&amp;$F191,Sheet4!$C:$C,0))</f>
        <v>钢骨</v>
      </c>
      <c r="S191" s="10" t="str">
        <f>INDEX(Sheet4!P:P,MATCH($E191&amp;"_"&amp;$F191,Sheet4!$C:$C,0))</f>
        <v>均衡</v>
      </c>
      <c r="T191" s="10">
        <f>INDEX(Sheet2!$A:$A,MATCH(S191&amp;"-"&amp;R191&amp;"-3"&amp;"-"&amp;$C191,Sheet2!$I:$I,0))</f>
        <v>91301</v>
      </c>
      <c r="U191" s="10">
        <f>INDEX(Sheet2!$A:$A,MATCH(S191&amp;"-"&amp;R191&amp;"-3"&amp;"-"&amp;$C191,Sheet2!$I:$I,0))</f>
        <v>91301</v>
      </c>
    </row>
    <row r="192" spans="1:21" s="10" customFormat="1" ht="16.5" customHeight="1">
      <c r="A192" s="9" t="s">
        <v>42</v>
      </c>
      <c r="B192" s="10">
        <f t="shared" si="9"/>
        <v>12007</v>
      </c>
      <c r="C192" s="10">
        <v>2</v>
      </c>
      <c r="D192" s="11" t="str">
        <f t="shared" si="10"/>
        <v>1激励均衡-2磐石均衡-3钢骨均衡</v>
      </c>
      <c r="E192" s="10">
        <v>12</v>
      </c>
      <c r="F192" s="10">
        <f t="shared" si="12"/>
        <v>7</v>
      </c>
      <c r="G192" s="10" t="str">
        <f>INDEX(Sheet4!D:D,MATCH($E192&amp;"_"&amp;$F192,Sheet4!$C:$C,0))</f>
        <v>激励</v>
      </c>
      <c r="H192" s="10" t="str">
        <f>INDEX(Sheet4!K:K,MATCH($E192&amp;"_"&amp;$F192,Sheet4!C:C,0))</f>
        <v>均衡</v>
      </c>
      <c r="I192" s="10">
        <f>INDEX(Sheet2!$A:$A,MATCH(H192&amp;"-"&amp;G192&amp;"-0"&amp;"-"&amp;$C192,Sheet2!$I:$I,0))</f>
        <v>122001</v>
      </c>
      <c r="J192" s="10" t="str">
        <f>INDEX(Sheet4!E:E,MATCH($E192&amp;"_"&amp;$F192,Sheet4!$C:$C,0))</f>
        <v>激励</v>
      </c>
      <c r="K192" s="10" t="str">
        <f>INDEX(Sheet4!L:L,MATCH($E192&amp;"_"&amp;$F192,Sheet4!$C:$C,0))</f>
        <v>均衡</v>
      </c>
      <c r="L192" s="10">
        <f>INDEX(Sheet2!$A:$A,MATCH(K192&amp;"-"&amp;J192&amp;"-1"&amp;"-"&amp;$C192,Sheet2!$I:$I,0))</f>
        <v>122101</v>
      </c>
      <c r="M192" s="10">
        <f>INDEX(Sheet2!$A:$A,MATCH(K192&amp;"-"&amp;J192&amp;"-1"&amp;"-"&amp;$C192,Sheet2!$I:$I,0))</f>
        <v>122101</v>
      </c>
      <c r="N192" s="10" t="str">
        <f>INDEX(Sheet4!G:G,MATCH($E192&amp;"_"&amp;$F192,Sheet4!$C:$C,0))</f>
        <v>磐石</v>
      </c>
      <c r="O192" s="10" t="str">
        <f>INDEX(Sheet4!N:N,MATCH($E192&amp;"_"&amp;$F192,Sheet4!$C:$C,0))</f>
        <v>均衡</v>
      </c>
      <c r="P192" s="10">
        <f>INDEX(Sheet2!$A:$A,MATCH(O192&amp;"-"&amp;N192&amp;"-2"&amp;"-"&amp;$C192,Sheet2!$I:$I,0))</f>
        <v>112201</v>
      </c>
      <c r="Q192" s="10">
        <f>INDEX(Sheet2!$A:$A,MATCH(O192&amp;"-"&amp;N192&amp;"-2"&amp;"-"&amp;$C192,Sheet2!$I:$I,0))</f>
        <v>112201</v>
      </c>
      <c r="R192" s="10" t="str">
        <f>INDEX(Sheet4!I:I,MATCH($E192&amp;"_"&amp;$F192,Sheet4!$C:$C,0))</f>
        <v>钢骨</v>
      </c>
      <c r="S192" s="10" t="str">
        <f>INDEX(Sheet4!P:P,MATCH($E192&amp;"_"&amp;$F192,Sheet4!$C:$C,0))</f>
        <v>均衡</v>
      </c>
      <c r="T192" s="10">
        <f>INDEX(Sheet2!$A:$A,MATCH(S192&amp;"-"&amp;R192&amp;"-3"&amp;"-"&amp;$C192,Sheet2!$I:$I,0))</f>
        <v>92301</v>
      </c>
      <c r="U192" s="10">
        <f>INDEX(Sheet2!$A:$A,MATCH(S192&amp;"-"&amp;R192&amp;"-3"&amp;"-"&amp;$C192,Sheet2!$I:$I,0))</f>
        <v>92301</v>
      </c>
    </row>
    <row r="193" spans="1:21" s="10" customFormat="1" ht="16.5" customHeight="1">
      <c r="A193" s="9" t="s">
        <v>42</v>
      </c>
      <c r="B193" s="10">
        <f t="shared" si="9"/>
        <v>12007</v>
      </c>
      <c r="C193" s="10">
        <v>3</v>
      </c>
      <c r="D193" s="11" t="str">
        <f t="shared" si="10"/>
        <v>1激励均衡-2磐石均衡-3钢骨均衡</v>
      </c>
      <c r="E193" s="10">
        <v>12</v>
      </c>
      <c r="F193" s="10">
        <f t="shared" si="12"/>
        <v>7</v>
      </c>
      <c r="G193" s="10" t="str">
        <f>INDEX(Sheet4!D:D,MATCH($E193&amp;"_"&amp;$F193,Sheet4!$C:$C,0))</f>
        <v>激励</v>
      </c>
      <c r="H193" s="10" t="str">
        <f>INDEX(Sheet4!K:K,MATCH($E193&amp;"_"&amp;$F193,Sheet4!C:C,0))</f>
        <v>均衡</v>
      </c>
      <c r="I193" s="10">
        <f>INDEX(Sheet2!$A:$A,MATCH(H193&amp;"-"&amp;G193&amp;"-0"&amp;"-"&amp;$C193,Sheet2!$I:$I,0))</f>
        <v>123001</v>
      </c>
      <c r="J193" s="10" t="str">
        <f>INDEX(Sheet4!E:E,MATCH($E193&amp;"_"&amp;$F193,Sheet4!$C:$C,0))</f>
        <v>激励</v>
      </c>
      <c r="K193" s="10" t="str">
        <f>INDEX(Sheet4!L:L,MATCH($E193&amp;"_"&amp;$F193,Sheet4!$C:$C,0))</f>
        <v>均衡</v>
      </c>
      <c r="L193" s="10">
        <f>INDEX(Sheet2!$A:$A,MATCH(K193&amp;"-"&amp;J193&amp;"-1"&amp;"-"&amp;$C193,Sheet2!$I:$I,0))</f>
        <v>123101</v>
      </c>
      <c r="M193" s="10">
        <f>INDEX(Sheet2!$A:$A,MATCH(K193&amp;"-"&amp;J193&amp;"-1"&amp;"-"&amp;$C193,Sheet2!$I:$I,0))</f>
        <v>123101</v>
      </c>
      <c r="N193" s="10" t="str">
        <f>INDEX(Sheet4!G:G,MATCH($E193&amp;"_"&amp;$F193,Sheet4!$C:$C,0))</f>
        <v>磐石</v>
      </c>
      <c r="O193" s="10" t="str">
        <f>INDEX(Sheet4!N:N,MATCH($E193&amp;"_"&amp;$F193,Sheet4!$C:$C,0))</f>
        <v>均衡</v>
      </c>
      <c r="P193" s="10">
        <f>INDEX(Sheet2!$A:$A,MATCH(O193&amp;"-"&amp;N193&amp;"-2"&amp;"-"&amp;$C193,Sheet2!$I:$I,0))</f>
        <v>113201</v>
      </c>
      <c r="Q193" s="10">
        <f>INDEX(Sheet2!$A:$A,MATCH(O193&amp;"-"&amp;N193&amp;"-2"&amp;"-"&amp;$C193,Sheet2!$I:$I,0))</f>
        <v>113201</v>
      </c>
      <c r="R193" s="10" t="str">
        <f>INDEX(Sheet4!I:I,MATCH($E193&amp;"_"&amp;$F193,Sheet4!$C:$C,0))</f>
        <v>钢骨</v>
      </c>
      <c r="S193" s="10" t="str">
        <f>INDEX(Sheet4!P:P,MATCH($E193&amp;"_"&amp;$F193,Sheet4!$C:$C,0))</f>
        <v>均衡</v>
      </c>
      <c r="T193" s="10">
        <f>INDEX(Sheet2!$A:$A,MATCH(S193&amp;"-"&amp;R193&amp;"-3"&amp;"-"&amp;$C193,Sheet2!$I:$I,0))</f>
        <v>93301</v>
      </c>
      <c r="U193" s="10">
        <f>INDEX(Sheet2!$A:$A,MATCH(S193&amp;"-"&amp;R193&amp;"-3"&amp;"-"&amp;$C193,Sheet2!$I:$I,0))</f>
        <v>93301</v>
      </c>
    </row>
    <row r="194" spans="1:21" s="10" customFormat="1" ht="16.5" customHeight="1">
      <c r="A194" s="9" t="s">
        <v>42</v>
      </c>
      <c r="B194" s="10">
        <f t="shared" si="9"/>
        <v>12007</v>
      </c>
      <c r="C194" s="10">
        <v>4</v>
      </c>
      <c r="D194" s="11" t="str">
        <f t="shared" si="10"/>
        <v>1激励均衡-2磐石均衡-3钢骨均衡</v>
      </c>
      <c r="E194" s="10">
        <v>12</v>
      </c>
      <c r="F194" s="10">
        <f t="shared" si="12"/>
        <v>7</v>
      </c>
      <c r="G194" s="10" t="str">
        <f>INDEX(Sheet4!D:D,MATCH($E194&amp;"_"&amp;$F194,Sheet4!$C:$C,0))</f>
        <v>激励</v>
      </c>
      <c r="H194" s="10" t="str">
        <f>INDEX(Sheet4!K:K,MATCH($E194&amp;"_"&amp;$F194,Sheet4!C:C,0))</f>
        <v>均衡</v>
      </c>
      <c r="I194" s="10">
        <f>INDEX(Sheet2!$A:$A,MATCH(H194&amp;"-"&amp;G194&amp;"-0"&amp;"-"&amp;$C194,Sheet2!$I:$I,0))</f>
        <v>124001</v>
      </c>
      <c r="J194" s="10" t="str">
        <f>INDEX(Sheet4!E:E,MATCH($E194&amp;"_"&amp;$F194,Sheet4!$C:$C,0))</f>
        <v>激励</v>
      </c>
      <c r="K194" s="10" t="str">
        <f>INDEX(Sheet4!L:L,MATCH($E194&amp;"_"&amp;$F194,Sheet4!$C:$C,0))</f>
        <v>均衡</v>
      </c>
      <c r="L194" s="10">
        <f>INDEX(Sheet2!$A:$A,MATCH(K194&amp;"-"&amp;J194&amp;"-1"&amp;"-"&amp;$C194,Sheet2!$I:$I,0))</f>
        <v>124101</v>
      </c>
      <c r="M194" s="10">
        <f>INDEX(Sheet2!$A:$A,MATCH(K194&amp;"-"&amp;J194&amp;"-1"&amp;"-"&amp;$C194,Sheet2!$I:$I,0))</f>
        <v>124101</v>
      </c>
      <c r="N194" s="10" t="str">
        <f>INDEX(Sheet4!G:G,MATCH($E194&amp;"_"&amp;$F194,Sheet4!$C:$C,0))</f>
        <v>磐石</v>
      </c>
      <c r="O194" s="10" t="str">
        <f>INDEX(Sheet4!N:N,MATCH($E194&amp;"_"&amp;$F194,Sheet4!$C:$C,0))</f>
        <v>均衡</v>
      </c>
      <c r="P194" s="10">
        <f>INDEX(Sheet2!$A:$A,MATCH(O194&amp;"-"&amp;N194&amp;"-2"&amp;"-"&amp;$C194,Sheet2!$I:$I,0))</f>
        <v>114201</v>
      </c>
      <c r="Q194" s="10">
        <f>INDEX(Sheet2!$A:$A,MATCH(O194&amp;"-"&amp;N194&amp;"-2"&amp;"-"&amp;$C194,Sheet2!$I:$I,0))</f>
        <v>114201</v>
      </c>
      <c r="R194" s="10" t="str">
        <f>INDEX(Sheet4!I:I,MATCH($E194&amp;"_"&amp;$F194,Sheet4!$C:$C,0))</f>
        <v>钢骨</v>
      </c>
      <c r="S194" s="10" t="str">
        <f>INDEX(Sheet4!P:P,MATCH($E194&amp;"_"&amp;$F194,Sheet4!$C:$C,0))</f>
        <v>均衡</v>
      </c>
      <c r="T194" s="10">
        <f>INDEX(Sheet2!$A:$A,MATCH(S194&amp;"-"&amp;R194&amp;"-3"&amp;"-"&amp;$C194,Sheet2!$I:$I,0))</f>
        <v>94301</v>
      </c>
      <c r="U194" s="10">
        <f>INDEX(Sheet2!$A:$A,MATCH(S194&amp;"-"&amp;R194&amp;"-3"&amp;"-"&amp;$C194,Sheet2!$I:$I,0))</f>
        <v>94301</v>
      </c>
    </row>
    <row r="195" spans="1:21" s="10" customFormat="1" ht="16.5" customHeight="1">
      <c r="A195" s="9" t="s">
        <v>42</v>
      </c>
      <c r="B195" s="10">
        <f t="shared" si="9"/>
        <v>12007</v>
      </c>
      <c r="C195" s="10">
        <v>5</v>
      </c>
      <c r="D195" s="11" t="str">
        <f t="shared" si="10"/>
        <v>1激励均衡-2磐石均衡-3钢骨均衡</v>
      </c>
      <c r="E195" s="10">
        <v>12</v>
      </c>
      <c r="F195" s="10">
        <f t="shared" si="12"/>
        <v>7</v>
      </c>
      <c r="G195" s="10" t="str">
        <f>INDEX(Sheet4!D:D,MATCH($E195&amp;"_"&amp;$F195,Sheet4!$C:$C,0))</f>
        <v>激励</v>
      </c>
      <c r="H195" s="10" t="str">
        <f>INDEX(Sheet4!K:K,MATCH($E195&amp;"_"&amp;$F195,Sheet4!C:C,0))</f>
        <v>均衡</v>
      </c>
      <c r="I195" s="10">
        <f>INDEX(Sheet2!$A:$A,MATCH(H195&amp;"-"&amp;G195&amp;"-0"&amp;"-"&amp;$C195,Sheet2!$I:$I,0))</f>
        <v>125001</v>
      </c>
      <c r="J195" s="10" t="str">
        <f>INDEX(Sheet4!E:E,MATCH($E195&amp;"_"&amp;$F195,Sheet4!$C:$C,0))</f>
        <v>激励</v>
      </c>
      <c r="K195" s="10" t="str">
        <f>INDEX(Sheet4!L:L,MATCH($E195&amp;"_"&amp;$F195,Sheet4!$C:$C,0))</f>
        <v>均衡</v>
      </c>
      <c r="L195" s="10">
        <f>INDEX(Sheet2!$A:$A,MATCH(K195&amp;"-"&amp;J195&amp;"-1"&amp;"-"&amp;$C195,Sheet2!$I:$I,0))</f>
        <v>125101</v>
      </c>
      <c r="M195" s="10">
        <f>INDEX(Sheet2!$A:$A,MATCH(K195&amp;"-"&amp;J195&amp;"-1"&amp;"-"&amp;$C195,Sheet2!$I:$I,0))</f>
        <v>125101</v>
      </c>
      <c r="N195" s="10" t="str">
        <f>INDEX(Sheet4!G:G,MATCH($E195&amp;"_"&amp;$F195,Sheet4!$C:$C,0))</f>
        <v>磐石</v>
      </c>
      <c r="O195" s="10" t="str">
        <f>INDEX(Sheet4!N:N,MATCH($E195&amp;"_"&amp;$F195,Sheet4!$C:$C,0))</f>
        <v>均衡</v>
      </c>
      <c r="P195" s="10">
        <f>INDEX(Sheet2!$A:$A,MATCH(O195&amp;"-"&amp;N195&amp;"-2"&amp;"-"&amp;$C195,Sheet2!$I:$I,0))</f>
        <v>115201</v>
      </c>
      <c r="Q195" s="10">
        <f>INDEX(Sheet2!$A:$A,MATCH(O195&amp;"-"&amp;N195&amp;"-2"&amp;"-"&amp;$C195,Sheet2!$I:$I,0))</f>
        <v>115201</v>
      </c>
      <c r="R195" s="10" t="str">
        <f>INDEX(Sheet4!I:I,MATCH($E195&amp;"_"&amp;$F195,Sheet4!$C:$C,0))</f>
        <v>钢骨</v>
      </c>
      <c r="S195" s="10" t="str">
        <f>INDEX(Sheet4!P:P,MATCH($E195&amp;"_"&amp;$F195,Sheet4!$C:$C,0))</f>
        <v>均衡</v>
      </c>
      <c r="T195" s="10">
        <f>INDEX(Sheet2!$A:$A,MATCH(S195&amp;"-"&amp;R195&amp;"-3"&amp;"-"&amp;$C195,Sheet2!$I:$I,0))</f>
        <v>95301</v>
      </c>
      <c r="U195" s="10">
        <f>INDEX(Sheet2!$A:$A,MATCH(S195&amp;"-"&amp;R195&amp;"-3"&amp;"-"&amp;$C195,Sheet2!$I:$I,0))</f>
        <v>95301</v>
      </c>
    </row>
    <row r="196" spans="1:21" s="10" customFormat="1" ht="16.5" customHeight="1">
      <c r="A196" s="9" t="s">
        <v>42</v>
      </c>
      <c r="B196" s="10">
        <f t="shared" si="9"/>
        <v>12008</v>
      </c>
      <c r="C196" s="10">
        <v>1</v>
      </c>
      <c r="D196" s="11" t="str">
        <f t="shared" si="10"/>
        <v>1激励均衡-2磐石均衡-3坚韧均衡</v>
      </c>
      <c r="E196" s="10">
        <v>12</v>
      </c>
      <c r="F196" s="10">
        <f t="shared" si="12"/>
        <v>8</v>
      </c>
      <c r="G196" s="10" t="str">
        <f>INDEX(Sheet4!D:D,MATCH($E196&amp;"_"&amp;$F196,Sheet4!$C:$C,0))</f>
        <v>激励</v>
      </c>
      <c r="H196" s="10" t="str">
        <f>INDEX(Sheet4!K:K,MATCH($E196&amp;"_"&amp;$F196,Sheet4!C:C,0))</f>
        <v>均衡</v>
      </c>
      <c r="I196" s="10">
        <f>INDEX(Sheet2!$A:$A,MATCH(H196&amp;"-"&amp;G196&amp;"-0"&amp;"-"&amp;$C196,Sheet2!$I:$I,0))</f>
        <v>121001</v>
      </c>
      <c r="J196" s="10" t="str">
        <f>INDEX(Sheet4!E:E,MATCH($E196&amp;"_"&amp;$F196,Sheet4!$C:$C,0))</f>
        <v>激励</v>
      </c>
      <c r="K196" s="10" t="str">
        <f>INDEX(Sheet4!L:L,MATCH($E196&amp;"_"&amp;$F196,Sheet4!$C:$C,0))</f>
        <v>均衡</v>
      </c>
      <c r="L196" s="10">
        <f>INDEX(Sheet2!$A:$A,MATCH(K196&amp;"-"&amp;J196&amp;"-1"&amp;"-"&amp;$C196,Sheet2!$I:$I,0))</f>
        <v>121101</v>
      </c>
      <c r="M196" s="10">
        <f>INDEX(Sheet2!$A:$A,MATCH(K196&amp;"-"&amp;J196&amp;"-1"&amp;"-"&amp;$C196,Sheet2!$I:$I,0))</f>
        <v>121101</v>
      </c>
      <c r="N196" s="10" t="str">
        <f>INDEX(Sheet4!G:G,MATCH($E196&amp;"_"&amp;$F196,Sheet4!$C:$C,0))</f>
        <v>磐石</v>
      </c>
      <c r="O196" s="10" t="str">
        <f>INDEX(Sheet4!N:N,MATCH($E196&amp;"_"&amp;$F196,Sheet4!$C:$C,0))</f>
        <v>均衡</v>
      </c>
      <c r="P196" s="10">
        <f>INDEX(Sheet2!$A:$A,MATCH(O196&amp;"-"&amp;N196&amp;"-2"&amp;"-"&amp;$C196,Sheet2!$I:$I,0))</f>
        <v>111201</v>
      </c>
      <c r="Q196" s="10">
        <f>INDEX(Sheet2!$A:$A,MATCH(O196&amp;"-"&amp;N196&amp;"-2"&amp;"-"&amp;$C196,Sheet2!$I:$I,0))</f>
        <v>111201</v>
      </c>
      <c r="R196" s="10" t="str">
        <f>INDEX(Sheet4!I:I,MATCH($E196&amp;"_"&amp;$F196,Sheet4!$C:$C,0))</f>
        <v>坚韧</v>
      </c>
      <c r="S196" s="10" t="str">
        <f>INDEX(Sheet4!P:P,MATCH($E196&amp;"_"&amp;$F196,Sheet4!$C:$C,0))</f>
        <v>均衡</v>
      </c>
      <c r="T196" s="10">
        <f>INDEX(Sheet2!$A:$A,MATCH(S196&amp;"-"&amp;R196&amp;"-3"&amp;"-"&amp;$C196,Sheet2!$I:$I,0))</f>
        <v>81301</v>
      </c>
      <c r="U196" s="10">
        <f>INDEX(Sheet2!$A:$A,MATCH(S196&amp;"-"&amp;R196&amp;"-3"&amp;"-"&amp;$C196,Sheet2!$I:$I,0))</f>
        <v>81301</v>
      </c>
    </row>
    <row r="197" spans="1:21" s="10" customFormat="1" ht="16.5" customHeight="1">
      <c r="A197" s="9" t="s">
        <v>42</v>
      </c>
      <c r="B197" s="10">
        <f t="shared" si="9"/>
        <v>12008</v>
      </c>
      <c r="C197" s="10">
        <v>2</v>
      </c>
      <c r="D197" s="11" t="str">
        <f t="shared" si="10"/>
        <v>1激励均衡-2磐石均衡-3坚韧均衡</v>
      </c>
      <c r="E197" s="10">
        <v>12</v>
      </c>
      <c r="F197" s="10">
        <f t="shared" si="12"/>
        <v>8</v>
      </c>
      <c r="G197" s="10" t="str">
        <f>INDEX(Sheet4!D:D,MATCH($E197&amp;"_"&amp;$F197,Sheet4!$C:$C,0))</f>
        <v>激励</v>
      </c>
      <c r="H197" s="10" t="str">
        <f>INDEX(Sheet4!K:K,MATCH($E197&amp;"_"&amp;$F197,Sheet4!C:C,0))</f>
        <v>均衡</v>
      </c>
      <c r="I197" s="10">
        <f>INDEX(Sheet2!$A:$A,MATCH(H197&amp;"-"&amp;G197&amp;"-0"&amp;"-"&amp;$C197,Sheet2!$I:$I,0))</f>
        <v>122001</v>
      </c>
      <c r="J197" s="10" t="str">
        <f>INDEX(Sheet4!E:E,MATCH($E197&amp;"_"&amp;$F197,Sheet4!$C:$C,0))</f>
        <v>激励</v>
      </c>
      <c r="K197" s="10" t="str">
        <f>INDEX(Sheet4!L:L,MATCH($E197&amp;"_"&amp;$F197,Sheet4!$C:$C,0))</f>
        <v>均衡</v>
      </c>
      <c r="L197" s="10">
        <f>INDEX(Sheet2!$A:$A,MATCH(K197&amp;"-"&amp;J197&amp;"-1"&amp;"-"&amp;$C197,Sheet2!$I:$I,0))</f>
        <v>122101</v>
      </c>
      <c r="M197" s="10">
        <f>INDEX(Sheet2!$A:$A,MATCH(K197&amp;"-"&amp;J197&amp;"-1"&amp;"-"&amp;$C197,Sheet2!$I:$I,0))</f>
        <v>122101</v>
      </c>
      <c r="N197" s="10" t="str">
        <f>INDEX(Sheet4!G:G,MATCH($E197&amp;"_"&amp;$F197,Sheet4!$C:$C,0))</f>
        <v>磐石</v>
      </c>
      <c r="O197" s="10" t="str">
        <f>INDEX(Sheet4!N:N,MATCH($E197&amp;"_"&amp;$F197,Sheet4!$C:$C,0))</f>
        <v>均衡</v>
      </c>
      <c r="P197" s="10">
        <f>INDEX(Sheet2!$A:$A,MATCH(O197&amp;"-"&amp;N197&amp;"-2"&amp;"-"&amp;$C197,Sheet2!$I:$I,0))</f>
        <v>112201</v>
      </c>
      <c r="Q197" s="10">
        <f>INDEX(Sheet2!$A:$A,MATCH(O197&amp;"-"&amp;N197&amp;"-2"&amp;"-"&amp;$C197,Sheet2!$I:$I,0))</f>
        <v>112201</v>
      </c>
      <c r="R197" s="10" t="str">
        <f>INDEX(Sheet4!I:I,MATCH($E197&amp;"_"&amp;$F197,Sheet4!$C:$C,0))</f>
        <v>坚韧</v>
      </c>
      <c r="S197" s="10" t="str">
        <f>INDEX(Sheet4!P:P,MATCH($E197&amp;"_"&amp;$F197,Sheet4!$C:$C,0))</f>
        <v>均衡</v>
      </c>
      <c r="T197" s="10">
        <f>INDEX(Sheet2!$A:$A,MATCH(S197&amp;"-"&amp;R197&amp;"-3"&amp;"-"&amp;$C197,Sheet2!$I:$I,0))</f>
        <v>82301</v>
      </c>
      <c r="U197" s="10">
        <f>INDEX(Sheet2!$A:$A,MATCH(S197&amp;"-"&amp;R197&amp;"-3"&amp;"-"&amp;$C197,Sheet2!$I:$I,0))</f>
        <v>82301</v>
      </c>
    </row>
    <row r="198" spans="1:21" s="10" customFormat="1" ht="16.5" customHeight="1">
      <c r="A198" s="9" t="s">
        <v>42</v>
      </c>
      <c r="B198" s="10">
        <f t="shared" ref="B198:B235" si="13">E198*1000+F198</f>
        <v>12008</v>
      </c>
      <c r="C198" s="10">
        <v>3</v>
      </c>
      <c r="D198" s="11" t="str">
        <f t="shared" ref="D198:D235" si="14">"1"&amp;J198&amp;K198&amp;"-2"&amp;N198&amp;O198&amp;"-3"&amp;R198&amp;S198</f>
        <v>1激励均衡-2磐石均衡-3坚韧均衡</v>
      </c>
      <c r="E198" s="10">
        <v>12</v>
      </c>
      <c r="F198" s="10">
        <f t="shared" si="12"/>
        <v>8</v>
      </c>
      <c r="G198" s="10" t="str">
        <f>INDEX(Sheet4!D:D,MATCH($E198&amp;"_"&amp;$F198,Sheet4!$C:$C,0))</f>
        <v>激励</v>
      </c>
      <c r="H198" s="10" t="str">
        <f>INDEX(Sheet4!K:K,MATCH($E198&amp;"_"&amp;$F198,Sheet4!C:C,0))</f>
        <v>均衡</v>
      </c>
      <c r="I198" s="10">
        <f>INDEX(Sheet2!$A:$A,MATCH(H198&amp;"-"&amp;G198&amp;"-0"&amp;"-"&amp;$C198,Sheet2!$I:$I,0))</f>
        <v>123001</v>
      </c>
      <c r="J198" s="10" t="str">
        <f>INDEX(Sheet4!E:E,MATCH($E198&amp;"_"&amp;$F198,Sheet4!$C:$C,0))</f>
        <v>激励</v>
      </c>
      <c r="K198" s="10" t="str">
        <f>INDEX(Sheet4!L:L,MATCH($E198&amp;"_"&amp;$F198,Sheet4!$C:$C,0))</f>
        <v>均衡</v>
      </c>
      <c r="L198" s="10">
        <f>INDEX(Sheet2!$A:$A,MATCH(K198&amp;"-"&amp;J198&amp;"-1"&amp;"-"&amp;$C198,Sheet2!$I:$I,0))</f>
        <v>123101</v>
      </c>
      <c r="M198" s="10">
        <f>INDEX(Sheet2!$A:$A,MATCH(K198&amp;"-"&amp;J198&amp;"-1"&amp;"-"&amp;$C198,Sheet2!$I:$I,0))</f>
        <v>123101</v>
      </c>
      <c r="N198" s="10" t="str">
        <f>INDEX(Sheet4!G:G,MATCH($E198&amp;"_"&amp;$F198,Sheet4!$C:$C,0))</f>
        <v>磐石</v>
      </c>
      <c r="O198" s="10" t="str">
        <f>INDEX(Sheet4!N:N,MATCH($E198&amp;"_"&amp;$F198,Sheet4!$C:$C,0))</f>
        <v>均衡</v>
      </c>
      <c r="P198" s="10">
        <f>INDEX(Sheet2!$A:$A,MATCH(O198&amp;"-"&amp;N198&amp;"-2"&amp;"-"&amp;$C198,Sheet2!$I:$I,0))</f>
        <v>113201</v>
      </c>
      <c r="Q198" s="10">
        <f>INDEX(Sheet2!$A:$A,MATCH(O198&amp;"-"&amp;N198&amp;"-2"&amp;"-"&amp;$C198,Sheet2!$I:$I,0))</f>
        <v>113201</v>
      </c>
      <c r="R198" s="10" t="str">
        <f>INDEX(Sheet4!I:I,MATCH($E198&amp;"_"&amp;$F198,Sheet4!$C:$C,0))</f>
        <v>坚韧</v>
      </c>
      <c r="S198" s="10" t="str">
        <f>INDEX(Sheet4!P:P,MATCH($E198&amp;"_"&amp;$F198,Sheet4!$C:$C,0))</f>
        <v>均衡</v>
      </c>
      <c r="T198" s="10">
        <f>INDEX(Sheet2!$A:$A,MATCH(S198&amp;"-"&amp;R198&amp;"-3"&amp;"-"&amp;$C198,Sheet2!$I:$I,0))</f>
        <v>83301</v>
      </c>
      <c r="U198" s="10">
        <f>INDEX(Sheet2!$A:$A,MATCH(S198&amp;"-"&amp;R198&amp;"-3"&amp;"-"&amp;$C198,Sheet2!$I:$I,0))</f>
        <v>83301</v>
      </c>
    </row>
    <row r="199" spans="1:21" s="10" customFormat="1" ht="16.5" customHeight="1">
      <c r="A199" s="9" t="s">
        <v>42</v>
      </c>
      <c r="B199" s="10">
        <f t="shared" si="13"/>
        <v>12008</v>
      </c>
      <c r="C199" s="10">
        <v>4</v>
      </c>
      <c r="D199" s="11" t="str">
        <f t="shared" si="14"/>
        <v>1激励均衡-2磐石均衡-3坚韧均衡</v>
      </c>
      <c r="E199" s="10">
        <v>12</v>
      </c>
      <c r="F199" s="10">
        <f t="shared" si="12"/>
        <v>8</v>
      </c>
      <c r="G199" s="10" t="str">
        <f>INDEX(Sheet4!D:D,MATCH($E199&amp;"_"&amp;$F199,Sheet4!$C:$C,0))</f>
        <v>激励</v>
      </c>
      <c r="H199" s="10" t="str">
        <f>INDEX(Sheet4!K:K,MATCH($E199&amp;"_"&amp;$F199,Sheet4!C:C,0))</f>
        <v>均衡</v>
      </c>
      <c r="I199" s="10">
        <f>INDEX(Sheet2!$A:$A,MATCH(H199&amp;"-"&amp;G199&amp;"-0"&amp;"-"&amp;$C199,Sheet2!$I:$I,0))</f>
        <v>124001</v>
      </c>
      <c r="J199" s="10" t="str">
        <f>INDEX(Sheet4!E:E,MATCH($E199&amp;"_"&amp;$F199,Sheet4!$C:$C,0))</f>
        <v>激励</v>
      </c>
      <c r="K199" s="10" t="str">
        <f>INDEX(Sheet4!L:L,MATCH($E199&amp;"_"&amp;$F199,Sheet4!$C:$C,0))</f>
        <v>均衡</v>
      </c>
      <c r="L199" s="10">
        <f>INDEX(Sheet2!$A:$A,MATCH(K199&amp;"-"&amp;J199&amp;"-1"&amp;"-"&amp;$C199,Sheet2!$I:$I,0))</f>
        <v>124101</v>
      </c>
      <c r="M199" s="10">
        <f>INDEX(Sheet2!$A:$A,MATCH(K199&amp;"-"&amp;J199&amp;"-1"&amp;"-"&amp;$C199,Sheet2!$I:$I,0))</f>
        <v>124101</v>
      </c>
      <c r="N199" s="10" t="str">
        <f>INDEX(Sheet4!G:G,MATCH($E199&amp;"_"&amp;$F199,Sheet4!$C:$C,0))</f>
        <v>磐石</v>
      </c>
      <c r="O199" s="10" t="str">
        <f>INDEX(Sheet4!N:N,MATCH($E199&amp;"_"&amp;$F199,Sheet4!$C:$C,0))</f>
        <v>均衡</v>
      </c>
      <c r="P199" s="10">
        <f>INDEX(Sheet2!$A:$A,MATCH(O199&amp;"-"&amp;N199&amp;"-2"&amp;"-"&amp;$C199,Sheet2!$I:$I,0))</f>
        <v>114201</v>
      </c>
      <c r="Q199" s="10">
        <f>INDEX(Sheet2!$A:$A,MATCH(O199&amp;"-"&amp;N199&amp;"-2"&amp;"-"&amp;$C199,Sheet2!$I:$I,0))</f>
        <v>114201</v>
      </c>
      <c r="R199" s="10" t="str">
        <f>INDEX(Sheet4!I:I,MATCH($E199&amp;"_"&amp;$F199,Sheet4!$C:$C,0))</f>
        <v>坚韧</v>
      </c>
      <c r="S199" s="10" t="str">
        <f>INDEX(Sheet4!P:P,MATCH($E199&amp;"_"&amp;$F199,Sheet4!$C:$C,0))</f>
        <v>均衡</v>
      </c>
      <c r="T199" s="10">
        <f>INDEX(Sheet2!$A:$A,MATCH(S199&amp;"-"&amp;R199&amp;"-3"&amp;"-"&amp;$C199,Sheet2!$I:$I,0))</f>
        <v>84301</v>
      </c>
      <c r="U199" s="10">
        <f>INDEX(Sheet2!$A:$A,MATCH(S199&amp;"-"&amp;R199&amp;"-3"&amp;"-"&amp;$C199,Sheet2!$I:$I,0))</f>
        <v>84301</v>
      </c>
    </row>
    <row r="200" spans="1:21" s="10" customFormat="1" ht="16.5" customHeight="1">
      <c r="A200" s="9" t="s">
        <v>42</v>
      </c>
      <c r="B200" s="10">
        <f t="shared" si="13"/>
        <v>12008</v>
      </c>
      <c r="C200" s="10">
        <v>5</v>
      </c>
      <c r="D200" s="11" t="str">
        <f t="shared" si="14"/>
        <v>1激励均衡-2磐石均衡-3坚韧均衡</v>
      </c>
      <c r="E200" s="10">
        <v>12</v>
      </c>
      <c r="F200" s="10">
        <f t="shared" si="12"/>
        <v>8</v>
      </c>
      <c r="G200" s="10" t="str">
        <f>INDEX(Sheet4!D:D,MATCH($E200&amp;"_"&amp;$F200,Sheet4!$C:$C,0))</f>
        <v>激励</v>
      </c>
      <c r="H200" s="10" t="str">
        <f>INDEX(Sheet4!K:K,MATCH($E200&amp;"_"&amp;$F200,Sheet4!C:C,0))</f>
        <v>均衡</v>
      </c>
      <c r="I200" s="10">
        <f>INDEX(Sheet2!$A:$A,MATCH(H200&amp;"-"&amp;G200&amp;"-0"&amp;"-"&amp;$C200,Sheet2!$I:$I,0))</f>
        <v>125001</v>
      </c>
      <c r="J200" s="10" t="str">
        <f>INDEX(Sheet4!E:E,MATCH($E200&amp;"_"&amp;$F200,Sheet4!$C:$C,0))</f>
        <v>激励</v>
      </c>
      <c r="K200" s="10" t="str">
        <f>INDEX(Sheet4!L:L,MATCH($E200&amp;"_"&amp;$F200,Sheet4!$C:$C,0))</f>
        <v>均衡</v>
      </c>
      <c r="L200" s="10">
        <f>INDEX(Sheet2!$A:$A,MATCH(K200&amp;"-"&amp;J200&amp;"-1"&amp;"-"&amp;$C200,Sheet2!$I:$I,0))</f>
        <v>125101</v>
      </c>
      <c r="M200" s="10">
        <f>INDEX(Sheet2!$A:$A,MATCH(K200&amp;"-"&amp;J200&amp;"-1"&amp;"-"&amp;$C200,Sheet2!$I:$I,0))</f>
        <v>125101</v>
      </c>
      <c r="N200" s="10" t="str">
        <f>INDEX(Sheet4!G:G,MATCH($E200&amp;"_"&amp;$F200,Sheet4!$C:$C,0))</f>
        <v>磐石</v>
      </c>
      <c r="O200" s="10" t="str">
        <f>INDEX(Sheet4!N:N,MATCH($E200&amp;"_"&amp;$F200,Sheet4!$C:$C,0))</f>
        <v>均衡</v>
      </c>
      <c r="P200" s="10">
        <f>INDEX(Sheet2!$A:$A,MATCH(O200&amp;"-"&amp;N200&amp;"-2"&amp;"-"&amp;$C200,Sheet2!$I:$I,0))</f>
        <v>115201</v>
      </c>
      <c r="Q200" s="10">
        <f>INDEX(Sheet2!$A:$A,MATCH(O200&amp;"-"&amp;N200&amp;"-2"&amp;"-"&amp;$C200,Sheet2!$I:$I,0))</f>
        <v>115201</v>
      </c>
      <c r="R200" s="10" t="str">
        <f>INDEX(Sheet4!I:I,MATCH($E200&amp;"_"&amp;$F200,Sheet4!$C:$C,0))</f>
        <v>坚韧</v>
      </c>
      <c r="S200" s="10" t="str">
        <f>INDEX(Sheet4!P:P,MATCH($E200&amp;"_"&amp;$F200,Sheet4!$C:$C,0))</f>
        <v>均衡</v>
      </c>
      <c r="T200" s="10">
        <f>INDEX(Sheet2!$A:$A,MATCH(S200&amp;"-"&amp;R200&amp;"-3"&amp;"-"&amp;$C200,Sheet2!$I:$I,0))</f>
        <v>85301</v>
      </c>
      <c r="U200" s="10">
        <f>INDEX(Sheet2!$A:$A,MATCH(S200&amp;"-"&amp;R200&amp;"-3"&amp;"-"&amp;$C200,Sheet2!$I:$I,0))</f>
        <v>85301</v>
      </c>
    </row>
    <row r="201" spans="1:21" s="10" customFormat="1" ht="16.5" customHeight="1">
      <c r="A201" s="9" t="s">
        <v>42</v>
      </c>
      <c r="B201" s="10">
        <f t="shared" si="13"/>
        <v>12009</v>
      </c>
      <c r="C201" s="10">
        <v>1</v>
      </c>
      <c r="D201" s="11" t="str">
        <f t="shared" si="14"/>
        <v>1激励均衡-2不屈均衡-3不屈均衡</v>
      </c>
      <c r="E201" s="10">
        <v>12</v>
      </c>
      <c r="F201" s="10">
        <f t="shared" si="12"/>
        <v>9</v>
      </c>
      <c r="G201" s="10" t="str">
        <f>INDEX(Sheet4!D:D,MATCH($E201&amp;"_"&amp;$F201,Sheet4!$C:$C,0))</f>
        <v>激励</v>
      </c>
      <c r="H201" s="10" t="str">
        <f>INDEX(Sheet4!K:K,MATCH($E201&amp;"_"&amp;$F201,Sheet4!C:C,0))</f>
        <v>均衡</v>
      </c>
      <c r="I201" s="10">
        <f>INDEX(Sheet2!$A:$A,MATCH(H201&amp;"-"&amp;G201&amp;"-0"&amp;"-"&amp;$C201,Sheet2!$I:$I,0))</f>
        <v>121001</v>
      </c>
      <c r="J201" s="10" t="str">
        <f>INDEX(Sheet4!E:E,MATCH($E201&amp;"_"&amp;$F201,Sheet4!$C:$C,0))</f>
        <v>激励</v>
      </c>
      <c r="K201" s="10" t="str">
        <f>INDEX(Sheet4!L:L,MATCH($E201&amp;"_"&amp;$F201,Sheet4!$C:$C,0))</f>
        <v>均衡</v>
      </c>
      <c r="L201" s="10">
        <f>INDEX(Sheet2!$A:$A,MATCH(K201&amp;"-"&amp;J201&amp;"-1"&amp;"-"&amp;$C201,Sheet2!$I:$I,0))</f>
        <v>121101</v>
      </c>
      <c r="M201" s="10">
        <f>INDEX(Sheet2!$A:$A,MATCH(K201&amp;"-"&amp;J201&amp;"-1"&amp;"-"&amp;$C201,Sheet2!$I:$I,0))</f>
        <v>121101</v>
      </c>
      <c r="N201" s="10" t="str">
        <f>INDEX(Sheet4!G:G,MATCH($E201&amp;"_"&amp;$F201,Sheet4!$C:$C,0))</f>
        <v>不屈</v>
      </c>
      <c r="O201" s="10" t="str">
        <f>INDEX(Sheet4!N:N,MATCH($E201&amp;"_"&amp;$F201,Sheet4!$C:$C,0))</f>
        <v>均衡</v>
      </c>
      <c r="P201" s="10">
        <f>INDEX(Sheet2!$A:$A,MATCH(O201&amp;"-"&amp;N201&amp;"-2"&amp;"-"&amp;$C201,Sheet2!$I:$I,0))</f>
        <v>101201</v>
      </c>
      <c r="Q201" s="10">
        <f>INDEX(Sheet2!$A:$A,MATCH(O201&amp;"-"&amp;N201&amp;"-2"&amp;"-"&amp;$C201,Sheet2!$I:$I,0))</f>
        <v>101201</v>
      </c>
      <c r="R201" s="10" t="str">
        <f>INDEX(Sheet4!I:I,MATCH($E201&amp;"_"&amp;$F201,Sheet4!$C:$C,0))</f>
        <v>不屈</v>
      </c>
      <c r="S201" s="10" t="str">
        <f>INDEX(Sheet4!P:P,MATCH($E201&amp;"_"&amp;$F201,Sheet4!$C:$C,0))</f>
        <v>均衡</v>
      </c>
      <c r="T201" s="10">
        <f>INDEX(Sheet2!$A:$A,MATCH(S201&amp;"-"&amp;R201&amp;"-3"&amp;"-"&amp;$C201,Sheet2!$I:$I,0))</f>
        <v>101301</v>
      </c>
      <c r="U201" s="10">
        <f>INDEX(Sheet2!$A:$A,MATCH(S201&amp;"-"&amp;R201&amp;"-3"&amp;"-"&amp;$C201,Sheet2!$I:$I,0))</f>
        <v>101301</v>
      </c>
    </row>
    <row r="202" spans="1:21" s="10" customFormat="1" ht="16.5" customHeight="1">
      <c r="A202" s="9" t="s">
        <v>42</v>
      </c>
      <c r="B202" s="10">
        <f t="shared" si="13"/>
        <v>12009</v>
      </c>
      <c r="C202" s="10">
        <v>2</v>
      </c>
      <c r="D202" s="11" t="str">
        <f t="shared" si="14"/>
        <v>1激励均衡-2不屈均衡-3不屈均衡</v>
      </c>
      <c r="E202" s="10">
        <v>12</v>
      </c>
      <c r="F202" s="10">
        <f t="shared" si="12"/>
        <v>9</v>
      </c>
      <c r="G202" s="10" t="str">
        <f>INDEX(Sheet4!D:D,MATCH($E202&amp;"_"&amp;$F202,Sheet4!$C:$C,0))</f>
        <v>激励</v>
      </c>
      <c r="H202" s="10" t="str">
        <f>INDEX(Sheet4!K:K,MATCH($E202&amp;"_"&amp;$F202,Sheet4!C:C,0))</f>
        <v>均衡</v>
      </c>
      <c r="I202" s="10">
        <f>INDEX(Sheet2!$A:$A,MATCH(H202&amp;"-"&amp;G202&amp;"-0"&amp;"-"&amp;$C202,Sheet2!$I:$I,0))</f>
        <v>122001</v>
      </c>
      <c r="J202" s="10" t="str">
        <f>INDEX(Sheet4!E:E,MATCH($E202&amp;"_"&amp;$F202,Sheet4!$C:$C,0))</f>
        <v>激励</v>
      </c>
      <c r="K202" s="10" t="str">
        <f>INDEX(Sheet4!L:L,MATCH($E202&amp;"_"&amp;$F202,Sheet4!$C:$C,0))</f>
        <v>均衡</v>
      </c>
      <c r="L202" s="10">
        <f>INDEX(Sheet2!$A:$A,MATCH(K202&amp;"-"&amp;J202&amp;"-1"&amp;"-"&amp;$C202,Sheet2!$I:$I,0))</f>
        <v>122101</v>
      </c>
      <c r="M202" s="10">
        <f>INDEX(Sheet2!$A:$A,MATCH(K202&amp;"-"&amp;J202&amp;"-1"&amp;"-"&amp;$C202,Sheet2!$I:$I,0))</f>
        <v>122101</v>
      </c>
      <c r="N202" s="10" t="str">
        <f>INDEX(Sheet4!G:G,MATCH($E202&amp;"_"&amp;$F202,Sheet4!$C:$C,0))</f>
        <v>不屈</v>
      </c>
      <c r="O202" s="10" t="str">
        <f>INDEX(Sheet4!N:N,MATCH($E202&amp;"_"&amp;$F202,Sheet4!$C:$C,0))</f>
        <v>均衡</v>
      </c>
      <c r="P202" s="10">
        <f>INDEX(Sheet2!$A:$A,MATCH(O202&amp;"-"&amp;N202&amp;"-2"&amp;"-"&amp;$C202,Sheet2!$I:$I,0))</f>
        <v>102201</v>
      </c>
      <c r="Q202" s="10">
        <f>INDEX(Sheet2!$A:$A,MATCH(O202&amp;"-"&amp;N202&amp;"-2"&amp;"-"&amp;$C202,Sheet2!$I:$I,0))</f>
        <v>102201</v>
      </c>
      <c r="R202" s="10" t="str">
        <f>INDEX(Sheet4!I:I,MATCH($E202&amp;"_"&amp;$F202,Sheet4!$C:$C,0))</f>
        <v>不屈</v>
      </c>
      <c r="S202" s="10" t="str">
        <f>INDEX(Sheet4!P:P,MATCH($E202&amp;"_"&amp;$F202,Sheet4!$C:$C,0))</f>
        <v>均衡</v>
      </c>
      <c r="T202" s="10">
        <f>INDEX(Sheet2!$A:$A,MATCH(S202&amp;"-"&amp;R202&amp;"-3"&amp;"-"&amp;$C202,Sheet2!$I:$I,0))</f>
        <v>102301</v>
      </c>
      <c r="U202" s="10">
        <f>INDEX(Sheet2!$A:$A,MATCH(S202&amp;"-"&amp;R202&amp;"-3"&amp;"-"&amp;$C202,Sheet2!$I:$I,0))</f>
        <v>102301</v>
      </c>
    </row>
    <row r="203" spans="1:21" s="10" customFormat="1" ht="16.5" customHeight="1">
      <c r="A203" s="9" t="s">
        <v>42</v>
      </c>
      <c r="B203" s="10">
        <f t="shared" si="13"/>
        <v>12009</v>
      </c>
      <c r="C203" s="10">
        <v>3</v>
      </c>
      <c r="D203" s="11" t="str">
        <f t="shared" si="14"/>
        <v>1激励均衡-2不屈均衡-3不屈均衡</v>
      </c>
      <c r="E203" s="10">
        <v>12</v>
      </c>
      <c r="F203" s="10">
        <f t="shared" si="12"/>
        <v>9</v>
      </c>
      <c r="G203" s="10" t="str">
        <f>INDEX(Sheet4!D:D,MATCH($E203&amp;"_"&amp;$F203,Sheet4!$C:$C,0))</f>
        <v>激励</v>
      </c>
      <c r="H203" s="10" t="str">
        <f>INDEX(Sheet4!K:K,MATCH($E203&amp;"_"&amp;$F203,Sheet4!C:C,0))</f>
        <v>均衡</v>
      </c>
      <c r="I203" s="10">
        <f>INDEX(Sheet2!$A:$A,MATCH(H203&amp;"-"&amp;G203&amp;"-0"&amp;"-"&amp;$C203,Sheet2!$I:$I,0))</f>
        <v>123001</v>
      </c>
      <c r="J203" s="10" t="str">
        <f>INDEX(Sheet4!E:E,MATCH($E203&amp;"_"&amp;$F203,Sheet4!$C:$C,0))</f>
        <v>激励</v>
      </c>
      <c r="K203" s="10" t="str">
        <f>INDEX(Sheet4!L:L,MATCH($E203&amp;"_"&amp;$F203,Sheet4!$C:$C,0))</f>
        <v>均衡</v>
      </c>
      <c r="L203" s="10">
        <f>INDEX(Sheet2!$A:$A,MATCH(K203&amp;"-"&amp;J203&amp;"-1"&amp;"-"&amp;$C203,Sheet2!$I:$I,0))</f>
        <v>123101</v>
      </c>
      <c r="M203" s="10">
        <f>INDEX(Sheet2!$A:$A,MATCH(K203&amp;"-"&amp;J203&amp;"-1"&amp;"-"&amp;$C203,Sheet2!$I:$I,0))</f>
        <v>123101</v>
      </c>
      <c r="N203" s="10" t="str">
        <f>INDEX(Sheet4!G:G,MATCH($E203&amp;"_"&amp;$F203,Sheet4!$C:$C,0))</f>
        <v>不屈</v>
      </c>
      <c r="O203" s="10" t="str">
        <f>INDEX(Sheet4!N:N,MATCH($E203&amp;"_"&amp;$F203,Sheet4!$C:$C,0))</f>
        <v>均衡</v>
      </c>
      <c r="P203" s="10">
        <f>INDEX(Sheet2!$A:$A,MATCH(O203&amp;"-"&amp;N203&amp;"-2"&amp;"-"&amp;$C203,Sheet2!$I:$I,0))</f>
        <v>103201</v>
      </c>
      <c r="Q203" s="10">
        <f>INDEX(Sheet2!$A:$A,MATCH(O203&amp;"-"&amp;N203&amp;"-2"&amp;"-"&amp;$C203,Sheet2!$I:$I,0))</f>
        <v>103201</v>
      </c>
      <c r="R203" s="10" t="str">
        <f>INDEX(Sheet4!I:I,MATCH($E203&amp;"_"&amp;$F203,Sheet4!$C:$C,0))</f>
        <v>不屈</v>
      </c>
      <c r="S203" s="10" t="str">
        <f>INDEX(Sheet4!P:P,MATCH($E203&amp;"_"&amp;$F203,Sheet4!$C:$C,0))</f>
        <v>均衡</v>
      </c>
      <c r="T203" s="10">
        <f>INDEX(Sheet2!$A:$A,MATCH(S203&amp;"-"&amp;R203&amp;"-3"&amp;"-"&amp;$C203,Sheet2!$I:$I,0))</f>
        <v>103301</v>
      </c>
      <c r="U203" s="10">
        <f>INDEX(Sheet2!$A:$A,MATCH(S203&amp;"-"&amp;R203&amp;"-3"&amp;"-"&amp;$C203,Sheet2!$I:$I,0))</f>
        <v>103301</v>
      </c>
    </row>
    <row r="204" spans="1:21" s="10" customFormat="1" ht="16.5" customHeight="1">
      <c r="A204" s="9" t="s">
        <v>42</v>
      </c>
      <c r="B204" s="10">
        <f t="shared" si="13"/>
        <v>12009</v>
      </c>
      <c r="C204" s="10">
        <v>4</v>
      </c>
      <c r="D204" s="11" t="str">
        <f t="shared" si="14"/>
        <v>1激励均衡-2不屈均衡-3不屈均衡</v>
      </c>
      <c r="E204" s="10">
        <v>12</v>
      </c>
      <c r="F204" s="10">
        <f t="shared" si="12"/>
        <v>9</v>
      </c>
      <c r="G204" s="10" t="str">
        <f>INDEX(Sheet4!D:D,MATCH($E204&amp;"_"&amp;$F204,Sheet4!$C:$C,0))</f>
        <v>激励</v>
      </c>
      <c r="H204" s="10" t="str">
        <f>INDEX(Sheet4!K:K,MATCH($E204&amp;"_"&amp;$F204,Sheet4!C:C,0))</f>
        <v>均衡</v>
      </c>
      <c r="I204" s="10">
        <f>INDEX(Sheet2!$A:$A,MATCH(H204&amp;"-"&amp;G204&amp;"-0"&amp;"-"&amp;$C204,Sheet2!$I:$I,0))</f>
        <v>124001</v>
      </c>
      <c r="J204" s="10" t="str">
        <f>INDEX(Sheet4!E:E,MATCH($E204&amp;"_"&amp;$F204,Sheet4!$C:$C,0))</f>
        <v>激励</v>
      </c>
      <c r="K204" s="10" t="str">
        <f>INDEX(Sheet4!L:L,MATCH($E204&amp;"_"&amp;$F204,Sheet4!$C:$C,0))</f>
        <v>均衡</v>
      </c>
      <c r="L204" s="10">
        <f>INDEX(Sheet2!$A:$A,MATCH(K204&amp;"-"&amp;J204&amp;"-1"&amp;"-"&amp;$C204,Sheet2!$I:$I,0))</f>
        <v>124101</v>
      </c>
      <c r="M204" s="10">
        <f>INDEX(Sheet2!$A:$A,MATCH(K204&amp;"-"&amp;J204&amp;"-1"&amp;"-"&amp;$C204,Sheet2!$I:$I,0))</f>
        <v>124101</v>
      </c>
      <c r="N204" s="10" t="str">
        <f>INDEX(Sheet4!G:G,MATCH($E204&amp;"_"&amp;$F204,Sheet4!$C:$C,0))</f>
        <v>不屈</v>
      </c>
      <c r="O204" s="10" t="str">
        <f>INDEX(Sheet4!N:N,MATCH($E204&amp;"_"&amp;$F204,Sheet4!$C:$C,0))</f>
        <v>均衡</v>
      </c>
      <c r="P204" s="10">
        <f>INDEX(Sheet2!$A:$A,MATCH(O204&amp;"-"&amp;N204&amp;"-2"&amp;"-"&amp;$C204,Sheet2!$I:$I,0))</f>
        <v>104201</v>
      </c>
      <c r="Q204" s="10">
        <f>INDEX(Sheet2!$A:$A,MATCH(O204&amp;"-"&amp;N204&amp;"-2"&amp;"-"&amp;$C204,Sheet2!$I:$I,0))</f>
        <v>104201</v>
      </c>
      <c r="R204" s="10" t="str">
        <f>INDEX(Sheet4!I:I,MATCH($E204&amp;"_"&amp;$F204,Sheet4!$C:$C,0))</f>
        <v>不屈</v>
      </c>
      <c r="S204" s="10" t="str">
        <f>INDEX(Sheet4!P:P,MATCH($E204&amp;"_"&amp;$F204,Sheet4!$C:$C,0))</f>
        <v>均衡</v>
      </c>
      <c r="T204" s="10">
        <f>INDEX(Sheet2!$A:$A,MATCH(S204&amp;"-"&amp;R204&amp;"-3"&amp;"-"&amp;$C204,Sheet2!$I:$I,0))</f>
        <v>104301</v>
      </c>
      <c r="U204" s="10">
        <f>INDEX(Sheet2!$A:$A,MATCH(S204&amp;"-"&amp;R204&amp;"-3"&amp;"-"&amp;$C204,Sheet2!$I:$I,0))</f>
        <v>104301</v>
      </c>
    </row>
    <row r="205" spans="1:21" s="10" customFormat="1" ht="16.5" customHeight="1">
      <c r="A205" s="9" t="s">
        <v>42</v>
      </c>
      <c r="B205" s="10">
        <f t="shared" si="13"/>
        <v>12009</v>
      </c>
      <c r="C205" s="10">
        <v>5</v>
      </c>
      <c r="D205" s="11" t="str">
        <f t="shared" si="14"/>
        <v>1激励均衡-2不屈均衡-3不屈均衡</v>
      </c>
      <c r="E205" s="10">
        <v>12</v>
      </c>
      <c r="F205" s="10">
        <f t="shared" si="12"/>
        <v>9</v>
      </c>
      <c r="G205" s="10" t="str">
        <f>INDEX(Sheet4!D:D,MATCH($E205&amp;"_"&amp;$F205,Sheet4!$C:$C,0))</f>
        <v>激励</v>
      </c>
      <c r="H205" s="10" t="str">
        <f>INDEX(Sheet4!K:K,MATCH($E205&amp;"_"&amp;$F205,Sheet4!C:C,0))</f>
        <v>均衡</v>
      </c>
      <c r="I205" s="10">
        <f>INDEX(Sheet2!$A:$A,MATCH(H205&amp;"-"&amp;G205&amp;"-0"&amp;"-"&amp;$C205,Sheet2!$I:$I,0))</f>
        <v>125001</v>
      </c>
      <c r="J205" s="10" t="str">
        <f>INDEX(Sheet4!E:E,MATCH($E205&amp;"_"&amp;$F205,Sheet4!$C:$C,0))</f>
        <v>激励</v>
      </c>
      <c r="K205" s="10" t="str">
        <f>INDEX(Sheet4!L:L,MATCH($E205&amp;"_"&amp;$F205,Sheet4!$C:$C,0))</f>
        <v>均衡</v>
      </c>
      <c r="L205" s="10">
        <f>INDEX(Sheet2!$A:$A,MATCH(K205&amp;"-"&amp;J205&amp;"-1"&amp;"-"&amp;$C205,Sheet2!$I:$I,0))</f>
        <v>125101</v>
      </c>
      <c r="M205" s="10">
        <f>INDEX(Sheet2!$A:$A,MATCH(K205&amp;"-"&amp;J205&amp;"-1"&amp;"-"&amp;$C205,Sheet2!$I:$I,0))</f>
        <v>125101</v>
      </c>
      <c r="N205" s="10" t="str">
        <f>INDEX(Sheet4!G:G,MATCH($E205&amp;"_"&amp;$F205,Sheet4!$C:$C,0))</f>
        <v>不屈</v>
      </c>
      <c r="O205" s="10" t="str">
        <f>INDEX(Sheet4!N:N,MATCH($E205&amp;"_"&amp;$F205,Sheet4!$C:$C,0))</f>
        <v>均衡</v>
      </c>
      <c r="P205" s="10">
        <f>INDEX(Sheet2!$A:$A,MATCH(O205&amp;"-"&amp;N205&amp;"-2"&amp;"-"&amp;$C205,Sheet2!$I:$I,0))</f>
        <v>105201</v>
      </c>
      <c r="Q205" s="10">
        <f>INDEX(Sheet2!$A:$A,MATCH(O205&amp;"-"&amp;N205&amp;"-2"&amp;"-"&amp;$C205,Sheet2!$I:$I,0))</f>
        <v>105201</v>
      </c>
      <c r="R205" s="10" t="str">
        <f>INDEX(Sheet4!I:I,MATCH($E205&amp;"_"&amp;$F205,Sheet4!$C:$C,0))</f>
        <v>不屈</v>
      </c>
      <c r="S205" s="10" t="str">
        <f>INDEX(Sheet4!P:P,MATCH($E205&amp;"_"&amp;$F205,Sheet4!$C:$C,0))</f>
        <v>均衡</v>
      </c>
      <c r="T205" s="10">
        <f>INDEX(Sheet2!$A:$A,MATCH(S205&amp;"-"&amp;R205&amp;"-3"&amp;"-"&amp;$C205,Sheet2!$I:$I,0))</f>
        <v>105301</v>
      </c>
      <c r="U205" s="10">
        <f>INDEX(Sheet2!$A:$A,MATCH(S205&amp;"-"&amp;R205&amp;"-3"&amp;"-"&amp;$C205,Sheet2!$I:$I,0))</f>
        <v>105301</v>
      </c>
    </row>
    <row r="206" spans="1:21" s="10" customFormat="1" ht="16.5" customHeight="1">
      <c r="A206" s="9" t="s">
        <v>42</v>
      </c>
      <c r="B206" s="10">
        <f t="shared" si="13"/>
        <v>13001</v>
      </c>
      <c r="C206" s="10">
        <v>1</v>
      </c>
      <c r="D206" s="11" t="str">
        <f t="shared" si="14"/>
        <v>1守护均衡-2守护均衡-3守护均衡</v>
      </c>
      <c r="E206" s="10">
        <v>13</v>
      </c>
      <c r="F206" s="10">
        <v>1</v>
      </c>
      <c r="G206" s="10" t="str">
        <f>INDEX(Sheet4!D:D,MATCH($E206&amp;"_"&amp;$F206,Sheet4!$C:$C,0))</f>
        <v>守护</v>
      </c>
      <c r="H206" s="10" t="str">
        <f>INDEX(Sheet4!K:K,MATCH($E206&amp;"_"&amp;$F206,Sheet4!C:C,0))</f>
        <v>均衡</v>
      </c>
      <c r="I206" s="10">
        <f>INDEX(Sheet2!$A:$A,MATCH(H206&amp;"-"&amp;G206&amp;"-0"&amp;"-"&amp;$C206,Sheet2!$I:$I,0))</f>
        <v>131001</v>
      </c>
      <c r="J206" s="10" t="str">
        <f>INDEX(Sheet4!E:E,MATCH($E206&amp;"_"&amp;$F206,Sheet4!$C:$C,0))</f>
        <v>守护</v>
      </c>
      <c r="K206" s="10" t="str">
        <f>INDEX(Sheet4!L:L,MATCH($E206&amp;"_"&amp;$F206,Sheet4!$C:$C,0))</f>
        <v>均衡</v>
      </c>
      <c r="L206" s="10">
        <f>INDEX(Sheet2!$A:$A,MATCH(K206&amp;"-"&amp;J206&amp;"-1"&amp;"-"&amp;$C206,Sheet2!$I:$I,0))</f>
        <v>131101</v>
      </c>
      <c r="M206" s="10">
        <f>INDEX(Sheet2!$A:$A,MATCH(K206&amp;"-"&amp;J206&amp;"-1"&amp;"-"&amp;$C206,Sheet2!$I:$I,0))</f>
        <v>131101</v>
      </c>
      <c r="N206" s="10" t="str">
        <f>INDEX(Sheet4!G:G,MATCH($E206&amp;"_"&amp;$F206,Sheet4!$C:$C,0))</f>
        <v>守护</v>
      </c>
      <c r="O206" s="10" t="str">
        <f>INDEX(Sheet4!N:N,MATCH($E206&amp;"_"&amp;$F206,Sheet4!$C:$C,0))</f>
        <v>均衡</v>
      </c>
      <c r="P206" s="10">
        <f>INDEX(Sheet2!$A:$A,MATCH(O206&amp;"-"&amp;N206&amp;"-2"&amp;"-"&amp;$C206,Sheet2!$I:$I,0))</f>
        <v>131201</v>
      </c>
      <c r="Q206" s="10">
        <f>INDEX(Sheet2!$A:$A,MATCH(O206&amp;"-"&amp;N206&amp;"-2"&amp;"-"&amp;$C206,Sheet2!$I:$I,0))</f>
        <v>131201</v>
      </c>
      <c r="R206" s="10" t="str">
        <f>INDEX(Sheet4!I:I,MATCH($E206&amp;"_"&amp;$F206,Sheet4!$C:$C,0))</f>
        <v>守护</v>
      </c>
      <c r="S206" s="10" t="str">
        <f>INDEX(Sheet4!P:P,MATCH($E206&amp;"_"&amp;$F206,Sheet4!$C:$C,0))</f>
        <v>均衡</v>
      </c>
      <c r="T206" s="10">
        <f>INDEX(Sheet2!$A:$A,MATCH(S206&amp;"-"&amp;R206&amp;"-3"&amp;"-"&amp;$C206,Sheet2!$I:$I,0))</f>
        <v>131301</v>
      </c>
      <c r="U206" s="10">
        <f>INDEX(Sheet2!$A:$A,MATCH(S206&amp;"-"&amp;R206&amp;"-3"&amp;"-"&amp;$C206,Sheet2!$I:$I,0))</f>
        <v>131301</v>
      </c>
    </row>
    <row r="207" spans="1:21" s="10" customFormat="1" ht="16.5" customHeight="1">
      <c r="A207" s="9" t="s">
        <v>42</v>
      </c>
      <c r="B207" s="10">
        <f t="shared" si="13"/>
        <v>13001</v>
      </c>
      <c r="C207" s="10">
        <v>2</v>
      </c>
      <c r="D207" s="11" t="str">
        <f t="shared" si="14"/>
        <v>1守护均衡-2守护均衡-3守护均衡</v>
      </c>
      <c r="E207" s="10">
        <v>13</v>
      </c>
      <c r="F207" s="10">
        <v>1</v>
      </c>
      <c r="G207" s="10" t="str">
        <f>INDEX(Sheet4!D:D,MATCH($E207&amp;"_"&amp;$F207,Sheet4!$C:$C,0))</f>
        <v>守护</v>
      </c>
      <c r="H207" s="10" t="str">
        <f>INDEX(Sheet4!K:K,MATCH($E207&amp;"_"&amp;$F207,Sheet4!C:C,0))</f>
        <v>均衡</v>
      </c>
      <c r="I207" s="10">
        <f>INDEX(Sheet2!$A:$A,MATCH(H207&amp;"-"&amp;G207&amp;"-0"&amp;"-"&amp;$C207,Sheet2!$I:$I,0))</f>
        <v>132001</v>
      </c>
      <c r="J207" s="10" t="str">
        <f>INDEX(Sheet4!E:E,MATCH($E207&amp;"_"&amp;$F207,Sheet4!$C:$C,0))</f>
        <v>守护</v>
      </c>
      <c r="K207" s="10" t="str">
        <f>INDEX(Sheet4!L:L,MATCH($E207&amp;"_"&amp;$F207,Sheet4!$C:$C,0))</f>
        <v>均衡</v>
      </c>
      <c r="L207" s="10">
        <f>INDEX(Sheet2!$A:$A,MATCH(K207&amp;"-"&amp;J207&amp;"-1"&amp;"-"&amp;$C207,Sheet2!$I:$I,0))</f>
        <v>132101</v>
      </c>
      <c r="M207" s="10">
        <f>INDEX(Sheet2!$A:$A,MATCH(K207&amp;"-"&amp;J207&amp;"-1"&amp;"-"&amp;$C207,Sheet2!$I:$I,0))</f>
        <v>132101</v>
      </c>
      <c r="N207" s="10" t="str">
        <f>INDEX(Sheet4!G:G,MATCH($E207&amp;"_"&amp;$F207,Sheet4!$C:$C,0))</f>
        <v>守护</v>
      </c>
      <c r="O207" s="10" t="str">
        <f>INDEX(Sheet4!N:N,MATCH($E207&amp;"_"&amp;$F207,Sheet4!$C:$C,0))</f>
        <v>均衡</v>
      </c>
      <c r="P207" s="10">
        <f>INDEX(Sheet2!$A:$A,MATCH(O207&amp;"-"&amp;N207&amp;"-2"&amp;"-"&amp;$C207,Sheet2!$I:$I,0))</f>
        <v>132201</v>
      </c>
      <c r="Q207" s="10">
        <f>INDEX(Sheet2!$A:$A,MATCH(O207&amp;"-"&amp;N207&amp;"-2"&amp;"-"&amp;$C207,Sheet2!$I:$I,0))</f>
        <v>132201</v>
      </c>
      <c r="R207" s="10" t="str">
        <f>INDEX(Sheet4!I:I,MATCH($E207&amp;"_"&amp;$F207,Sheet4!$C:$C,0))</f>
        <v>守护</v>
      </c>
      <c r="S207" s="10" t="str">
        <f>INDEX(Sheet4!P:P,MATCH($E207&amp;"_"&amp;$F207,Sheet4!$C:$C,0))</f>
        <v>均衡</v>
      </c>
      <c r="T207" s="10">
        <f>INDEX(Sheet2!$A:$A,MATCH(S207&amp;"-"&amp;R207&amp;"-3"&amp;"-"&amp;$C207,Sheet2!$I:$I,0))</f>
        <v>132301</v>
      </c>
      <c r="U207" s="10">
        <f>INDEX(Sheet2!$A:$A,MATCH(S207&amp;"-"&amp;R207&amp;"-3"&amp;"-"&amp;$C207,Sheet2!$I:$I,0))</f>
        <v>132301</v>
      </c>
    </row>
    <row r="208" spans="1:21" s="10" customFormat="1" ht="16.5" customHeight="1">
      <c r="A208" s="9" t="s">
        <v>42</v>
      </c>
      <c r="B208" s="10">
        <f t="shared" si="13"/>
        <v>13001</v>
      </c>
      <c r="C208" s="10">
        <v>3</v>
      </c>
      <c r="D208" s="11" t="str">
        <f t="shared" si="14"/>
        <v>1守护均衡-2守护均衡-3守护均衡</v>
      </c>
      <c r="E208" s="10">
        <v>13</v>
      </c>
      <c r="F208" s="10">
        <v>1</v>
      </c>
      <c r="G208" s="10" t="str">
        <f>INDEX(Sheet4!D:D,MATCH($E208&amp;"_"&amp;$F208,Sheet4!$C:$C,0))</f>
        <v>守护</v>
      </c>
      <c r="H208" s="10" t="str">
        <f>INDEX(Sheet4!K:K,MATCH($E208&amp;"_"&amp;$F208,Sheet4!C:C,0))</f>
        <v>均衡</v>
      </c>
      <c r="I208" s="10">
        <f>INDEX(Sheet2!$A:$A,MATCH(H208&amp;"-"&amp;G208&amp;"-0"&amp;"-"&amp;$C208,Sheet2!$I:$I,0))</f>
        <v>133001</v>
      </c>
      <c r="J208" s="10" t="str">
        <f>INDEX(Sheet4!E:E,MATCH($E208&amp;"_"&amp;$F208,Sheet4!$C:$C,0))</f>
        <v>守护</v>
      </c>
      <c r="K208" s="10" t="str">
        <f>INDEX(Sheet4!L:L,MATCH($E208&amp;"_"&amp;$F208,Sheet4!$C:$C,0))</f>
        <v>均衡</v>
      </c>
      <c r="L208" s="10">
        <f>INDEX(Sheet2!$A:$A,MATCH(K208&amp;"-"&amp;J208&amp;"-1"&amp;"-"&amp;$C208,Sheet2!$I:$I,0))</f>
        <v>133101</v>
      </c>
      <c r="M208" s="10">
        <f>INDEX(Sheet2!$A:$A,MATCH(K208&amp;"-"&amp;J208&amp;"-1"&amp;"-"&amp;$C208,Sheet2!$I:$I,0))</f>
        <v>133101</v>
      </c>
      <c r="N208" s="10" t="str">
        <f>INDEX(Sheet4!G:G,MATCH($E208&amp;"_"&amp;$F208,Sheet4!$C:$C,0))</f>
        <v>守护</v>
      </c>
      <c r="O208" s="10" t="str">
        <f>INDEX(Sheet4!N:N,MATCH($E208&amp;"_"&amp;$F208,Sheet4!$C:$C,0))</f>
        <v>均衡</v>
      </c>
      <c r="P208" s="10">
        <f>INDEX(Sheet2!$A:$A,MATCH(O208&amp;"-"&amp;N208&amp;"-2"&amp;"-"&amp;$C208,Sheet2!$I:$I,0))</f>
        <v>133201</v>
      </c>
      <c r="Q208" s="10">
        <f>INDEX(Sheet2!$A:$A,MATCH(O208&amp;"-"&amp;N208&amp;"-2"&amp;"-"&amp;$C208,Sheet2!$I:$I,0))</f>
        <v>133201</v>
      </c>
      <c r="R208" s="10" t="str">
        <f>INDEX(Sheet4!I:I,MATCH($E208&amp;"_"&amp;$F208,Sheet4!$C:$C,0))</f>
        <v>守护</v>
      </c>
      <c r="S208" s="10" t="str">
        <f>INDEX(Sheet4!P:P,MATCH($E208&amp;"_"&amp;$F208,Sheet4!$C:$C,0))</f>
        <v>均衡</v>
      </c>
      <c r="T208" s="10">
        <f>INDEX(Sheet2!$A:$A,MATCH(S208&amp;"-"&amp;R208&amp;"-3"&amp;"-"&amp;$C208,Sheet2!$I:$I,0))</f>
        <v>133301</v>
      </c>
      <c r="U208" s="10">
        <f>INDEX(Sheet2!$A:$A,MATCH(S208&amp;"-"&amp;R208&amp;"-3"&amp;"-"&amp;$C208,Sheet2!$I:$I,0))</f>
        <v>133301</v>
      </c>
    </row>
    <row r="209" spans="1:21" s="10" customFormat="1" ht="16.5" customHeight="1">
      <c r="A209" s="9" t="s">
        <v>42</v>
      </c>
      <c r="B209" s="10">
        <f t="shared" si="13"/>
        <v>13001</v>
      </c>
      <c r="C209" s="10">
        <v>4</v>
      </c>
      <c r="D209" s="11" t="str">
        <f t="shared" si="14"/>
        <v>1守护均衡-2守护均衡-3守护均衡</v>
      </c>
      <c r="E209" s="10">
        <v>13</v>
      </c>
      <c r="F209" s="10">
        <v>1</v>
      </c>
      <c r="G209" s="10" t="str">
        <f>INDEX(Sheet4!D:D,MATCH($E209&amp;"_"&amp;$F209,Sheet4!$C:$C,0))</f>
        <v>守护</v>
      </c>
      <c r="H209" s="10" t="str">
        <f>INDEX(Sheet4!K:K,MATCH($E209&amp;"_"&amp;$F209,Sheet4!C:C,0))</f>
        <v>均衡</v>
      </c>
      <c r="I209" s="10">
        <f>INDEX(Sheet2!$A:$A,MATCH(H209&amp;"-"&amp;G209&amp;"-0"&amp;"-"&amp;$C209,Sheet2!$I:$I,0))</f>
        <v>134001</v>
      </c>
      <c r="J209" s="10" t="str">
        <f>INDEX(Sheet4!E:E,MATCH($E209&amp;"_"&amp;$F209,Sheet4!$C:$C,0))</f>
        <v>守护</v>
      </c>
      <c r="K209" s="10" t="str">
        <f>INDEX(Sheet4!L:L,MATCH($E209&amp;"_"&amp;$F209,Sheet4!$C:$C,0))</f>
        <v>均衡</v>
      </c>
      <c r="L209" s="10">
        <f>INDEX(Sheet2!$A:$A,MATCH(K209&amp;"-"&amp;J209&amp;"-1"&amp;"-"&amp;$C209,Sheet2!$I:$I,0))</f>
        <v>134101</v>
      </c>
      <c r="M209" s="10">
        <f>INDEX(Sheet2!$A:$A,MATCH(K209&amp;"-"&amp;J209&amp;"-1"&amp;"-"&amp;$C209,Sheet2!$I:$I,0))</f>
        <v>134101</v>
      </c>
      <c r="N209" s="10" t="str">
        <f>INDEX(Sheet4!G:G,MATCH($E209&amp;"_"&amp;$F209,Sheet4!$C:$C,0))</f>
        <v>守护</v>
      </c>
      <c r="O209" s="10" t="str">
        <f>INDEX(Sheet4!N:N,MATCH($E209&amp;"_"&amp;$F209,Sheet4!$C:$C,0))</f>
        <v>均衡</v>
      </c>
      <c r="P209" s="10">
        <f>INDEX(Sheet2!$A:$A,MATCH(O209&amp;"-"&amp;N209&amp;"-2"&amp;"-"&amp;$C209,Sheet2!$I:$I,0))</f>
        <v>134201</v>
      </c>
      <c r="Q209" s="10">
        <f>INDEX(Sheet2!$A:$A,MATCH(O209&amp;"-"&amp;N209&amp;"-2"&amp;"-"&amp;$C209,Sheet2!$I:$I,0))</f>
        <v>134201</v>
      </c>
      <c r="R209" s="10" t="str">
        <f>INDEX(Sheet4!I:I,MATCH($E209&amp;"_"&amp;$F209,Sheet4!$C:$C,0))</f>
        <v>守护</v>
      </c>
      <c r="S209" s="10" t="str">
        <f>INDEX(Sheet4!P:P,MATCH($E209&amp;"_"&amp;$F209,Sheet4!$C:$C,0))</f>
        <v>均衡</v>
      </c>
      <c r="T209" s="10">
        <f>INDEX(Sheet2!$A:$A,MATCH(S209&amp;"-"&amp;R209&amp;"-3"&amp;"-"&amp;$C209,Sheet2!$I:$I,0))</f>
        <v>134301</v>
      </c>
      <c r="U209" s="10">
        <f>INDEX(Sheet2!$A:$A,MATCH(S209&amp;"-"&amp;R209&amp;"-3"&amp;"-"&amp;$C209,Sheet2!$I:$I,0))</f>
        <v>134301</v>
      </c>
    </row>
    <row r="210" spans="1:21" s="10" customFormat="1" ht="16.5" customHeight="1">
      <c r="A210" s="9" t="s">
        <v>42</v>
      </c>
      <c r="B210" s="10">
        <f t="shared" si="13"/>
        <v>13001</v>
      </c>
      <c r="C210" s="10">
        <v>5</v>
      </c>
      <c r="D210" s="11" t="str">
        <f t="shared" si="14"/>
        <v>1守护均衡-2守护均衡-3守护均衡</v>
      </c>
      <c r="E210" s="10">
        <v>13</v>
      </c>
      <c r="F210" s="10">
        <v>1</v>
      </c>
      <c r="G210" s="10" t="str">
        <f>INDEX(Sheet4!D:D,MATCH($E210&amp;"_"&amp;$F210,Sheet4!$C:$C,0))</f>
        <v>守护</v>
      </c>
      <c r="H210" s="10" t="str">
        <f>INDEX(Sheet4!K:K,MATCH($E210&amp;"_"&amp;$F210,Sheet4!C:C,0))</f>
        <v>均衡</v>
      </c>
      <c r="I210" s="10">
        <f>INDEX(Sheet2!$A:$A,MATCH(H210&amp;"-"&amp;G210&amp;"-0"&amp;"-"&amp;$C210,Sheet2!$I:$I,0))</f>
        <v>135001</v>
      </c>
      <c r="J210" s="10" t="str">
        <f>INDEX(Sheet4!E:E,MATCH($E210&amp;"_"&amp;$F210,Sheet4!$C:$C,0))</f>
        <v>守护</v>
      </c>
      <c r="K210" s="10" t="str">
        <f>INDEX(Sheet4!L:L,MATCH($E210&amp;"_"&amp;$F210,Sheet4!$C:$C,0))</f>
        <v>均衡</v>
      </c>
      <c r="L210" s="10">
        <f>INDEX(Sheet2!$A:$A,MATCH(K210&amp;"-"&amp;J210&amp;"-1"&amp;"-"&amp;$C210,Sheet2!$I:$I,0))</f>
        <v>135101</v>
      </c>
      <c r="M210" s="10">
        <f>INDEX(Sheet2!$A:$A,MATCH(K210&amp;"-"&amp;J210&amp;"-1"&amp;"-"&amp;$C210,Sheet2!$I:$I,0))</f>
        <v>135101</v>
      </c>
      <c r="N210" s="10" t="str">
        <f>INDEX(Sheet4!G:G,MATCH($E210&amp;"_"&amp;$F210,Sheet4!$C:$C,0))</f>
        <v>守护</v>
      </c>
      <c r="O210" s="10" t="str">
        <f>INDEX(Sheet4!N:N,MATCH($E210&amp;"_"&amp;$F210,Sheet4!$C:$C,0))</f>
        <v>均衡</v>
      </c>
      <c r="P210" s="10">
        <f>INDEX(Sheet2!$A:$A,MATCH(O210&amp;"-"&amp;N210&amp;"-2"&amp;"-"&amp;$C210,Sheet2!$I:$I,0))</f>
        <v>135201</v>
      </c>
      <c r="Q210" s="10">
        <f>INDEX(Sheet2!$A:$A,MATCH(O210&amp;"-"&amp;N210&amp;"-2"&amp;"-"&amp;$C210,Sheet2!$I:$I,0))</f>
        <v>135201</v>
      </c>
      <c r="R210" s="10" t="str">
        <f>INDEX(Sheet4!I:I,MATCH($E210&amp;"_"&amp;$F210,Sheet4!$C:$C,0))</f>
        <v>守护</v>
      </c>
      <c r="S210" s="10" t="str">
        <f>INDEX(Sheet4!P:P,MATCH($E210&amp;"_"&amp;$F210,Sheet4!$C:$C,0))</f>
        <v>均衡</v>
      </c>
      <c r="T210" s="10">
        <f>INDEX(Sheet2!$A:$A,MATCH(S210&amp;"-"&amp;R210&amp;"-3"&amp;"-"&amp;$C210,Sheet2!$I:$I,0))</f>
        <v>135301</v>
      </c>
      <c r="U210" s="10">
        <f>INDEX(Sheet2!$A:$A,MATCH(S210&amp;"-"&amp;R210&amp;"-3"&amp;"-"&amp;$C210,Sheet2!$I:$I,0))</f>
        <v>135301</v>
      </c>
    </row>
    <row r="211" spans="1:21" s="10" customFormat="1" ht="16.5" customHeight="1">
      <c r="A211" s="9" t="s">
        <v>42</v>
      </c>
      <c r="B211" s="10">
        <f t="shared" si="13"/>
        <v>14001</v>
      </c>
      <c r="C211" s="10">
        <v>1</v>
      </c>
      <c r="D211" s="11" t="str">
        <f t="shared" si="14"/>
        <v>1爱均衡-2爱均衡-3爱均衡</v>
      </c>
      <c r="E211" s="10">
        <v>14</v>
      </c>
      <c r="F211" s="10">
        <v>1</v>
      </c>
      <c r="G211" s="10" t="str">
        <f>INDEX(Sheet4!D:D,MATCH($E211&amp;"_"&amp;$F211,Sheet4!$C:$C,0))</f>
        <v>爱</v>
      </c>
      <c r="H211" s="10" t="str">
        <f>INDEX(Sheet4!K:K,MATCH($E211&amp;"_"&amp;$F211,Sheet4!C:C,0))</f>
        <v>均衡</v>
      </c>
      <c r="I211" s="10">
        <f>INDEX(Sheet2!$A:$A,MATCH(H211&amp;"-"&amp;G211&amp;"-0"&amp;"-"&amp;$C211,Sheet2!$I:$I,0))</f>
        <v>141001</v>
      </c>
      <c r="J211" s="10" t="str">
        <f>INDEX(Sheet4!E:E,MATCH($E211&amp;"_"&amp;$F211,Sheet4!$C:$C,0))</f>
        <v>爱</v>
      </c>
      <c r="K211" s="10" t="str">
        <f>INDEX(Sheet4!L:L,MATCH($E211&amp;"_"&amp;$F211,Sheet4!$C:$C,0))</f>
        <v>均衡</v>
      </c>
      <c r="L211" s="10">
        <f>INDEX(Sheet2!$A:$A,MATCH(K211&amp;"-"&amp;J211&amp;"-1"&amp;"-"&amp;$C211,Sheet2!$I:$I,0))</f>
        <v>141101</v>
      </c>
      <c r="M211" s="10">
        <f>INDEX(Sheet2!$A:$A,MATCH(K211&amp;"-"&amp;J211&amp;"-1"&amp;"-"&amp;$C211,Sheet2!$I:$I,0))</f>
        <v>141101</v>
      </c>
      <c r="N211" s="10" t="str">
        <f>INDEX(Sheet4!G:G,MATCH($E211&amp;"_"&amp;$F211,Sheet4!$C:$C,0))</f>
        <v>爱</v>
      </c>
      <c r="O211" s="10" t="str">
        <f>INDEX(Sheet4!N:N,MATCH($E211&amp;"_"&amp;$F211,Sheet4!$C:$C,0))</f>
        <v>均衡</v>
      </c>
      <c r="P211" s="10">
        <f>INDEX(Sheet2!$A:$A,MATCH(O211&amp;"-"&amp;N211&amp;"-2"&amp;"-"&amp;$C211,Sheet2!$I:$I,0))</f>
        <v>141201</v>
      </c>
      <c r="Q211" s="10">
        <f>INDEX(Sheet2!$A:$A,MATCH(O211&amp;"-"&amp;N211&amp;"-2"&amp;"-"&amp;$C211,Sheet2!$I:$I,0))</f>
        <v>141201</v>
      </c>
      <c r="R211" s="10" t="str">
        <f>INDEX(Sheet4!I:I,MATCH($E211&amp;"_"&amp;$F211,Sheet4!$C:$C,0))</f>
        <v>爱</v>
      </c>
      <c r="S211" s="10" t="str">
        <f>INDEX(Sheet4!P:P,MATCH($E211&amp;"_"&amp;$F211,Sheet4!$C:$C,0))</f>
        <v>均衡</v>
      </c>
      <c r="T211" s="10">
        <f>INDEX(Sheet2!$A:$A,MATCH(S211&amp;"-"&amp;R211&amp;"-3"&amp;"-"&amp;$C211,Sheet2!$I:$I,0))</f>
        <v>141301</v>
      </c>
      <c r="U211" s="10">
        <f>INDEX(Sheet2!$A:$A,MATCH(S211&amp;"-"&amp;R211&amp;"-3"&amp;"-"&amp;$C211,Sheet2!$I:$I,0))</f>
        <v>141301</v>
      </c>
    </row>
    <row r="212" spans="1:21" s="10" customFormat="1" ht="16.5" customHeight="1">
      <c r="A212" s="9" t="s">
        <v>42</v>
      </c>
      <c r="B212" s="10">
        <f t="shared" si="13"/>
        <v>14001</v>
      </c>
      <c r="C212" s="10">
        <v>2</v>
      </c>
      <c r="D212" s="11" t="str">
        <f t="shared" si="14"/>
        <v>1爱均衡-2爱均衡-3爱均衡</v>
      </c>
      <c r="E212" s="10">
        <v>14</v>
      </c>
      <c r="F212" s="10">
        <v>1</v>
      </c>
      <c r="G212" s="10" t="str">
        <f>INDEX(Sheet4!D:D,MATCH($E212&amp;"_"&amp;$F212,Sheet4!$C:$C,0))</f>
        <v>爱</v>
      </c>
      <c r="H212" s="10" t="str">
        <f>INDEX(Sheet4!K:K,MATCH($E212&amp;"_"&amp;$F212,Sheet4!C:C,0))</f>
        <v>均衡</v>
      </c>
      <c r="I212" s="10">
        <f>INDEX(Sheet2!$A:$A,MATCH(H212&amp;"-"&amp;G212&amp;"-0"&amp;"-"&amp;$C212,Sheet2!$I:$I,0))</f>
        <v>142001</v>
      </c>
      <c r="J212" s="10" t="str">
        <f>INDEX(Sheet4!E:E,MATCH($E212&amp;"_"&amp;$F212,Sheet4!$C:$C,0))</f>
        <v>爱</v>
      </c>
      <c r="K212" s="10" t="str">
        <f>INDEX(Sheet4!L:L,MATCH($E212&amp;"_"&amp;$F212,Sheet4!$C:$C,0))</f>
        <v>均衡</v>
      </c>
      <c r="L212" s="10">
        <f>INDEX(Sheet2!$A:$A,MATCH(K212&amp;"-"&amp;J212&amp;"-1"&amp;"-"&amp;$C212,Sheet2!$I:$I,0))</f>
        <v>142101</v>
      </c>
      <c r="M212" s="10">
        <f>INDEX(Sheet2!$A:$A,MATCH(K212&amp;"-"&amp;J212&amp;"-1"&amp;"-"&amp;$C212,Sheet2!$I:$I,0))</f>
        <v>142101</v>
      </c>
      <c r="N212" s="10" t="str">
        <f>INDEX(Sheet4!G:G,MATCH($E212&amp;"_"&amp;$F212,Sheet4!$C:$C,0))</f>
        <v>爱</v>
      </c>
      <c r="O212" s="10" t="str">
        <f>INDEX(Sheet4!N:N,MATCH($E212&amp;"_"&amp;$F212,Sheet4!$C:$C,0))</f>
        <v>均衡</v>
      </c>
      <c r="P212" s="10">
        <f>INDEX(Sheet2!$A:$A,MATCH(O212&amp;"-"&amp;N212&amp;"-2"&amp;"-"&amp;$C212,Sheet2!$I:$I,0))</f>
        <v>142201</v>
      </c>
      <c r="Q212" s="10">
        <f>INDEX(Sheet2!$A:$A,MATCH(O212&amp;"-"&amp;N212&amp;"-2"&amp;"-"&amp;$C212,Sheet2!$I:$I,0))</f>
        <v>142201</v>
      </c>
      <c r="R212" s="10" t="str">
        <f>INDEX(Sheet4!I:I,MATCH($E212&amp;"_"&amp;$F212,Sheet4!$C:$C,0))</f>
        <v>爱</v>
      </c>
      <c r="S212" s="10" t="str">
        <f>INDEX(Sheet4!P:P,MATCH($E212&amp;"_"&amp;$F212,Sheet4!$C:$C,0))</f>
        <v>均衡</v>
      </c>
      <c r="T212" s="10">
        <f>INDEX(Sheet2!$A:$A,MATCH(S212&amp;"-"&amp;R212&amp;"-3"&amp;"-"&amp;$C212,Sheet2!$I:$I,0))</f>
        <v>142301</v>
      </c>
      <c r="U212" s="10">
        <f>INDEX(Sheet2!$A:$A,MATCH(S212&amp;"-"&amp;R212&amp;"-3"&amp;"-"&amp;$C212,Sheet2!$I:$I,0))</f>
        <v>142301</v>
      </c>
    </row>
    <row r="213" spans="1:21" s="10" customFormat="1" ht="16.5" customHeight="1">
      <c r="A213" s="9" t="s">
        <v>42</v>
      </c>
      <c r="B213" s="10">
        <f t="shared" si="13"/>
        <v>14001</v>
      </c>
      <c r="C213" s="10">
        <v>3</v>
      </c>
      <c r="D213" s="11" t="str">
        <f t="shared" si="14"/>
        <v>1爱均衡-2爱均衡-3爱均衡</v>
      </c>
      <c r="E213" s="10">
        <v>14</v>
      </c>
      <c r="F213" s="10">
        <v>1</v>
      </c>
      <c r="G213" s="10" t="str">
        <f>INDEX(Sheet4!D:D,MATCH($E213&amp;"_"&amp;$F213,Sheet4!$C:$C,0))</f>
        <v>爱</v>
      </c>
      <c r="H213" s="10" t="str">
        <f>INDEX(Sheet4!K:K,MATCH($E213&amp;"_"&amp;$F213,Sheet4!C:C,0))</f>
        <v>均衡</v>
      </c>
      <c r="I213" s="10">
        <f>INDEX(Sheet2!$A:$A,MATCH(H213&amp;"-"&amp;G213&amp;"-0"&amp;"-"&amp;$C213,Sheet2!$I:$I,0))</f>
        <v>143001</v>
      </c>
      <c r="J213" s="10" t="str">
        <f>INDEX(Sheet4!E:E,MATCH($E213&amp;"_"&amp;$F213,Sheet4!$C:$C,0))</f>
        <v>爱</v>
      </c>
      <c r="K213" s="10" t="str">
        <f>INDEX(Sheet4!L:L,MATCH($E213&amp;"_"&amp;$F213,Sheet4!$C:$C,0))</f>
        <v>均衡</v>
      </c>
      <c r="L213" s="10">
        <f>INDEX(Sheet2!$A:$A,MATCH(K213&amp;"-"&amp;J213&amp;"-1"&amp;"-"&amp;$C213,Sheet2!$I:$I,0))</f>
        <v>143101</v>
      </c>
      <c r="M213" s="10">
        <f>INDEX(Sheet2!$A:$A,MATCH(K213&amp;"-"&amp;J213&amp;"-1"&amp;"-"&amp;$C213,Sheet2!$I:$I,0))</f>
        <v>143101</v>
      </c>
      <c r="N213" s="10" t="str">
        <f>INDEX(Sheet4!G:G,MATCH($E213&amp;"_"&amp;$F213,Sheet4!$C:$C,0))</f>
        <v>爱</v>
      </c>
      <c r="O213" s="10" t="str">
        <f>INDEX(Sheet4!N:N,MATCH($E213&amp;"_"&amp;$F213,Sheet4!$C:$C,0))</f>
        <v>均衡</v>
      </c>
      <c r="P213" s="10">
        <f>INDEX(Sheet2!$A:$A,MATCH(O213&amp;"-"&amp;N213&amp;"-2"&amp;"-"&amp;$C213,Sheet2!$I:$I,0))</f>
        <v>143201</v>
      </c>
      <c r="Q213" s="10">
        <f>INDEX(Sheet2!$A:$A,MATCH(O213&amp;"-"&amp;N213&amp;"-2"&amp;"-"&amp;$C213,Sheet2!$I:$I,0))</f>
        <v>143201</v>
      </c>
      <c r="R213" s="10" t="str">
        <f>INDEX(Sheet4!I:I,MATCH($E213&amp;"_"&amp;$F213,Sheet4!$C:$C,0))</f>
        <v>爱</v>
      </c>
      <c r="S213" s="10" t="str">
        <f>INDEX(Sheet4!P:P,MATCH($E213&amp;"_"&amp;$F213,Sheet4!$C:$C,0))</f>
        <v>均衡</v>
      </c>
      <c r="T213" s="10">
        <f>INDEX(Sheet2!$A:$A,MATCH(S213&amp;"-"&amp;R213&amp;"-3"&amp;"-"&amp;$C213,Sheet2!$I:$I,0))</f>
        <v>143301</v>
      </c>
      <c r="U213" s="10">
        <f>INDEX(Sheet2!$A:$A,MATCH(S213&amp;"-"&amp;R213&amp;"-3"&amp;"-"&amp;$C213,Sheet2!$I:$I,0))</f>
        <v>143301</v>
      </c>
    </row>
    <row r="214" spans="1:21" s="10" customFormat="1" ht="16.5" customHeight="1">
      <c r="A214" s="9" t="s">
        <v>42</v>
      </c>
      <c r="B214" s="10">
        <f t="shared" si="13"/>
        <v>14001</v>
      </c>
      <c r="C214" s="10">
        <v>4</v>
      </c>
      <c r="D214" s="11" t="str">
        <f t="shared" si="14"/>
        <v>1爱均衡-2爱均衡-3爱均衡</v>
      </c>
      <c r="E214" s="10">
        <v>14</v>
      </c>
      <c r="F214" s="10">
        <v>1</v>
      </c>
      <c r="G214" s="10" t="str">
        <f>INDEX(Sheet4!D:D,MATCH($E214&amp;"_"&amp;$F214,Sheet4!$C:$C,0))</f>
        <v>爱</v>
      </c>
      <c r="H214" s="10" t="str">
        <f>INDEX(Sheet4!K:K,MATCH($E214&amp;"_"&amp;$F214,Sheet4!C:C,0))</f>
        <v>均衡</v>
      </c>
      <c r="I214" s="10">
        <f>INDEX(Sheet2!$A:$A,MATCH(H214&amp;"-"&amp;G214&amp;"-0"&amp;"-"&amp;$C214,Sheet2!$I:$I,0))</f>
        <v>144001</v>
      </c>
      <c r="J214" s="10" t="str">
        <f>INDEX(Sheet4!E:E,MATCH($E214&amp;"_"&amp;$F214,Sheet4!$C:$C,0))</f>
        <v>爱</v>
      </c>
      <c r="K214" s="10" t="str">
        <f>INDEX(Sheet4!L:L,MATCH($E214&amp;"_"&amp;$F214,Sheet4!$C:$C,0))</f>
        <v>均衡</v>
      </c>
      <c r="L214" s="10">
        <f>INDEX(Sheet2!$A:$A,MATCH(K214&amp;"-"&amp;J214&amp;"-1"&amp;"-"&amp;$C214,Sheet2!$I:$I,0))</f>
        <v>144101</v>
      </c>
      <c r="M214" s="10">
        <f>INDEX(Sheet2!$A:$A,MATCH(K214&amp;"-"&amp;J214&amp;"-1"&amp;"-"&amp;$C214,Sheet2!$I:$I,0))</f>
        <v>144101</v>
      </c>
      <c r="N214" s="10" t="str">
        <f>INDEX(Sheet4!G:G,MATCH($E214&amp;"_"&amp;$F214,Sheet4!$C:$C,0))</f>
        <v>爱</v>
      </c>
      <c r="O214" s="10" t="str">
        <f>INDEX(Sheet4!N:N,MATCH($E214&amp;"_"&amp;$F214,Sheet4!$C:$C,0))</f>
        <v>均衡</v>
      </c>
      <c r="P214" s="10">
        <f>INDEX(Sheet2!$A:$A,MATCH(O214&amp;"-"&amp;N214&amp;"-2"&amp;"-"&amp;$C214,Sheet2!$I:$I,0))</f>
        <v>144201</v>
      </c>
      <c r="Q214" s="10">
        <f>INDEX(Sheet2!$A:$A,MATCH(O214&amp;"-"&amp;N214&amp;"-2"&amp;"-"&amp;$C214,Sheet2!$I:$I,0))</f>
        <v>144201</v>
      </c>
      <c r="R214" s="10" t="str">
        <f>INDEX(Sheet4!I:I,MATCH($E214&amp;"_"&amp;$F214,Sheet4!$C:$C,0))</f>
        <v>爱</v>
      </c>
      <c r="S214" s="10" t="str">
        <f>INDEX(Sheet4!P:P,MATCH($E214&amp;"_"&amp;$F214,Sheet4!$C:$C,0))</f>
        <v>均衡</v>
      </c>
      <c r="T214" s="10">
        <f>INDEX(Sheet2!$A:$A,MATCH(S214&amp;"-"&amp;R214&amp;"-3"&amp;"-"&amp;$C214,Sheet2!$I:$I,0))</f>
        <v>144301</v>
      </c>
      <c r="U214" s="10">
        <f>INDEX(Sheet2!$A:$A,MATCH(S214&amp;"-"&amp;R214&amp;"-3"&amp;"-"&amp;$C214,Sheet2!$I:$I,0))</f>
        <v>144301</v>
      </c>
    </row>
    <row r="215" spans="1:21" s="10" customFormat="1" ht="16.5" customHeight="1">
      <c r="A215" s="9" t="s">
        <v>42</v>
      </c>
      <c r="B215" s="10">
        <f t="shared" si="13"/>
        <v>14001</v>
      </c>
      <c r="C215" s="10">
        <v>5</v>
      </c>
      <c r="D215" s="11" t="str">
        <f t="shared" si="14"/>
        <v>1爱均衡-2爱均衡-3爱均衡</v>
      </c>
      <c r="E215" s="10">
        <v>14</v>
      </c>
      <c r="F215" s="10">
        <v>1</v>
      </c>
      <c r="G215" s="10" t="str">
        <f>INDEX(Sheet4!D:D,MATCH($E215&amp;"_"&amp;$F215,Sheet4!$C:$C,0))</f>
        <v>爱</v>
      </c>
      <c r="H215" s="10" t="str">
        <f>INDEX(Sheet4!K:K,MATCH($E215&amp;"_"&amp;$F215,Sheet4!C:C,0))</f>
        <v>均衡</v>
      </c>
      <c r="I215" s="10">
        <f>INDEX(Sheet2!$A:$A,MATCH(H215&amp;"-"&amp;G215&amp;"-0"&amp;"-"&amp;$C215,Sheet2!$I:$I,0))</f>
        <v>145001</v>
      </c>
      <c r="J215" s="10" t="str">
        <f>INDEX(Sheet4!E:E,MATCH($E215&amp;"_"&amp;$F215,Sheet4!$C:$C,0))</f>
        <v>爱</v>
      </c>
      <c r="K215" s="10" t="str">
        <f>INDEX(Sheet4!L:L,MATCH($E215&amp;"_"&amp;$F215,Sheet4!$C:$C,0))</f>
        <v>均衡</v>
      </c>
      <c r="L215" s="10">
        <f>INDEX(Sheet2!$A:$A,MATCH(K215&amp;"-"&amp;J215&amp;"-1"&amp;"-"&amp;$C215,Sheet2!$I:$I,0))</f>
        <v>145101</v>
      </c>
      <c r="M215" s="10">
        <f>INDEX(Sheet2!$A:$A,MATCH(K215&amp;"-"&amp;J215&amp;"-1"&amp;"-"&amp;$C215,Sheet2!$I:$I,0))</f>
        <v>145101</v>
      </c>
      <c r="N215" s="10" t="str">
        <f>INDEX(Sheet4!G:G,MATCH($E215&amp;"_"&amp;$F215,Sheet4!$C:$C,0))</f>
        <v>爱</v>
      </c>
      <c r="O215" s="10" t="str">
        <f>INDEX(Sheet4!N:N,MATCH($E215&amp;"_"&amp;$F215,Sheet4!$C:$C,0))</f>
        <v>均衡</v>
      </c>
      <c r="P215" s="10">
        <f>INDEX(Sheet2!$A:$A,MATCH(O215&amp;"-"&amp;N215&amp;"-2"&amp;"-"&amp;$C215,Sheet2!$I:$I,0))</f>
        <v>145201</v>
      </c>
      <c r="Q215" s="10">
        <f>INDEX(Sheet2!$A:$A,MATCH(O215&amp;"-"&amp;N215&amp;"-2"&amp;"-"&amp;$C215,Sheet2!$I:$I,0))</f>
        <v>145201</v>
      </c>
      <c r="R215" s="10" t="str">
        <f>INDEX(Sheet4!I:I,MATCH($E215&amp;"_"&amp;$F215,Sheet4!$C:$C,0))</f>
        <v>爱</v>
      </c>
      <c r="S215" s="10" t="str">
        <f>INDEX(Sheet4!P:P,MATCH($E215&amp;"_"&amp;$F215,Sheet4!$C:$C,0))</f>
        <v>均衡</v>
      </c>
      <c r="T215" s="10">
        <f>INDEX(Sheet2!$A:$A,MATCH(S215&amp;"-"&amp;R215&amp;"-3"&amp;"-"&amp;$C215,Sheet2!$I:$I,0))</f>
        <v>145301</v>
      </c>
      <c r="U215" s="10">
        <f>INDEX(Sheet2!$A:$A,MATCH(S215&amp;"-"&amp;R215&amp;"-3"&amp;"-"&amp;$C215,Sheet2!$I:$I,0))</f>
        <v>145301</v>
      </c>
    </row>
    <row r="216" spans="1:21" s="10" customFormat="1" ht="16.5" customHeight="1">
      <c r="A216" s="9" t="s">
        <v>42</v>
      </c>
      <c r="B216" s="10">
        <f t="shared" si="13"/>
        <v>15001</v>
      </c>
      <c r="C216" s="10">
        <v>1</v>
      </c>
      <c r="D216" s="11" t="str">
        <f t="shared" si="14"/>
        <v>1驱散均衡-2驱散均衡-3驱散均衡</v>
      </c>
      <c r="E216" s="10">
        <v>15</v>
      </c>
      <c r="F216" s="10">
        <v>1</v>
      </c>
      <c r="G216" s="10" t="str">
        <f>INDEX(Sheet4!D:D,MATCH($E216&amp;"_"&amp;$F216,Sheet4!$C:$C,0))</f>
        <v>驱散</v>
      </c>
      <c r="H216" s="10" t="str">
        <f>INDEX(Sheet4!K:K,MATCH($E216&amp;"_"&amp;$F216,Sheet4!C:C,0))</f>
        <v>均衡</v>
      </c>
      <c r="I216" s="10">
        <f>INDEX(Sheet2!$A:$A,MATCH(H216&amp;"-"&amp;G216&amp;"-0"&amp;"-"&amp;$C216,Sheet2!$I:$I,0))</f>
        <v>151001</v>
      </c>
      <c r="J216" s="10" t="str">
        <f>INDEX(Sheet4!E:E,MATCH($E216&amp;"_"&amp;$F216,Sheet4!$C:$C,0))</f>
        <v>驱散</v>
      </c>
      <c r="K216" s="10" t="str">
        <f>INDEX(Sheet4!L:L,MATCH($E216&amp;"_"&amp;$F216,Sheet4!$C:$C,0))</f>
        <v>均衡</v>
      </c>
      <c r="L216" s="10">
        <f>INDEX(Sheet2!$A:$A,MATCH(K216&amp;"-"&amp;J216&amp;"-1"&amp;"-"&amp;$C216,Sheet2!$I:$I,0))</f>
        <v>151101</v>
      </c>
      <c r="M216" s="10">
        <f>INDEX(Sheet2!$A:$A,MATCH(K216&amp;"-"&amp;J216&amp;"-1"&amp;"-"&amp;$C216,Sheet2!$I:$I,0))</f>
        <v>151101</v>
      </c>
      <c r="N216" s="10" t="str">
        <f>INDEX(Sheet4!G:G,MATCH($E216&amp;"_"&amp;$F216,Sheet4!$C:$C,0))</f>
        <v>驱散</v>
      </c>
      <c r="O216" s="10" t="str">
        <f>INDEX(Sheet4!N:N,MATCH($E216&amp;"_"&amp;$F216,Sheet4!$C:$C,0))</f>
        <v>均衡</v>
      </c>
      <c r="P216" s="10">
        <f>INDEX(Sheet2!$A:$A,MATCH(O216&amp;"-"&amp;N216&amp;"-2"&amp;"-"&amp;$C216,Sheet2!$I:$I,0))</f>
        <v>151201</v>
      </c>
      <c r="Q216" s="10">
        <f>INDEX(Sheet2!$A:$A,MATCH(O216&amp;"-"&amp;N216&amp;"-2"&amp;"-"&amp;$C216,Sheet2!$I:$I,0))</f>
        <v>151201</v>
      </c>
      <c r="R216" s="10" t="str">
        <f>INDEX(Sheet4!I:I,MATCH($E216&amp;"_"&amp;$F216,Sheet4!$C:$C,0))</f>
        <v>驱散</v>
      </c>
      <c r="S216" s="10" t="str">
        <f>INDEX(Sheet4!P:P,MATCH($E216&amp;"_"&amp;$F216,Sheet4!$C:$C,0))</f>
        <v>均衡</v>
      </c>
      <c r="T216" s="10">
        <f>INDEX(Sheet2!$A:$A,MATCH(S216&amp;"-"&amp;R216&amp;"-3"&amp;"-"&amp;$C216,Sheet2!$I:$I,0))</f>
        <v>151301</v>
      </c>
      <c r="U216" s="10">
        <f>INDEX(Sheet2!$A:$A,MATCH(S216&amp;"-"&amp;R216&amp;"-3"&amp;"-"&amp;$C216,Sheet2!$I:$I,0))</f>
        <v>151301</v>
      </c>
    </row>
    <row r="217" spans="1:21" s="10" customFormat="1" ht="16.5" customHeight="1">
      <c r="A217" s="9" t="s">
        <v>42</v>
      </c>
      <c r="B217" s="10">
        <f t="shared" si="13"/>
        <v>15001</v>
      </c>
      <c r="C217" s="10">
        <v>2</v>
      </c>
      <c r="D217" s="11" t="str">
        <f t="shared" si="14"/>
        <v>1驱散均衡-2驱散均衡-3驱散均衡</v>
      </c>
      <c r="E217" s="10">
        <v>15</v>
      </c>
      <c r="F217" s="10">
        <v>1</v>
      </c>
      <c r="G217" s="10" t="str">
        <f>INDEX(Sheet4!D:D,MATCH($E217&amp;"_"&amp;$F217,Sheet4!$C:$C,0))</f>
        <v>驱散</v>
      </c>
      <c r="H217" s="10" t="str">
        <f>INDEX(Sheet4!K:K,MATCH($E217&amp;"_"&amp;$F217,Sheet4!C:C,0))</f>
        <v>均衡</v>
      </c>
      <c r="I217" s="10">
        <f>INDEX(Sheet2!$A:$A,MATCH(H217&amp;"-"&amp;G217&amp;"-0"&amp;"-"&amp;$C217,Sheet2!$I:$I,0))</f>
        <v>152001</v>
      </c>
      <c r="J217" s="10" t="str">
        <f>INDEX(Sheet4!E:E,MATCH($E217&amp;"_"&amp;$F217,Sheet4!$C:$C,0))</f>
        <v>驱散</v>
      </c>
      <c r="K217" s="10" t="str">
        <f>INDEX(Sheet4!L:L,MATCH($E217&amp;"_"&amp;$F217,Sheet4!$C:$C,0))</f>
        <v>均衡</v>
      </c>
      <c r="L217" s="10">
        <f>INDEX(Sheet2!$A:$A,MATCH(K217&amp;"-"&amp;J217&amp;"-1"&amp;"-"&amp;$C217,Sheet2!$I:$I,0))</f>
        <v>152101</v>
      </c>
      <c r="M217" s="10">
        <f>INDEX(Sheet2!$A:$A,MATCH(K217&amp;"-"&amp;J217&amp;"-1"&amp;"-"&amp;$C217,Sheet2!$I:$I,0))</f>
        <v>152101</v>
      </c>
      <c r="N217" s="10" t="str">
        <f>INDEX(Sheet4!G:G,MATCH($E217&amp;"_"&amp;$F217,Sheet4!$C:$C,0))</f>
        <v>驱散</v>
      </c>
      <c r="O217" s="10" t="str">
        <f>INDEX(Sheet4!N:N,MATCH($E217&amp;"_"&amp;$F217,Sheet4!$C:$C,0))</f>
        <v>均衡</v>
      </c>
      <c r="P217" s="10">
        <f>INDEX(Sheet2!$A:$A,MATCH(O217&amp;"-"&amp;N217&amp;"-2"&amp;"-"&amp;$C217,Sheet2!$I:$I,0))</f>
        <v>152201</v>
      </c>
      <c r="Q217" s="10">
        <f>INDEX(Sheet2!$A:$A,MATCH(O217&amp;"-"&amp;N217&amp;"-2"&amp;"-"&amp;$C217,Sheet2!$I:$I,0))</f>
        <v>152201</v>
      </c>
      <c r="R217" s="10" t="str">
        <f>INDEX(Sheet4!I:I,MATCH($E217&amp;"_"&amp;$F217,Sheet4!$C:$C,0))</f>
        <v>驱散</v>
      </c>
      <c r="S217" s="10" t="str">
        <f>INDEX(Sheet4!P:P,MATCH($E217&amp;"_"&amp;$F217,Sheet4!$C:$C,0))</f>
        <v>均衡</v>
      </c>
      <c r="T217" s="10">
        <f>INDEX(Sheet2!$A:$A,MATCH(S217&amp;"-"&amp;R217&amp;"-3"&amp;"-"&amp;$C217,Sheet2!$I:$I,0))</f>
        <v>152301</v>
      </c>
      <c r="U217" s="10">
        <f>INDEX(Sheet2!$A:$A,MATCH(S217&amp;"-"&amp;R217&amp;"-3"&amp;"-"&amp;$C217,Sheet2!$I:$I,0))</f>
        <v>152301</v>
      </c>
    </row>
    <row r="218" spans="1:21" s="10" customFormat="1" ht="16.5" customHeight="1">
      <c r="A218" s="9" t="s">
        <v>42</v>
      </c>
      <c r="B218" s="10">
        <f t="shared" si="13"/>
        <v>15001</v>
      </c>
      <c r="C218" s="10">
        <v>3</v>
      </c>
      <c r="D218" s="11" t="str">
        <f t="shared" si="14"/>
        <v>1驱散均衡-2驱散均衡-3驱散均衡</v>
      </c>
      <c r="E218" s="10">
        <v>15</v>
      </c>
      <c r="F218" s="10">
        <v>1</v>
      </c>
      <c r="G218" s="10" t="str">
        <f>INDEX(Sheet4!D:D,MATCH($E218&amp;"_"&amp;$F218,Sheet4!$C:$C,0))</f>
        <v>驱散</v>
      </c>
      <c r="H218" s="10" t="str">
        <f>INDEX(Sheet4!K:K,MATCH($E218&amp;"_"&amp;$F218,Sheet4!C:C,0))</f>
        <v>均衡</v>
      </c>
      <c r="I218" s="10">
        <f>INDEX(Sheet2!$A:$A,MATCH(H218&amp;"-"&amp;G218&amp;"-0"&amp;"-"&amp;$C218,Sheet2!$I:$I,0))</f>
        <v>153001</v>
      </c>
      <c r="J218" s="10" t="str">
        <f>INDEX(Sheet4!E:E,MATCH($E218&amp;"_"&amp;$F218,Sheet4!$C:$C,0))</f>
        <v>驱散</v>
      </c>
      <c r="K218" s="10" t="str">
        <f>INDEX(Sheet4!L:L,MATCH($E218&amp;"_"&amp;$F218,Sheet4!$C:$C,0))</f>
        <v>均衡</v>
      </c>
      <c r="L218" s="10">
        <f>INDEX(Sheet2!$A:$A,MATCH(K218&amp;"-"&amp;J218&amp;"-1"&amp;"-"&amp;$C218,Sheet2!$I:$I,0))</f>
        <v>153101</v>
      </c>
      <c r="M218" s="10">
        <f>INDEX(Sheet2!$A:$A,MATCH(K218&amp;"-"&amp;J218&amp;"-1"&amp;"-"&amp;$C218,Sheet2!$I:$I,0))</f>
        <v>153101</v>
      </c>
      <c r="N218" s="10" t="str">
        <f>INDEX(Sheet4!G:G,MATCH($E218&amp;"_"&amp;$F218,Sheet4!$C:$C,0))</f>
        <v>驱散</v>
      </c>
      <c r="O218" s="10" t="str">
        <f>INDEX(Sheet4!N:N,MATCH($E218&amp;"_"&amp;$F218,Sheet4!$C:$C,0))</f>
        <v>均衡</v>
      </c>
      <c r="P218" s="10">
        <f>INDEX(Sheet2!$A:$A,MATCH(O218&amp;"-"&amp;N218&amp;"-2"&amp;"-"&amp;$C218,Sheet2!$I:$I,0))</f>
        <v>153201</v>
      </c>
      <c r="Q218" s="10">
        <f>INDEX(Sheet2!$A:$A,MATCH(O218&amp;"-"&amp;N218&amp;"-2"&amp;"-"&amp;$C218,Sheet2!$I:$I,0))</f>
        <v>153201</v>
      </c>
      <c r="R218" s="10" t="str">
        <f>INDEX(Sheet4!I:I,MATCH($E218&amp;"_"&amp;$F218,Sheet4!$C:$C,0))</f>
        <v>驱散</v>
      </c>
      <c r="S218" s="10" t="str">
        <f>INDEX(Sheet4!P:P,MATCH($E218&amp;"_"&amp;$F218,Sheet4!$C:$C,0))</f>
        <v>均衡</v>
      </c>
      <c r="T218" s="10">
        <f>INDEX(Sheet2!$A:$A,MATCH(S218&amp;"-"&amp;R218&amp;"-3"&amp;"-"&amp;$C218,Sheet2!$I:$I,0))</f>
        <v>153301</v>
      </c>
      <c r="U218" s="10">
        <f>INDEX(Sheet2!$A:$A,MATCH(S218&amp;"-"&amp;R218&amp;"-3"&amp;"-"&amp;$C218,Sheet2!$I:$I,0))</f>
        <v>153301</v>
      </c>
    </row>
    <row r="219" spans="1:21" s="10" customFormat="1" ht="16.5" customHeight="1">
      <c r="A219" s="9" t="s">
        <v>42</v>
      </c>
      <c r="B219" s="10">
        <f t="shared" si="13"/>
        <v>15001</v>
      </c>
      <c r="C219" s="10">
        <v>4</v>
      </c>
      <c r="D219" s="11" t="str">
        <f t="shared" si="14"/>
        <v>1驱散均衡-2驱散均衡-3驱散均衡</v>
      </c>
      <c r="E219" s="10">
        <v>15</v>
      </c>
      <c r="F219" s="10">
        <v>1</v>
      </c>
      <c r="G219" s="10" t="str">
        <f>INDEX(Sheet4!D:D,MATCH($E219&amp;"_"&amp;$F219,Sheet4!$C:$C,0))</f>
        <v>驱散</v>
      </c>
      <c r="H219" s="10" t="str">
        <f>INDEX(Sheet4!K:K,MATCH($E219&amp;"_"&amp;$F219,Sheet4!C:C,0))</f>
        <v>均衡</v>
      </c>
      <c r="I219" s="10">
        <f>INDEX(Sheet2!$A:$A,MATCH(H219&amp;"-"&amp;G219&amp;"-0"&amp;"-"&amp;$C219,Sheet2!$I:$I,0))</f>
        <v>154001</v>
      </c>
      <c r="J219" s="10" t="str">
        <f>INDEX(Sheet4!E:E,MATCH($E219&amp;"_"&amp;$F219,Sheet4!$C:$C,0))</f>
        <v>驱散</v>
      </c>
      <c r="K219" s="10" t="str">
        <f>INDEX(Sheet4!L:L,MATCH($E219&amp;"_"&amp;$F219,Sheet4!$C:$C,0))</f>
        <v>均衡</v>
      </c>
      <c r="L219" s="10">
        <f>INDEX(Sheet2!$A:$A,MATCH(K219&amp;"-"&amp;J219&amp;"-1"&amp;"-"&amp;$C219,Sheet2!$I:$I,0))</f>
        <v>154101</v>
      </c>
      <c r="M219" s="10">
        <f>INDEX(Sheet2!$A:$A,MATCH(K219&amp;"-"&amp;J219&amp;"-1"&amp;"-"&amp;$C219,Sheet2!$I:$I,0))</f>
        <v>154101</v>
      </c>
      <c r="N219" s="10" t="str">
        <f>INDEX(Sheet4!G:G,MATCH($E219&amp;"_"&amp;$F219,Sheet4!$C:$C,0))</f>
        <v>驱散</v>
      </c>
      <c r="O219" s="10" t="str">
        <f>INDEX(Sheet4!N:N,MATCH($E219&amp;"_"&amp;$F219,Sheet4!$C:$C,0))</f>
        <v>均衡</v>
      </c>
      <c r="P219" s="10">
        <f>INDEX(Sheet2!$A:$A,MATCH(O219&amp;"-"&amp;N219&amp;"-2"&amp;"-"&amp;$C219,Sheet2!$I:$I,0))</f>
        <v>154201</v>
      </c>
      <c r="Q219" s="10">
        <f>INDEX(Sheet2!$A:$A,MATCH(O219&amp;"-"&amp;N219&amp;"-2"&amp;"-"&amp;$C219,Sheet2!$I:$I,0))</f>
        <v>154201</v>
      </c>
      <c r="R219" s="10" t="str">
        <f>INDEX(Sheet4!I:I,MATCH($E219&amp;"_"&amp;$F219,Sheet4!$C:$C,0))</f>
        <v>驱散</v>
      </c>
      <c r="S219" s="10" t="str">
        <f>INDEX(Sheet4!P:P,MATCH($E219&amp;"_"&amp;$F219,Sheet4!$C:$C,0))</f>
        <v>均衡</v>
      </c>
      <c r="T219" s="10">
        <f>INDEX(Sheet2!$A:$A,MATCH(S219&amp;"-"&amp;R219&amp;"-3"&amp;"-"&amp;$C219,Sheet2!$I:$I,0))</f>
        <v>154301</v>
      </c>
      <c r="U219" s="10">
        <f>INDEX(Sheet2!$A:$A,MATCH(S219&amp;"-"&amp;R219&amp;"-3"&amp;"-"&amp;$C219,Sheet2!$I:$I,0))</f>
        <v>154301</v>
      </c>
    </row>
    <row r="220" spans="1:21" s="10" customFormat="1" ht="16.5" customHeight="1">
      <c r="A220" s="9" t="s">
        <v>42</v>
      </c>
      <c r="B220" s="10">
        <f t="shared" si="13"/>
        <v>15001</v>
      </c>
      <c r="C220" s="10">
        <v>5</v>
      </c>
      <c r="D220" s="11" t="str">
        <f t="shared" si="14"/>
        <v>1驱散均衡-2驱散均衡-3驱散均衡</v>
      </c>
      <c r="E220" s="10">
        <v>15</v>
      </c>
      <c r="F220" s="10">
        <v>1</v>
      </c>
      <c r="G220" s="10" t="str">
        <f>INDEX(Sheet4!D:D,MATCH($E220&amp;"_"&amp;$F220,Sheet4!$C:$C,0))</f>
        <v>驱散</v>
      </c>
      <c r="H220" s="10" t="str">
        <f>INDEX(Sheet4!K:K,MATCH($E220&amp;"_"&amp;$F220,Sheet4!C:C,0))</f>
        <v>均衡</v>
      </c>
      <c r="I220" s="10">
        <f>INDEX(Sheet2!$A:$A,MATCH(H220&amp;"-"&amp;G220&amp;"-0"&amp;"-"&amp;$C220,Sheet2!$I:$I,0))</f>
        <v>155001</v>
      </c>
      <c r="J220" s="10" t="str">
        <f>INDEX(Sheet4!E:E,MATCH($E220&amp;"_"&amp;$F220,Sheet4!$C:$C,0))</f>
        <v>驱散</v>
      </c>
      <c r="K220" s="10" t="str">
        <f>INDEX(Sheet4!L:L,MATCH($E220&amp;"_"&amp;$F220,Sheet4!$C:$C,0))</f>
        <v>均衡</v>
      </c>
      <c r="L220" s="10">
        <f>INDEX(Sheet2!$A:$A,MATCH(K220&amp;"-"&amp;J220&amp;"-1"&amp;"-"&amp;$C220,Sheet2!$I:$I,0))</f>
        <v>155101</v>
      </c>
      <c r="M220" s="10">
        <f>INDEX(Sheet2!$A:$A,MATCH(K220&amp;"-"&amp;J220&amp;"-1"&amp;"-"&amp;$C220,Sheet2!$I:$I,0))</f>
        <v>155101</v>
      </c>
      <c r="N220" s="10" t="str">
        <f>INDEX(Sheet4!G:G,MATCH($E220&amp;"_"&amp;$F220,Sheet4!$C:$C,0))</f>
        <v>驱散</v>
      </c>
      <c r="O220" s="10" t="str">
        <f>INDEX(Sheet4!N:N,MATCH($E220&amp;"_"&amp;$F220,Sheet4!$C:$C,0))</f>
        <v>均衡</v>
      </c>
      <c r="P220" s="10">
        <f>INDEX(Sheet2!$A:$A,MATCH(O220&amp;"-"&amp;N220&amp;"-2"&amp;"-"&amp;$C220,Sheet2!$I:$I,0))</f>
        <v>155201</v>
      </c>
      <c r="Q220" s="10">
        <f>INDEX(Sheet2!$A:$A,MATCH(O220&amp;"-"&amp;N220&amp;"-2"&amp;"-"&amp;$C220,Sheet2!$I:$I,0))</f>
        <v>155201</v>
      </c>
      <c r="R220" s="10" t="str">
        <f>INDEX(Sheet4!I:I,MATCH($E220&amp;"_"&amp;$F220,Sheet4!$C:$C,0))</f>
        <v>驱散</v>
      </c>
      <c r="S220" s="10" t="str">
        <f>INDEX(Sheet4!P:P,MATCH($E220&amp;"_"&amp;$F220,Sheet4!$C:$C,0))</f>
        <v>均衡</v>
      </c>
      <c r="T220" s="10">
        <f>INDEX(Sheet2!$A:$A,MATCH(S220&amp;"-"&amp;R220&amp;"-3"&amp;"-"&amp;$C220,Sheet2!$I:$I,0))</f>
        <v>155301</v>
      </c>
      <c r="U220" s="10">
        <f>INDEX(Sheet2!$A:$A,MATCH(S220&amp;"-"&amp;R220&amp;"-3"&amp;"-"&amp;$C220,Sheet2!$I:$I,0))</f>
        <v>155301</v>
      </c>
    </row>
    <row r="221" spans="1:21" s="10" customFormat="1" ht="16.5" customHeight="1">
      <c r="A221" s="9" t="s">
        <v>42</v>
      </c>
      <c r="B221" s="10">
        <f t="shared" si="13"/>
        <v>15002</v>
      </c>
      <c r="C221" s="10">
        <v>1</v>
      </c>
      <c r="D221" s="11" t="str">
        <f t="shared" si="14"/>
        <v>1驱散均衡-2驱散均衡-3不屈均衡</v>
      </c>
      <c r="E221" s="10">
        <v>15</v>
      </c>
      <c r="F221" s="10">
        <f t="shared" ref="F221:F230" si="15">F216+1</f>
        <v>2</v>
      </c>
      <c r="G221" s="10" t="str">
        <f>INDEX(Sheet4!D:D,MATCH($E221&amp;"_"&amp;$F221,Sheet4!$C:$C,0))</f>
        <v>驱散</v>
      </c>
      <c r="H221" s="10" t="str">
        <f>INDEX(Sheet4!K:K,MATCH($E221&amp;"_"&amp;$F221,Sheet4!C:C,0))</f>
        <v>均衡</v>
      </c>
      <c r="I221" s="10">
        <f>INDEX(Sheet2!$A:$A,MATCH(H221&amp;"-"&amp;G221&amp;"-0"&amp;"-"&amp;$C221,Sheet2!$I:$I,0))</f>
        <v>151001</v>
      </c>
      <c r="J221" s="10" t="str">
        <f>INDEX(Sheet4!E:E,MATCH($E221&amp;"_"&amp;$F221,Sheet4!$C:$C,0))</f>
        <v>驱散</v>
      </c>
      <c r="K221" s="10" t="str">
        <f>INDEX(Sheet4!L:L,MATCH($E221&amp;"_"&amp;$F221,Sheet4!$C:$C,0))</f>
        <v>均衡</v>
      </c>
      <c r="L221" s="10">
        <f>INDEX(Sheet2!$A:$A,MATCH(K221&amp;"-"&amp;J221&amp;"-1"&amp;"-"&amp;$C221,Sheet2!$I:$I,0))</f>
        <v>151101</v>
      </c>
      <c r="M221" s="10">
        <f>INDEX(Sheet2!$A:$A,MATCH(K221&amp;"-"&amp;J221&amp;"-1"&amp;"-"&amp;$C221,Sheet2!$I:$I,0))</f>
        <v>151101</v>
      </c>
      <c r="N221" s="10" t="str">
        <f>INDEX(Sheet4!G:G,MATCH($E221&amp;"_"&amp;$F221,Sheet4!$C:$C,0))</f>
        <v>驱散</v>
      </c>
      <c r="O221" s="10" t="str">
        <f>INDEX(Sheet4!N:N,MATCH($E221&amp;"_"&amp;$F221,Sheet4!$C:$C,0))</f>
        <v>均衡</v>
      </c>
      <c r="P221" s="10">
        <f>INDEX(Sheet2!$A:$A,MATCH(O221&amp;"-"&amp;N221&amp;"-2"&amp;"-"&amp;$C221,Sheet2!$I:$I,0))</f>
        <v>151201</v>
      </c>
      <c r="Q221" s="10">
        <f>INDEX(Sheet2!$A:$A,MATCH(O221&amp;"-"&amp;N221&amp;"-2"&amp;"-"&amp;$C221,Sheet2!$I:$I,0))</f>
        <v>151201</v>
      </c>
      <c r="R221" s="10" t="str">
        <f>INDEX(Sheet4!I:I,MATCH($E221&amp;"_"&amp;$F221,Sheet4!$C:$C,0))</f>
        <v>不屈</v>
      </c>
      <c r="S221" s="10" t="str">
        <f>INDEX(Sheet4!P:P,MATCH($E221&amp;"_"&amp;$F221,Sheet4!$C:$C,0))</f>
        <v>均衡</v>
      </c>
      <c r="T221" s="10">
        <f>INDEX(Sheet2!$A:$A,MATCH(S221&amp;"-"&amp;R221&amp;"-3"&amp;"-"&amp;$C221,Sheet2!$I:$I,0))</f>
        <v>101301</v>
      </c>
      <c r="U221" s="10">
        <f>INDEX(Sheet2!$A:$A,MATCH(S221&amp;"-"&amp;R221&amp;"-3"&amp;"-"&amp;$C221,Sheet2!$I:$I,0))</f>
        <v>101301</v>
      </c>
    </row>
    <row r="222" spans="1:21" s="10" customFormat="1" ht="16.5" customHeight="1">
      <c r="A222" s="9" t="s">
        <v>42</v>
      </c>
      <c r="B222" s="10">
        <f t="shared" si="13"/>
        <v>15002</v>
      </c>
      <c r="C222" s="10">
        <v>2</v>
      </c>
      <c r="D222" s="11" t="str">
        <f t="shared" si="14"/>
        <v>1驱散均衡-2驱散均衡-3不屈均衡</v>
      </c>
      <c r="E222" s="10">
        <v>15</v>
      </c>
      <c r="F222" s="10">
        <f t="shared" si="15"/>
        <v>2</v>
      </c>
      <c r="G222" s="10" t="str">
        <f>INDEX(Sheet4!D:D,MATCH($E222&amp;"_"&amp;$F222,Sheet4!$C:$C,0))</f>
        <v>驱散</v>
      </c>
      <c r="H222" s="10" t="str">
        <f>INDEX(Sheet4!K:K,MATCH($E222&amp;"_"&amp;$F222,Sheet4!C:C,0))</f>
        <v>均衡</v>
      </c>
      <c r="I222" s="10">
        <f>INDEX(Sheet2!$A:$A,MATCH(H222&amp;"-"&amp;G222&amp;"-0"&amp;"-"&amp;$C222,Sheet2!$I:$I,0))</f>
        <v>152001</v>
      </c>
      <c r="J222" s="10" t="str">
        <f>INDEX(Sheet4!E:E,MATCH($E222&amp;"_"&amp;$F222,Sheet4!$C:$C,0))</f>
        <v>驱散</v>
      </c>
      <c r="K222" s="10" t="str">
        <f>INDEX(Sheet4!L:L,MATCH($E222&amp;"_"&amp;$F222,Sheet4!$C:$C,0))</f>
        <v>均衡</v>
      </c>
      <c r="L222" s="10">
        <f>INDEX(Sheet2!$A:$A,MATCH(K222&amp;"-"&amp;J222&amp;"-1"&amp;"-"&amp;$C222,Sheet2!$I:$I,0))</f>
        <v>152101</v>
      </c>
      <c r="M222" s="10">
        <f>INDEX(Sheet2!$A:$A,MATCH(K222&amp;"-"&amp;J222&amp;"-1"&amp;"-"&amp;$C222,Sheet2!$I:$I,0))</f>
        <v>152101</v>
      </c>
      <c r="N222" s="10" t="str">
        <f>INDEX(Sheet4!G:G,MATCH($E222&amp;"_"&amp;$F222,Sheet4!$C:$C,0))</f>
        <v>驱散</v>
      </c>
      <c r="O222" s="10" t="str">
        <f>INDEX(Sheet4!N:N,MATCH($E222&amp;"_"&amp;$F222,Sheet4!$C:$C,0))</f>
        <v>均衡</v>
      </c>
      <c r="P222" s="10">
        <f>INDEX(Sheet2!$A:$A,MATCH(O222&amp;"-"&amp;N222&amp;"-2"&amp;"-"&amp;$C222,Sheet2!$I:$I,0))</f>
        <v>152201</v>
      </c>
      <c r="Q222" s="10">
        <f>INDEX(Sheet2!$A:$A,MATCH(O222&amp;"-"&amp;N222&amp;"-2"&amp;"-"&amp;$C222,Sheet2!$I:$I,0))</f>
        <v>152201</v>
      </c>
      <c r="R222" s="10" t="str">
        <f>INDEX(Sheet4!I:I,MATCH($E222&amp;"_"&amp;$F222,Sheet4!$C:$C,0))</f>
        <v>不屈</v>
      </c>
      <c r="S222" s="10" t="str">
        <f>INDEX(Sheet4!P:P,MATCH($E222&amp;"_"&amp;$F222,Sheet4!$C:$C,0))</f>
        <v>均衡</v>
      </c>
      <c r="T222" s="10">
        <f>INDEX(Sheet2!$A:$A,MATCH(S222&amp;"-"&amp;R222&amp;"-3"&amp;"-"&amp;$C222,Sheet2!$I:$I,0))</f>
        <v>102301</v>
      </c>
      <c r="U222" s="10">
        <f>INDEX(Sheet2!$A:$A,MATCH(S222&amp;"-"&amp;R222&amp;"-3"&amp;"-"&amp;$C222,Sheet2!$I:$I,0))</f>
        <v>102301</v>
      </c>
    </row>
    <row r="223" spans="1:21" s="10" customFormat="1" ht="16.5" customHeight="1">
      <c r="A223" s="9" t="s">
        <v>42</v>
      </c>
      <c r="B223" s="10">
        <f t="shared" si="13"/>
        <v>15002</v>
      </c>
      <c r="C223" s="10">
        <v>3</v>
      </c>
      <c r="D223" s="11" t="str">
        <f t="shared" si="14"/>
        <v>1驱散均衡-2驱散均衡-3不屈均衡</v>
      </c>
      <c r="E223" s="10">
        <v>15</v>
      </c>
      <c r="F223" s="10">
        <f t="shared" si="15"/>
        <v>2</v>
      </c>
      <c r="G223" s="10" t="str">
        <f>INDEX(Sheet4!D:D,MATCH($E223&amp;"_"&amp;$F223,Sheet4!$C:$C,0))</f>
        <v>驱散</v>
      </c>
      <c r="H223" s="10" t="str">
        <f>INDEX(Sheet4!K:K,MATCH($E223&amp;"_"&amp;$F223,Sheet4!C:C,0))</f>
        <v>均衡</v>
      </c>
      <c r="I223" s="10">
        <f>INDEX(Sheet2!$A:$A,MATCH(H223&amp;"-"&amp;G223&amp;"-0"&amp;"-"&amp;$C223,Sheet2!$I:$I,0))</f>
        <v>153001</v>
      </c>
      <c r="J223" s="10" t="str">
        <f>INDEX(Sheet4!E:E,MATCH($E223&amp;"_"&amp;$F223,Sheet4!$C:$C,0))</f>
        <v>驱散</v>
      </c>
      <c r="K223" s="10" t="str">
        <f>INDEX(Sheet4!L:L,MATCH($E223&amp;"_"&amp;$F223,Sheet4!$C:$C,0))</f>
        <v>均衡</v>
      </c>
      <c r="L223" s="10">
        <f>INDEX(Sheet2!$A:$A,MATCH(K223&amp;"-"&amp;J223&amp;"-1"&amp;"-"&amp;$C223,Sheet2!$I:$I,0))</f>
        <v>153101</v>
      </c>
      <c r="M223" s="10">
        <f>INDEX(Sheet2!$A:$A,MATCH(K223&amp;"-"&amp;J223&amp;"-1"&amp;"-"&amp;$C223,Sheet2!$I:$I,0))</f>
        <v>153101</v>
      </c>
      <c r="N223" s="10" t="str">
        <f>INDEX(Sheet4!G:G,MATCH($E223&amp;"_"&amp;$F223,Sheet4!$C:$C,0))</f>
        <v>驱散</v>
      </c>
      <c r="O223" s="10" t="str">
        <f>INDEX(Sheet4!N:N,MATCH($E223&amp;"_"&amp;$F223,Sheet4!$C:$C,0))</f>
        <v>均衡</v>
      </c>
      <c r="P223" s="10">
        <f>INDEX(Sheet2!$A:$A,MATCH(O223&amp;"-"&amp;N223&amp;"-2"&amp;"-"&amp;$C223,Sheet2!$I:$I,0))</f>
        <v>153201</v>
      </c>
      <c r="Q223" s="10">
        <f>INDEX(Sheet2!$A:$A,MATCH(O223&amp;"-"&amp;N223&amp;"-2"&amp;"-"&amp;$C223,Sheet2!$I:$I,0))</f>
        <v>153201</v>
      </c>
      <c r="R223" s="10" t="str">
        <f>INDEX(Sheet4!I:I,MATCH($E223&amp;"_"&amp;$F223,Sheet4!$C:$C,0))</f>
        <v>不屈</v>
      </c>
      <c r="S223" s="10" t="str">
        <f>INDEX(Sheet4!P:P,MATCH($E223&amp;"_"&amp;$F223,Sheet4!$C:$C,0))</f>
        <v>均衡</v>
      </c>
      <c r="T223" s="10">
        <f>INDEX(Sheet2!$A:$A,MATCH(S223&amp;"-"&amp;R223&amp;"-3"&amp;"-"&amp;$C223,Sheet2!$I:$I,0))</f>
        <v>103301</v>
      </c>
      <c r="U223" s="10">
        <f>INDEX(Sheet2!$A:$A,MATCH(S223&amp;"-"&amp;R223&amp;"-3"&amp;"-"&amp;$C223,Sheet2!$I:$I,0))</f>
        <v>103301</v>
      </c>
    </row>
    <row r="224" spans="1:21" s="10" customFormat="1" ht="16.5" customHeight="1">
      <c r="A224" s="9" t="s">
        <v>42</v>
      </c>
      <c r="B224" s="10">
        <f t="shared" si="13"/>
        <v>15002</v>
      </c>
      <c r="C224" s="10">
        <v>4</v>
      </c>
      <c r="D224" s="11" t="str">
        <f t="shared" si="14"/>
        <v>1驱散均衡-2驱散均衡-3不屈均衡</v>
      </c>
      <c r="E224" s="10">
        <v>15</v>
      </c>
      <c r="F224" s="10">
        <f t="shared" si="15"/>
        <v>2</v>
      </c>
      <c r="G224" s="10" t="str">
        <f>INDEX(Sheet4!D:D,MATCH($E224&amp;"_"&amp;$F224,Sheet4!$C:$C,0))</f>
        <v>驱散</v>
      </c>
      <c r="H224" s="10" t="str">
        <f>INDEX(Sheet4!K:K,MATCH($E224&amp;"_"&amp;$F224,Sheet4!C:C,0))</f>
        <v>均衡</v>
      </c>
      <c r="I224" s="10">
        <f>INDEX(Sheet2!$A:$A,MATCH(H224&amp;"-"&amp;G224&amp;"-0"&amp;"-"&amp;$C224,Sheet2!$I:$I,0))</f>
        <v>154001</v>
      </c>
      <c r="J224" s="10" t="str">
        <f>INDEX(Sheet4!E:E,MATCH($E224&amp;"_"&amp;$F224,Sheet4!$C:$C,0))</f>
        <v>驱散</v>
      </c>
      <c r="K224" s="10" t="str">
        <f>INDEX(Sheet4!L:L,MATCH($E224&amp;"_"&amp;$F224,Sheet4!$C:$C,0))</f>
        <v>均衡</v>
      </c>
      <c r="L224" s="10">
        <f>INDEX(Sheet2!$A:$A,MATCH(K224&amp;"-"&amp;J224&amp;"-1"&amp;"-"&amp;$C224,Sheet2!$I:$I,0))</f>
        <v>154101</v>
      </c>
      <c r="M224" s="10">
        <f>INDEX(Sheet2!$A:$A,MATCH(K224&amp;"-"&amp;J224&amp;"-1"&amp;"-"&amp;$C224,Sheet2!$I:$I,0))</f>
        <v>154101</v>
      </c>
      <c r="N224" s="10" t="str">
        <f>INDEX(Sheet4!G:G,MATCH($E224&amp;"_"&amp;$F224,Sheet4!$C:$C,0))</f>
        <v>驱散</v>
      </c>
      <c r="O224" s="10" t="str">
        <f>INDEX(Sheet4!N:N,MATCH($E224&amp;"_"&amp;$F224,Sheet4!$C:$C,0))</f>
        <v>均衡</v>
      </c>
      <c r="P224" s="10">
        <f>INDEX(Sheet2!$A:$A,MATCH(O224&amp;"-"&amp;N224&amp;"-2"&amp;"-"&amp;$C224,Sheet2!$I:$I,0))</f>
        <v>154201</v>
      </c>
      <c r="Q224" s="10">
        <f>INDEX(Sheet2!$A:$A,MATCH(O224&amp;"-"&amp;N224&amp;"-2"&amp;"-"&amp;$C224,Sheet2!$I:$I,0))</f>
        <v>154201</v>
      </c>
      <c r="R224" s="10" t="str">
        <f>INDEX(Sheet4!I:I,MATCH($E224&amp;"_"&amp;$F224,Sheet4!$C:$C,0))</f>
        <v>不屈</v>
      </c>
      <c r="S224" s="10" t="str">
        <f>INDEX(Sheet4!P:P,MATCH($E224&amp;"_"&amp;$F224,Sheet4!$C:$C,0))</f>
        <v>均衡</v>
      </c>
      <c r="T224" s="10">
        <f>INDEX(Sheet2!$A:$A,MATCH(S224&amp;"-"&amp;R224&amp;"-3"&amp;"-"&amp;$C224,Sheet2!$I:$I,0))</f>
        <v>104301</v>
      </c>
      <c r="U224" s="10">
        <f>INDEX(Sheet2!$A:$A,MATCH(S224&amp;"-"&amp;R224&amp;"-3"&amp;"-"&amp;$C224,Sheet2!$I:$I,0))</f>
        <v>104301</v>
      </c>
    </row>
    <row r="225" spans="1:21" s="10" customFormat="1" ht="16.5" customHeight="1">
      <c r="A225" s="9" t="s">
        <v>42</v>
      </c>
      <c r="B225" s="10">
        <f t="shared" si="13"/>
        <v>15002</v>
      </c>
      <c r="C225" s="10">
        <v>5</v>
      </c>
      <c r="D225" s="11" t="str">
        <f t="shared" si="14"/>
        <v>1驱散均衡-2驱散均衡-3不屈均衡</v>
      </c>
      <c r="E225" s="10">
        <v>15</v>
      </c>
      <c r="F225" s="10">
        <f t="shared" si="15"/>
        <v>2</v>
      </c>
      <c r="G225" s="10" t="str">
        <f>INDEX(Sheet4!D:D,MATCH($E225&amp;"_"&amp;$F225,Sheet4!$C:$C,0))</f>
        <v>驱散</v>
      </c>
      <c r="H225" s="10" t="str">
        <f>INDEX(Sheet4!K:K,MATCH($E225&amp;"_"&amp;$F225,Sheet4!C:C,0))</f>
        <v>均衡</v>
      </c>
      <c r="I225" s="10">
        <f>INDEX(Sheet2!$A:$A,MATCH(H225&amp;"-"&amp;G225&amp;"-0"&amp;"-"&amp;$C225,Sheet2!$I:$I,0))</f>
        <v>155001</v>
      </c>
      <c r="J225" s="10" t="str">
        <f>INDEX(Sheet4!E:E,MATCH($E225&amp;"_"&amp;$F225,Sheet4!$C:$C,0))</f>
        <v>驱散</v>
      </c>
      <c r="K225" s="10" t="str">
        <f>INDEX(Sheet4!L:L,MATCH($E225&amp;"_"&amp;$F225,Sheet4!$C:$C,0))</f>
        <v>均衡</v>
      </c>
      <c r="L225" s="10">
        <f>INDEX(Sheet2!$A:$A,MATCH(K225&amp;"-"&amp;J225&amp;"-1"&amp;"-"&amp;$C225,Sheet2!$I:$I,0))</f>
        <v>155101</v>
      </c>
      <c r="M225" s="10">
        <f>INDEX(Sheet2!$A:$A,MATCH(K225&amp;"-"&amp;J225&amp;"-1"&amp;"-"&amp;$C225,Sheet2!$I:$I,0))</f>
        <v>155101</v>
      </c>
      <c r="N225" s="10" t="str">
        <f>INDEX(Sheet4!G:G,MATCH($E225&amp;"_"&amp;$F225,Sheet4!$C:$C,0))</f>
        <v>驱散</v>
      </c>
      <c r="O225" s="10" t="str">
        <f>INDEX(Sheet4!N:N,MATCH($E225&amp;"_"&amp;$F225,Sheet4!$C:$C,0))</f>
        <v>均衡</v>
      </c>
      <c r="P225" s="10">
        <f>INDEX(Sheet2!$A:$A,MATCH(O225&amp;"-"&amp;N225&amp;"-2"&amp;"-"&amp;$C225,Sheet2!$I:$I,0))</f>
        <v>155201</v>
      </c>
      <c r="Q225" s="10">
        <f>INDEX(Sheet2!$A:$A,MATCH(O225&amp;"-"&amp;N225&amp;"-2"&amp;"-"&amp;$C225,Sheet2!$I:$I,0))</f>
        <v>155201</v>
      </c>
      <c r="R225" s="10" t="str">
        <f>INDEX(Sheet4!I:I,MATCH($E225&amp;"_"&amp;$F225,Sheet4!$C:$C,0))</f>
        <v>不屈</v>
      </c>
      <c r="S225" s="10" t="str">
        <f>INDEX(Sheet4!P:P,MATCH($E225&amp;"_"&amp;$F225,Sheet4!$C:$C,0))</f>
        <v>均衡</v>
      </c>
      <c r="T225" s="10">
        <f>INDEX(Sheet2!$A:$A,MATCH(S225&amp;"-"&amp;R225&amp;"-3"&amp;"-"&amp;$C225,Sheet2!$I:$I,0))</f>
        <v>105301</v>
      </c>
      <c r="U225" s="10">
        <f>INDEX(Sheet2!$A:$A,MATCH(S225&amp;"-"&amp;R225&amp;"-3"&amp;"-"&amp;$C225,Sheet2!$I:$I,0))</f>
        <v>105301</v>
      </c>
    </row>
    <row r="226" spans="1:21" s="10" customFormat="1" ht="16.5" customHeight="1">
      <c r="A226" s="9" t="s">
        <v>42</v>
      </c>
      <c r="B226" s="10">
        <f t="shared" si="13"/>
        <v>15003</v>
      </c>
      <c r="C226" s="10">
        <v>1</v>
      </c>
      <c r="D226" s="11" t="str">
        <f t="shared" si="14"/>
        <v>1驱散均衡-2不屈均衡-3磐石均衡</v>
      </c>
      <c r="E226" s="10">
        <v>15</v>
      </c>
      <c r="F226" s="10">
        <f t="shared" si="15"/>
        <v>3</v>
      </c>
      <c r="G226" s="10" t="str">
        <f>INDEX(Sheet4!D:D,MATCH($E226&amp;"_"&amp;$F226,Sheet4!$C:$C,0))</f>
        <v>驱散</v>
      </c>
      <c r="H226" s="10" t="str">
        <f>INDEX(Sheet4!K:K,MATCH($E226&amp;"_"&amp;$F226,Sheet4!C:C,0))</f>
        <v>均衡</v>
      </c>
      <c r="I226" s="10">
        <f>INDEX(Sheet2!$A:$A,MATCH(H226&amp;"-"&amp;G226&amp;"-0"&amp;"-"&amp;$C226,Sheet2!$I:$I,0))</f>
        <v>151001</v>
      </c>
      <c r="J226" s="10" t="str">
        <f>INDEX(Sheet4!E:E,MATCH($E226&amp;"_"&amp;$F226,Sheet4!$C:$C,0))</f>
        <v>驱散</v>
      </c>
      <c r="K226" s="10" t="str">
        <f>INDEX(Sheet4!L:L,MATCH($E226&amp;"_"&amp;$F226,Sheet4!$C:$C,0))</f>
        <v>均衡</v>
      </c>
      <c r="L226" s="10">
        <f>INDEX(Sheet2!$A:$A,MATCH(K226&amp;"-"&amp;J226&amp;"-1"&amp;"-"&amp;$C226,Sheet2!$I:$I,0))</f>
        <v>151101</v>
      </c>
      <c r="M226" s="10">
        <f>INDEX(Sheet2!$A:$A,MATCH(K226&amp;"-"&amp;J226&amp;"-1"&amp;"-"&amp;$C226,Sheet2!$I:$I,0))</f>
        <v>151101</v>
      </c>
      <c r="N226" s="10" t="str">
        <f>INDEX(Sheet4!G:G,MATCH($E226&amp;"_"&amp;$F226,Sheet4!$C:$C,0))</f>
        <v>不屈</v>
      </c>
      <c r="O226" s="10" t="str">
        <f>INDEX(Sheet4!N:N,MATCH($E226&amp;"_"&amp;$F226,Sheet4!$C:$C,0))</f>
        <v>均衡</v>
      </c>
      <c r="P226" s="10">
        <f>INDEX(Sheet2!$A:$A,MATCH(O226&amp;"-"&amp;N226&amp;"-2"&amp;"-"&amp;$C226,Sheet2!$I:$I,0))</f>
        <v>101201</v>
      </c>
      <c r="Q226" s="10">
        <f>INDEX(Sheet2!$A:$A,MATCH(O226&amp;"-"&amp;N226&amp;"-2"&amp;"-"&amp;$C226,Sheet2!$I:$I,0))</f>
        <v>101201</v>
      </c>
      <c r="R226" s="10" t="str">
        <f>INDEX(Sheet4!I:I,MATCH($E226&amp;"_"&amp;$F226,Sheet4!$C:$C,0))</f>
        <v>磐石</v>
      </c>
      <c r="S226" s="10" t="str">
        <f>INDEX(Sheet4!P:P,MATCH($E226&amp;"_"&amp;$F226,Sheet4!$C:$C,0))</f>
        <v>均衡</v>
      </c>
      <c r="T226" s="10">
        <f>INDEX(Sheet2!$A:$A,MATCH(S226&amp;"-"&amp;R226&amp;"-3"&amp;"-"&amp;$C226,Sheet2!$I:$I,0))</f>
        <v>111301</v>
      </c>
      <c r="U226" s="10">
        <f>INDEX(Sheet2!$A:$A,MATCH(S226&amp;"-"&amp;R226&amp;"-3"&amp;"-"&amp;$C226,Sheet2!$I:$I,0))</f>
        <v>111301</v>
      </c>
    </row>
    <row r="227" spans="1:21" s="10" customFormat="1" ht="16.5" customHeight="1">
      <c r="A227" s="9" t="s">
        <v>42</v>
      </c>
      <c r="B227" s="10">
        <f t="shared" si="13"/>
        <v>15003</v>
      </c>
      <c r="C227" s="10">
        <v>2</v>
      </c>
      <c r="D227" s="11" t="str">
        <f t="shared" si="14"/>
        <v>1驱散均衡-2不屈均衡-3磐石均衡</v>
      </c>
      <c r="E227" s="10">
        <v>15</v>
      </c>
      <c r="F227" s="10">
        <f t="shared" si="15"/>
        <v>3</v>
      </c>
      <c r="G227" s="10" t="str">
        <f>INDEX(Sheet4!D:D,MATCH($E227&amp;"_"&amp;$F227,Sheet4!$C:$C,0))</f>
        <v>驱散</v>
      </c>
      <c r="H227" s="10" t="str">
        <f>INDEX(Sheet4!K:K,MATCH($E227&amp;"_"&amp;$F227,Sheet4!C:C,0))</f>
        <v>均衡</v>
      </c>
      <c r="I227" s="10">
        <f>INDEX(Sheet2!$A:$A,MATCH(H227&amp;"-"&amp;G227&amp;"-0"&amp;"-"&amp;$C227,Sheet2!$I:$I,0))</f>
        <v>152001</v>
      </c>
      <c r="J227" s="10" t="str">
        <f>INDEX(Sheet4!E:E,MATCH($E227&amp;"_"&amp;$F227,Sheet4!$C:$C,0))</f>
        <v>驱散</v>
      </c>
      <c r="K227" s="10" t="str">
        <f>INDEX(Sheet4!L:L,MATCH($E227&amp;"_"&amp;$F227,Sheet4!$C:$C,0))</f>
        <v>均衡</v>
      </c>
      <c r="L227" s="10">
        <f>INDEX(Sheet2!$A:$A,MATCH(K227&amp;"-"&amp;J227&amp;"-1"&amp;"-"&amp;$C227,Sheet2!$I:$I,0))</f>
        <v>152101</v>
      </c>
      <c r="M227" s="10">
        <f>INDEX(Sheet2!$A:$A,MATCH(K227&amp;"-"&amp;J227&amp;"-1"&amp;"-"&amp;$C227,Sheet2!$I:$I,0))</f>
        <v>152101</v>
      </c>
      <c r="N227" s="10" t="str">
        <f>INDEX(Sheet4!G:G,MATCH($E227&amp;"_"&amp;$F227,Sheet4!$C:$C,0))</f>
        <v>不屈</v>
      </c>
      <c r="O227" s="10" t="str">
        <f>INDEX(Sheet4!N:N,MATCH($E227&amp;"_"&amp;$F227,Sheet4!$C:$C,0))</f>
        <v>均衡</v>
      </c>
      <c r="P227" s="10">
        <f>INDEX(Sheet2!$A:$A,MATCH(O227&amp;"-"&amp;N227&amp;"-2"&amp;"-"&amp;$C227,Sheet2!$I:$I,0))</f>
        <v>102201</v>
      </c>
      <c r="Q227" s="10">
        <f>INDEX(Sheet2!$A:$A,MATCH(O227&amp;"-"&amp;N227&amp;"-2"&amp;"-"&amp;$C227,Sheet2!$I:$I,0))</f>
        <v>102201</v>
      </c>
      <c r="R227" s="10" t="str">
        <f>INDEX(Sheet4!I:I,MATCH($E227&amp;"_"&amp;$F227,Sheet4!$C:$C,0))</f>
        <v>磐石</v>
      </c>
      <c r="S227" s="10" t="str">
        <f>INDEX(Sheet4!P:P,MATCH($E227&amp;"_"&amp;$F227,Sheet4!$C:$C,0))</f>
        <v>均衡</v>
      </c>
      <c r="T227" s="10">
        <f>INDEX(Sheet2!$A:$A,MATCH(S227&amp;"-"&amp;R227&amp;"-3"&amp;"-"&amp;$C227,Sheet2!$I:$I,0))</f>
        <v>112301</v>
      </c>
      <c r="U227" s="10">
        <f>INDEX(Sheet2!$A:$A,MATCH(S227&amp;"-"&amp;R227&amp;"-3"&amp;"-"&amp;$C227,Sheet2!$I:$I,0))</f>
        <v>112301</v>
      </c>
    </row>
    <row r="228" spans="1:21" s="10" customFormat="1" ht="16.5" customHeight="1">
      <c r="A228" s="9" t="s">
        <v>42</v>
      </c>
      <c r="B228" s="10">
        <f t="shared" si="13"/>
        <v>15003</v>
      </c>
      <c r="C228" s="10">
        <v>3</v>
      </c>
      <c r="D228" s="11" t="str">
        <f t="shared" si="14"/>
        <v>1驱散均衡-2不屈均衡-3磐石均衡</v>
      </c>
      <c r="E228" s="10">
        <v>15</v>
      </c>
      <c r="F228" s="10">
        <f t="shared" si="15"/>
        <v>3</v>
      </c>
      <c r="G228" s="10" t="str">
        <f>INDEX(Sheet4!D:D,MATCH($E228&amp;"_"&amp;$F228,Sheet4!$C:$C,0))</f>
        <v>驱散</v>
      </c>
      <c r="H228" s="10" t="str">
        <f>INDEX(Sheet4!K:K,MATCH($E228&amp;"_"&amp;$F228,Sheet4!C:C,0))</f>
        <v>均衡</v>
      </c>
      <c r="I228" s="10">
        <f>INDEX(Sheet2!$A:$A,MATCH(H228&amp;"-"&amp;G228&amp;"-0"&amp;"-"&amp;$C228,Sheet2!$I:$I,0))</f>
        <v>153001</v>
      </c>
      <c r="J228" s="10" t="str">
        <f>INDEX(Sheet4!E:E,MATCH($E228&amp;"_"&amp;$F228,Sheet4!$C:$C,0))</f>
        <v>驱散</v>
      </c>
      <c r="K228" s="10" t="str">
        <f>INDEX(Sheet4!L:L,MATCH($E228&amp;"_"&amp;$F228,Sheet4!$C:$C,0))</f>
        <v>均衡</v>
      </c>
      <c r="L228" s="10">
        <f>INDEX(Sheet2!$A:$A,MATCH(K228&amp;"-"&amp;J228&amp;"-1"&amp;"-"&amp;$C228,Sheet2!$I:$I,0))</f>
        <v>153101</v>
      </c>
      <c r="M228" s="10">
        <f>INDEX(Sheet2!$A:$A,MATCH(K228&amp;"-"&amp;J228&amp;"-1"&amp;"-"&amp;$C228,Sheet2!$I:$I,0))</f>
        <v>153101</v>
      </c>
      <c r="N228" s="10" t="str">
        <f>INDEX(Sheet4!G:G,MATCH($E228&amp;"_"&amp;$F228,Sheet4!$C:$C,0))</f>
        <v>不屈</v>
      </c>
      <c r="O228" s="10" t="str">
        <f>INDEX(Sheet4!N:N,MATCH($E228&amp;"_"&amp;$F228,Sheet4!$C:$C,0))</f>
        <v>均衡</v>
      </c>
      <c r="P228" s="10">
        <f>INDEX(Sheet2!$A:$A,MATCH(O228&amp;"-"&amp;N228&amp;"-2"&amp;"-"&amp;$C228,Sheet2!$I:$I,0))</f>
        <v>103201</v>
      </c>
      <c r="Q228" s="10">
        <f>INDEX(Sheet2!$A:$A,MATCH(O228&amp;"-"&amp;N228&amp;"-2"&amp;"-"&amp;$C228,Sheet2!$I:$I,0))</f>
        <v>103201</v>
      </c>
      <c r="R228" s="10" t="str">
        <f>INDEX(Sheet4!I:I,MATCH($E228&amp;"_"&amp;$F228,Sheet4!$C:$C,0))</f>
        <v>磐石</v>
      </c>
      <c r="S228" s="10" t="str">
        <f>INDEX(Sheet4!P:P,MATCH($E228&amp;"_"&amp;$F228,Sheet4!$C:$C,0))</f>
        <v>均衡</v>
      </c>
      <c r="T228" s="10">
        <f>INDEX(Sheet2!$A:$A,MATCH(S228&amp;"-"&amp;R228&amp;"-3"&amp;"-"&amp;$C228,Sheet2!$I:$I,0))</f>
        <v>113301</v>
      </c>
      <c r="U228" s="10">
        <f>INDEX(Sheet2!$A:$A,MATCH(S228&amp;"-"&amp;R228&amp;"-3"&amp;"-"&amp;$C228,Sheet2!$I:$I,0))</f>
        <v>113301</v>
      </c>
    </row>
    <row r="229" spans="1:21" s="10" customFormat="1" ht="16.5" customHeight="1">
      <c r="A229" s="9" t="s">
        <v>42</v>
      </c>
      <c r="B229" s="10">
        <f t="shared" si="13"/>
        <v>15003</v>
      </c>
      <c r="C229" s="10">
        <v>4</v>
      </c>
      <c r="D229" s="11" t="str">
        <f t="shared" si="14"/>
        <v>1驱散均衡-2不屈均衡-3磐石均衡</v>
      </c>
      <c r="E229" s="10">
        <v>15</v>
      </c>
      <c r="F229" s="10">
        <f t="shared" si="15"/>
        <v>3</v>
      </c>
      <c r="G229" s="10" t="str">
        <f>INDEX(Sheet4!D:D,MATCH($E229&amp;"_"&amp;$F229,Sheet4!$C:$C,0))</f>
        <v>驱散</v>
      </c>
      <c r="H229" s="10" t="str">
        <f>INDEX(Sheet4!K:K,MATCH($E229&amp;"_"&amp;$F229,Sheet4!C:C,0))</f>
        <v>均衡</v>
      </c>
      <c r="I229" s="10">
        <f>INDEX(Sheet2!$A:$A,MATCH(H229&amp;"-"&amp;G229&amp;"-0"&amp;"-"&amp;$C229,Sheet2!$I:$I,0))</f>
        <v>154001</v>
      </c>
      <c r="J229" s="10" t="str">
        <f>INDEX(Sheet4!E:E,MATCH($E229&amp;"_"&amp;$F229,Sheet4!$C:$C,0))</f>
        <v>驱散</v>
      </c>
      <c r="K229" s="10" t="str">
        <f>INDEX(Sheet4!L:L,MATCH($E229&amp;"_"&amp;$F229,Sheet4!$C:$C,0))</f>
        <v>均衡</v>
      </c>
      <c r="L229" s="10">
        <f>INDEX(Sheet2!$A:$A,MATCH(K229&amp;"-"&amp;J229&amp;"-1"&amp;"-"&amp;$C229,Sheet2!$I:$I,0))</f>
        <v>154101</v>
      </c>
      <c r="M229" s="10">
        <f>INDEX(Sheet2!$A:$A,MATCH(K229&amp;"-"&amp;J229&amp;"-1"&amp;"-"&amp;$C229,Sheet2!$I:$I,0))</f>
        <v>154101</v>
      </c>
      <c r="N229" s="10" t="str">
        <f>INDEX(Sheet4!G:G,MATCH($E229&amp;"_"&amp;$F229,Sheet4!$C:$C,0))</f>
        <v>不屈</v>
      </c>
      <c r="O229" s="10" t="str">
        <f>INDEX(Sheet4!N:N,MATCH($E229&amp;"_"&amp;$F229,Sheet4!$C:$C,0))</f>
        <v>均衡</v>
      </c>
      <c r="P229" s="10">
        <f>INDEX(Sheet2!$A:$A,MATCH(O229&amp;"-"&amp;N229&amp;"-2"&amp;"-"&amp;$C229,Sheet2!$I:$I,0))</f>
        <v>104201</v>
      </c>
      <c r="Q229" s="10">
        <f>INDEX(Sheet2!$A:$A,MATCH(O229&amp;"-"&amp;N229&amp;"-2"&amp;"-"&amp;$C229,Sheet2!$I:$I,0))</f>
        <v>104201</v>
      </c>
      <c r="R229" s="10" t="str">
        <f>INDEX(Sheet4!I:I,MATCH($E229&amp;"_"&amp;$F229,Sheet4!$C:$C,0))</f>
        <v>磐石</v>
      </c>
      <c r="S229" s="10" t="str">
        <f>INDEX(Sheet4!P:P,MATCH($E229&amp;"_"&amp;$F229,Sheet4!$C:$C,0))</f>
        <v>均衡</v>
      </c>
      <c r="T229" s="10">
        <f>INDEX(Sheet2!$A:$A,MATCH(S229&amp;"-"&amp;R229&amp;"-3"&amp;"-"&amp;$C229,Sheet2!$I:$I,0))</f>
        <v>114301</v>
      </c>
      <c r="U229" s="10">
        <f>INDEX(Sheet2!$A:$A,MATCH(S229&amp;"-"&amp;R229&amp;"-3"&amp;"-"&amp;$C229,Sheet2!$I:$I,0))</f>
        <v>114301</v>
      </c>
    </row>
    <row r="230" spans="1:21" s="10" customFormat="1" ht="16.5" customHeight="1">
      <c r="A230" s="9" t="s">
        <v>42</v>
      </c>
      <c r="B230" s="10">
        <f t="shared" si="13"/>
        <v>15003</v>
      </c>
      <c r="C230" s="10">
        <v>5</v>
      </c>
      <c r="D230" s="11" t="str">
        <f t="shared" si="14"/>
        <v>1驱散均衡-2不屈均衡-3磐石均衡</v>
      </c>
      <c r="E230" s="10">
        <v>15</v>
      </c>
      <c r="F230" s="10">
        <f t="shared" si="15"/>
        <v>3</v>
      </c>
      <c r="G230" s="10" t="str">
        <f>INDEX(Sheet4!D:D,MATCH($E230&amp;"_"&amp;$F230,Sheet4!$C:$C,0))</f>
        <v>驱散</v>
      </c>
      <c r="H230" s="10" t="str">
        <f>INDEX(Sheet4!K:K,MATCH($E230&amp;"_"&amp;$F230,Sheet4!C:C,0))</f>
        <v>均衡</v>
      </c>
      <c r="I230" s="10">
        <f>INDEX(Sheet2!$A:$A,MATCH(H230&amp;"-"&amp;G230&amp;"-0"&amp;"-"&amp;$C230,Sheet2!$I:$I,0))</f>
        <v>155001</v>
      </c>
      <c r="J230" s="10" t="str">
        <f>INDEX(Sheet4!E:E,MATCH($E230&amp;"_"&amp;$F230,Sheet4!$C:$C,0))</f>
        <v>驱散</v>
      </c>
      <c r="K230" s="10" t="str">
        <f>INDEX(Sheet4!L:L,MATCH($E230&amp;"_"&amp;$F230,Sheet4!$C:$C,0))</f>
        <v>均衡</v>
      </c>
      <c r="L230" s="10">
        <f>INDEX(Sheet2!$A:$A,MATCH(K230&amp;"-"&amp;J230&amp;"-1"&amp;"-"&amp;$C230,Sheet2!$I:$I,0))</f>
        <v>155101</v>
      </c>
      <c r="M230" s="10">
        <f>INDEX(Sheet2!$A:$A,MATCH(K230&amp;"-"&amp;J230&amp;"-1"&amp;"-"&amp;$C230,Sheet2!$I:$I,0))</f>
        <v>155101</v>
      </c>
      <c r="N230" s="10" t="str">
        <f>INDEX(Sheet4!G:G,MATCH($E230&amp;"_"&amp;$F230,Sheet4!$C:$C,0))</f>
        <v>不屈</v>
      </c>
      <c r="O230" s="10" t="str">
        <f>INDEX(Sheet4!N:N,MATCH($E230&amp;"_"&amp;$F230,Sheet4!$C:$C,0))</f>
        <v>均衡</v>
      </c>
      <c r="P230" s="10">
        <f>INDEX(Sheet2!$A:$A,MATCH(O230&amp;"-"&amp;N230&amp;"-2"&amp;"-"&amp;$C230,Sheet2!$I:$I,0))</f>
        <v>105201</v>
      </c>
      <c r="Q230" s="10">
        <f>INDEX(Sheet2!$A:$A,MATCH(O230&amp;"-"&amp;N230&amp;"-2"&amp;"-"&amp;$C230,Sheet2!$I:$I,0))</f>
        <v>105201</v>
      </c>
      <c r="R230" s="10" t="str">
        <f>INDEX(Sheet4!I:I,MATCH($E230&amp;"_"&amp;$F230,Sheet4!$C:$C,0))</f>
        <v>磐石</v>
      </c>
      <c r="S230" s="10" t="str">
        <f>INDEX(Sheet4!P:P,MATCH($E230&amp;"_"&amp;$F230,Sheet4!$C:$C,0))</f>
        <v>均衡</v>
      </c>
      <c r="T230" s="10">
        <f>INDEX(Sheet2!$A:$A,MATCH(S230&amp;"-"&amp;R230&amp;"-3"&amp;"-"&amp;$C230,Sheet2!$I:$I,0))</f>
        <v>115301</v>
      </c>
      <c r="U230" s="10">
        <f>INDEX(Sheet2!$A:$A,MATCH(S230&amp;"-"&amp;R230&amp;"-3"&amp;"-"&amp;$C230,Sheet2!$I:$I,0))</f>
        <v>115301</v>
      </c>
    </row>
    <row r="231" spans="1:21" s="10" customFormat="1" ht="16.5" customHeight="1">
      <c r="A231" s="9" t="s">
        <v>42</v>
      </c>
      <c r="B231" s="10">
        <f t="shared" si="13"/>
        <v>16001</v>
      </c>
      <c r="C231" s="10">
        <v>1</v>
      </c>
      <c r="D231" s="11" t="str">
        <f t="shared" si="14"/>
        <v>1制衡均衡-2制衡均衡-3制衡均衡</v>
      </c>
      <c r="E231" s="10">
        <v>16</v>
      </c>
      <c r="F231" s="10">
        <v>1</v>
      </c>
      <c r="G231" s="10" t="str">
        <f>INDEX(Sheet4!D:D,MATCH($E231&amp;"_"&amp;$F231,Sheet4!$C:$C,0))</f>
        <v>制衡</v>
      </c>
      <c r="H231" s="10" t="str">
        <f>INDEX(Sheet4!K:K,MATCH($E231&amp;"_"&amp;$F231,Sheet4!C:C,0))</f>
        <v>均衡</v>
      </c>
      <c r="I231" s="10">
        <f>INDEX(Sheet2!$A:$A,MATCH(H231&amp;"-"&amp;G231&amp;"-0"&amp;"-"&amp;$C231,Sheet2!$I:$I,0))</f>
        <v>161001</v>
      </c>
      <c r="J231" s="10" t="str">
        <f>INDEX(Sheet4!E:E,MATCH($E231&amp;"_"&amp;$F231,Sheet4!$C:$C,0))</f>
        <v>制衡</v>
      </c>
      <c r="K231" s="10" t="str">
        <f>INDEX(Sheet4!L:L,MATCH($E231&amp;"_"&amp;$F231,Sheet4!$C:$C,0))</f>
        <v>均衡</v>
      </c>
      <c r="L231" s="10">
        <f>INDEX(Sheet2!$A:$A,MATCH(K231&amp;"-"&amp;J231&amp;"-1"&amp;"-"&amp;$C231,Sheet2!$I:$I,0))</f>
        <v>161101</v>
      </c>
      <c r="M231" s="10">
        <f>INDEX(Sheet2!$A:$A,MATCH(K231&amp;"-"&amp;J231&amp;"-1"&amp;"-"&amp;$C231,Sheet2!$I:$I,0))</f>
        <v>161101</v>
      </c>
      <c r="N231" s="10" t="str">
        <f>INDEX(Sheet4!G:G,MATCH($E231&amp;"_"&amp;$F231,Sheet4!$C:$C,0))</f>
        <v>制衡</v>
      </c>
      <c r="O231" s="10" t="str">
        <f>INDEX(Sheet4!N:N,MATCH($E231&amp;"_"&amp;$F231,Sheet4!$C:$C,0))</f>
        <v>均衡</v>
      </c>
      <c r="P231" s="10">
        <f>INDEX(Sheet2!$A:$A,MATCH(O231&amp;"-"&amp;N231&amp;"-2"&amp;"-"&amp;$C231,Sheet2!$I:$I,0))</f>
        <v>161201</v>
      </c>
      <c r="Q231" s="10">
        <f>INDEX(Sheet2!$A:$A,MATCH(O231&amp;"-"&amp;N231&amp;"-2"&amp;"-"&amp;$C231,Sheet2!$I:$I,0))</f>
        <v>161201</v>
      </c>
      <c r="R231" s="10" t="str">
        <f>INDEX(Sheet4!I:I,MATCH($E231&amp;"_"&amp;$F231,Sheet4!$C:$C,0))</f>
        <v>制衡</v>
      </c>
      <c r="S231" s="10" t="str">
        <f>INDEX(Sheet4!P:P,MATCH($E231&amp;"_"&amp;$F231,Sheet4!$C:$C,0))</f>
        <v>均衡</v>
      </c>
      <c r="T231" s="10">
        <f>INDEX(Sheet2!$A:$A,MATCH(S231&amp;"-"&amp;R231&amp;"-3"&amp;"-"&amp;$C231,Sheet2!$I:$I,0))</f>
        <v>161301</v>
      </c>
      <c r="U231" s="10">
        <f>INDEX(Sheet2!$A:$A,MATCH(S231&amp;"-"&amp;R231&amp;"-3"&amp;"-"&amp;$C231,Sheet2!$I:$I,0))</f>
        <v>161301</v>
      </c>
    </row>
    <row r="232" spans="1:21" s="10" customFormat="1" ht="16.5" customHeight="1">
      <c r="A232" s="9" t="s">
        <v>42</v>
      </c>
      <c r="B232" s="10">
        <f t="shared" si="13"/>
        <v>16001</v>
      </c>
      <c r="C232" s="10">
        <v>2</v>
      </c>
      <c r="D232" s="11" t="str">
        <f t="shared" si="14"/>
        <v>1制衡均衡-2制衡均衡-3制衡均衡</v>
      </c>
      <c r="E232" s="10">
        <v>16</v>
      </c>
      <c r="F232" s="10">
        <v>1</v>
      </c>
      <c r="G232" s="10" t="str">
        <f>INDEX(Sheet4!D:D,MATCH($E232&amp;"_"&amp;$F232,Sheet4!$C:$C,0))</f>
        <v>制衡</v>
      </c>
      <c r="H232" s="10" t="str">
        <f>INDEX(Sheet4!K:K,MATCH($E232&amp;"_"&amp;$F232,Sheet4!C:C,0))</f>
        <v>均衡</v>
      </c>
      <c r="I232" s="10">
        <f>INDEX(Sheet2!$A:$A,MATCH(H232&amp;"-"&amp;G232&amp;"-0"&amp;"-"&amp;$C232,Sheet2!$I:$I,0))</f>
        <v>162001</v>
      </c>
      <c r="J232" s="10" t="str">
        <f>INDEX(Sheet4!E:E,MATCH($E232&amp;"_"&amp;$F232,Sheet4!$C:$C,0))</f>
        <v>制衡</v>
      </c>
      <c r="K232" s="10" t="str">
        <f>INDEX(Sheet4!L:L,MATCH($E232&amp;"_"&amp;$F232,Sheet4!$C:$C,0))</f>
        <v>均衡</v>
      </c>
      <c r="L232" s="10">
        <f>INDEX(Sheet2!$A:$A,MATCH(K232&amp;"-"&amp;J232&amp;"-1"&amp;"-"&amp;$C232,Sheet2!$I:$I,0))</f>
        <v>162101</v>
      </c>
      <c r="M232" s="10">
        <f>INDEX(Sheet2!$A:$A,MATCH(K232&amp;"-"&amp;J232&amp;"-1"&amp;"-"&amp;$C232,Sheet2!$I:$I,0))</f>
        <v>162101</v>
      </c>
      <c r="N232" s="10" t="str">
        <f>INDEX(Sheet4!G:G,MATCH($E232&amp;"_"&amp;$F232,Sheet4!$C:$C,0))</f>
        <v>制衡</v>
      </c>
      <c r="O232" s="10" t="str">
        <f>INDEX(Sheet4!N:N,MATCH($E232&amp;"_"&amp;$F232,Sheet4!$C:$C,0))</f>
        <v>均衡</v>
      </c>
      <c r="P232" s="10">
        <f>INDEX(Sheet2!$A:$A,MATCH(O232&amp;"-"&amp;N232&amp;"-2"&amp;"-"&amp;$C232,Sheet2!$I:$I,0))</f>
        <v>162201</v>
      </c>
      <c r="Q232" s="10">
        <f>INDEX(Sheet2!$A:$A,MATCH(O232&amp;"-"&amp;N232&amp;"-2"&amp;"-"&amp;$C232,Sheet2!$I:$I,0))</f>
        <v>162201</v>
      </c>
      <c r="R232" s="10" t="str">
        <f>INDEX(Sheet4!I:I,MATCH($E232&amp;"_"&amp;$F232,Sheet4!$C:$C,0))</f>
        <v>制衡</v>
      </c>
      <c r="S232" s="10" t="str">
        <f>INDEX(Sheet4!P:P,MATCH($E232&amp;"_"&amp;$F232,Sheet4!$C:$C,0))</f>
        <v>均衡</v>
      </c>
      <c r="T232" s="10">
        <f>INDEX(Sheet2!$A:$A,MATCH(S232&amp;"-"&amp;R232&amp;"-3"&amp;"-"&amp;$C232,Sheet2!$I:$I,0))</f>
        <v>162301</v>
      </c>
      <c r="U232" s="10">
        <f>INDEX(Sheet2!$A:$A,MATCH(S232&amp;"-"&amp;R232&amp;"-3"&amp;"-"&amp;$C232,Sheet2!$I:$I,0))</f>
        <v>162301</v>
      </c>
    </row>
    <row r="233" spans="1:21" s="10" customFormat="1" ht="16.5" customHeight="1">
      <c r="A233" s="9" t="s">
        <v>42</v>
      </c>
      <c r="B233" s="10">
        <f t="shared" si="13"/>
        <v>16001</v>
      </c>
      <c r="C233" s="10">
        <v>3</v>
      </c>
      <c r="D233" s="11" t="str">
        <f t="shared" si="14"/>
        <v>1制衡均衡-2制衡均衡-3制衡均衡</v>
      </c>
      <c r="E233" s="10">
        <v>16</v>
      </c>
      <c r="F233" s="10">
        <v>1</v>
      </c>
      <c r="G233" s="10" t="str">
        <f>INDEX(Sheet4!D:D,MATCH($E233&amp;"_"&amp;$F233,Sheet4!$C:$C,0))</f>
        <v>制衡</v>
      </c>
      <c r="H233" s="10" t="str">
        <f>INDEX(Sheet4!K:K,MATCH($E233&amp;"_"&amp;$F233,Sheet4!C:C,0))</f>
        <v>均衡</v>
      </c>
      <c r="I233" s="10">
        <f>INDEX(Sheet2!$A:$A,MATCH(H233&amp;"-"&amp;G233&amp;"-0"&amp;"-"&amp;$C233,Sheet2!$I:$I,0))</f>
        <v>163001</v>
      </c>
      <c r="J233" s="10" t="str">
        <f>INDEX(Sheet4!E:E,MATCH($E233&amp;"_"&amp;$F233,Sheet4!$C:$C,0))</f>
        <v>制衡</v>
      </c>
      <c r="K233" s="10" t="str">
        <f>INDEX(Sheet4!L:L,MATCH($E233&amp;"_"&amp;$F233,Sheet4!$C:$C,0))</f>
        <v>均衡</v>
      </c>
      <c r="L233" s="10">
        <f>INDEX(Sheet2!$A:$A,MATCH(K233&amp;"-"&amp;J233&amp;"-1"&amp;"-"&amp;$C233,Sheet2!$I:$I,0))</f>
        <v>163101</v>
      </c>
      <c r="M233" s="10">
        <f>INDEX(Sheet2!$A:$A,MATCH(K233&amp;"-"&amp;J233&amp;"-1"&amp;"-"&amp;$C233,Sheet2!$I:$I,0))</f>
        <v>163101</v>
      </c>
      <c r="N233" s="10" t="str">
        <f>INDEX(Sheet4!G:G,MATCH($E233&amp;"_"&amp;$F233,Sheet4!$C:$C,0))</f>
        <v>制衡</v>
      </c>
      <c r="O233" s="10" t="str">
        <f>INDEX(Sheet4!N:N,MATCH($E233&amp;"_"&amp;$F233,Sheet4!$C:$C,0))</f>
        <v>均衡</v>
      </c>
      <c r="P233" s="10">
        <f>INDEX(Sheet2!$A:$A,MATCH(O233&amp;"-"&amp;N233&amp;"-2"&amp;"-"&amp;$C233,Sheet2!$I:$I,0))</f>
        <v>163201</v>
      </c>
      <c r="Q233" s="10">
        <f>INDEX(Sheet2!$A:$A,MATCH(O233&amp;"-"&amp;N233&amp;"-2"&amp;"-"&amp;$C233,Sheet2!$I:$I,0))</f>
        <v>163201</v>
      </c>
      <c r="R233" s="10" t="str">
        <f>INDEX(Sheet4!I:I,MATCH($E233&amp;"_"&amp;$F233,Sheet4!$C:$C,0))</f>
        <v>制衡</v>
      </c>
      <c r="S233" s="10" t="str">
        <f>INDEX(Sheet4!P:P,MATCH($E233&amp;"_"&amp;$F233,Sheet4!$C:$C,0))</f>
        <v>均衡</v>
      </c>
      <c r="T233" s="10">
        <f>INDEX(Sheet2!$A:$A,MATCH(S233&amp;"-"&amp;R233&amp;"-3"&amp;"-"&amp;$C233,Sheet2!$I:$I,0))</f>
        <v>163301</v>
      </c>
      <c r="U233" s="10">
        <f>INDEX(Sheet2!$A:$A,MATCH(S233&amp;"-"&amp;R233&amp;"-3"&amp;"-"&amp;$C233,Sheet2!$I:$I,0))</f>
        <v>163301</v>
      </c>
    </row>
    <row r="234" spans="1:21" s="10" customFormat="1" ht="16.5" customHeight="1">
      <c r="A234" s="9" t="s">
        <v>42</v>
      </c>
      <c r="B234" s="10">
        <f t="shared" si="13"/>
        <v>16001</v>
      </c>
      <c r="C234" s="10">
        <v>4</v>
      </c>
      <c r="D234" s="11" t="str">
        <f t="shared" si="14"/>
        <v>1制衡均衡-2制衡均衡-3制衡均衡</v>
      </c>
      <c r="E234" s="10">
        <v>16</v>
      </c>
      <c r="F234" s="10">
        <v>1</v>
      </c>
      <c r="G234" s="10" t="str">
        <f>INDEX(Sheet4!D:D,MATCH($E234&amp;"_"&amp;$F234,Sheet4!$C:$C,0))</f>
        <v>制衡</v>
      </c>
      <c r="H234" s="10" t="str">
        <f>INDEX(Sheet4!K:K,MATCH($E234&amp;"_"&amp;$F234,Sheet4!C:C,0))</f>
        <v>均衡</v>
      </c>
      <c r="I234" s="10">
        <f>INDEX(Sheet2!$A:$A,MATCH(H234&amp;"-"&amp;G234&amp;"-0"&amp;"-"&amp;$C234,Sheet2!$I:$I,0))</f>
        <v>164001</v>
      </c>
      <c r="J234" s="10" t="str">
        <f>INDEX(Sheet4!E:E,MATCH($E234&amp;"_"&amp;$F234,Sheet4!$C:$C,0))</f>
        <v>制衡</v>
      </c>
      <c r="K234" s="10" t="str">
        <f>INDEX(Sheet4!L:L,MATCH($E234&amp;"_"&amp;$F234,Sheet4!$C:$C,0))</f>
        <v>均衡</v>
      </c>
      <c r="L234" s="10">
        <f>INDEX(Sheet2!$A:$A,MATCH(K234&amp;"-"&amp;J234&amp;"-1"&amp;"-"&amp;$C234,Sheet2!$I:$I,0))</f>
        <v>164101</v>
      </c>
      <c r="M234" s="10">
        <f>INDEX(Sheet2!$A:$A,MATCH(K234&amp;"-"&amp;J234&amp;"-1"&amp;"-"&amp;$C234,Sheet2!$I:$I,0))</f>
        <v>164101</v>
      </c>
      <c r="N234" s="10" t="str">
        <f>INDEX(Sheet4!G:G,MATCH($E234&amp;"_"&amp;$F234,Sheet4!$C:$C,0))</f>
        <v>制衡</v>
      </c>
      <c r="O234" s="10" t="str">
        <f>INDEX(Sheet4!N:N,MATCH($E234&amp;"_"&amp;$F234,Sheet4!$C:$C,0))</f>
        <v>均衡</v>
      </c>
      <c r="P234" s="10">
        <f>INDEX(Sheet2!$A:$A,MATCH(O234&amp;"-"&amp;N234&amp;"-2"&amp;"-"&amp;$C234,Sheet2!$I:$I,0))</f>
        <v>164201</v>
      </c>
      <c r="Q234" s="10">
        <f>INDEX(Sheet2!$A:$A,MATCH(O234&amp;"-"&amp;N234&amp;"-2"&amp;"-"&amp;$C234,Sheet2!$I:$I,0))</f>
        <v>164201</v>
      </c>
      <c r="R234" s="10" t="str">
        <f>INDEX(Sheet4!I:I,MATCH($E234&amp;"_"&amp;$F234,Sheet4!$C:$C,0))</f>
        <v>制衡</v>
      </c>
      <c r="S234" s="10" t="str">
        <f>INDEX(Sheet4!P:P,MATCH($E234&amp;"_"&amp;$F234,Sheet4!$C:$C,0))</f>
        <v>均衡</v>
      </c>
      <c r="T234" s="10">
        <f>INDEX(Sheet2!$A:$A,MATCH(S234&amp;"-"&amp;R234&amp;"-3"&amp;"-"&amp;$C234,Sheet2!$I:$I,0))</f>
        <v>164301</v>
      </c>
      <c r="U234" s="10">
        <f>INDEX(Sheet2!$A:$A,MATCH(S234&amp;"-"&amp;R234&amp;"-3"&amp;"-"&amp;$C234,Sheet2!$I:$I,0))</f>
        <v>164301</v>
      </c>
    </row>
    <row r="235" spans="1:21" s="10" customFormat="1" ht="16.5" customHeight="1">
      <c r="A235" s="9" t="s">
        <v>42</v>
      </c>
      <c r="B235" s="10">
        <f t="shared" si="13"/>
        <v>16001</v>
      </c>
      <c r="C235" s="10">
        <v>5</v>
      </c>
      <c r="D235" s="11" t="str">
        <f t="shared" si="14"/>
        <v>1制衡均衡-2制衡均衡-3制衡均衡</v>
      </c>
      <c r="E235" s="10">
        <v>16</v>
      </c>
      <c r="F235" s="10">
        <v>1</v>
      </c>
      <c r="G235" s="10" t="str">
        <f>INDEX(Sheet4!D:D,MATCH($E235&amp;"_"&amp;$F235,Sheet4!$C:$C,0))</f>
        <v>制衡</v>
      </c>
      <c r="H235" s="10" t="str">
        <f>INDEX(Sheet4!K:K,MATCH($E235&amp;"_"&amp;$F235,Sheet4!C:C,0))</f>
        <v>均衡</v>
      </c>
      <c r="I235" s="10">
        <f>INDEX(Sheet2!$A:$A,MATCH(H235&amp;"-"&amp;G235&amp;"-0"&amp;"-"&amp;$C235,Sheet2!$I:$I,0))</f>
        <v>165001</v>
      </c>
      <c r="J235" s="10" t="str">
        <f>INDEX(Sheet4!E:E,MATCH($E235&amp;"_"&amp;$F235,Sheet4!$C:$C,0))</f>
        <v>制衡</v>
      </c>
      <c r="K235" s="10" t="str">
        <f>INDEX(Sheet4!L:L,MATCH($E235&amp;"_"&amp;$F235,Sheet4!$C:$C,0))</f>
        <v>均衡</v>
      </c>
      <c r="L235" s="10">
        <f>INDEX(Sheet2!$A:$A,MATCH(K235&amp;"-"&amp;J235&amp;"-1"&amp;"-"&amp;$C235,Sheet2!$I:$I,0))</f>
        <v>165101</v>
      </c>
      <c r="M235" s="10">
        <f>INDEX(Sheet2!$A:$A,MATCH(K235&amp;"-"&amp;J235&amp;"-1"&amp;"-"&amp;$C235,Sheet2!$I:$I,0))</f>
        <v>165101</v>
      </c>
      <c r="N235" s="10" t="str">
        <f>INDEX(Sheet4!G:G,MATCH($E235&amp;"_"&amp;$F235,Sheet4!$C:$C,0))</f>
        <v>制衡</v>
      </c>
      <c r="O235" s="10" t="str">
        <f>INDEX(Sheet4!N:N,MATCH($E235&amp;"_"&amp;$F235,Sheet4!$C:$C,0))</f>
        <v>均衡</v>
      </c>
      <c r="P235" s="10">
        <f>INDEX(Sheet2!$A:$A,MATCH(O235&amp;"-"&amp;N235&amp;"-2"&amp;"-"&amp;$C235,Sheet2!$I:$I,0))</f>
        <v>165201</v>
      </c>
      <c r="Q235" s="10">
        <f>INDEX(Sheet2!$A:$A,MATCH(O235&amp;"-"&amp;N235&amp;"-2"&amp;"-"&amp;$C235,Sheet2!$I:$I,0))</f>
        <v>165201</v>
      </c>
      <c r="R235" s="10" t="str">
        <f>INDEX(Sheet4!I:I,MATCH($E235&amp;"_"&amp;$F235,Sheet4!$C:$C,0))</f>
        <v>制衡</v>
      </c>
      <c r="S235" s="10" t="str">
        <f>INDEX(Sheet4!P:P,MATCH($E235&amp;"_"&amp;$F235,Sheet4!$C:$C,0))</f>
        <v>均衡</v>
      </c>
      <c r="T235" s="10">
        <f>INDEX(Sheet2!$A:$A,MATCH(S235&amp;"-"&amp;R235&amp;"-3"&amp;"-"&amp;$C235,Sheet2!$I:$I,0))</f>
        <v>165301</v>
      </c>
      <c r="U235" s="10">
        <f>INDEX(Sheet2!$A:$A,MATCH(S235&amp;"-"&amp;R235&amp;"-3"&amp;"-"&amp;$C235,Sheet2!$I:$I,0))</f>
        <v>165301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21"/>
  <sheetViews>
    <sheetView workbookViewId="0">
      <selection activeCell="L5" sqref="L5"/>
    </sheetView>
  </sheetViews>
  <sheetFormatPr defaultRowHeight="13.5"/>
  <cols>
    <col min="1" max="2" width="9" style="1" customWidth="1"/>
    <col min="3" max="3" width="25.25" style="1" customWidth="1"/>
    <col min="4" max="4" width="7" style="1" customWidth="1"/>
    <col min="5" max="7" width="5.875" style="1" customWidth="1"/>
  </cols>
  <sheetData>
    <row r="1" spans="1:9">
      <c r="A1" s="1" t="s">
        <v>43</v>
      </c>
      <c r="B1" s="1" t="s">
        <v>44</v>
      </c>
      <c r="C1" s="1" t="s">
        <v>24</v>
      </c>
      <c r="D1" s="4" t="s">
        <v>45</v>
      </c>
      <c r="E1" s="5" t="s">
        <v>25</v>
      </c>
      <c r="F1" s="5" t="s">
        <v>23</v>
      </c>
      <c r="G1" s="5" t="s">
        <v>46</v>
      </c>
    </row>
    <row r="2" spans="1:9">
      <c r="A2" s="1">
        <v>11001</v>
      </c>
      <c r="B2" s="1">
        <v>4101100</v>
      </c>
      <c r="C2" s="1" t="s">
        <v>47</v>
      </c>
      <c r="D2" s="4" t="s">
        <v>48</v>
      </c>
      <c r="E2" s="5">
        <v>1</v>
      </c>
      <c r="F2" s="5">
        <v>1</v>
      </c>
      <c r="G2" s="5">
        <v>0</v>
      </c>
      <c r="H2" t="str">
        <f>VLOOKUP(E2,Sheet3!A:B,2,0)</f>
        <v>幸运</v>
      </c>
      <c r="I2" t="str">
        <f t="shared" ref="I2:I65" si="0">D2&amp;"-"&amp;H2&amp;"-"&amp;G2&amp;"-"&amp;F2</f>
        <v>均衡-幸运-0-1</v>
      </c>
    </row>
    <row r="3" spans="1:9">
      <c r="A3" s="1">
        <v>12001</v>
      </c>
      <c r="B3" s="1">
        <v>4101200</v>
      </c>
      <c r="C3" s="1" t="s">
        <v>49</v>
      </c>
      <c r="D3" s="4" t="s">
        <v>48</v>
      </c>
      <c r="E3" s="5">
        <v>1</v>
      </c>
      <c r="F3" s="5">
        <v>2</v>
      </c>
      <c r="G3" s="5">
        <v>0</v>
      </c>
      <c r="H3" t="str">
        <f>VLOOKUP(E3,Sheet3!A:B,2,0)</f>
        <v>幸运</v>
      </c>
      <c r="I3" t="str">
        <f t="shared" si="0"/>
        <v>均衡-幸运-0-2</v>
      </c>
    </row>
    <row r="4" spans="1:9">
      <c r="A4" s="1">
        <v>13001</v>
      </c>
      <c r="B4" s="1">
        <v>4101300</v>
      </c>
      <c r="C4" s="1" t="s">
        <v>50</v>
      </c>
      <c r="D4" s="4" t="s">
        <v>48</v>
      </c>
      <c r="E4" s="5">
        <v>1</v>
      </c>
      <c r="F4" s="5">
        <v>3</v>
      </c>
      <c r="G4" s="5">
        <v>0</v>
      </c>
      <c r="H4" t="str">
        <f>VLOOKUP(E4,Sheet3!A:B,2,0)</f>
        <v>幸运</v>
      </c>
      <c r="I4" t="str">
        <f t="shared" si="0"/>
        <v>均衡-幸运-0-3</v>
      </c>
    </row>
    <row r="5" spans="1:9">
      <c r="A5" s="1">
        <v>14001</v>
      </c>
      <c r="B5" s="1">
        <v>4101400</v>
      </c>
      <c r="C5" s="1" t="s">
        <v>51</v>
      </c>
      <c r="D5" s="4" t="s">
        <v>48</v>
      </c>
      <c r="E5" s="5">
        <v>1</v>
      </c>
      <c r="F5" s="5">
        <v>4</v>
      </c>
      <c r="G5" s="5">
        <v>0</v>
      </c>
      <c r="H5" t="str">
        <f>VLOOKUP(E5,Sheet3!A:B,2,0)</f>
        <v>幸运</v>
      </c>
      <c r="I5" t="str">
        <f t="shared" si="0"/>
        <v>均衡-幸运-0-4</v>
      </c>
    </row>
    <row r="6" spans="1:9">
      <c r="A6" s="1">
        <v>15001</v>
      </c>
      <c r="B6" s="1">
        <v>4101500</v>
      </c>
      <c r="C6" s="1" t="s">
        <v>52</v>
      </c>
      <c r="D6" s="4" t="s">
        <v>48</v>
      </c>
      <c r="E6" s="5">
        <v>1</v>
      </c>
      <c r="F6" s="5">
        <v>5</v>
      </c>
      <c r="G6" s="5">
        <v>0</v>
      </c>
      <c r="H6" t="str">
        <f>VLOOKUP(E6,Sheet3!A:B,2,0)</f>
        <v>幸运</v>
      </c>
      <c r="I6" t="str">
        <f t="shared" si="0"/>
        <v>均衡-幸运-0-5</v>
      </c>
    </row>
    <row r="7" spans="1:9">
      <c r="A7" s="1">
        <v>11101</v>
      </c>
      <c r="B7" s="1">
        <v>4201100</v>
      </c>
      <c r="C7" s="1" t="s">
        <v>53</v>
      </c>
      <c r="D7" s="4" t="s">
        <v>48</v>
      </c>
      <c r="E7" s="5">
        <v>1</v>
      </c>
      <c r="F7" s="5">
        <v>1</v>
      </c>
      <c r="G7" s="5">
        <v>1</v>
      </c>
      <c r="H7" t="str">
        <f>VLOOKUP(E7,Sheet3!A:B,2,0)</f>
        <v>幸运</v>
      </c>
      <c r="I7" t="str">
        <f t="shared" si="0"/>
        <v>均衡-幸运-1-1</v>
      </c>
    </row>
    <row r="8" spans="1:9">
      <c r="A8" s="1">
        <v>12101</v>
      </c>
      <c r="B8" s="1">
        <v>4201200</v>
      </c>
      <c r="C8" s="1" t="s">
        <v>54</v>
      </c>
      <c r="D8" s="4" t="s">
        <v>48</v>
      </c>
      <c r="E8" s="5">
        <v>1</v>
      </c>
      <c r="F8" s="5">
        <v>2</v>
      </c>
      <c r="G8" s="5">
        <v>1</v>
      </c>
      <c r="H8" t="str">
        <f>VLOOKUP(E8,Sheet3!A:B,2,0)</f>
        <v>幸运</v>
      </c>
      <c r="I8" t="str">
        <f t="shared" si="0"/>
        <v>均衡-幸运-1-2</v>
      </c>
    </row>
    <row r="9" spans="1:9">
      <c r="A9" s="1">
        <v>13101</v>
      </c>
      <c r="B9" s="1">
        <v>4201300</v>
      </c>
      <c r="C9" s="1" t="s">
        <v>55</v>
      </c>
      <c r="D9" s="4" t="s">
        <v>48</v>
      </c>
      <c r="E9" s="5">
        <v>1</v>
      </c>
      <c r="F9" s="5">
        <v>3</v>
      </c>
      <c r="G9" s="5">
        <v>1</v>
      </c>
      <c r="H9" t="str">
        <f>VLOOKUP(E9,Sheet3!A:B,2,0)</f>
        <v>幸运</v>
      </c>
      <c r="I9" t="str">
        <f t="shared" si="0"/>
        <v>均衡-幸运-1-3</v>
      </c>
    </row>
    <row r="10" spans="1:9">
      <c r="A10" s="1">
        <v>14101</v>
      </c>
      <c r="B10" s="1">
        <v>4201400</v>
      </c>
      <c r="C10" s="1" t="s">
        <v>56</v>
      </c>
      <c r="D10" s="4" t="s">
        <v>48</v>
      </c>
      <c r="E10" s="5">
        <v>1</v>
      </c>
      <c r="F10" s="5">
        <v>4</v>
      </c>
      <c r="G10" s="5">
        <v>1</v>
      </c>
      <c r="H10" t="str">
        <f>VLOOKUP(E10,Sheet3!A:B,2,0)</f>
        <v>幸运</v>
      </c>
      <c r="I10" t="str">
        <f t="shared" si="0"/>
        <v>均衡-幸运-1-4</v>
      </c>
    </row>
    <row r="11" spans="1:9">
      <c r="A11" s="1">
        <v>15101</v>
      </c>
      <c r="B11" s="1">
        <v>4201500</v>
      </c>
      <c r="C11" s="1" t="s">
        <v>57</v>
      </c>
      <c r="D11" s="4" t="s">
        <v>48</v>
      </c>
      <c r="E11" s="5">
        <v>1</v>
      </c>
      <c r="F11" s="5">
        <v>5</v>
      </c>
      <c r="G11" s="5">
        <v>1</v>
      </c>
      <c r="H11" t="str">
        <f>VLOOKUP(E11,Sheet3!A:B,2,0)</f>
        <v>幸运</v>
      </c>
      <c r="I11" t="str">
        <f t="shared" si="0"/>
        <v>均衡-幸运-1-5</v>
      </c>
    </row>
    <row r="12" spans="1:9">
      <c r="A12" s="1">
        <v>11201</v>
      </c>
      <c r="B12" s="1">
        <v>4301100</v>
      </c>
      <c r="C12" s="1" t="s">
        <v>58</v>
      </c>
      <c r="D12" s="4" t="s">
        <v>48</v>
      </c>
      <c r="E12" s="5">
        <v>1</v>
      </c>
      <c r="F12" s="5">
        <v>1</v>
      </c>
      <c r="G12" s="5">
        <v>2</v>
      </c>
      <c r="H12" t="str">
        <f>VLOOKUP(E12,Sheet3!A:B,2,0)</f>
        <v>幸运</v>
      </c>
      <c r="I12" t="str">
        <f t="shared" si="0"/>
        <v>均衡-幸运-2-1</v>
      </c>
    </row>
    <row r="13" spans="1:9">
      <c r="A13" s="1">
        <v>12201</v>
      </c>
      <c r="B13" s="1">
        <v>4301200</v>
      </c>
      <c r="C13" s="1" t="s">
        <v>59</v>
      </c>
      <c r="D13" s="4" t="s">
        <v>48</v>
      </c>
      <c r="E13" s="5">
        <v>1</v>
      </c>
      <c r="F13" s="5">
        <v>2</v>
      </c>
      <c r="G13" s="5">
        <v>2</v>
      </c>
      <c r="H13" t="str">
        <f>VLOOKUP(E13,Sheet3!A:B,2,0)</f>
        <v>幸运</v>
      </c>
      <c r="I13" t="str">
        <f t="shared" si="0"/>
        <v>均衡-幸运-2-2</v>
      </c>
    </row>
    <row r="14" spans="1:9">
      <c r="A14" s="1">
        <v>13201</v>
      </c>
      <c r="B14" s="1">
        <v>4301300</v>
      </c>
      <c r="C14" s="1" t="s">
        <v>60</v>
      </c>
      <c r="D14" s="4" t="s">
        <v>48</v>
      </c>
      <c r="E14" s="5">
        <v>1</v>
      </c>
      <c r="F14" s="5">
        <v>3</v>
      </c>
      <c r="G14" s="5">
        <v>2</v>
      </c>
      <c r="H14" t="str">
        <f>VLOOKUP(E14,Sheet3!A:B,2,0)</f>
        <v>幸运</v>
      </c>
      <c r="I14" t="str">
        <f t="shared" si="0"/>
        <v>均衡-幸运-2-3</v>
      </c>
    </row>
    <row r="15" spans="1:9">
      <c r="A15" s="1">
        <v>14201</v>
      </c>
      <c r="B15" s="1">
        <v>4301400</v>
      </c>
      <c r="C15" s="1" t="s">
        <v>61</v>
      </c>
      <c r="D15" s="4" t="s">
        <v>48</v>
      </c>
      <c r="E15" s="5">
        <v>1</v>
      </c>
      <c r="F15" s="5">
        <v>4</v>
      </c>
      <c r="G15" s="5">
        <v>2</v>
      </c>
      <c r="H15" t="str">
        <f>VLOOKUP(E15,Sheet3!A:B,2,0)</f>
        <v>幸运</v>
      </c>
      <c r="I15" t="str">
        <f t="shared" si="0"/>
        <v>均衡-幸运-2-4</v>
      </c>
    </row>
    <row r="16" spans="1:9">
      <c r="A16" s="1">
        <v>15201</v>
      </c>
      <c r="B16" s="1">
        <v>4301500</v>
      </c>
      <c r="C16" s="1" t="s">
        <v>62</v>
      </c>
      <c r="D16" s="4" t="s">
        <v>48</v>
      </c>
      <c r="E16" s="5">
        <v>1</v>
      </c>
      <c r="F16" s="5">
        <v>5</v>
      </c>
      <c r="G16" s="5">
        <v>2</v>
      </c>
      <c r="H16" t="str">
        <f>VLOOKUP(E16,Sheet3!A:B,2,0)</f>
        <v>幸运</v>
      </c>
      <c r="I16" t="str">
        <f t="shared" si="0"/>
        <v>均衡-幸运-2-5</v>
      </c>
    </row>
    <row r="17" spans="1:9">
      <c r="A17" s="1">
        <v>11301</v>
      </c>
      <c r="B17" s="1">
        <v>4401100</v>
      </c>
      <c r="C17" s="1" t="s">
        <v>63</v>
      </c>
      <c r="D17" s="4" t="s">
        <v>48</v>
      </c>
      <c r="E17" s="5">
        <v>1</v>
      </c>
      <c r="F17" s="5">
        <v>1</v>
      </c>
      <c r="G17" s="5">
        <v>3</v>
      </c>
      <c r="H17" t="str">
        <f>VLOOKUP(E17,Sheet3!A:B,2,0)</f>
        <v>幸运</v>
      </c>
      <c r="I17" t="str">
        <f t="shared" si="0"/>
        <v>均衡-幸运-3-1</v>
      </c>
    </row>
    <row r="18" spans="1:9">
      <c r="A18" s="1">
        <v>12301</v>
      </c>
      <c r="B18" s="1">
        <v>4401200</v>
      </c>
      <c r="C18" s="1" t="s">
        <v>64</v>
      </c>
      <c r="D18" s="1" t="s">
        <v>48</v>
      </c>
      <c r="E18" s="1">
        <v>1</v>
      </c>
      <c r="F18" s="1">
        <v>2</v>
      </c>
      <c r="G18" s="1">
        <v>3</v>
      </c>
      <c r="H18" t="str">
        <f>VLOOKUP(E18,Sheet3!A:B,2,0)</f>
        <v>幸运</v>
      </c>
      <c r="I18" t="str">
        <f t="shared" si="0"/>
        <v>均衡-幸运-3-2</v>
      </c>
    </row>
    <row r="19" spans="1:9">
      <c r="A19" s="1">
        <v>13301</v>
      </c>
      <c r="B19" s="1">
        <v>4401300</v>
      </c>
      <c r="C19" s="1" t="s">
        <v>65</v>
      </c>
      <c r="D19" s="1" t="s">
        <v>48</v>
      </c>
      <c r="E19" s="1">
        <v>1</v>
      </c>
      <c r="F19" s="1">
        <v>3</v>
      </c>
      <c r="G19" s="1">
        <v>3</v>
      </c>
      <c r="H19" t="str">
        <f>VLOOKUP(E19,Sheet3!A:B,2,0)</f>
        <v>幸运</v>
      </c>
      <c r="I19" t="str">
        <f t="shared" si="0"/>
        <v>均衡-幸运-3-3</v>
      </c>
    </row>
    <row r="20" spans="1:9">
      <c r="A20" s="1">
        <v>14301</v>
      </c>
      <c r="B20" s="1">
        <v>4401400</v>
      </c>
      <c r="C20" s="1" t="s">
        <v>66</v>
      </c>
      <c r="D20" s="1" t="s">
        <v>48</v>
      </c>
      <c r="E20" s="1">
        <v>1</v>
      </c>
      <c r="F20" s="1">
        <v>4</v>
      </c>
      <c r="G20" s="1">
        <v>3</v>
      </c>
      <c r="H20" t="str">
        <f>VLOOKUP(E20,Sheet3!A:B,2,0)</f>
        <v>幸运</v>
      </c>
      <c r="I20" t="str">
        <f t="shared" si="0"/>
        <v>均衡-幸运-3-4</v>
      </c>
    </row>
    <row r="21" spans="1:9">
      <c r="A21" s="1">
        <v>15301</v>
      </c>
      <c r="B21" s="1">
        <v>4401500</v>
      </c>
      <c r="C21" s="1" t="s">
        <v>67</v>
      </c>
      <c r="D21" s="1" t="s">
        <v>48</v>
      </c>
      <c r="E21" s="1">
        <v>1</v>
      </c>
      <c r="F21" s="1">
        <v>5</v>
      </c>
      <c r="G21" s="1">
        <v>3</v>
      </c>
      <c r="H21" t="str">
        <f>VLOOKUP(E21,Sheet3!A:B,2,0)</f>
        <v>幸运</v>
      </c>
      <c r="I21" t="str">
        <f t="shared" si="0"/>
        <v>均衡-幸运-3-5</v>
      </c>
    </row>
    <row r="22" spans="1:9">
      <c r="A22" s="1">
        <v>21001</v>
      </c>
      <c r="B22" s="1">
        <v>4102100</v>
      </c>
      <c r="C22" s="1" t="s">
        <v>68</v>
      </c>
      <c r="D22" s="1" t="s">
        <v>48</v>
      </c>
      <c r="E22" s="1">
        <v>2</v>
      </c>
      <c r="F22" s="1">
        <v>1</v>
      </c>
      <c r="G22" s="1">
        <v>0</v>
      </c>
      <c r="H22" t="str">
        <f>VLOOKUP(E22,Sheet3!A:B,2,0)</f>
        <v>聚能</v>
      </c>
      <c r="I22" t="str">
        <f t="shared" si="0"/>
        <v>均衡-聚能-0-1</v>
      </c>
    </row>
    <row r="23" spans="1:9">
      <c r="A23" s="1">
        <v>22001</v>
      </c>
      <c r="B23" s="1">
        <v>4102200</v>
      </c>
      <c r="C23" s="1" t="s">
        <v>69</v>
      </c>
      <c r="D23" s="1" t="s">
        <v>48</v>
      </c>
      <c r="E23" s="1">
        <v>2</v>
      </c>
      <c r="F23" s="1">
        <v>2</v>
      </c>
      <c r="G23" s="1">
        <v>0</v>
      </c>
      <c r="H23" t="str">
        <f>VLOOKUP(E23,Sheet3!A:B,2,0)</f>
        <v>聚能</v>
      </c>
      <c r="I23" t="str">
        <f t="shared" si="0"/>
        <v>均衡-聚能-0-2</v>
      </c>
    </row>
    <row r="24" spans="1:9">
      <c r="A24" s="1">
        <v>23001</v>
      </c>
      <c r="B24" s="1">
        <v>4102300</v>
      </c>
      <c r="C24" s="1" t="s">
        <v>70</v>
      </c>
      <c r="D24" s="1" t="s">
        <v>48</v>
      </c>
      <c r="E24" s="1">
        <v>2</v>
      </c>
      <c r="F24" s="1">
        <v>3</v>
      </c>
      <c r="G24" s="1">
        <v>0</v>
      </c>
      <c r="H24" t="str">
        <f>VLOOKUP(E24,Sheet3!A:B,2,0)</f>
        <v>聚能</v>
      </c>
      <c r="I24" t="str">
        <f t="shared" si="0"/>
        <v>均衡-聚能-0-3</v>
      </c>
    </row>
    <row r="25" spans="1:9">
      <c r="A25" s="1">
        <v>24001</v>
      </c>
      <c r="B25" s="1">
        <v>4102400</v>
      </c>
      <c r="C25" s="1" t="s">
        <v>71</v>
      </c>
      <c r="D25" s="1" t="s">
        <v>48</v>
      </c>
      <c r="E25" s="1">
        <v>2</v>
      </c>
      <c r="F25" s="1">
        <v>4</v>
      </c>
      <c r="G25" s="1">
        <v>0</v>
      </c>
      <c r="H25" t="str">
        <f>VLOOKUP(E25,Sheet3!A:B,2,0)</f>
        <v>聚能</v>
      </c>
      <c r="I25" t="str">
        <f t="shared" si="0"/>
        <v>均衡-聚能-0-4</v>
      </c>
    </row>
    <row r="26" spans="1:9">
      <c r="A26" s="1">
        <v>25001</v>
      </c>
      <c r="B26" s="1">
        <v>4102500</v>
      </c>
      <c r="C26" s="1" t="s">
        <v>72</v>
      </c>
      <c r="D26" s="1" t="s">
        <v>48</v>
      </c>
      <c r="E26" s="1">
        <v>2</v>
      </c>
      <c r="F26" s="1">
        <v>5</v>
      </c>
      <c r="G26" s="1">
        <v>0</v>
      </c>
      <c r="H26" t="str">
        <f>VLOOKUP(E26,Sheet3!A:B,2,0)</f>
        <v>聚能</v>
      </c>
      <c r="I26" t="str">
        <f t="shared" si="0"/>
        <v>均衡-聚能-0-5</v>
      </c>
    </row>
    <row r="27" spans="1:9">
      <c r="A27" s="1">
        <v>21101</v>
      </c>
      <c r="B27" s="1">
        <v>4202100</v>
      </c>
      <c r="C27" s="1" t="s">
        <v>73</v>
      </c>
      <c r="D27" s="1" t="s">
        <v>48</v>
      </c>
      <c r="E27" s="1">
        <v>2</v>
      </c>
      <c r="F27" s="1">
        <v>1</v>
      </c>
      <c r="G27" s="1">
        <v>1</v>
      </c>
      <c r="H27" t="str">
        <f>VLOOKUP(E27,Sheet3!A:B,2,0)</f>
        <v>聚能</v>
      </c>
      <c r="I27" t="str">
        <f t="shared" si="0"/>
        <v>均衡-聚能-1-1</v>
      </c>
    </row>
    <row r="28" spans="1:9">
      <c r="A28" s="1">
        <v>22101</v>
      </c>
      <c r="B28" s="1">
        <v>4202200</v>
      </c>
      <c r="C28" s="1" t="s">
        <v>74</v>
      </c>
      <c r="D28" s="1" t="s">
        <v>48</v>
      </c>
      <c r="E28" s="1">
        <v>2</v>
      </c>
      <c r="F28" s="1">
        <v>2</v>
      </c>
      <c r="G28" s="1">
        <v>1</v>
      </c>
      <c r="H28" t="str">
        <f>VLOOKUP(E28,Sheet3!A:B,2,0)</f>
        <v>聚能</v>
      </c>
      <c r="I28" t="str">
        <f t="shared" si="0"/>
        <v>均衡-聚能-1-2</v>
      </c>
    </row>
    <row r="29" spans="1:9">
      <c r="A29" s="1">
        <v>23101</v>
      </c>
      <c r="B29" s="1">
        <v>4202300</v>
      </c>
      <c r="C29" s="1" t="s">
        <v>75</v>
      </c>
      <c r="D29" s="1" t="s">
        <v>48</v>
      </c>
      <c r="E29" s="1">
        <v>2</v>
      </c>
      <c r="F29" s="1">
        <v>3</v>
      </c>
      <c r="G29" s="1">
        <v>1</v>
      </c>
      <c r="H29" t="str">
        <f>VLOOKUP(E29,Sheet3!A:B,2,0)</f>
        <v>聚能</v>
      </c>
      <c r="I29" t="str">
        <f t="shared" si="0"/>
        <v>均衡-聚能-1-3</v>
      </c>
    </row>
    <row r="30" spans="1:9">
      <c r="A30" s="1">
        <v>24101</v>
      </c>
      <c r="B30" s="1">
        <v>4202400</v>
      </c>
      <c r="C30" s="1" t="s">
        <v>76</v>
      </c>
      <c r="D30" s="1" t="s">
        <v>48</v>
      </c>
      <c r="E30" s="1">
        <v>2</v>
      </c>
      <c r="F30" s="1">
        <v>4</v>
      </c>
      <c r="G30" s="1">
        <v>1</v>
      </c>
      <c r="H30" t="str">
        <f>VLOOKUP(E30,Sheet3!A:B,2,0)</f>
        <v>聚能</v>
      </c>
      <c r="I30" t="str">
        <f t="shared" si="0"/>
        <v>均衡-聚能-1-4</v>
      </c>
    </row>
    <row r="31" spans="1:9">
      <c r="A31" s="1">
        <v>25101</v>
      </c>
      <c r="B31" s="1">
        <v>4202500</v>
      </c>
      <c r="C31" s="1" t="s">
        <v>77</v>
      </c>
      <c r="D31" s="1" t="s">
        <v>48</v>
      </c>
      <c r="E31" s="1">
        <v>2</v>
      </c>
      <c r="F31" s="1">
        <v>5</v>
      </c>
      <c r="G31" s="1">
        <v>1</v>
      </c>
      <c r="H31" t="str">
        <f>VLOOKUP(E31,Sheet3!A:B,2,0)</f>
        <v>聚能</v>
      </c>
      <c r="I31" t="str">
        <f t="shared" si="0"/>
        <v>均衡-聚能-1-5</v>
      </c>
    </row>
    <row r="32" spans="1:9">
      <c r="A32" s="1">
        <v>21201</v>
      </c>
      <c r="B32" s="1">
        <v>4302100</v>
      </c>
      <c r="C32" s="1" t="s">
        <v>78</v>
      </c>
      <c r="D32" s="1" t="s">
        <v>48</v>
      </c>
      <c r="E32" s="1">
        <v>2</v>
      </c>
      <c r="F32" s="1">
        <v>1</v>
      </c>
      <c r="G32" s="1">
        <v>2</v>
      </c>
      <c r="H32" t="str">
        <f>VLOOKUP(E32,Sheet3!A:B,2,0)</f>
        <v>聚能</v>
      </c>
      <c r="I32" t="str">
        <f t="shared" si="0"/>
        <v>均衡-聚能-2-1</v>
      </c>
    </row>
    <row r="33" spans="1:9">
      <c r="A33" s="1">
        <v>22201</v>
      </c>
      <c r="B33" s="1">
        <v>4302200</v>
      </c>
      <c r="C33" s="1" t="s">
        <v>79</v>
      </c>
      <c r="D33" s="1" t="s">
        <v>48</v>
      </c>
      <c r="E33" s="1">
        <v>2</v>
      </c>
      <c r="F33" s="1">
        <v>2</v>
      </c>
      <c r="G33" s="1">
        <v>2</v>
      </c>
      <c r="H33" t="str">
        <f>VLOOKUP(E33,Sheet3!A:B,2,0)</f>
        <v>聚能</v>
      </c>
      <c r="I33" t="str">
        <f t="shared" si="0"/>
        <v>均衡-聚能-2-2</v>
      </c>
    </row>
    <row r="34" spans="1:9">
      <c r="A34" s="1">
        <v>23201</v>
      </c>
      <c r="B34" s="1">
        <v>4302300</v>
      </c>
      <c r="C34" s="1" t="s">
        <v>80</v>
      </c>
      <c r="D34" s="1" t="s">
        <v>48</v>
      </c>
      <c r="E34" s="1">
        <v>2</v>
      </c>
      <c r="F34" s="1">
        <v>3</v>
      </c>
      <c r="G34" s="1">
        <v>2</v>
      </c>
      <c r="H34" t="str">
        <f>VLOOKUP(E34,Sheet3!A:B,2,0)</f>
        <v>聚能</v>
      </c>
      <c r="I34" t="str">
        <f t="shared" si="0"/>
        <v>均衡-聚能-2-3</v>
      </c>
    </row>
    <row r="35" spans="1:9">
      <c r="A35" s="1">
        <v>24201</v>
      </c>
      <c r="B35" s="1">
        <v>4302400</v>
      </c>
      <c r="C35" s="1" t="s">
        <v>81</v>
      </c>
      <c r="D35" s="1" t="s">
        <v>48</v>
      </c>
      <c r="E35" s="1">
        <v>2</v>
      </c>
      <c r="F35" s="1">
        <v>4</v>
      </c>
      <c r="G35" s="1">
        <v>2</v>
      </c>
      <c r="H35" t="str">
        <f>VLOOKUP(E35,Sheet3!A:B,2,0)</f>
        <v>聚能</v>
      </c>
      <c r="I35" t="str">
        <f t="shared" si="0"/>
        <v>均衡-聚能-2-4</v>
      </c>
    </row>
    <row r="36" spans="1:9">
      <c r="A36" s="1">
        <v>25201</v>
      </c>
      <c r="B36" s="1">
        <v>4302500</v>
      </c>
      <c r="C36" s="1" t="s">
        <v>82</v>
      </c>
      <c r="D36" s="1" t="s">
        <v>48</v>
      </c>
      <c r="E36" s="1">
        <v>2</v>
      </c>
      <c r="F36" s="1">
        <v>5</v>
      </c>
      <c r="G36" s="1">
        <v>2</v>
      </c>
      <c r="H36" t="str">
        <f>VLOOKUP(E36,Sheet3!A:B,2,0)</f>
        <v>聚能</v>
      </c>
      <c r="I36" t="str">
        <f t="shared" si="0"/>
        <v>均衡-聚能-2-5</v>
      </c>
    </row>
    <row r="37" spans="1:9">
      <c r="A37" s="1">
        <v>21301</v>
      </c>
      <c r="B37" s="1">
        <v>4402100</v>
      </c>
      <c r="C37" s="1" t="s">
        <v>83</v>
      </c>
      <c r="D37" s="1" t="s">
        <v>48</v>
      </c>
      <c r="E37" s="1">
        <v>2</v>
      </c>
      <c r="F37" s="1">
        <v>1</v>
      </c>
      <c r="G37" s="1">
        <v>3</v>
      </c>
      <c r="H37" t="str">
        <f>VLOOKUP(E37,Sheet3!A:B,2,0)</f>
        <v>聚能</v>
      </c>
      <c r="I37" t="str">
        <f t="shared" si="0"/>
        <v>均衡-聚能-3-1</v>
      </c>
    </row>
    <row r="38" spans="1:9">
      <c r="A38" s="1">
        <v>22301</v>
      </c>
      <c r="B38" s="1">
        <v>4402200</v>
      </c>
      <c r="C38" s="1" t="s">
        <v>84</v>
      </c>
      <c r="D38" s="1" t="s">
        <v>48</v>
      </c>
      <c r="E38" s="1">
        <v>2</v>
      </c>
      <c r="F38" s="1">
        <v>2</v>
      </c>
      <c r="G38" s="1">
        <v>3</v>
      </c>
      <c r="H38" t="str">
        <f>VLOOKUP(E38,Sheet3!A:B,2,0)</f>
        <v>聚能</v>
      </c>
      <c r="I38" t="str">
        <f t="shared" si="0"/>
        <v>均衡-聚能-3-2</v>
      </c>
    </row>
    <row r="39" spans="1:9">
      <c r="A39" s="1">
        <v>23301</v>
      </c>
      <c r="B39" s="1">
        <v>4402300</v>
      </c>
      <c r="C39" s="1" t="s">
        <v>85</v>
      </c>
      <c r="D39" s="1" t="s">
        <v>48</v>
      </c>
      <c r="E39" s="1">
        <v>2</v>
      </c>
      <c r="F39" s="1">
        <v>3</v>
      </c>
      <c r="G39" s="1">
        <v>3</v>
      </c>
      <c r="H39" t="str">
        <f>VLOOKUP(E39,Sheet3!A:B,2,0)</f>
        <v>聚能</v>
      </c>
      <c r="I39" t="str">
        <f t="shared" si="0"/>
        <v>均衡-聚能-3-3</v>
      </c>
    </row>
    <row r="40" spans="1:9">
      <c r="A40" s="1">
        <v>24301</v>
      </c>
      <c r="B40" s="1">
        <v>4402400</v>
      </c>
      <c r="C40" s="1" t="s">
        <v>86</v>
      </c>
      <c r="D40" s="1" t="s">
        <v>48</v>
      </c>
      <c r="E40" s="1">
        <v>2</v>
      </c>
      <c r="F40" s="1">
        <v>4</v>
      </c>
      <c r="G40" s="1">
        <v>3</v>
      </c>
      <c r="H40" t="str">
        <f>VLOOKUP(E40,Sheet3!A:B,2,0)</f>
        <v>聚能</v>
      </c>
      <c r="I40" t="str">
        <f t="shared" si="0"/>
        <v>均衡-聚能-3-4</v>
      </c>
    </row>
    <row r="41" spans="1:9">
      <c r="A41" s="1">
        <v>25301</v>
      </c>
      <c r="B41" s="1">
        <v>4402500</v>
      </c>
      <c r="C41" s="1" t="s">
        <v>87</v>
      </c>
      <c r="D41" s="1" t="s">
        <v>48</v>
      </c>
      <c r="E41" s="1">
        <v>2</v>
      </c>
      <c r="F41" s="1">
        <v>5</v>
      </c>
      <c r="G41" s="1">
        <v>3</v>
      </c>
      <c r="H41" t="str">
        <f>VLOOKUP(E41,Sheet3!A:B,2,0)</f>
        <v>聚能</v>
      </c>
      <c r="I41" t="str">
        <f t="shared" si="0"/>
        <v>均衡-聚能-3-5</v>
      </c>
    </row>
    <row r="42" spans="1:9">
      <c r="A42" s="1">
        <v>31001</v>
      </c>
      <c r="B42" s="1">
        <v>4103100</v>
      </c>
      <c r="C42" s="1" t="s">
        <v>88</v>
      </c>
      <c r="D42" s="1" t="s">
        <v>48</v>
      </c>
      <c r="E42" s="1">
        <v>3</v>
      </c>
      <c r="F42" s="1">
        <v>1</v>
      </c>
      <c r="G42" s="1">
        <v>0</v>
      </c>
      <c r="H42" t="str">
        <f>VLOOKUP(E42,Sheet3!A:B,2,0)</f>
        <v>窃夺</v>
      </c>
      <c r="I42" t="str">
        <f t="shared" si="0"/>
        <v>均衡-窃夺-0-1</v>
      </c>
    </row>
    <row r="43" spans="1:9">
      <c r="A43" s="1">
        <v>32001</v>
      </c>
      <c r="B43" s="1">
        <v>4103200</v>
      </c>
      <c r="C43" s="1" t="s">
        <v>89</v>
      </c>
      <c r="D43" s="1" t="s">
        <v>48</v>
      </c>
      <c r="E43" s="1">
        <v>3</v>
      </c>
      <c r="F43" s="1">
        <v>2</v>
      </c>
      <c r="G43" s="1">
        <v>0</v>
      </c>
      <c r="H43" t="str">
        <f>VLOOKUP(E43,Sheet3!A:B,2,0)</f>
        <v>窃夺</v>
      </c>
      <c r="I43" t="str">
        <f t="shared" si="0"/>
        <v>均衡-窃夺-0-2</v>
      </c>
    </row>
    <row r="44" spans="1:9">
      <c r="A44" s="1">
        <v>33001</v>
      </c>
      <c r="B44" s="1">
        <v>4103300</v>
      </c>
      <c r="C44" s="1" t="s">
        <v>90</v>
      </c>
      <c r="D44" s="1" t="s">
        <v>48</v>
      </c>
      <c r="E44" s="1">
        <v>3</v>
      </c>
      <c r="F44" s="1">
        <v>3</v>
      </c>
      <c r="G44" s="1">
        <v>0</v>
      </c>
      <c r="H44" t="str">
        <f>VLOOKUP(E44,Sheet3!A:B,2,0)</f>
        <v>窃夺</v>
      </c>
      <c r="I44" t="str">
        <f t="shared" si="0"/>
        <v>均衡-窃夺-0-3</v>
      </c>
    </row>
    <row r="45" spans="1:9">
      <c r="A45" s="1">
        <v>34001</v>
      </c>
      <c r="B45" s="1">
        <v>4103400</v>
      </c>
      <c r="C45" s="1" t="s">
        <v>91</v>
      </c>
      <c r="D45" s="1" t="s">
        <v>48</v>
      </c>
      <c r="E45" s="1">
        <v>3</v>
      </c>
      <c r="F45" s="1">
        <v>4</v>
      </c>
      <c r="G45" s="1">
        <v>0</v>
      </c>
      <c r="H45" t="str">
        <f>VLOOKUP(E45,Sheet3!A:B,2,0)</f>
        <v>窃夺</v>
      </c>
      <c r="I45" t="str">
        <f t="shared" si="0"/>
        <v>均衡-窃夺-0-4</v>
      </c>
    </row>
    <row r="46" spans="1:9">
      <c r="A46" s="1">
        <v>35001</v>
      </c>
      <c r="B46" s="1">
        <v>4103500</v>
      </c>
      <c r="C46" s="1" t="s">
        <v>92</v>
      </c>
      <c r="D46" s="1" t="s">
        <v>48</v>
      </c>
      <c r="E46" s="1">
        <v>3</v>
      </c>
      <c r="F46" s="1">
        <v>5</v>
      </c>
      <c r="G46" s="1">
        <v>0</v>
      </c>
      <c r="H46" t="str">
        <f>VLOOKUP(E46,Sheet3!A:B,2,0)</f>
        <v>窃夺</v>
      </c>
      <c r="I46" t="str">
        <f t="shared" si="0"/>
        <v>均衡-窃夺-0-5</v>
      </c>
    </row>
    <row r="47" spans="1:9">
      <c r="A47" s="1">
        <v>31101</v>
      </c>
      <c r="B47" s="1">
        <v>4203100</v>
      </c>
      <c r="C47" s="1" t="s">
        <v>93</v>
      </c>
      <c r="D47" s="1" t="s">
        <v>48</v>
      </c>
      <c r="E47" s="1">
        <v>3</v>
      </c>
      <c r="F47" s="1">
        <v>1</v>
      </c>
      <c r="G47" s="1">
        <v>1</v>
      </c>
      <c r="H47" t="str">
        <f>VLOOKUP(E47,Sheet3!A:B,2,0)</f>
        <v>窃夺</v>
      </c>
      <c r="I47" t="str">
        <f t="shared" si="0"/>
        <v>均衡-窃夺-1-1</v>
      </c>
    </row>
    <row r="48" spans="1:9">
      <c r="A48" s="1">
        <v>32101</v>
      </c>
      <c r="B48" s="1">
        <v>4203200</v>
      </c>
      <c r="C48" s="1" t="s">
        <v>94</v>
      </c>
      <c r="D48" s="1" t="s">
        <v>48</v>
      </c>
      <c r="E48" s="1">
        <v>3</v>
      </c>
      <c r="F48" s="1">
        <v>2</v>
      </c>
      <c r="G48" s="1">
        <v>1</v>
      </c>
      <c r="H48" t="str">
        <f>VLOOKUP(E48,Sheet3!A:B,2,0)</f>
        <v>窃夺</v>
      </c>
      <c r="I48" t="str">
        <f t="shared" si="0"/>
        <v>均衡-窃夺-1-2</v>
      </c>
    </row>
    <row r="49" spans="1:9">
      <c r="A49" s="1">
        <v>33101</v>
      </c>
      <c r="B49" s="1">
        <v>4203300</v>
      </c>
      <c r="C49" s="1" t="s">
        <v>95</v>
      </c>
      <c r="D49" s="1" t="s">
        <v>48</v>
      </c>
      <c r="E49" s="1">
        <v>3</v>
      </c>
      <c r="F49" s="1">
        <v>3</v>
      </c>
      <c r="G49" s="1">
        <v>1</v>
      </c>
      <c r="H49" t="str">
        <f>VLOOKUP(E49,Sheet3!A:B,2,0)</f>
        <v>窃夺</v>
      </c>
      <c r="I49" t="str">
        <f t="shared" si="0"/>
        <v>均衡-窃夺-1-3</v>
      </c>
    </row>
    <row r="50" spans="1:9">
      <c r="A50" s="1">
        <v>34101</v>
      </c>
      <c r="B50" s="1">
        <v>4203400</v>
      </c>
      <c r="C50" s="1" t="s">
        <v>96</v>
      </c>
      <c r="D50" s="1" t="s">
        <v>48</v>
      </c>
      <c r="E50" s="1">
        <v>3</v>
      </c>
      <c r="F50" s="1">
        <v>4</v>
      </c>
      <c r="G50" s="1">
        <v>1</v>
      </c>
      <c r="H50" t="str">
        <f>VLOOKUP(E50,Sheet3!A:B,2,0)</f>
        <v>窃夺</v>
      </c>
      <c r="I50" t="str">
        <f t="shared" si="0"/>
        <v>均衡-窃夺-1-4</v>
      </c>
    </row>
    <row r="51" spans="1:9">
      <c r="A51" s="1">
        <v>35101</v>
      </c>
      <c r="B51" s="1">
        <v>4203500</v>
      </c>
      <c r="C51" s="1" t="s">
        <v>97</v>
      </c>
      <c r="D51" s="1" t="s">
        <v>48</v>
      </c>
      <c r="E51" s="1">
        <v>3</v>
      </c>
      <c r="F51" s="1">
        <v>5</v>
      </c>
      <c r="G51" s="1">
        <v>1</v>
      </c>
      <c r="H51" t="str">
        <f>VLOOKUP(E51,Sheet3!A:B,2,0)</f>
        <v>窃夺</v>
      </c>
      <c r="I51" t="str">
        <f t="shared" si="0"/>
        <v>均衡-窃夺-1-5</v>
      </c>
    </row>
    <row r="52" spans="1:9">
      <c r="A52" s="1">
        <v>31201</v>
      </c>
      <c r="B52" s="1">
        <v>4303100</v>
      </c>
      <c r="C52" s="1" t="s">
        <v>98</v>
      </c>
      <c r="D52" s="1" t="s">
        <v>48</v>
      </c>
      <c r="E52" s="1">
        <v>3</v>
      </c>
      <c r="F52" s="1">
        <v>1</v>
      </c>
      <c r="G52" s="1">
        <v>2</v>
      </c>
      <c r="H52" t="str">
        <f>VLOOKUP(E52,Sheet3!A:B,2,0)</f>
        <v>窃夺</v>
      </c>
      <c r="I52" t="str">
        <f t="shared" si="0"/>
        <v>均衡-窃夺-2-1</v>
      </c>
    </row>
    <row r="53" spans="1:9">
      <c r="A53" s="1">
        <v>32201</v>
      </c>
      <c r="B53" s="1">
        <v>4303200</v>
      </c>
      <c r="C53" s="1" t="s">
        <v>99</v>
      </c>
      <c r="D53" s="1" t="s">
        <v>48</v>
      </c>
      <c r="E53" s="1">
        <v>3</v>
      </c>
      <c r="F53" s="1">
        <v>2</v>
      </c>
      <c r="G53" s="1">
        <v>2</v>
      </c>
      <c r="H53" t="str">
        <f>VLOOKUP(E53,Sheet3!A:B,2,0)</f>
        <v>窃夺</v>
      </c>
      <c r="I53" t="str">
        <f t="shared" si="0"/>
        <v>均衡-窃夺-2-2</v>
      </c>
    </row>
    <row r="54" spans="1:9">
      <c r="A54" s="1">
        <v>33201</v>
      </c>
      <c r="B54" s="1">
        <v>4303300</v>
      </c>
      <c r="C54" s="1" t="s">
        <v>100</v>
      </c>
      <c r="D54" s="1" t="s">
        <v>48</v>
      </c>
      <c r="E54" s="1">
        <v>3</v>
      </c>
      <c r="F54" s="1">
        <v>3</v>
      </c>
      <c r="G54" s="1">
        <v>2</v>
      </c>
      <c r="H54" t="str">
        <f>VLOOKUP(E54,Sheet3!A:B,2,0)</f>
        <v>窃夺</v>
      </c>
      <c r="I54" t="str">
        <f t="shared" si="0"/>
        <v>均衡-窃夺-2-3</v>
      </c>
    </row>
    <row r="55" spans="1:9">
      <c r="A55" s="1">
        <v>34201</v>
      </c>
      <c r="B55" s="1">
        <v>4303400</v>
      </c>
      <c r="C55" s="1" t="s">
        <v>101</v>
      </c>
      <c r="D55" s="1" t="s">
        <v>48</v>
      </c>
      <c r="E55" s="1">
        <v>3</v>
      </c>
      <c r="F55" s="1">
        <v>4</v>
      </c>
      <c r="G55" s="1">
        <v>2</v>
      </c>
      <c r="H55" t="str">
        <f>VLOOKUP(E55,Sheet3!A:B,2,0)</f>
        <v>窃夺</v>
      </c>
      <c r="I55" t="str">
        <f t="shared" si="0"/>
        <v>均衡-窃夺-2-4</v>
      </c>
    </row>
    <row r="56" spans="1:9">
      <c r="A56" s="1">
        <v>35201</v>
      </c>
      <c r="B56" s="1">
        <v>4303500</v>
      </c>
      <c r="C56" s="1" t="s">
        <v>102</v>
      </c>
      <c r="D56" s="1" t="s">
        <v>48</v>
      </c>
      <c r="E56" s="1">
        <v>3</v>
      </c>
      <c r="F56" s="1">
        <v>5</v>
      </c>
      <c r="G56" s="1">
        <v>2</v>
      </c>
      <c r="H56" t="str">
        <f>VLOOKUP(E56,Sheet3!A:B,2,0)</f>
        <v>窃夺</v>
      </c>
      <c r="I56" t="str">
        <f t="shared" si="0"/>
        <v>均衡-窃夺-2-5</v>
      </c>
    </row>
    <row r="57" spans="1:9">
      <c r="A57" s="1">
        <v>31301</v>
      </c>
      <c r="B57" s="1">
        <v>4403100</v>
      </c>
      <c r="C57" s="1" t="s">
        <v>103</v>
      </c>
      <c r="D57" s="1" t="s">
        <v>48</v>
      </c>
      <c r="E57" s="1">
        <v>3</v>
      </c>
      <c r="F57" s="1">
        <v>1</v>
      </c>
      <c r="G57" s="1">
        <v>3</v>
      </c>
      <c r="H57" t="str">
        <f>VLOOKUP(E57,Sheet3!A:B,2,0)</f>
        <v>窃夺</v>
      </c>
      <c r="I57" t="str">
        <f t="shared" si="0"/>
        <v>均衡-窃夺-3-1</v>
      </c>
    </row>
    <row r="58" spans="1:9">
      <c r="A58" s="1">
        <v>32301</v>
      </c>
      <c r="B58" s="1">
        <v>4403200</v>
      </c>
      <c r="C58" s="1" t="s">
        <v>104</v>
      </c>
      <c r="D58" s="1" t="s">
        <v>48</v>
      </c>
      <c r="E58" s="1">
        <v>3</v>
      </c>
      <c r="F58" s="1">
        <v>2</v>
      </c>
      <c r="G58" s="1">
        <v>3</v>
      </c>
      <c r="H58" t="str">
        <f>VLOOKUP(E58,Sheet3!A:B,2,0)</f>
        <v>窃夺</v>
      </c>
      <c r="I58" t="str">
        <f t="shared" si="0"/>
        <v>均衡-窃夺-3-2</v>
      </c>
    </row>
    <row r="59" spans="1:9">
      <c r="A59" s="1">
        <v>33301</v>
      </c>
      <c r="B59" s="1">
        <v>4403300</v>
      </c>
      <c r="C59" s="1" t="s">
        <v>105</v>
      </c>
      <c r="D59" s="1" t="s">
        <v>48</v>
      </c>
      <c r="E59" s="1">
        <v>3</v>
      </c>
      <c r="F59" s="1">
        <v>3</v>
      </c>
      <c r="G59" s="1">
        <v>3</v>
      </c>
      <c r="H59" t="str">
        <f>VLOOKUP(E59,Sheet3!A:B,2,0)</f>
        <v>窃夺</v>
      </c>
      <c r="I59" t="str">
        <f t="shared" si="0"/>
        <v>均衡-窃夺-3-3</v>
      </c>
    </row>
    <row r="60" spans="1:9">
      <c r="A60" s="1">
        <v>34301</v>
      </c>
      <c r="B60" s="1">
        <v>4403400</v>
      </c>
      <c r="C60" s="1" t="s">
        <v>106</v>
      </c>
      <c r="D60" s="1" t="s">
        <v>48</v>
      </c>
      <c r="E60" s="1">
        <v>3</v>
      </c>
      <c r="F60" s="1">
        <v>4</v>
      </c>
      <c r="G60" s="1">
        <v>3</v>
      </c>
      <c r="H60" t="str">
        <f>VLOOKUP(E60,Sheet3!A:B,2,0)</f>
        <v>窃夺</v>
      </c>
      <c r="I60" t="str">
        <f t="shared" si="0"/>
        <v>均衡-窃夺-3-4</v>
      </c>
    </row>
    <row r="61" spans="1:9">
      <c r="A61" s="1">
        <v>35301</v>
      </c>
      <c r="B61" s="1">
        <v>4403500</v>
      </c>
      <c r="C61" s="1" t="s">
        <v>107</v>
      </c>
      <c r="D61" s="1" t="s">
        <v>48</v>
      </c>
      <c r="E61" s="1">
        <v>3</v>
      </c>
      <c r="F61" s="1">
        <v>5</v>
      </c>
      <c r="G61" s="1">
        <v>3</v>
      </c>
      <c r="H61" t="str">
        <f>VLOOKUP(E61,Sheet3!A:B,2,0)</f>
        <v>窃夺</v>
      </c>
      <c r="I61" t="str">
        <f t="shared" si="0"/>
        <v>均衡-窃夺-3-5</v>
      </c>
    </row>
    <row r="62" spans="1:9">
      <c r="A62" s="1">
        <v>41001</v>
      </c>
      <c r="B62" s="1">
        <v>4104100</v>
      </c>
      <c r="C62" s="1" t="s">
        <v>108</v>
      </c>
      <c r="D62" s="1" t="s">
        <v>48</v>
      </c>
      <c r="E62" s="1">
        <v>4</v>
      </c>
      <c r="F62" s="1">
        <v>1</v>
      </c>
      <c r="G62" s="1">
        <v>0</v>
      </c>
      <c r="H62" t="str">
        <f>VLOOKUP(E62,Sheet3!A:B,2,0)</f>
        <v>先制</v>
      </c>
      <c r="I62" t="str">
        <f t="shared" si="0"/>
        <v>均衡-先制-0-1</v>
      </c>
    </row>
    <row r="63" spans="1:9">
      <c r="A63" s="1">
        <v>42001</v>
      </c>
      <c r="B63" s="1">
        <v>4104200</v>
      </c>
      <c r="C63" s="1" t="s">
        <v>109</v>
      </c>
      <c r="D63" s="1" t="s">
        <v>48</v>
      </c>
      <c r="E63" s="1">
        <v>4</v>
      </c>
      <c r="F63" s="1">
        <v>2</v>
      </c>
      <c r="G63" s="1">
        <v>0</v>
      </c>
      <c r="H63" t="str">
        <f>VLOOKUP(E63,Sheet3!A:B,2,0)</f>
        <v>先制</v>
      </c>
      <c r="I63" t="str">
        <f t="shared" si="0"/>
        <v>均衡-先制-0-2</v>
      </c>
    </row>
    <row r="64" spans="1:9">
      <c r="A64" s="1">
        <v>43001</v>
      </c>
      <c r="B64" s="1">
        <v>4104300</v>
      </c>
      <c r="C64" s="1" t="s">
        <v>110</v>
      </c>
      <c r="D64" s="1" t="s">
        <v>48</v>
      </c>
      <c r="E64" s="1">
        <v>4</v>
      </c>
      <c r="F64" s="1">
        <v>3</v>
      </c>
      <c r="G64" s="1">
        <v>0</v>
      </c>
      <c r="H64" t="str">
        <f>VLOOKUP(E64,Sheet3!A:B,2,0)</f>
        <v>先制</v>
      </c>
      <c r="I64" t="str">
        <f t="shared" si="0"/>
        <v>均衡-先制-0-3</v>
      </c>
    </row>
    <row r="65" spans="1:9">
      <c r="A65" s="1">
        <v>44001</v>
      </c>
      <c r="B65" s="1">
        <v>4104400</v>
      </c>
      <c r="C65" s="1" t="s">
        <v>111</v>
      </c>
      <c r="D65" s="1" t="s">
        <v>48</v>
      </c>
      <c r="E65" s="1">
        <v>4</v>
      </c>
      <c r="F65" s="1">
        <v>4</v>
      </c>
      <c r="G65" s="1">
        <v>0</v>
      </c>
      <c r="H65" t="str">
        <f>VLOOKUP(E65,Sheet3!A:B,2,0)</f>
        <v>先制</v>
      </c>
      <c r="I65" t="str">
        <f t="shared" si="0"/>
        <v>均衡-先制-0-4</v>
      </c>
    </row>
    <row r="66" spans="1:9">
      <c r="A66" s="1">
        <v>45001</v>
      </c>
      <c r="B66" s="1">
        <v>4104500</v>
      </c>
      <c r="C66" s="1" t="s">
        <v>112</v>
      </c>
      <c r="D66" s="1" t="s">
        <v>48</v>
      </c>
      <c r="E66" s="1">
        <v>4</v>
      </c>
      <c r="F66" s="1">
        <v>5</v>
      </c>
      <c r="G66" s="1">
        <v>0</v>
      </c>
      <c r="H66" t="str">
        <f>VLOOKUP(E66,Sheet3!A:B,2,0)</f>
        <v>先制</v>
      </c>
      <c r="I66" t="str">
        <f t="shared" ref="I66:I129" si="1">D66&amp;"-"&amp;H66&amp;"-"&amp;G66&amp;"-"&amp;F66</f>
        <v>均衡-先制-0-5</v>
      </c>
    </row>
    <row r="67" spans="1:9">
      <c r="A67" s="1">
        <v>41101</v>
      </c>
      <c r="B67" s="1">
        <v>4204100</v>
      </c>
      <c r="C67" s="1" t="s">
        <v>113</v>
      </c>
      <c r="D67" s="1" t="s">
        <v>48</v>
      </c>
      <c r="E67" s="1">
        <v>4</v>
      </c>
      <c r="F67" s="1">
        <v>1</v>
      </c>
      <c r="G67" s="1">
        <v>1</v>
      </c>
      <c r="H67" t="str">
        <f>VLOOKUP(E67,Sheet3!A:B,2,0)</f>
        <v>先制</v>
      </c>
      <c r="I67" t="str">
        <f t="shared" si="1"/>
        <v>均衡-先制-1-1</v>
      </c>
    </row>
    <row r="68" spans="1:9">
      <c r="A68" s="1">
        <v>42101</v>
      </c>
      <c r="B68" s="1">
        <v>4204200</v>
      </c>
      <c r="C68" s="1" t="s">
        <v>114</v>
      </c>
      <c r="D68" s="1" t="s">
        <v>48</v>
      </c>
      <c r="E68" s="1">
        <v>4</v>
      </c>
      <c r="F68" s="1">
        <v>2</v>
      </c>
      <c r="G68" s="1">
        <v>1</v>
      </c>
      <c r="H68" t="str">
        <f>VLOOKUP(E68,Sheet3!A:B,2,0)</f>
        <v>先制</v>
      </c>
      <c r="I68" t="str">
        <f t="shared" si="1"/>
        <v>均衡-先制-1-2</v>
      </c>
    </row>
    <row r="69" spans="1:9">
      <c r="A69" s="1">
        <v>43101</v>
      </c>
      <c r="B69" s="1">
        <v>4204300</v>
      </c>
      <c r="C69" s="1" t="s">
        <v>115</v>
      </c>
      <c r="D69" s="1" t="s">
        <v>48</v>
      </c>
      <c r="E69" s="1">
        <v>4</v>
      </c>
      <c r="F69" s="1">
        <v>3</v>
      </c>
      <c r="G69" s="1">
        <v>1</v>
      </c>
      <c r="H69" t="str">
        <f>VLOOKUP(E69,Sheet3!A:B,2,0)</f>
        <v>先制</v>
      </c>
      <c r="I69" t="str">
        <f t="shared" si="1"/>
        <v>均衡-先制-1-3</v>
      </c>
    </row>
    <row r="70" spans="1:9">
      <c r="A70" s="1">
        <v>44101</v>
      </c>
      <c r="B70" s="1">
        <v>4204400</v>
      </c>
      <c r="C70" s="1" t="s">
        <v>116</v>
      </c>
      <c r="D70" s="1" t="s">
        <v>48</v>
      </c>
      <c r="E70" s="1">
        <v>4</v>
      </c>
      <c r="F70" s="1">
        <v>4</v>
      </c>
      <c r="G70" s="1">
        <v>1</v>
      </c>
      <c r="H70" t="str">
        <f>VLOOKUP(E70,Sheet3!A:B,2,0)</f>
        <v>先制</v>
      </c>
      <c r="I70" t="str">
        <f t="shared" si="1"/>
        <v>均衡-先制-1-4</v>
      </c>
    </row>
    <row r="71" spans="1:9">
      <c r="A71" s="1">
        <v>45101</v>
      </c>
      <c r="B71" s="1">
        <v>4204500</v>
      </c>
      <c r="C71" s="1" t="s">
        <v>117</v>
      </c>
      <c r="D71" s="1" t="s">
        <v>48</v>
      </c>
      <c r="E71" s="1">
        <v>4</v>
      </c>
      <c r="F71" s="1">
        <v>5</v>
      </c>
      <c r="G71" s="1">
        <v>1</v>
      </c>
      <c r="H71" t="str">
        <f>VLOOKUP(E71,Sheet3!A:B,2,0)</f>
        <v>先制</v>
      </c>
      <c r="I71" t="str">
        <f t="shared" si="1"/>
        <v>均衡-先制-1-5</v>
      </c>
    </row>
    <row r="72" spans="1:9">
      <c r="A72" s="1">
        <v>41201</v>
      </c>
      <c r="B72" s="1">
        <v>4304100</v>
      </c>
      <c r="C72" s="1" t="s">
        <v>118</v>
      </c>
      <c r="D72" s="1" t="s">
        <v>48</v>
      </c>
      <c r="E72" s="1">
        <v>4</v>
      </c>
      <c r="F72" s="1">
        <v>1</v>
      </c>
      <c r="G72" s="1">
        <v>2</v>
      </c>
      <c r="H72" t="str">
        <f>VLOOKUP(E72,Sheet3!A:B,2,0)</f>
        <v>先制</v>
      </c>
      <c r="I72" t="str">
        <f t="shared" si="1"/>
        <v>均衡-先制-2-1</v>
      </c>
    </row>
    <row r="73" spans="1:9">
      <c r="A73" s="1">
        <v>42201</v>
      </c>
      <c r="B73" s="1">
        <v>4304200</v>
      </c>
      <c r="C73" s="1" t="s">
        <v>119</v>
      </c>
      <c r="D73" s="1" t="s">
        <v>48</v>
      </c>
      <c r="E73" s="1">
        <v>4</v>
      </c>
      <c r="F73" s="1">
        <v>2</v>
      </c>
      <c r="G73" s="1">
        <v>2</v>
      </c>
      <c r="H73" t="str">
        <f>VLOOKUP(E73,Sheet3!A:B,2,0)</f>
        <v>先制</v>
      </c>
      <c r="I73" t="str">
        <f t="shared" si="1"/>
        <v>均衡-先制-2-2</v>
      </c>
    </row>
    <row r="74" spans="1:9">
      <c r="A74" s="1">
        <v>43201</v>
      </c>
      <c r="B74" s="1">
        <v>4304300</v>
      </c>
      <c r="C74" s="1" t="s">
        <v>120</v>
      </c>
      <c r="D74" s="1" t="s">
        <v>48</v>
      </c>
      <c r="E74" s="1">
        <v>4</v>
      </c>
      <c r="F74" s="1">
        <v>3</v>
      </c>
      <c r="G74" s="1">
        <v>2</v>
      </c>
      <c r="H74" t="str">
        <f>VLOOKUP(E74,Sheet3!A:B,2,0)</f>
        <v>先制</v>
      </c>
      <c r="I74" t="str">
        <f t="shared" si="1"/>
        <v>均衡-先制-2-3</v>
      </c>
    </row>
    <row r="75" spans="1:9">
      <c r="A75" s="1">
        <v>44201</v>
      </c>
      <c r="B75" s="1">
        <v>4304400</v>
      </c>
      <c r="C75" s="1" t="s">
        <v>121</v>
      </c>
      <c r="D75" s="1" t="s">
        <v>48</v>
      </c>
      <c r="E75" s="1">
        <v>4</v>
      </c>
      <c r="F75" s="1">
        <v>4</v>
      </c>
      <c r="G75" s="1">
        <v>2</v>
      </c>
      <c r="H75" t="str">
        <f>VLOOKUP(E75,Sheet3!A:B,2,0)</f>
        <v>先制</v>
      </c>
      <c r="I75" t="str">
        <f t="shared" si="1"/>
        <v>均衡-先制-2-4</v>
      </c>
    </row>
    <row r="76" spans="1:9">
      <c r="A76" s="1">
        <v>45201</v>
      </c>
      <c r="B76" s="1">
        <v>4304500</v>
      </c>
      <c r="C76" s="1" t="s">
        <v>122</v>
      </c>
      <c r="D76" s="1" t="s">
        <v>48</v>
      </c>
      <c r="E76" s="1">
        <v>4</v>
      </c>
      <c r="F76" s="1">
        <v>5</v>
      </c>
      <c r="G76" s="1">
        <v>2</v>
      </c>
      <c r="H76" t="str">
        <f>VLOOKUP(E76,Sheet3!A:B,2,0)</f>
        <v>先制</v>
      </c>
      <c r="I76" t="str">
        <f t="shared" si="1"/>
        <v>均衡-先制-2-5</v>
      </c>
    </row>
    <row r="77" spans="1:9">
      <c r="A77" s="1">
        <v>41301</v>
      </c>
      <c r="B77" s="1">
        <v>4404100</v>
      </c>
      <c r="C77" s="1" t="s">
        <v>123</v>
      </c>
      <c r="D77" s="1" t="s">
        <v>48</v>
      </c>
      <c r="E77" s="1">
        <v>4</v>
      </c>
      <c r="F77" s="1">
        <v>1</v>
      </c>
      <c r="G77" s="1">
        <v>3</v>
      </c>
      <c r="H77" t="str">
        <f>VLOOKUP(E77,Sheet3!A:B,2,0)</f>
        <v>先制</v>
      </c>
      <c r="I77" t="str">
        <f t="shared" si="1"/>
        <v>均衡-先制-3-1</v>
      </c>
    </row>
    <row r="78" spans="1:9">
      <c r="A78" s="1">
        <v>42301</v>
      </c>
      <c r="B78" s="1">
        <v>4404200</v>
      </c>
      <c r="C78" s="1" t="s">
        <v>124</v>
      </c>
      <c r="D78" s="1" t="s">
        <v>48</v>
      </c>
      <c r="E78" s="1">
        <v>4</v>
      </c>
      <c r="F78" s="1">
        <v>2</v>
      </c>
      <c r="G78" s="1">
        <v>3</v>
      </c>
      <c r="H78" t="str">
        <f>VLOOKUP(E78,Sheet3!A:B,2,0)</f>
        <v>先制</v>
      </c>
      <c r="I78" t="str">
        <f t="shared" si="1"/>
        <v>均衡-先制-3-2</v>
      </c>
    </row>
    <row r="79" spans="1:9">
      <c r="A79" s="1">
        <v>43301</v>
      </c>
      <c r="B79" s="1">
        <v>4404300</v>
      </c>
      <c r="C79" s="1" t="s">
        <v>125</v>
      </c>
      <c r="D79" s="1" t="s">
        <v>48</v>
      </c>
      <c r="E79" s="1">
        <v>4</v>
      </c>
      <c r="F79" s="1">
        <v>3</v>
      </c>
      <c r="G79" s="1">
        <v>3</v>
      </c>
      <c r="H79" t="str">
        <f>VLOOKUP(E79,Sheet3!A:B,2,0)</f>
        <v>先制</v>
      </c>
      <c r="I79" t="str">
        <f t="shared" si="1"/>
        <v>均衡-先制-3-3</v>
      </c>
    </row>
    <row r="80" spans="1:9">
      <c r="A80" s="1">
        <v>44301</v>
      </c>
      <c r="B80" s="1">
        <v>4404400</v>
      </c>
      <c r="C80" s="1" t="s">
        <v>126</v>
      </c>
      <c r="D80" s="1" t="s">
        <v>48</v>
      </c>
      <c r="E80" s="1">
        <v>4</v>
      </c>
      <c r="F80" s="1">
        <v>4</v>
      </c>
      <c r="G80" s="1">
        <v>3</v>
      </c>
      <c r="H80" t="str">
        <f>VLOOKUP(E80,Sheet3!A:B,2,0)</f>
        <v>先制</v>
      </c>
      <c r="I80" t="str">
        <f t="shared" si="1"/>
        <v>均衡-先制-3-4</v>
      </c>
    </row>
    <row r="81" spans="1:9">
      <c r="A81" s="1">
        <v>45301</v>
      </c>
      <c r="B81" s="1">
        <v>4404500</v>
      </c>
      <c r="C81" s="1" t="s">
        <v>127</v>
      </c>
      <c r="D81" s="1" t="s">
        <v>48</v>
      </c>
      <c r="E81" s="1">
        <v>4</v>
      </c>
      <c r="F81" s="1">
        <v>5</v>
      </c>
      <c r="G81" s="1">
        <v>3</v>
      </c>
      <c r="H81" t="str">
        <f>VLOOKUP(E81,Sheet3!A:B,2,0)</f>
        <v>先制</v>
      </c>
      <c r="I81" t="str">
        <f t="shared" si="1"/>
        <v>均衡-先制-3-5</v>
      </c>
    </row>
    <row r="82" spans="1:9">
      <c r="A82" s="1">
        <v>51001</v>
      </c>
      <c r="B82" s="1">
        <v>4105100</v>
      </c>
      <c r="C82" s="1" t="s">
        <v>128</v>
      </c>
      <c r="D82" s="1" t="s">
        <v>48</v>
      </c>
      <c r="E82" s="1">
        <v>5</v>
      </c>
      <c r="F82" s="1">
        <v>1</v>
      </c>
      <c r="G82" s="1">
        <v>0</v>
      </c>
      <c r="H82" t="str">
        <f>VLOOKUP(E82,Sheet3!A:B,2,0)</f>
        <v>共振</v>
      </c>
      <c r="I82" t="str">
        <f t="shared" si="1"/>
        <v>均衡-共振-0-1</v>
      </c>
    </row>
    <row r="83" spans="1:9">
      <c r="A83" s="1">
        <v>52001</v>
      </c>
      <c r="B83" s="1">
        <v>4105200</v>
      </c>
      <c r="C83" s="1" t="s">
        <v>129</v>
      </c>
      <c r="D83" s="1" t="s">
        <v>48</v>
      </c>
      <c r="E83" s="1">
        <v>5</v>
      </c>
      <c r="F83" s="1">
        <v>2</v>
      </c>
      <c r="G83" s="1">
        <v>0</v>
      </c>
      <c r="H83" t="str">
        <f>VLOOKUP(E83,Sheet3!A:B,2,0)</f>
        <v>共振</v>
      </c>
      <c r="I83" t="str">
        <f t="shared" si="1"/>
        <v>均衡-共振-0-2</v>
      </c>
    </row>
    <row r="84" spans="1:9">
      <c r="A84" s="1">
        <v>53001</v>
      </c>
      <c r="B84" s="1">
        <v>4105300</v>
      </c>
      <c r="C84" s="1" t="s">
        <v>130</v>
      </c>
      <c r="D84" s="1" t="s">
        <v>48</v>
      </c>
      <c r="E84" s="1">
        <v>5</v>
      </c>
      <c r="F84" s="1">
        <v>3</v>
      </c>
      <c r="G84" s="1">
        <v>0</v>
      </c>
      <c r="H84" t="str">
        <f>VLOOKUP(E84,Sheet3!A:B,2,0)</f>
        <v>共振</v>
      </c>
      <c r="I84" t="str">
        <f t="shared" si="1"/>
        <v>均衡-共振-0-3</v>
      </c>
    </row>
    <row r="85" spans="1:9">
      <c r="A85" s="1">
        <v>54001</v>
      </c>
      <c r="B85" s="1">
        <v>4105400</v>
      </c>
      <c r="C85" s="1" t="s">
        <v>131</v>
      </c>
      <c r="D85" s="1" t="s">
        <v>48</v>
      </c>
      <c r="E85" s="1">
        <v>5</v>
      </c>
      <c r="F85" s="1">
        <v>4</v>
      </c>
      <c r="G85" s="1">
        <v>0</v>
      </c>
      <c r="H85" t="str">
        <f>VLOOKUP(E85,Sheet3!A:B,2,0)</f>
        <v>共振</v>
      </c>
      <c r="I85" t="str">
        <f t="shared" si="1"/>
        <v>均衡-共振-0-4</v>
      </c>
    </row>
    <row r="86" spans="1:9">
      <c r="A86" s="1">
        <v>55001</v>
      </c>
      <c r="B86" s="1">
        <v>4105500</v>
      </c>
      <c r="C86" s="1" t="s">
        <v>132</v>
      </c>
      <c r="D86" s="1" t="s">
        <v>48</v>
      </c>
      <c r="E86" s="1">
        <v>5</v>
      </c>
      <c r="F86" s="1">
        <v>5</v>
      </c>
      <c r="G86" s="1">
        <v>0</v>
      </c>
      <c r="H86" t="str">
        <f>VLOOKUP(E86,Sheet3!A:B,2,0)</f>
        <v>共振</v>
      </c>
      <c r="I86" t="str">
        <f t="shared" si="1"/>
        <v>均衡-共振-0-5</v>
      </c>
    </row>
    <row r="87" spans="1:9">
      <c r="A87" s="1">
        <v>51101</v>
      </c>
      <c r="B87" s="1">
        <v>4205100</v>
      </c>
      <c r="C87" s="1" t="s">
        <v>133</v>
      </c>
      <c r="D87" s="1" t="s">
        <v>48</v>
      </c>
      <c r="E87" s="1">
        <v>5</v>
      </c>
      <c r="F87" s="1">
        <v>1</v>
      </c>
      <c r="G87" s="1">
        <v>1</v>
      </c>
      <c r="H87" t="str">
        <f>VLOOKUP(E87,Sheet3!A:B,2,0)</f>
        <v>共振</v>
      </c>
      <c r="I87" t="str">
        <f t="shared" si="1"/>
        <v>均衡-共振-1-1</v>
      </c>
    </row>
    <row r="88" spans="1:9">
      <c r="A88" s="1">
        <v>52101</v>
      </c>
      <c r="B88" s="1">
        <v>4205200</v>
      </c>
      <c r="C88" s="1" t="s">
        <v>134</v>
      </c>
      <c r="D88" s="1" t="s">
        <v>48</v>
      </c>
      <c r="E88" s="1">
        <v>5</v>
      </c>
      <c r="F88" s="1">
        <v>2</v>
      </c>
      <c r="G88" s="1">
        <v>1</v>
      </c>
      <c r="H88" t="str">
        <f>VLOOKUP(E88,Sheet3!A:B,2,0)</f>
        <v>共振</v>
      </c>
      <c r="I88" t="str">
        <f t="shared" si="1"/>
        <v>均衡-共振-1-2</v>
      </c>
    </row>
    <row r="89" spans="1:9">
      <c r="A89" s="1">
        <v>53101</v>
      </c>
      <c r="B89" s="1">
        <v>4205300</v>
      </c>
      <c r="C89" s="1" t="s">
        <v>135</v>
      </c>
      <c r="D89" s="1" t="s">
        <v>48</v>
      </c>
      <c r="E89" s="1">
        <v>5</v>
      </c>
      <c r="F89" s="1">
        <v>3</v>
      </c>
      <c r="G89" s="1">
        <v>1</v>
      </c>
      <c r="H89" t="str">
        <f>VLOOKUP(E89,Sheet3!A:B,2,0)</f>
        <v>共振</v>
      </c>
      <c r="I89" t="str">
        <f t="shared" si="1"/>
        <v>均衡-共振-1-3</v>
      </c>
    </row>
    <row r="90" spans="1:9">
      <c r="A90" s="1">
        <v>54101</v>
      </c>
      <c r="B90" s="1">
        <v>4205400</v>
      </c>
      <c r="C90" s="1" t="s">
        <v>136</v>
      </c>
      <c r="D90" s="1" t="s">
        <v>48</v>
      </c>
      <c r="E90" s="1">
        <v>5</v>
      </c>
      <c r="F90" s="1">
        <v>4</v>
      </c>
      <c r="G90" s="1">
        <v>1</v>
      </c>
      <c r="H90" t="str">
        <f>VLOOKUP(E90,Sheet3!A:B,2,0)</f>
        <v>共振</v>
      </c>
      <c r="I90" t="str">
        <f t="shared" si="1"/>
        <v>均衡-共振-1-4</v>
      </c>
    </row>
    <row r="91" spans="1:9">
      <c r="A91" s="1">
        <v>55101</v>
      </c>
      <c r="B91" s="1">
        <v>4205500</v>
      </c>
      <c r="C91" s="1" t="s">
        <v>137</v>
      </c>
      <c r="D91" s="1" t="s">
        <v>48</v>
      </c>
      <c r="E91" s="1">
        <v>5</v>
      </c>
      <c r="F91" s="1">
        <v>5</v>
      </c>
      <c r="G91" s="1">
        <v>1</v>
      </c>
      <c r="H91" t="str">
        <f>VLOOKUP(E91,Sheet3!A:B,2,0)</f>
        <v>共振</v>
      </c>
      <c r="I91" t="str">
        <f t="shared" si="1"/>
        <v>均衡-共振-1-5</v>
      </c>
    </row>
    <row r="92" spans="1:9">
      <c r="A92" s="1">
        <v>51201</v>
      </c>
      <c r="B92" s="1">
        <v>4305100</v>
      </c>
      <c r="C92" s="1" t="s">
        <v>138</v>
      </c>
      <c r="D92" s="1" t="s">
        <v>48</v>
      </c>
      <c r="E92" s="1">
        <v>5</v>
      </c>
      <c r="F92" s="1">
        <v>1</v>
      </c>
      <c r="G92" s="1">
        <v>2</v>
      </c>
      <c r="H92" t="str">
        <f>VLOOKUP(E92,Sheet3!A:B,2,0)</f>
        <v>共振</v>
      </c>
      <c r="I92" t="str">
        <f t="shared" si="1"/>
        <v>均衡-共振-2-1</v>
      </c>
    </row>
    <row r="93" spans="1:9">
      <c r="A93" s="1">
        <v>52201</v>
      </c>
      <c r="B93" s="1">
        <v>4305200</v>
      </c>
      <c r="C93" s="1" t="s">
        <v>139</v>
      </c>
      <c r="D93" s="1" t="s">
        <v>48</v>
      </c>
      <c r="E93" s="1">
        <v>5</v>
      </c>
      <c r="F93" s="1">
        <v>2</v>
      </c>
      <c r="G93" s="1">
        <v>2</v>
      </c>
      <c r="H93" t="str">
        <f>VLOOKUP(E93,Sheet3!A:B,2,0)</f>
        <v>共振</v>
      </c>
      <c r="I93" t="str">
        <f t="shared" si="1"/>
        <v>均衡-共振-2-2</v>
      </c>
    </row>
    <row r="94" spans="1:9">
      <c r="A94" s="1">
        <v>53201</v>
      </c>
      <c r="B94" s="1">
        <v>4305300</v>
      </c>
      <c r="C94" s="1" t="s">
        <v>140</v>
      </c>
      <c r="D94" s="1" t="s">
        <v>48</v>
      </c>
      <c r="E94" s="1">
        <v>5</v>
      </c>
      <c r="F94" s="1">
        <v>3</v>
      </c>
      <c r="G94" s="1">
        <v>2</v>
      </c>
      <c r="H94" t="str">
        <f>VLOOKUP(E94,Sheet3!A:B,2,0)</f>
        <v>共振</v>
      </c>
      <c r="I94" t="str">
        <f t="shared" si="1"/>
        <v>均衡-共振-2-3</v>
      </c>
    </row>
    <row r="95" spans="1:9">
      <c r="A95" s="1">
        <v>54201</v>
      </c>
      <c r="B95" s="1">
        <v>4305400</v>
      </c>
      <c r="C95" s="1" t="s">
        <v>141</v>
      </c>
      <c r="D95" s="1" t="s">
        <v>48</v>
      </c>
      <c r="E95" s="1">
        <v>5</v>
      </c>
      <c r="F95" s="1">
        <v>4</v>
      </c>
      <c r="G95" s="1">
        <v>2</v>
      </c>
      <c r="H95" t="str">
        <f>VLOOKUP(E95,Sheet3!A:B,2,0)</f>
        <v>共振</v>
      </c>
      <c r="I95" t="str">
        <f t="shared" si="1"/>
        <v>均衡-共振-2-4</v>
      </c>
    </row>
    <row r="96" spans="1:9">
      <c r="A96" s="1">
        <v>55201</v>
      </c>
      <c r="B96" s="1">
        <v>4305500</v>
      </c>
      <c r="C96" s="1" t="s">
        <v>142</v>
      </c>
      <c r="D96" s="1" t="s">
        <v>48</v>
      </c>
      <c r="E96" s="1">
        <v>5</v>
      </c>
      <c r="F96" s="1">
        <v>5</v>
      </c>
      <c r="G96" s="1">
        <v>2</v>
      </c>
      <c r="H96" t="str">
        <f>VLOOKUP(E96,Sheet3!A:B,2,0)</f>
        <v>共振</v>
      </c>
      <c r="I96" t="str">
        <f t="shared" si="1"/>
        <v>均衡-共振-2-5</v>
      </c>
    </row>
    <row r="97" spans="1:9">
      <c r="A97" s="1">
        <v>51301</v>
      </c>
      <c r="B97" s="1">
        <v>4405100</v>
      </c>
      <c r="C97" s="1" t="s">
        <v>143</v>
      </c>
      <c r="D97" s="1" t="s">
        <v>48</v>
      </c>
      <c r="E97" s="1">
        <v>5</v>
      </c>
      <c r="F97" s="1">
        <v>1</v>
      </c>
      <c r="G97" s="1">
        <v>3</v>
      </c>
      <c r="H97" t="str">
        <f>VLOOKUP(E97,Sheet3!A:B,2,0)</f>
        <v>共振</v>
      </c>
      <c r="I97" t="str">
        <f t="shared" si="1"/>
        <v>均衡-共振-3-1</v>
      </c>
    </row>
    <row r="98" spans="1:9">
      <c r="A98" s="1">
        <v>52301</v>
      </c>
      <c r="B98" s="1">
        <v>4405200</v>
      </c>
      <c r="C98" s="1" t="s">
        <v>144</v>
      </c>
      <c r="D98" s="1" t="s">
        <v>48</v>
      </c>
      <c r="E98" s="1">
        <v>5</v>
      </c>
      <c r="F98" s="1">
        <v>2</v>
      </c>
      <c r="G98" s="1">
        <v>3</v>
      </c>
      <c r="H98" t="str">
        <f>VLOOKUP(E98,Sheet3!A:B,2,0)</f>
        <v>共振</v>
      </c>
      <c r="I98" t="str">
        <f t="shared" si="1"/>
        <v>均衡-共振-3-2</v>
      </c>
    </row>
    <row r="99" spans="1:9">
      <c r="A99" s="1">
        <v>53301</v>
      </c>
      <c r="B99" s="1">
        <v>4405300</v>
      </c>
      <c r="C99" s="1" t="s">
        <v>145</v>
      </c>
      <c r="D99" s="1" t="s">
        <v>48</v>
      </c>
      <c r="E99" s="1">
        <v>5</v>
      </c>
      <c r="F99" s="1">
        <v>3</v>
      </c>
      <c r="G99" s="1">
        <v>3</v>
      </c>
      <c r="H99" t="str">
        <f>VLOOKUP(E99,Sheet3!A:B,2,0)</f>
        <v>共振</v>
      </c>
      <c r="I99" t="str">
        <f t="shared" si="1"/>
        <v>均衡-共振-3-3</v>
      </c>
    </row>
    <row r="100" spans="1:9">
      <c r="A100" s="1">
        <v>54301</v>
      </c>
      <c r="B100" s="1">
        <v>4405400</v>
      </c>
      <c r="C100" s="1" t="s">
        <v>146</v>
      </c>
      <c r="D100" s="1" t="s">
        <v>48</v>
      </c>
      <c r="E100" s="1">
        <v>5</v>
      </c>
      <c r="F100" s="1">
        <v>4</v>
      </c>
      <c r="G100" s="1">
        <v>3</v>
      </c>
      <c r="H100" t="str">
        <f>VLOOKUP(E100,Sheet3!A:B,2,0)</f>
        <v>共振</v>
      </c>
      <c r="I100" t="str">
        <f t="shared" si="1"/>
        <v>均衡-共振-3-4</v>
      </c>
    </row>
    <row r="101" spans="1:9">
      <c r="A101" s="1">
        <v>55301</v>
      </c>
      <c r="B101" s="1">
        <v>4405500</v>
      </c>
      <c r="C101" s="1" t="s">
        <v>147</v>
      </c>
      <c r="D101" s="1" t="s">
        <v>48</v>
      </c>
      <c r="E101" s="1">
        <v>5</v>
      </c>
      <c r="F101" s="1">
        <v>5</v>
      </c>
      <c r="G101" s="1">
        <v>3</v>
      </c>
      <c r="H101" t="str">
        <f>VLOOKUP(E101,Sheet3!A:B,2,0)</f>
        <v>共振</v>
      </c>
      <c r="I101" t="str">
        <f t="shared" si="1"/>
        <v>均衡-共振-3-5</v>
      </c>
    </row>
    <row r="102" spans="1:9">
      <c r="A102" s="1">
        <v>61001</v>
      </c>
      <c r="B102" s="1">
        <v>4106100</v>
      </c>
      <c r="C102" s="1" t="s">
        <v>148</v>
      </c>
      <c r="D102" s="1" t="s">
        <v>48</v>
      </c>
      <c r="E102" s="1">
        <v>6</v>
      </c>
      <c r="F102" s="1">
        <v>1</v>
      </c>
      <c r="G102" s="1">
        <v>0</v>
      </c>
      <c r="H102" t="str">
        <f>VLOOKUP(E102,Sheet3!A:B,2,0)</f>
        <v>终结</v>
      </c>
      <c r="I102" t="str">
        <f t="shared" si="1"/>
        <v>均衡-终结-0-1</v>
      </c>
    </row>
    <row r="103" spans="1:9">
      <c r="A103" s="1">
        <v>62001</v>
      </c>
      <c r="B103" s="1">
        <v>4106200</v>
      </c>
      <c r="C103" s="1" t="s">
        <v>149</v>
      </c>
      <c r="D103" s="1" t="s">
        <v>48</v>
      </c>
      <c r="E103" s="1">
        <v>6</v>
      </c>
      <c r="F103" s="1">
        <v>2</v>
      </c>
      <c r="G103" s="1">
        <v>0</v>
      </c>
      <c r="H103" t="str">
        <f>VLOOKUP(E103,Sheet3!A:B,2,0)</f>
        <v>终结</v>
      </c>
      <c r="I103" t="str">
        <f t="shared" si="1"/>
        <v>均衡-终结-0-2</v>
      </c>
    </row>
    <row r="104" spans="1:9">
      <c r="A104" s="1">
        <v>63001</v>
      </c>
      <c r="B104" s="1">
        <v>4106300</v>
      </c>
      <c r="C104" s="1" t="s">
        <v>150</v>
      </c>
      <c r="D104" s="1" t="s">
        <v>48</v>
      </c>
      <c r="E104" s="1">
        <v>6</v>
      </c>
      <c r="F104" s="1">
        <v>3</v>
      </c>
      <c r="G104" s="1">
        <v>0</v>
      </c>
      <c r="H104" t="str">
        <f>VLOOKUP(E104,Sheet3!A:B,2,0)</f>
        <v>终结</v>
      </c>
      <c r="I104" t="str">
        <f t="shared" si="1"/>
        <v>均衡-终结-0-3</v>
      </c>
    </row>
    <row r="105" spans="1:9">
      <c r="A105" s="1">
        <v>64001</v>
      </c>
      <c r="B105" s="1">
        <v>4106400</v>
      </c>
      <c r="C105" s="1" t="s">
        <v>151</v>
      </c>
      <c r="D105" s="1" t="s">
        <v>48</v>
      </c>
      <c r="E105" s="1">
        <v>6</v>
      </c>
      <c r="F105" s="1">
        <v>4</v>
      </c>
      <c r="G105" s="1">
        <v>0</v>
      </c>
      <c r="H105" t="str">
        <f>VLOOKUP(E105,Sheet3!A:B,2,0)</f>
        <v>终结</v>
      </c>
      <c r="I105" t="str">
        <f t="shared" si="1"/>
        <v>均衡-终结-0-4</v>
      </c>
    </row>
    <row r="106" spans="1:9">
      <c r="A106" s="1">
        <v>65001</v>
      </c>
      <c r="B106" s="1">
        <v>4106500</v>
      </c>
      <c r="C106" s="1" t="s">
        <v>152</v>
      </c>
      <c r="D106" s="1" t="s">
        <v>48</v>
      </c>
      <c r="E106" s="1">
        <v>6</v>
      </c>
      <c r="F106" s="1">
        <v>5</v>
      </c>
      <c r="G106" s="1">
        <v>0</v>
      </c>
      <c r="H106" t="str">
        <f>VLOOKUP(E106,Sheet3!A:B,2,0)</f>
        <v>终结</v>
      </c>
      <c r="I106" t="str">
        <f t="shared" si="1"/>
        <v>均衡-终结-0-5</v>
      </c>
    </row>
    <row r="107" spans="1:9">
      <c r="A107" s="1">
        <v>61101</v>
      </c>
      <c r="B107" s="1">
        <v>4206100</v>
      </c>
      <c r="C107" s="1" t="s">
        <v>153</v>
      </c>
      <c r="D107" s="1" t="s">
        <v>48</v>
      </c>
      <c r="E107" s="1">
        <v>6</v>
      </c>
      <c r="F107" s="1">
        <v>1</v>
      </c>
      <c r="G107" s="1">
        <v>1</v>
      </c>
      <c r="H107" t="str">
        <f>VLOOKUP(E107,Sheet3!A:B,2,0)</f>
        <v>终结</v>
      </c>
      <c r="I107" t="str">
        <f t="shared" si="1"/>
        <v>均衡-终结-1-1</v>
      </c>
    </row>
    <row r="108" spans="1:9">
      <c r="A108" s="1">
        <v>62101</v>
      </c>
      <c r="B108" s="1">
        <v>4206200</v>
      </c>
      <c r="C108" s="1" t="s">
        <v>154</v>
      </c>
      <c r="D108" s="1" t="s">
        <v>48</v>
      </c>
      <c r="E108" s="1">
        <v>6</v>
      </c>
      <c r="F108" s="1">
        <v>2</v>
      </c>
      <c r="G108" s="1">
        <v>1</v>
      </c>
      <c r="H108" t="str">
        <f>VLOOKUP(E108,Sheet3!A:B,2,0)</f>
        <v>终结</v>
      </c>
      <c r="I108" t="str">
        <f t="shared" si="1"/>
        <v>均衡-终结-1-2</v>
      </c>
    </row>
    <row r="109" spans="1:9">
      <c r="A109" s="1">
        <v>63101</v>
      </c>
      <c r="B109" s="1">
        <v>4206300</v>
      </c>
      <c r="C109" s="1" t="s">
        <v>155</v>
      </c>
      <c r="D109" s="1" t="s">
        <v>48</v>
      </c>
      <c r="E109" s="1">
        <v>6</v>
      </c>
      <c r="F109" s="1">
        <v>3</v>
      </c>
      <c r="G109" s="1">
        <v>1</v>
      </c>
      <c r="H109" t="str">
        <f>VLOOKUP(E109,Sheet3!A:B,2,0)</f>
        <v>终结</v>
      </c>
      <c r="I109" t="str">
        <f t="shared" si="1"/>
        <v>均衡-终结-1-3</v>
      </c>
    </row>
    <row r="110" spans="1:9">
      <c r="A110" s="1">
        <v>64101</v>
      </c>
      <c r="B110" s="1">
        <v>4206400</v>
      </c>
      <c r="C110" s="1" t="s">
        <v>156</v>
      </c>
      <c r="D110" s="1" t="s">
        <v>48</v>
      </c>
      <c r="E110" s="1">
        <v>6</v>
      </c>
      <c r="F110" s="1">
        <v>4</v>
      </c>
      <c r="G110" s="1">
        <v>1</v>
      </c>
      <c r="H110" t="str">
        <f>VLOOKUP(E110,Sheet3!A:B,2,0)</f>
        <v>终结</v>
      </c>
      <c r="I110" t="str">
        <f t="shared" si="1"/>
        <v>均衡-终结-1-4</v>
      </c>
    </row>
    <row r="111" spans="1:9">
      <c r="A111" s="1">
        <v>65101</v>
      </c>
      <c r="B111" s="1">
        <v>4206500</v>
      </c>
      <c r="C111" s="1" t="s">
        <v>157</v>
      </c>
      <c r="D111" s="1" t="s">
        <v>48</v>
      </c>
      <c r="E111" s="1">
        <v>6</v>
      </c>
      <c r="F111" s="1">
        <v>5</v>
      </c>
      <c r="G111" s="1">
        <v>1</v>
      </c>
      <c r="H111" t="str">
        <f>VLOOKUP(E111,Sheet3!A:B,2,0)</f>
        <v>终结</v>
      </c>
      <c r="I111" t="str">
        <f t="shared" si="1"/>
        <v>均衡-终结-1-5</v>
      </c>
    </row>
    <row r="112" spans="1:9">
      <c r="A112" s="1">
        <v>61201</v>
      </c>
      <c r="B112" s="1">
        <v>4306100</v>
      </c>
      <c r="C112" s="1" t="s">
        <v>158</v>
      </c>
      <c r="D112" s="1" t="s">
        <v>48</v>
      </c>
      <c r="E112" s="1">
        <v>6</v>
      </c>
      <c r="F112" s="1">
        <v>1</v>
      </c>
      <c r="G112" s="1">
        <v>2</v>
      </c>
      <c r="H112" t="str">
        <f>VLOOKUP(E112,Sheet3!A:B,2,0)</f>
        <v>终结</v>
      </c>
      <c r="I112" t="str">
        <f t="shared" si="1"/>
        <v>均衡-终结-2-1</v>
      </c>
    </row>
    <row r="113" spans="1:9">
      <c r="A113" s="1">
        <v>62201</v>
      </c>
      <c r="B113" s="1">
        <v>4306200</v>
      </c>
      <c r="C113" s="1" t="s">
        <v>159</v>
      </c>
      <c r="D113" s="1" t="s">
        <v>48</v>
      </c>
      <c r="E113" s="1">
        <v>6</v>
      </c>
      <c r="F113" s="1">
        <v>2</v>
      </c>
      <c r="G113" s="1">
        <v>2</v>
      </c>
      <c r="H113" t="str">
        <f>VLOOKUP(E113,Sheet3!A:B,2,0)</f>
        <v>终结</v>
      </c>
      <c r="I113" t="str">
        <f t="shared" si="1"/>
        <v>均衡-终结-2-2</v>
      </c>
    </row>
    <row r="114" spans="1:9">
      <c r="A114" s="1">
        <v>63201</v>
      </c>
      <c r="B114" s="1">
        <v>4306300</v>
      </c>
      <c r="C114" s="1" t="s">
        <v>160</v>
      </c>
      <c r="D114" s="1" t="s">
        <v>48</v>
      </c>
      <c r="E114" s="1">
        <v>6</v>
      </c>
      <c r="F114" s="1">
        <v>3</v>
      </c>
      <c r="G114" s="1">
        <v>2</v>
      </c>
      <c r="H114" t="str">
        <f>VLOOKUP(E114,Sheet3!A:B,2,0)</f>
        <v>终结</v>
      </c>
      <c r="I114" t="str">
        <f t="shared" si="1"/>
        <v>均衡-终结-2-3</v>
      </c>
    </row>
    <row r="115" spans="1:9">
      <c r="A115" s="1">
        <v>64201</v>
      </c>
      <c r="B115" s="1">
        <v>4306400</v>
      </c>
      <c r="C115" s="1" t="s">
        <v>161</v>
      </c>
      <c r="D115" s="1" t="s">
        <v>48</v>
      </c>
      <c r="E115" s="1">
        <v>6</v>
      </c>
      <c r="F115" s="1">
        <v>4</v>
      </c>
      <c r="G115" s="1">
        <v>2</v>
      </c>
      <c r="H115" t="str">
        <f>VLOOKUP(E115,Sheet3!A:B,2,0)</f>
        <v>终结</v>
      </c>
      <c r="I115" t="str">
        <f t="shared" si="1"/>
        <v>均衡-终结-2-4</v>
      </c>
    </row>
    <row r="116" spans="1:9">
      <c r="A116" s="1">
        <v>65201</v>
      </c>
      <c r="B116" s="1">
        <v>4306500</v>
      </c>
      <c r="C116" s="1" t="s">
        <v>162</v>
      </c>
      <c r="D116" s="1" t="s">
        <v>48</v>
      </c>
      <c r="E116" s="1">
        <v>6</v>
      </c>
      <c r="F116" s="1">
        <v>5</v>
      </c>
      <c r="G116" s="1">
        <v>2</v>
      </c>
      <c r="H116" t="str">
        <f>VLOOKUP(E116,Sheet3!A:B,2,0)</f>
        <v>终结</v>
      </c>
      <c r="I116" t="str">
        <f t="shared" si="1"/>
        <v>均衡-终结-2-5</v>
      </c>
    </row>
    <row r="117" spans="1:9">
      <c r="A117" s="1">
        <v>61301</v>
      </c>
      <c r="B117" s="1">
        <v>4406100</v>
      </c>
      <c r="C117" s="1" t="s">
        <v>163</v>
      </c>
      <c r="D117" s="1" t="s">
        <v>48</v>
      </c>
      <c r="E117" s="1">
        <v>6</v>
      </c>
      <c r="F117" s="1">
        <v>1</v>
      </c>
      <c r="G117" s="1">
        <v>3</v>
      </c>
      <c r="H117" t="str">
        <f>VLOOKUP(E117,Sheet3!A:B,2,0)</f>
        <v>终结</v>
      </c>
      <c r="I117" t="str">
        <f t="shared" si="1"/>
        <v>均衡-终结-3-1</v>
      </c>
    </row>
    <row r="118" spans="1:9">
      <c r="A118" s="1">
        <v>62301</v>
      </c>
      <c r="B118" s="1">
        <v>4406200</v>
      </c>
      <c r="C118" s="1" t="s">
        <v>164</v>
      </c>
      <c r="D118" s="1" t="s">
        <v>48</v>
      </c>
      <c r="E118" s="1">
        <v>6</v>
      </c>
      <c r="F118" s="1">
        <v>2</v>
      </c>
      <c r="G118" s="1">
        <v>3</v>
      </c>
      <c r="H118" t="str">
        <f>VLOOKUP(E118,Sheet3!A:B,2,0)</f>
        <v>终结</v>
      </c>
      <c r="I118" t="str">
        <f t="shared" si="1"/>
        <v>均衡-终结-3-2</v>
      </c>
    </row>
    <row r="119" spans="1:9">
      <c r="A119" s="1">
        <v>63301</v>
      </c>
      <c r="B119" s="1">
        <v>4406300</v>
      </c>
      <c r="C119" s="1" t="s">
        <v>165</v>
      </c>
      <c r="D119" s="1" t="s">
        <v>48</v>
      </c>
      <c r="E119" s="1">
        <v>6</v>
      </c>
      <c r="F119" s="1">
        <v>3</v>
      </c>
      <c r="G119" s="1">
        <v>3</v>
      </c>
      <c r="H119" t="str">
        <f>VLOOKUP(E119,Sheet3!A:B,2,0)</f>
        <v>终结</v>
      </c>
      <c r="I119" t="str">
        <f t="shared" si="1"/>
        <v>均衡-终结-3-3</v>
      </c>
    </row>
    <row r="120" spans="1:9">
      <c r="A120" s="1">
        <v>64301</v>
      </c>
      <c r="B120" s="1">
        <v>4406400</v>
      </c>
      <c r="C120" s="1" t="s">
        <v>166</v>
      </c>
      <c r="D120" s="1" t="s">
        <v>48</v>
      </c>
      <c r="E120" s="1">
        <v>6</v>
      </c>
      <c r="F120" s="1">
        <v>4</v>
      </c>
      <c r="G120" s="1">
        <v>3</v>
      </c>
      <c r="H120" t="str">
        <f>VLOOKUP(E120,Sheet3!A:B,2,0)</f>
        <v>终结</v>
      </c>
      <c r="I120" t="str">
        <f t="shared" si="1"/>
        <v>均衡-终结-3-4</v>
      </c>
    </row>
    <row r="121" spans="1:9">
      <c r="A121" s="1">
        <v>65301</v>
      </c>
      <c r="B121" s="1">
        <v>4406500</v>
      </c>
      <c r="C121" s="1" t="s">
        <v>167</v>
      </c>
      <c r="D121" s="1" t="s">
        <v>48</v>
      </c>
      <c r="E121" s="1">
        <v>6</v>
      </c>
      <c r="F121" s="1">
        <v>5</v>
      </c>
      <c r="G121" s="1">
        <v>3</v>
      </c>
      <c r="H121" t="str">
        <f>VLOOKUP(E121,Sheet3!A:B,2,0)</f>
        <v>终结</v>
      </c>
      <c r="I121" t="str">
        <f t="shared" si="1"/>
        <v>均衡-终结-3-5</v>
      </c>
    </row>
    <row r="122" spans="1:9">
      <c r="A122" s="1">
        <v>71001</v>
      </c>
      <c r="B122" s="1">
        <v>4107100</v>
      </c>
      <c r="C122" s="1" t="s">
        <v>168</v>
      </c>
      <c r="D122" s="1" t="s">
        <v>48</v>
      </c>
      <c r="E122" s="1">
        <v>7</v>
      </c>
      <c r="F122" s="1">
        <v>1</v>
      </c>
      <c r="G122" s="1">
        <v>0</v>
      </c>
      <c r="H122" t="str">
        <f>VLOOKUP(E122,Sheet3!A:B,2,0)</f>
        <v>破甲</v>
      </c>
      <c r="I122" t="str">
        <f t="shared" si="1"/>
        <v>均衡-破甲-0-1</v>
      </c>
    </row>
    <row r="123" spans="1:9">
      <c r="A123" s="1">
        <v>72001</v>
      </c>
      <c r="B123" s="1">
        <v>4107200</v>
      </c>
      <c r="C123" s="1" t="s">
        <v>169</v>
      </c>
      <c r="D123" s="1" t="s">
        <v>48</v>
      </c>
      <c r="E123" s="1">
        <v>7</v>
      </c>
      <c r="F123" s="1">
        <v>2</v>
      </c>
      <c r="G123" s="1">
        <v>0</v>
      </c>
      <c r="H123" t="str">
        <f>VLOOKUP(E123,Sheet3!A:B,2,0)</f>
        <v>破甲</v>
      </c>
      <c r="I123" t="str">
        <f t="shared" si="1"/>
        <v>均衡-破甲-0-2</v>
      </c>
    </row>
    <row r="124" spans="1:9">
      <c r="A124" s="1">
        <v>73001</v>
      </c>
      <c r="B124" s="1">
        <v>4107300</v>
      </c>
      <c r="C124" s="1" t="s">
        <v>170</v>
      </c>
      <c r="D124" s="1" t="s">
        <v>48</v>
      </c>
      <c r="E124" s="1">
        <v>7</v>
      </c>
      <c r="F124" s="1">
        <v>3</v>
      </c>
      <c r="G124" s="1">
        <v>0</v>
      </c>
      <c r="H124" t="str">
        <f>VLOOKUP(E124,Sheet3!A:B,2,0)</f>
        <v>破甲</v>
      </c>
      <c r="I124" t="str">
        <f t="shared" si="1"/>
        <v>均衡-破甲-0-3</v>
      </c>
    </row>
    <row r="125" spans="1:9">
      <c r="A125" s="1">
        <v>74001</v>
      </c>
      <c r="B125" s="1">
        <v>4107400</v>
      </c>
      <c r="C125" s="1" t="s">
        <v>171</v>
      </c>
      <c r="D125" s="1" t="s">
        <v>48</v>
      </c>
      <c r="E125" s="1">
        <v>7</v>
      </c>
      <c r="F125" s="1">
        <v>4</v>
      </c>
      <c r="G125" s="1">
        <v>0</v>
      </c>
      <c r="H125" t="str">
        <f>VLOOKUP(E125,Sheet3!A:B,2,0)</f>
        <v>破甲</v>
      </c>
      <c r="I125" t="str">
        <f t="shared" si="1"/>
        <v>均衡-破甲-0-4</v>
      </c>
    </row>
    <row r="126" spans="1:9">
      <c r="A126" s="1">
        <v>75001</v>
      </c>
      <c r="B126" s="1">
        <v>4107500</v>
      </c>
      <c r="C126" s="1" t="s">
        <v>172</v>
      </c>
      <c r="D126" s="1" t="s">
        <v>48</v>
      </c>
      <c r="E126" s="1">
        <v>7</v>
      </c>
      <c r="F126" s="1">
        <v>5</v>
      </c>
      <c r="G126" s="1">
        <v>0</v>
      </c>
      <c r="H126" t="str">
        <f>VLOOKUP(E126,Sheet3!A:B,2,0)</f>
        <v>破甲</v>
      </c>
      <c r="I126" t="str">
        <f t="shared" si="1"/>
        <v>均衡-破甲-0-5</v>
      </c>
    </row>
    <row r="127" spans="1:9">
      <c r="A127" s="1">
        <v>71101</v>
      </c>
      <c r="B127" s="1">
        <v>4207100</v>
      </c>
      <c r="C127" s="1" t="s">
        <v>173</v>
      </c>
      <c r="D127" s="1" t="s">
        <v>48</v>
      </c>
      <c r="E127" s="1">
        <v>7</v>
      </c>
      <c r="F127" s="1">
        <v>1</v>
      </c>
      <c r="G127" s="1">
        <v>1</v>
      </c>
      <c r="H127" t="str">
        <f>VLOOKUP(E127,Sheet3!A:B,2,0)</f>
        <v>破甲</v>
      </c>
      <c r="I127" t="str">
        <f t="shared" si="1"/>
        <v>均衡-破甲-1-1</v>
      </c>
    </row>
    <row r="128" spans="1:9">
      <c r="A128" s="1">
        <v>72101</v>
      </c>
      <c r="B128" s="1">
        <v>4207200</v>
      </c>
      <c r="C128" s="1" t="s">
        <v>174</v>
      </c>
      <c r="D128" s="1" t="s">
        <v>48</v>
      </c>
      <c r="E128" s="1">
        <v>7</v>
      </c>
      <c r="F128" s="1">
        <v>2</v>
      </c>
      <c r="G128" s="1">
        <v>1</v>
      </c>
      <c r="H128" t="str">
        <f>VLOOKUP(E128,Sheet3!A:B,2,0)</f>
        <v>破甲</v>
      </c>
      <c r="I128" t="str">
        <f t="shared" si="1"/>
        <v>均衡-破甲-1-2</v>
      </c>
    </row>
    <row r="129" spans="1:9">
      <c r="A129" s="1">
        <v>73101</v>
      </c>
      <c r="B129" s="1">
        <v>4207300</v>
      </c>
      <c r="C129" s="1" t="s">
        <v>175</v>
      </c>
      <c r="D129" s="1" t="s">
        <v>48</v>
      </c>
      <c r="E129" s="1">
        <v>7</v>
      </c>
      <c r="F129" s="1">
        <v>3</v>
      </c>
      <c r="G129" s="1">
        <v>1</v>
      </c>
      <c r="H129" t="str">
        <f>VLOOKUP(E129,Sheet3!A:B,2,0)</f>
        <v>破甲</v>
      </c>
      <c r="I129" t="str">
        <f t="shared" si="1"/>
        <v>均衡-破甲-1-3</v>
      </c>
    </row>
    <row r="130" spans="1:9">
      <c r="A130" s="1">
        <v>74101</v>
      </c>
      <c r="B130" s="1">
        <v>4207400</v>
      </c>
      <c r="C130" s="1" t="s">
        <v>176</v>
      </c>
      <c r="D130" s="1" t="s">
        <v>48</v>
      </c>
      <c r="E130" s="1">
        <v>7</v>
      </c>
      <c r="F130" s="1">
        <v>4</v>
      </c>
      <c r="G130" s="1">
        <v>1</v>
      </c>
      <c r="H130" t="str">
        <f>VLOOKUP(E130,Sheet3!A:B,2,0)</f>
        <v>破甲</v>
      </c>
      <c r="I130" t="str">
        <f t="shared" ref="I130:I193" si="2">D130&amp;"-"&amp;H130&amp;"-"&amp;G130&amp;"-"&amp;F130</f>
        <v>均衡-破甲-1-4</v>
      </c>
    </row>
    <row r="131" spans="1:9">
      <c r="A131" s="1">
        <v>75101</v>
      </c>
      <c r="B131" s="1">
        <v>4207500</v>
      </c>
      <c r="C131" s="1" t="s">
        <v>177</v>
      </c>
      <c r="D131" s="1" t="s">
        <v>48</v>
      </c>
      <c r="E131" s="1">
        <v>7</v>
      </c>
      <c r="F131" s="1">
        <v>5</v>
      </c>
      <c r="G131" s="1">
        <v>1</v>
      </c>
      <c r="H131" t="str">
        <f>VLOOKUP(E131,Sheet3!A:B,2,0)</f>
        <v>破甲</v>
      </c>
      <c r="I131" t="str">
        <f t="shared" si="2"/>
        <v>均衡-破甲-1-5</v>
      </c>
    </row>
    <row r="132" spans="1:9">
      <c r="A132" s="1">
        <v>71201</v>
      </c>
      <c r="B132" s="1">
        <v>4307100</v>
      </c>
      <c r="C132" s="1" t="s">
        <v>178</v>
      </c>
      <c r="D132" s="1" t="s">
        <v>48</v>
      </c>
      <c r="E132" s="1">
        <v>7</v>
      </c>
      <c r="F132" s="1">
        <v>1</v>
      </c>
      <c r="G132" s="1">
        <v>2</v>
      </c>
      <c r="H132" t="str">
        <f>VLOOKUP(E132,Sheet3!A:B,2,0)</f>
        <v>破甲</v>
      </c>
      <c r="I132" t="str">
        <f t="shared" si="2"/>
        <v>均衡-破甲-2-1</v>
      </c>
    </row>
    <row r="133" spans="1:9">
      <c r="A133" s="1">
        <v>72201</v>
      </c>
      <c r="B133" s="1">
        <v>4307200</v>
      </c>
      <c r="C133" s="1" t="s">
        <v>179</v>
      </c>
      <c r="D133" s="1" t="s">
        <v>48</v>
      </c>
      <c r="E133" s="1">
        <v>7</v>
      </c>
      <c r="F133" s="1">
        <v>2</v>
      </c>
      <c r="G133" s="1">
        <v>2</v>
      </c>
      <c r="H133" t="str">
        <f>VLOOKUP(E133,Sheet3!A:B,2,0)</f>
        <v>破甲</v>
      </c>
      <c r="I133" t="str">
        <f t="shared" si="2"/>
        <v>均衡-破甲-2-2</v>
      </c>
    </row>
    <row r="134" spans="1:9">
      <c r="A134" s="1">
        <v>73201</v>
      </c>
      <c r="B134" s="1">
        <v>4307300</v>
      </c>
      <c r="C134" s="1" t="s">
        <v>180</v>
      </c>
      <c r="D134" s="1" t="s">
        <v>48</v>
      </c>
      <c r="E134" s="1">
        <v>7</v>
      </c>
      <c r="F134" s="1">
        <v>3</v>
      </c>
      <c r="G134" s="1">
        <v>2</v>
      </c>
      <c r="H134" t="str">
        <f>VLOOKUP(E134,Sheet3!A:B,2,0)</f>
        <v>破甲</v>
      </c>
      <c r="I134" t="str">
        <f t="shared" si="2"/>
        <v>均衡-破甲-2-3</v>
      </c>
    </row>
    <row r="135" spans="1:9">
      <c r="A135" s="1">
        <v>74201</v>
      </c>
      <c r="B135" s="1">
        <v>4307400</v>
      </c>
      <c r="C135" s="1" t="s">
        <v>181</v>
      </c>
      <c r="D135" s="1" t="s">
        <v>48</v>
      </c>
      <c r="E135" s="1">
        <v>7</v>
      </c>
      <c r="F135" s="1">
        <v>4</v>
      </c>
      <c r="G135" s="1">
        <v>2</v>
      </c>
      <c r="H135" t="str">
        <f>VLOOKUP(E135,Sheet3!A:B,2,0)</f>
        <v>破甲</v>
      </c>
      <c r="I135" t="str">
        <f t="shared" si="2"/>
        <v>均衡-破甲-2-4</v>
      </c>
    </row>
    <row r="136" spans="1:9">
      <c r="A136" s="1">
        <v>75201</v>
      </c>
      <c r="B136" s="1">
        <v>4307500</v>
      </c>
      <c r="C136" s="1" t="s">
        <v>182</v>
      </c>
      <c r="D136" s="1" t="s">
        <v>48</v>
      </c>
      <c r="E136" s="1">
        <v>7</v>
      </c>
      <c r="F136" s="1">
        <v>5</v>
      </c>
      <c r="G136" s="1">
        <v>2</v>
      </c>
      <c r="H136" t="str">
        <f>VLOOKUP(E136,Sheet3!A:B,2,0)</f>
        <v>破甲</v>
      </c>
      <c r="I136" t="str">
        <f t="shared" si="2"/>
        <v>均衡-破甲-2-5</v>
      </c>
    </row>
    <row r="137" spans="1:9">
      <c r="A137" s="1">
        <v>71301</v>
      </c>
      <c r="B137" s="1">
        <v>4407100</v>
      </c>
      <c r="C137" s="1" t="s">
        <v>183</v>
      </c>
      <c r="D137" s="1" t="s">
        <v>48</v>
      </c>
      <c r="E137" s="1">
        <v>7</v>
      </c>
      <c r="F137" s="1">
        <v>1</v>
      </c>
      <c r="G137" s="1">
        <v>3</v>
      </c>
      <c r="H137" t="str">
        <f>VLOOKUP(E137,Sheet3!A:B,2,0)</f>
        <v>破甲</v>
      </c>
      <c r="I137" t="str">
        <f t="shared" si="2"/>
        <v>均衡-破甲-3-1</v>
      </c>
    </row>
    <row r="138" spans="1:9">
      <c r="A138" s="1">
        <v>72301</v>
      </c>
      <c r="B138" s="1">
        <v>4407200</v>
      </c>
      <c r="C138" s="1" t="s">
        <v>184</v>
      </c>
      <c r="D138" s="1" t="s">
        <v>48</v>
      </c>
      <c r="E138" s="1">
        <v>7</v>
      </c>
      <c r="F138" s="1">
        <v>2</v>
      </c>
      <c r="G138" s="1">
        <v>3</v>
      </c>
      <c r="H138" t="str">
        <f>VLOOKUP(E138,Sheet3!A:B,2,0)</f>
        <v>破甲</v>
      </c>
      <c r="I138" t="str">
        <f t="shared" si="2"/>
        <v>均衡-破甲-3-2</v>
      </c>
    </row>
    <row r="139" spans="1:9">
      <c r="A139" s="1">
        <v>73301</v>
      </c>
      <c r="B139" s="1">
        <v>4407300</v>
      </c>
      <c r="C139" s="1" t="s">
        <v>185</v>
      </c>
      <c r="D139" s="1" t="s">
        <v>48</v>
      </c>
      <c r="E139" s="1">
        <v>7</v>
      </c>
      <c r="F139" s="1">
        <v>3</v>
      </c>
      <c r="G139" s="1">
        <v>3</v>
      </c>
      <c r="H139" t="str">
        <f>VLOOKUP(E139,Sheet3!A:B,2,0)</f>
        <v>破甲</v>
      </c>
      <c r="I139" t="str">
        <f t="shared" si="2"/>
        <v>均衡-破甲-3-3</v>
      </c>
    </row>
    <row r="140" spans="1:9">
      <c r="A140" s="1">
        <v>74301</v>
      </c>
      <c r="B140" s="1">
        <v>4407400</v>
      </c>
      <c r="C140" s="1" t="s">
        <v>186</v>
      </c>
      <c r="D140" s="1" t="s">
        <v>48</v>
      </c>
      <c r="E140" s="1">
        <v>7</v>
      </c>
      <c r="F140" s="1">
        <v>4</v>
      </c>
      <c r="G140" s="1">
        <v>3</v>
      </c>
      <c r="H140" t="str">
        <f>VLOOKUP(E140,Sheet3!A:B,2,0)</f>
        <v>破甲</v>
      </c>
      <c r="I140" t="str">
        <f t="shared" si="2"/>
        <v>均衡-破甲-3-4</v>
      </c>
    </row>
    <row r="141" spans="1:9">
      <c r="A141" s="1">
        <v>75301</v>
      </c>
      <c r="B141" s="1">
        <v>4407500</v>
      </c>
      <c r="C141" s="1" t="s">
        <v>187</v>
      </c>
      <c r="D141" s="1" t="s">
        <v>48</v>
      </c>
      <c r="E141" s="1">
        <v>7</v>
      </c>
      <c r="F141" s="1">
        <v>5</v>
      </c>
      <c r="G141" s="1">
        <v>3</v>
      </c>
      <c r="H141" t="str">
        <f>VLOOKUP(E141,Sheet3!A:B,2,0)</f>
        <v>破甲</v>
      </c>
      <c r="I141" t="str">
        <f t="shared" si="2"/>
        <v>均衡-破甲-3-5</v>
      </c>
    </row>
    <row r="142" spans="1:9">
      <c r="A142" s="1">
        <v>81001</v>
      </c>
      <c r="B142" s="1">
        <v>4108100</v>
      </c>
      <c r="C142" s="1" t="s">
        <v>188</v>
      </c>
      <c r="D142" s="1" t="s">
        <v>48</v>
      </c>
      <c r="E142" s="1">
        <v>8</v>
      </c>
      <c r="F142" s="1">
        <v>1</v>
      </c>
      <c r="G142" s="1">
        <v>0</v>
      </c>
      <c r="H142" t="str">
        <f>VLOOKUP(E142,Sheet3!A:B,2,0)</f>
        <v>坚韧</v>
      </c>
      <c r="I142" t="str">
        <f t="shared" si="2"/>
        <v>均衡-坚韧-0-1</v>
      </c>
    </row>
    <row r="143" spans="1:9">
      <c r="A143" s="1">
        <v>82001</v>
      </c>
      <c r="B143" s="1">
        <v>4108200</v>
      </c>
      <c r="C143" s="1" t="s">
        <v>189</v>
      </c>
      <c r="D143" s="1" t="s">
        <v>48</v>
      </c>
      <c r="E143" s="1">
        <v>8</v>
      </c>
      <c r="F143" s="1">
        <v>2</v>
      </c>
      <c r="G143" s="1">
        <v>0</v>
      </c>
      <c r="H143" t="str">
        <f>VLOOKUP(E143,Sheet3!A:B,2,0)</f>
        <v>坚韧</v>
      </c>
      <c r="I143" t="str">
        <f t="shared" si="2"/>
        <v>均衡-坚韧-0-2</v>
      </c>
    </row>
    <row r="144" spans="1:9">
      <c r="A144" s="1">
        <v>83001</v>
      </c>
      <c r="B144" s="1">
        <v>4108300</v>
      </c>
      <c r="C144" s="1" t="s">
        <v>190</v>
      </c>
      <c r="D144" s="1" t="s">
        <v>48</v>
      </c>
      <c r="E144" s="1">
        <v>8</v>
      </c>
      <c r="F144" s="1">
        <v>3</v>
      </c>
      <c r="G144" s="1">
        <v>0</v>
      </c>
      <c r="H144" t="str">
        <f>VLOOKUP(E144,Sheet3!A:B,2,0)</f>
        <v>坚韧</v>
      </c>
      <c r="I144" t="str">
        <f t="shared" si="2"/>
        <v>均衡-坚韧-0-3</v>
      </c>
    </row>
    <row r="145" spans="1:9">
      <c r="A145" s="1">
        <v>84001</v>
      </c>
      <c r="B145" s="1">
        <v>4108400</v>
      </c>
      <c r="C145" s="1" t="s">
        <v>191</v>
      </c>
      <c r="D145" s="1" t="s">
        <v>48</v>
      </c>
      <c r="E145" s="1">
        <v>8</v>
      </c>
      <c r="F145" s="1">
        <v>4</v>
      </c>
      <c r="G145" s="1">
        <v>0</v>
      </c>
      <c r="H145" t="str">
        <f>VLOOKUP(E145,Sheet3!A:B,2,0)</f>
        <v>坚韧</v>
      </c>
      <c r="I145" t="str">
        <f t="shared" si="2"/>
        <v>均衡-坚韧-0-4</v>
      </c>
    </row>
    <row r="146" spans="1:9">
      <c r="A146" s="1">
        <v>85001</v>
      </c>
      <c r="B146" s="1">
        <v>4108500</v>
      </c>
      <c r="C146" s="1" t="s">
        <v>192</v>
      </c>
      <c r="D146" s="1" t="s">
        <v>48</v>
      </c>
      <c r="E146" s="1">
        <v>8</v>
      </c>
      <c r="F146" s="1">
        <v>5</v>
      </c>
      <c r="G146" s="1">
        <v>0</v>
      </c>
      <c r="H146" t="str">
        <f>VLOOKUP(E146,Sheet3!A:B,2,0)</f>
        <v>坚韧</v>
      </c>
      <c r="I146" t="str">
        <f t="shared" si="2"/>
        <v>均衡-坚韧-0-5</v>
      </c>
    </row>
    <row r="147" spans="1:9">
      <c r="A147" s="1">
        <v>81101</v>
      </c>
      <c r="B147" s="1">
        <v>4208100</v>
      </c>
      <c r="C147" s="1" t="s">
        <v>193</v>
      </c>
      <c r="D147" s="1" t="s">
        <v>48</v>
      </c>
      <c r="E147" s="1">
        <v>8</v>
      </c>
      <c r="F147" s="1">
        <v>1</v>
      </c>
      <c r="G147" s="1">
        <v>1</v>
      </c>
      <c r="H147" t="str">
        <f>VLOOKUP(E147,Sheet3!A:B,2,0)</f>
        <v>坚韧</v>
      </c>
      <c r="I147" t="str">
        <f t="shared" si="2"/>
        <v>均衡-坚韧-1-1</v>
      </c>
    </row>
    <row r="148" spans="1:9">
      <c r="A148" s="1">
        <v>82101</v>
      </c>
      <c r="B148" s="1">
        <v>4208200</v>
      </c>
      <c r="C148" s="1" t="s">
        <v>194</v>
      </c>
      <c r="D148" s="1" t="s">
        <v>48</v>
      </c>
      <c r="E148" s="1">
        <v>8</v>
      </c>
      <c r="F148" s="1">
        <v>2</v>
      </c>
      <c r="G148" s="1">
        <v>1</v>
      </c>
      <c r="H148" t="str">
        <f>VLOOKUP(E148,Sheet3!A:B,2,0)</f>
        <v>坚韧</v>
      </c>
      <c r="I148" t="str">
        <f t="shared" si="2"/>
        <v>均衡-坚韧-1-2</v>
      </c>
    </row>
    <row r="149" spans="1:9">
      <c r="A149" s="1">
        <v>83101</v>
      </c>
      <c r="B149" s="1">
        <v>4208300</v>
      </c>
      <c r="C149" s="1" t="s">
        <v>195</v>
      </c>
      <c r="D149" s="1" t="s">
        <v>48</v>
      </c>
      <c r="E149" s="1">
        <v>8</v>
      </c>
      <c r="F149" s="1">
        <v>3</v>
      </c>
      <c r="G149" s="1">
        <v>1</v>
      </c>
      <c r="H149" t="str">
        <f>VLOOKUP(E149,Sheet3!A:B,2,0)</f>
        <v>坚韧</v>
      </c>
      <c r="I149" t="str">
        <f t="shared" si="2"/>
        <v>均衡-坚韧-1-3</v>
      </c>
    </row>
    <row r="150" spans="1:9">
      <c r="A150" s="1">
        <v>84101</v>
      </c>
      <c r="B150" s="1">
        <v>4208400</v>
      </c>
      <c r="C150" s="1" t="s">
        <v>196</v>
      </c>
      <c r="D150" s="1" t="s">
        <v>48</v>
      </c>
      <c r="E150" s="1">
        <v>8</v>
      </c>
      <c r="F150" s="1">
        <v>4</v>
      </c>
      <c r="G150" s="1">
        <v>1</v>
      </c>
      <c r="H150" t="str">
        <f>VLOOKUP(E150,Sheet3!A:B,2,0)</f>
        <v>坚韧</v>
      </c>
      <c r="I150" t="str">
        <f t="shared" si="2"/>
        <v>均衡-坚韧-1-4</v>
      </c>
    </row>
    <row r="151" spans="1:9">
      <c r="A151" s="1">
        <v>85101</v>
      </c>
      <c r="B151" s="1">
        <v>4208500</v>
      </c>
      <c r="C151" s="1" t="s">
        <v>197</v>
      </c>
      <c r="D151" s="1" t="s">
        <v>48</v>
      </c>
      <c r="E151" s="1">
        <v>8</v>
      </c>
      <c r="F151" s="1">
        <v>5</v>
      </c>
      <c r="G151" s="1">
        <v>1</v>
      </c>
      <c r="H151" t="str">
        <f>VLOOKUP(E151,Sheet3!A:B,2,0)</f>
        <v>坚韧</v>
      </c>
      <c r="I151" t="str">
        <f t="shared" si="2"/>
        <v>均衡-坚韧-1-5</v>
      </c>
    </row>
    <row r="152" spans="1:9">
      <c r="A152" s="1">
        <v>81201</v>
      </c>
      <c r="B152" s="1">
        <v>4308100</v>
      </c>
      <c r="C152" s="1" t="s">
        <v>198</v>
      </c>
      <c r="D152" s="1" t="s">
        <v>48</v>
      </c>
      <c r="E152" s="1">
        <v>8</v>
      </c>
      <c r="F152" s="1">
        <v>1</v>
      </c>
      <c r="G152" s="1">
        <v>2</v>
      </c>
      <c r="H152" t="str">
        <f>VLOOKUP(E152,Sheet3!A:B,2,0)</f>
        <v>坚韧</v>
      </c>
      <c r="I152" t="str">
        <f t="shared" si="2"/>
        <v>均衡-坚韧-2-1</v>
      </c>
    </row>
    <row r="153" spans="1:9">
      <c r="A153" s="1">
        <v>82201</v>
      </c>
      <c r="B153" s="1">
        <v>4308200</v>
      </c>
      <c r="C153" s="1" t="s">
        <v>199</v>
      </c>
      <c r="D153" s="1" t="s">
        <v>48</v>
      </c>
      <c r="E153" s="1">
        <v>8</v>
      </c>
      <c r="F153" s="1">
        <v>2</v>
      </c>
      <c r="G153" s="1">
        <v>2</v>
      </c>
      <c r="H153" t="str">
        <f>VLOOKUP(E153,Sheet3!A:B,2,0)</f>
        <v>坚韧</v>
      </c>
      <c r="I153" t="str">
        <f t="shared" si="2"/>
        <v>均衡-坚韧-2-2</v>
      </c>
    </row>
    <row r="154" spans="1:9">
      <c r="A154" s="1">
        <v>83201</v>
      </c>
      <c r="B154" s="1">
        <v>4308300</v>
      </c>
      <c r="C154" s="1" t="s">
        <v>200</v>
      </c>
      <c r="D154" s="1" t="s">
        <v>48</v>
      </c>
      <c r="E154" s="1">
        <v>8</v>
      </c>
      <c r="F154" s="1">
        <v>3</v>
      </c>
      <c r="G154" s="1">
        <v>2</v>
      </c>
      <c r="H154" t="str">
        <f>VLOOKUP(E154,Sheet3!A:B,2,0)</f>
        <v>坚韧</v>
      </c>
      <c r="I154" t="str">
        <f t="shared" si="2"/>
        <v>均衡-坚韧-2-3</v>
      </c>
    </row>
    <row r="155" spans="1:9">
      <c r="A155" s="1">
        <v>84201</v>
      </c>
      <c r="B155" s="1">
        <v>4308400</v>
      </c>
      <c r="C155" s="1" t="s">
        <v>201</v>
      </c>
      <c r="D155" s="1" t="s">
        <v>48</v>
      </c>
      <c r="E155" s="1">
        <v>8</v>
      </c>
      <c r="F155" s="1">
        <v>4</v>
      </c>
      <c r="G155" s="1">
        <v>2</v>
      </c>
      <c r="H155" t="str">
        <f>VLOOKUP(E155,Sheet3!A:B,2,0)</f>
        <v>坚韧</v>
      </c>
      <c r="I155" t="str">
        <f t="shared" si="2"/>
        <v>均衡-坚韧-2-4</v>
      </c>
    </row>
    <row r="156" spans="1:9">
      <c r="A156" s="1">
        <v>85201</v>
      </c>
      <c r="B156" s="1">
        <v>4308500</v>
      </c>
      <c r="C156" s="1" t="s">
        <v>202</v>
      </c>
      <c r="D156" s="1" t="s">
        <v>48</v>
      </c>
      <c r="E156" s="1">
        <v>8</v>
      </c>
      <c r="F156" s="1">
        <v>5</v>
      </c>
      <c r="G156" s="1">
        <v>2</v>
      </c>
      <c r="H156" t="str">
        <f>VLOOKUP(E156,Sheet3!A:B,2,0)</f>
        <v>坚韧</v>
      </c>
      <c r="I156" t="str">
        <f t="shared" si="2"/>
        <v>均衡-坚韧-2-5</v>
      </c>
    </row>
    <row r="157" spans="1:9">
      <c r="A157" s="1">
        <v>81301</v>
      </c>
      <c r="B157" s="1">
        <v>4408100</v>
      </c>
      <c r="C157" s="1" t="s">
        <v>203</v>
      </c>
      <c r="D157" s="1" t="s">
        <v>48</v>
      </c>
      <c r="E157" s="1">
        <v>8</v>
      </c>
      <c r="F157" s="1">
        <v>1</v>
      </c>
      <c r="G157" s="1">
        <v>3</v>
      </c>
      <c r="H157" t="str">
        <f>VLOOKUP(E157,Sheet3!A:B,2,0)</f>
        <v>坚韧</v>
      </c>
      <c r="I157" t="str">
        <f t="shared" si="2"/>
        <v>均衡-坚韧-3-1</v>
      </c>
    </row>
    <row r="158" spans="1:9">
      <c r="A158" s="1">
        <v>82301</v>
      </c>
      <c r="B158" s="1">
        <v>4408200</v>
      </c>
      <c r="C158" s="1" t="s">
        <v>204</v>
      </c>
      <c r="D158" s="1" t="s">
        <v>48</v>
      </c>
      <c r="E158" s="1">
        <v>8</v>
      </c>
      <c r="F158" s="1">
        <v>2</v>
      </c>
      <c r="G158" s="1">
        <v>3</v>
      </c>
      <c r="H158" t="str">
        <f>VLOOKUP(E158,Sheet3!A:B,2,0)</f>
        <v>坚韧</v>
      </c>
      <c r="I158" t="str">
        <f t="shared" si="2"/>
        <v>均衡-坚韧-3-2</v>
      </c>
    </row>
    <row r="159" spans="1:9">
      <c r="A159" s="1">
        <v>83301</v>
      </c>
      <c r="B159" s="1">
        <v>4408300</v>
      </c>
      <c r="C159" s="1" t="s">
        <v>205</v>
      </c>
      <c r="D159" s="1" t="s">
        <v>48</v>
      </c>
      <c r="E159" s="1">
        <v>8</v>
      </c>
      <c r="F159" s="1">
        <v>3</v>
      </c>
      <c r="G159" s="1">
        <v>3</v>
      </c>
      <c r="H159" t="str">
        <f>VLOOKUP(E159,Sheet3!A:B,2,0)</f>
        <v>坚韧</v>
      </c>
      <c r="I159" t="str">
        <f t="shared" si="2"/>
        <v>均衡-坚韧-3-3</v>
      </c>
    </row>
    <row r="160" spans="1:9">
      <c r="A160" s="1">
        <v>84301</v>
      </c>
      <c r="B160" s="1">
        <v>4408400</v>
      </c>
      <c r="C160" s="1" t="s">
        <v>206</v>
      </c>
      <c r="D160" s="1" t="s">
        <v>48</v>
      </c>
      <c r="E160" s="1">
        <v>8</v>
      </c>
      <c r="F160" s="1">
        <v>4</v>
      </c>
      <c r="G160" s="1">
        <v>3</v>
      </c>
      <c r="H160" t="str">
        <f>VLOOKUP(E160,Sheet3!A:B,2,0)</f>
        <v>坚韧</v>
      </c>
      <c r="I160" t="str">
        <f t="shared" si="2"/>
        <v>均衡-坚韧-3-4</v>
      </c>
    </row>
    <row r="161" spans="1:9">
      <c r="A161" s="1">
        <v>85301</v>
      </c>
      <c r="B161" s="1">
        <v>4408500</v>
      </c>
      <c r="C161" s="1" t="s">
        <v>207</v>
      </c>
      <c r="D161" s="1" t="s">
        <v>48</v>
      </c>
      <c r="E161" s="1">
        <v>8</v>
      </c>
      <c r="F161" s="1">
        <v>5</v>
      </c>
      <c r="G161" s="1">
        <v>3</v>
      </c>
      <c r="H161" t="str">
        <f>VLOOKUP(E161,Sheet3!A:B,2,0)</f>
        <v>坚韧</v>
      </c>
      <c r="I161" t="str">
        <f t="shared" si="2"/>
        <v>均衡-坚韧-3-5</v>
      </c>
    </row>
    <row r="162" spans="1:9">
      <c r="A162" s="1">
        <v>91001</v>
      </c>
      <c r="B162" s="1">
        <v>4109100</v>
      </c>
      <c r="C162" s="1" t="s">
        <v>208</v>
      </c>
      <c r="D162" s="1" t="s">
        <v>48</v>
      </c>
      <c r="E162" s="1">
        <v>9</v>
      </c>
      <c r="F162" s="1">
        <v>1</v>
      </c>
      <c r="G162" s="1">
        <v>0</v>
      </c>
      <c r="H162" t="str">
        <f>VLOOKUP(E162,Sheet3!A:B,2,0)</f>
        <v>钢骨</v>
      </c>
      <c r="I162" t="str">
        <f t="shared" si="2"/>
        <v>均衡-钢骨-0-1</v>
      </c>
    </row>
    <row r="163" spans="1:9">
      <c r="A163" s="1">
        <v>92001</v>
      </c>
      <c r="B163" s="1">
        <v>4109200</v>
      </c>
      <c r="C163" s="1" t="s">
        <v>209</v>
      </c>
      <c r="D163" s="1" t="s">
        <v>48</v>
      </c>
      <c r="E163" s="1">
        <v>9</v>
      </c>
      <c r="F163" s="1">
        <v>2</v>
      </c>
      <c r="G163" s="1">
        <v>0</v>
      </c>
      <c r="H163" t="str">
        <f>VLOOKUP(E163,Sheet3!A:B,2,0)</f>
        <v>钢骨</v>
      </c>
      <c r="I163" t="str">
        <f t="shared" si="2"/>
        <v>均衡-钢骨-0-2</v>
      </c>
    </row>
    <row r="164" spans="1:9">
      <c r="A164" s="1">
        <v>93001</v>
      </c>
      <c r="B164" s="1">
        <v>4109300</v>
      </c>
      <c r="C164" s="1" t="s">
        <v>210</v>
      </c>
      <c r="D164" s="1" t="s">
        <v>48</v>
      </c>
      <c r="E164" s="1">
        <v>9</v>
      </c>
      <c r="F164" s="1">
        <v>3</v>
      </c>
      <c r="G164" s="1">
        <v>0</v>
      </c>
      <c r="H164" t="str">
        <f>VLOOKUP(E164,Sheet3!A:B,2,0)</f>
        <v>钢骨</v>
      </c>
      <c r="I164" t="str">
        <f t="shared" si="2"/>
        <v>均衡-钢骨-0-3</v>
      </c>
    </row>
    <row r="165" spans="1:9">
      <c r="A165" s="1">
        <v>94001</v>
      </c>
      <c r="B165" s="1">
        <v>4109400</v>
      </c>
      <c r="C165" s="1" t="s">
        <v>211</v>
      </c>
      <c r="D165" s="1" t="s">
        <v>48</v>
      </c>
      <c r="E165" s="1">
        <v>9</v>
      </c>
      <c r="F165" s="1">
        <v>4</v>
      </c>
      <c r="G165" s="1">
        <v>0</v>
      </c>
      <c r="H165" t="str">
        <f>VLOOKUP(E165,Sheet3!A:B,2,0)</f>
        <v>钢骨</v>
      </c>
      <c r="I165" t="str">
        <f t="shared" si="2"/>
        <v>均衡-钢骨-0-4</v>
      </c>
    </row>
    <row r="166" spans="1:9">
      <c r="A166" s="1">
        <v>95001</v>
      </c>
      <c r="B166" s="1">
        <v>4109500</v>
      </c>
      <c r="C166" s="1" t="s">
        <v>212</v>
      </c>
      <c r="D166" s="1" t="s">
        <v>48</v>
      </c>
      <c r="E166" s="1">
        <v>9</v>
      </c>
      <c r="F166" s="1">
        <v>5</v>
      </c>
      <c r="G166" s="1">
        <v>0</v>
      </c>
      <c r="H166" t="str">
        <f>VLOOKUP(E166,Sheet3!A:B,2,0)</f>
        <v>钢骨</v>
      </c>
      <c r="I166" t="str">
        <f t="shared" si="2"/>
        <v>均衡-钢骨-0-5</v>
      </c>
    </row>
    <row r="167" spans="1:9">
      <c r="A167" s="1">
        <v>91101</v>
      </c>
      <c r="B167" s="1">
        <v>4209100</v>
      </c>
      <c r="C167" s="1" t="s">
        <v>213</v>
      </c>
      <c r="D167" s="1" t="s">
        <v>48</v>
      </c>
      <c r="E167" s="1">
        <v>9</v>
      </c>
      <c r="F167" s="1">
        <v>1</v>
      </c>
      <c r="G167" s="1">
        <v>1</v>
      </c>
      <c r="H167" t="str">
        <f>VLOOKUP(E167,Sheet3!A:B,2,0)</f>
        <v>钢骨</v>
      </c>
      <c r="I167" t="str">
        <f t="shared" si="2"/>
        <v>均衡-钢骨-1-1</v>
      </c>
    </row>
    <row r="168" spans="1:9">
      <c r="A168" s="1">
        <v>92101</v>
      </c>
      <c r="B168" s="1">
        <v>4209200</v>
      </c>
      <c r="C168" s="1" t="s">
        <v>214</v>
      </c>
      <c r="D168" s="1" t="s">
        <v>48</v>
      </c>
      <c r="E168" s="1">
        <v>9</v>
      </c>
      <c r="F168" s="1">
        <v>2</v>
      </c>
      <c r="G168" s="1">
        <v>1</v>
      </c>
      <c r="H168" t="str">
        <f>VLOOKUP(E168,Sheet3!A:B,2,0)</f>
        <v>钢骨</v>
      </c>
      <c r="I168" t="str">
        <f t="shared" si="2"/>
        <v>均衡-钢骨-1-2</v>
      </c>
    </row>
    <row r="169" spans="1:9">
      <c r="A169" s="1">
        <v>93101</v>
      </c>
      <c r="B169" s="1">
        <v>4209300</v>
      </c>
      <c r="C169" s="1" t="s">
        <v>215</v>
      </c>
      <c r="D169" s="1" t="s">
        <v>48</v>
      </c>
      <c r="E169" s="1">
        <v>9</v>
      </c>
      <c r="F169" s="1">
        <v>3</v>
      </c>
      <c r="G169" s="1">
        <v>1</v>
      </c>
      <c r="H169" t="str">
        <f>VLOOKUP(E169,Sheet3!A:B,2,0)</f>
        <v>钢骨</v>
      </c>
      <c r="I169" t="str">
        <f t="shared" si="2"/>
        <v>均衡-钢骨-1-3</v>
      </c>
    </row>
    <row r="170" spans="1:9">
      <c r="A170" s="1">
        <v>94101</v>
      </c>
      <c r="B170" s="1">
        <v>4209400</v>
      </c>
      <c r="C170" s="1" t="s">
        <v>216</v>
      </c>
      <c r="D170" s="1" t="s">
        <v>48</v>
      </c>
      <c r="E170" s="1">
        <v>9</v>
      </c>
      <c r="F170" s="1">
        <v>4</v>
      </c>
      <c r="G170" s="1">
        <v>1</v>
      </c>
      <c r="H170" t="str">
        <f>VLOOKUP(E170,Sheet3!A:B,2,0)</f>
        <v>钢骨</v>
      </c>
      <c r="I170" t="str">
        <f t="shared" si="2"/>
        <v>均衡-钢骨-1-4</v>
      </c>
    </row>
    <row r="171" spans="1:9">
      <c r="A171" s="1">
        <v>95101</v>
      </c>
      <c r="B171" s="1">
        <v>4209500</v>
      </c>
      <c r="C171" s="1" t="s">
        <v>217</v>
      </c>
      <c r="D171" s="1" t="s">
        <v>48</v>
      </c>
      <c r="E171" s="1">
        <v>9</v>
      </c>
      <c r="F171" s="1">
        <v>5</v>
      </c>
      <c r="G171" s="1">
        <v>1</v>
      </c>
      <c r="H171" t="str">
        <f>VLOOKUP(E171,Sheet3!A:B,2,0)</f>
        <v>钢骨</v>
      </c>
      <c r="I171" t="str">
        <f t="shared" si="2"/>
        <v>均衡-钢骨-1-5</v>
      </c>
    </row>
    <row r="172" spans="1:9">
      <c r="A172" s="1">
        <v>91201</v>
      </c>
      <c r="B172" s="1">
        <v>4309100</v>
      </c>
      <c r="C172" s="1" t="s">
        <v>218</v>
      </c>
      <c r="D172" s="1" t="s">
        <v>48</v>
      </c>
      <c r="E172" s="1">
        <v>9</v>
      </c>
      <c r="F172" s="1">
        <v>1</v>
      </c>
      <c r="G172" s="1">
        <v>2</v>
      </c>
      <c r="H172" t="str">
        <f>VLOOKUP(E172,Sheet3!A:B,2,0)</f>
        <v>钢骨</v>
      </c>
      <c r="I172" t="str">
        <f t="shared" si="2"/>
        <v>均衡-钢骨-2-1</v>
      </c>
    </row>
    <row r="173" spans="1:9">
      <c r="A173" s="1">
        <v>92201</v>
      </c>
      <c r="B173" s="1">
        <v>4309200</v>
      </c>
      <c r="C173" s="1" t="s">
        <v>219</v>
      </c>
      <c r="D173" s="1" t="s">
        <v>48</v>
      </c>
      <c r="E173" s="1">
        <v>9</v>
      </c>
      <c r="F173" s="1">
        <v>2</v>
      </c>
      <c r="G173" s="1">
        <v>2</v>
      </c>
      <c r="H173" t="str">
        <f>VLOOKUP(E173,Sheet3!A:B,2,0)</f>
        <v>钢骨</v>
      </c>
      <c r="I173" t="str">
        <f t="shared" si="2"/>
        <v>均衡-钢骨-2-2</v>
      </c>
    </row>
    <row r="174" spans="1:9">
      <c r="A174" s="1">
        <v>93201</v>
      </c>
      <c r="B174" s="1">
        <v>4309300</v>
      </c>
      <c r="C174" s="1" t="s">
        <v>220</v>
      </c>
      <c r="D174" s="1" t="s">
        <v>48</v>
      </c>
      <c r="E174" s="1">
        <v>9</v>
      </c>
      <c r="F174" s="1">
        <v>3</v>
      </c>
      <c r="G174" s="1">
        <v>2</v>
      </c>
      <c r="H174" t="str">
        <f>VLOOKUP(E174,Sheet3!A:B,2,0)</f>
        <v>钢骨</v>
      </c>
      <c r="I174" t="str">
        <f t="shared" si="2"/>
        <v>均衡-钢骨-2-3</v>
      </c>
    </row>
    <row r="175" spans="1:9">
      <c r="A175" s="1">
        <v>94201</v>
      </c>
      <c r="B175" s="1">
        <v>4309400</v>
      </c>
      <c r="C175" s="1" t="s">
        <v>221</v>
      </c>
      <c r="D175" s="1" t="s">
        <v>48</v>
      </c>
      <c r="E175" s="1">
        <v>9</v>
      </c>
      <c r="F175" s="1">
        <v>4</v>
      </c>
      <c r="G175" s="1">
        <v>2</v>
      </c>
      <c r="H175" t="str">
        <f>VLOOKUP(E175,Sheet3!A:B,2,0)</f>
        <v>钢骨</v>
      </c>
      <c r="I175" t="str">
        <f t="shared" si="2"/>
        <v>均衡-钢骨-2-4</v>
      </c>
    </row>
    <row r="176" spans="1:9">
      <c r="A176" s="1">
        <v>95201</v>
      </c>
      <c r="B176" s="1">
        <v>4309500</v>
      </c>
      <c r="C176" s="1" t="s">
        <v>222</v>
      </c>
      <c r="D176" s="1" t="s">
        <v>48</v>
      </c>
      <c r="E176" s="1">
        <v>9</v>
      </c>
      <c r="F176" s="1">
        <v>5</v>
      </c>
      <c r="G176" s="1">
        <v>2</v>
      </c>
      <c r="H176" t="str">
        <f>VLOOKUP(E176,Sheet3!A:B,2,0)</f>
        <v>钢骨</v>
      </c>
      <c r="I176" t="str">
        <f t="shared" si="2"/>
        <v>均衡-钢骨-2-5</v>
      </c>
    </row>
    <row r="177" spans="1:9">
      <c r="A177" s="1">
        <v>91301</v>
      </c>
      <c r="B177" s="1">
        <v>4409100</v>
      </c>
      <c r="C177" s="1" t="s">
        <v>223</v>
      </c>
      <c r="D177" s="1" t="s">
        <v>48</v>
      </c>
      <c r="E177" s="1">
        <v>9</v>
      </c>
      <c r="F177" s="1">
        <v>1</v>
      </c>
      <c r="G177" s="1">
        <v>3</v>
      </c>
      <c r="H177" t="str">
        <f>VLOOKUP(E177,Sheet3!A:B,2,0)</f>
        <v>钢骨</v>
      </c>
      <c r="I177" t="str">
        <f t="shared" si="2"/>
        <v>均衡-钢骨-3-1</v>
      </c>
    </row>
    <row r="178" spans="1:9">
      <c r="A178" s="1">
        <v>92301</v>
      </c>
      <c r="B178" s="1">
        <v>4409200</v>
      </c>
      <c r="C178" s="1" t="s">
        <v>224</v>
      </c>
      <c r="D178" s="1" t="s">
        <v>48</v>
      </c>
      <c r="E178" s="1">
        <v>9</v>
      </c>
      <c r="F178" s="1">
        <v>2</v>
      </c>
      <c r="G178" s="1">
        <v>3</v>
      </c>
      <c r="H178" t="str">
        <f>VLOOKUP(E178,Sheet3!A:B,2,0)</f>
        <v>钢骨</v>
      </c>
      <c r="I178" t="str">
        <f t="shared" si="2"/>
        <v>均衡-钢骨-3-2</v>
      </c>
    </row>
    <row r="179" spans="1:9">
      <c r="A179" s="1">
        <v>93301</v>
      </c>
      <c r="B179" s="1">
        <v>4409300</v>
      </c>
      <c r="C179" s="1" t="s">
        <v>225</v>
      </c>
      <c r="D179" s="1" t="s">
        <v>48</v>
      </c>
      <c r="E179" s="1">
        <v>9</v>
      </c>
      <c r="F179" s="1">
        <v>3</v>
      </c>
      <c r="G179" s="1">
        <v>3</v>
      </c>
      <c r="H179" t="str">
        <f>VLOOKUP(E179,Sheet3!A:B,2,0)</f>
        <v>钢骨</v>
      </c>
      <c r="I179" t="str">
        <f t="shared" si="2"/>
        <v>均衡-钢骨-3-3</v>
      </c>
    </row>
    <row r="180" spans="1:9">
      <c r="A180" s="1">
        <v>94301</v>
      </c>
      <c r="B180" s="1">
        <v>4409400</v>
      </c>
      <c r="C180" s="1" t="s">
        <v>226</v>
      </c>
      <c r="D180" s="1" t="s">
        <v>48</v>
      </c>
      <c r="E180" s="1">
        <v>9</v>
      </c>
      <c r="F180" s="1">
        <v>4</v>
      </c>
      <c r="G180" s="1">
        <v>3</v>
      </c>
      <c r="H180" t="str">
        <f>VLOOKUP(E180,Sheet3!A:B,2,0)</f>
        <v>钢骨</v>
      </c>
      <c r="I180" t="str">
        <f t="shared" si="2"/>
        <v>均衡-钢骨-3-4</v>
      </c>
    </row>
    <row r="181" spans="1:9">
      <c r="A181" s="1">
        <v>95301</v>
      </c>
      <c r="B181" s="1">
        <v>4409500</v>
      </c>
      <c r="C181" s="1" t="s">
        <v>227</v>
      </c>
      <c r="D181" s="1" t="s">
        <v>48</v>
      </c>
      <c r="E181" s="1">
        <v>9</v>
      </c>
      <c r="F181" s="1">
        <v>5</v>
      </c>
      <c r="G181" s="1">
        <v>3</v>
      </c>
      <c r="H181" t="str">
        <f>VLOOKUP(E181,Sheet3!A:B,2,0)</f>
        <v>钢骨</v>
      </c>
      <c r="I181" t="str">
        <f t="shared" si="2"/>
        <v>均衡-钢骨-3-5</v>
      </c>
    </row>
    <row r="182" spans="1:9">
      <c r="A182" s="1">
        <v>101001</v>
      </c>
      <c r="B182" s="1">
        <v>4110100</v>
      </c>
      <c r="C182" s="1" t="s">
        <v>228</v>
      </c>
      <c r="D182" s="1" t="s">
        <v>48</v>
      </c>
      <c r="E182" s="1">
        <v>10</v>
      </c>
      <c r="F182" s="1">
        <v>1</v>
      </c>
      <c r="G182" s="1">
        <v>0</v>
      </c>
      <c r="H182" t="str">
        <f>VLOOKUP(E182,Sheet3!A:B,2,0)</f>
        <v>不屈</v>
      </c>
      <c r="I182" t="str">
        <f t="shared" si="2"/>
        <v>均衡-不屈-0-1</v>
      </c>
    </row>
    <row r="183" spans="1:9">
      <c r="A183" s="1">
        <v>102001</v>
      </c>
      <c r="B183" s="1">
        <v>4110200</v>
      </c>
      <c r="C183" s="1" t="s">
        <v>229</v>
      </c>
      <c r="D183" s="1" t="s">
        <v>48</v>
      </c>
      <c r="E183" s="1">
        <v>10</v>
      </c>
      <c r="F183" s="1">
        <v>2</v>
      </c>
      <c r="G183" s="1">
        <v>0</v>
      </c>
      <c r="H183" t="str">
        <f>VLOOKUP(E183,Sheet3!A:B,2,0)</f>
        <v>不屈</v>
      </c>
      <c r="I183" t="str">
        <f t="shared" si="2"/>
        <v>均衡-不屈-0-2</v>
      </c>
    </row>
    <row r="184" spans="1:9">
      <c r="A184" s="1">
        <v>103001</v>
      </c>
      <c r="B184" s="1">
        <v>4110300</v>
      </c>
      <c r="C184" s="1" t="s">
        <v>230</v>
      </c>
      <c r="D184" s="1" t="s">
        <v>48</v>
      </c>
      <c r="E184" s="1">
        <v>10</v>
      </c>
      <c r="F184" s="1">
        <v>3</v>
      </c>
      <c r="G184" s="1">
        <v>0</v>
      </c>
      <c r="H184" t="str">
        <f>VLOOKUP(E184,Sheet3!A:B,2,0)</f>
        <v>不屈</v>
      </c>
      <c r="I184" t="str">
        <f t="shared" si="2"/>
        <v>均衡-不屈-0-3</v>
      </c>
    </row>
    <row r="185" spans="1:9">
      <c r="A185" s="1">
        <v>104001</v>
      </c>
      <c r="B185" s="1">
        <v>4110400</v>
      </c>
      <c r="C185" s="1" t="s">
        <v>231</v>
      </c>
      <c r="D185" s="1" t="s">
        <v>48</v>
      </c>
      <c r="E185" s="1">
        <v>10</v>
      </c>
      <c r="F185" s="1">
        <v>4</v>
      </c>
      <c r="G185" s="1">
        <v>0</v>
      </c>
      <c r="H185" t="str">
        <f>VLOOKUP(E185,Sheet3!A:B,2,0)</f>
        <v>不屈</v>
      </c>
      <c r="I185" t="str">
        <f t="shared" si="2"/>
        <v>均衡-不屈-0-4</v>
      </c>
    </row>
    <row r="186" spans="1:9">
      <c r="A186" s="1">
        <v>105001</v>
      </c>
      <c r="B186" s="1">
        <v>4110500</v>
      </c>
      <c r="C186" s="1" t="s">
        <v>232</v>
      </c>
      <c r="D186" s="1" t="s">
        <v>48</v>
      </c>
      <c r="E186" s="1">
        <v>10</v>
      </c>
      <c r="F186" s="1">
        <v>5</v>
      </c>
      <c r="G186" s="1">
        <v>0</v>
      </c>
      <c r="H186" t="str">
        <f>VLOOKUP(E186,Sheet3!A:B,2,0)</f>
        <v>不屈</v>
      </c>
      <c r="I186" t="str">
        <f t="shared" si="2"/>
        <v>均衡-不屈-0-5</v>
      </c>
    </row>
    <row r="187" spans="1:9">
      <c r="A187" s="1">
        <v>101101</v>
      </c>
      <c r="B187" s="1">
        <v>4210100</v>
      </c>
      <c r="C187" s="1" t="s">
        <v>233</v>
      </c>
      <c r="D187" s="1" t="s">
        <v>48</v>
      </c>
      <c r="E187" s="1">
        <v>10</v>
      </c>
      <c r="F187" s="1">
        <v>1</v>
      </c>
      <c r="G187" s="1">
        <v>1</v>
      </c>
      <c r="H187" t="str">
        <f>VLOOKUP(E187,Sheet3!A:B,2,0)</f>
        <v>不屈</v>
      </c>
      <c r="I187" t="str">
        <f t="shared" si="2"/>
        <v>均衡-不屈-1-1</v>
      </c>
    </row>
    <row r="188" spans="1:9">
      <c r="A188" s="1">
        <v>102101</v>
      </c>
      <c r="B188" s="1">
        <v>4210200</v>
      </c>
      <c r="C188" s="1" t="s">
        <v>234</v>
      </c>
      <c r="D188" s="1" t="s">
        <v>48</v>
      </c>
      <c r="E188" s="1">
        <v>10</v>
      </c>
      <c r="F188" s="1">
        <v>2</v>
      </c>
      <c r="G188" s="1">
        <v>1</v>
      </c>
      <c r="H188" t="str">
        <f>VLOOKUP(E188,Sheet3!A:B,2,0)</f>
        <v>不屈</v>
      </c>
      <c r="I188" t="str">
        <f t="shared" si="2"/>
        <v>均衡-不屈-1-2</v>
      </c>
    </row>
    <row r="189" spans="1:9">
      <c r="A189" s="1">
        <v>103101</v>
      </c>
      <c r="B189" s="1">
        <v>4210300</v>
      </c>
      <c r="C189" s="1" t="s">
        <v>235</v>
      </c>
      <c r="D189" s="1" t="s">
        <v>48</v>
      </c>
      <c r="E189" s="1">
        <v>10</v>
      </c>
      <c r="F189" s="1">
        <v>3</v>
      </c>
      <c r="G189" s="1">
        <v>1</v>
      </c>
      <c r="H189" t="str">
        <f>VLOOKUP(E189,Sheet3!A:B,2,0)</f>
        <v>不屈</v>
      </c>
      <c r="I189" t="str">
        <f t="shared" si="2"/>
        <v>均衡-不屈-1-3</v>
      </c>
    </row>
    <row r="190" spans="1:9">
      <c r="A190" s="1">
        <v>104101</v>
      </c>
      <c r="B190" s="1">
        <v>4210400</v>
      </c>
      <c r="C190" s="1" t="s">
        <v>236</v>
      </c>
      <c r="D190" s="1" t="s">
        <v>48</v>
      </c>
      <c r="E190" s="1">
        <v>10</v>
      </c>
      <c r="F190" s="1">
        <v>4</v>
      </c>
      <c r="G190" s="1">
        <v>1</v>
      </c>
      <c r="H190" t="str">
        <f>VLOOKUP(E190,Sheet3!A:B,2,0)</f>
        <v>不屈</v>
      </c>
      <c r="I190" t="str">
        <f t="shared" si="2"/>
        <v>均衡-不屈-1-4</v>
      </c>
    </row>
    <row r="191" spans="1:9">
      <c r="A191" s="1">
        <v>105101</v>
      </c>
      <c r="B191" s="1">
        <v>4210500</v>
      </c>
      <c r="C191" s="1" t="s">
        <v>237</v>
      </c>
      <c r="D191" s="1" t="s">
        <v>48</v>
      </c>
      <c r="E191" s="1">
        <v>10</v>
      </c>
      <c r="F191" s="1">
        <v>5</v>
      </c>
      <c r="G191" s="1">
        <v>1</v>
      </c>
      <c r="H191" t="str">
        <f>VLOOKUP(E191,Sheet3!A:B,2,0)</f>
        <v>不屈</v>
      </c>
      <c r="I191" t="str">
        <f t="shared" si="2"/>
        <v>均衡-不屈-1-5</v>
      </c>
    </row>
    <row r="192" spans="1:9">
      <c r="A192" s="1">
        <v>101201</v>
      </c>
      <c r="B192" s="1">
        <v>4310100</v>
      </c>
      <c r="C192" s="1" t="s">
        <v>238</v>
      </c>
      <c r="D192" s="1" t="s">
        <v>48</v>
      </c>
      <c r="E192" s="1">
        <v>10</v>
      </c>
      <c r="F192" s="1">
        <v>1</v>
      </c>
      <c r="G192" s="1">
        <v>2</v>
      </c>
      <c r="H192" t="str">
        <f>VLOOKUP(E192,Sheet3!A:B,2,0)</f>
        <v>不屈</v>
      </c>
      <c r="I192" t="str">
        <f t="shared" si="2"/>
        <v>均衡-不屈-2-1</v>
      </c>
    </row>
    <row r="193" spans="1:9">
      <c r="A193" s="1">
        <v>102201</v>
      </c>
      <c r="B193" s="1">
        <v>4310200</v>
      </c>
      <c r="C193" s="1" t="s">
        <v>239</v>
      </c>
      <c r="D193" s="1" t="s">
        <v>48</v>
      </c>
      <c r="E193" s="1">
        <v>10</v>
      </c>
      <c r="F193" s="1">
        <v>2</v>
      </c>
      <c r="G193" s="1">
        <v>2</v>
      </c>
      <c r="H193" t="str">
        <f>VLOOKUP(E193,Sheet3!A:B,2,0)</f>
        <v>不屈</v>
      </c>
      <c r="I193" t="str">
        <f t="shared" si="2"/>
        <v>均衡-不屈-2-2</v>
      </c>
    </row>
    <row r="194" spans="1:9">
      <c r="A194" s="1">
        <v>103201</v>
      </c>
      <c r="B194" s="1">
        <v>4310300</v>
      </c>
      <c r="C194" s="1" t="s">
        <v>240</v>
      </c>
      <c r="D194" s="1" t="s">
        <v>48</v>
      </c>
      <c r="E194" s="1">
        <v>10</v>
      </c>
      <c r="F194" s="1">
        <v>3</v>
      </c>
      <c r="G194" s="1">
        <v>2</v>
      </c>
      <c r="H194" t="str">
        <f>VLOOKUP(E194,Sheet3!A:B,2,0)</f>
        <v>不屈</v>
      </c>
      <c r="I194" t="str">
        <f t="shared" ref="I194:I257" si="3">D194&amp;"-"&amp;H194&amp;"-"&amp;G194&amp;"-"&amp;F194</f>
        <v>均衡-不屈-2-3</v>
      </c>
    </row>
    <row r="195" spans="1:9">
      <c r="A195" s="1">
        <v>104201</v>
      </c>
      <c r="B195" s="1">
        <v>4310400</v>
      </c>
      <c r="C195" s="1" t="s">
        <v>241</v>
      </c>
      <c r="D195" s="1" t="s">
        <v>48</v>
      </c>
      <c r="E195" s="1">
        <v>10</v>
      </c>
      <c r="F195" s="1">
        <v>4</v>
      </c>
      <c r="G195" s="1">
        <v>2</v>
      </c>
      <c r="H195" t="str">
        <f>VLOOKUP(E195,Sheet3!A:B,2,0)</f>
        <v>不屈</v>
      </c>
      <c r="I195" t="str">
        <f t="shared" si="3"/>
        <v>均衡-不屈-2-4</v>
      </c>
    </row>
    <row r="196" spans="1:9">
      <c r="A196" s="1">
        <v>105201</v>
      </c>
      <c r="B196" s="1">
        <v>4310500</v>
      </c>
      <c r="C196" s="1" t="s">
        <v>242</v>
      </c>
      <c r="D196" s="1" t="s">
        <v>48</v>
      </c>
      <c r="E196" s="1">
        <v>10</v>
      </c>
      <c r="F196" s="1">
        <v>5</v>
      </c>
      <c r="G196" s="1">
        <v>2</v>
      </c>
      <c r="H196" t="str">
        <f>VLOOKUP(E196,Sheet3!A:B,2,0)</f>
        <v>不屈</v>
      </c>
      <c r="I196" t="str">
        <f t="shared" si="3"/>
        <v>均衡-不屈-2-5</v>
      </c>
    </row>
    <row r="197" spans="1:9">
      <c r="A197" s="1">
        <v>101301</v>
      </c>
      <c r="B197" s="1">
        <v>4410100</v>
      </c>
      <c r="C197" s="1" t="s">
        <v>243</v>
      </c>
      <c r="D197" s="1" t="s">
        <v>48</v>
      </c>
      <c r="E197" s="1">
        <v>10</v>
      </c>
      <c r="F197" s="1">
        <v>1</v>
      </c>
      <c r="G197" s="1">
        <v>3</v>
      </c>
      <c r="H197" t="str">
        <f>VLOOKUP(E197,Sheet3!A:B,2,0)</f>
        <v>不屈</v>
      </c>
      <c r="I197" t="str">
        <f t="shared" si="3"/>
        <v>均衡-不屈-3-1</v>
      </c>
    </row>
    <row r="198" spans="1:9">
      <c r="A198" s="1">
        <v>102301</v>
      </c>
      <c r="B198" s="1">
        <v>4410200</v>
      </c>
      <c r="C198" s="1" t="s">
        <v>244</v>
      </c>
      <c r="D198" s="1" t="s">
        <v>48</v>
      </c>
      <c r="E198" s="1">
        <v>10</v>
      </c>
      <c r="F198" s="1">
        <v>2</v>
      </c>
      <c r="G198" s="1">
        <v>3</v>
      </c>
      <c r="H198" t="str">
        <f>VLOOKUP(E198,Sheet3!A:B,2,0)</f>
        <v>不屈</v>
      </c>
      <c r="I198" t="str">
        <f t="shared" si="3"/>
        <v>均衡-不屈-3-2</v>
      </c>
    </row>
    <row r="199" spans="1:9">
      <c r="A199" s="1">
        <v>103301</v>
      </c>
      <c r="B199" s="1">
        <v>4410300</v>
      </c>
      <c r="C199" s="1" t="s">
        <v>245</v>
      </c>
      <c r="D199" s="1" t="s">
        <v>48</v>
      </c>
      <c r="E199" s="1">
        <v>10</v>
      </c>
      <c r="F199" s="1">
        <v>3</v>
      </c>
      <c r="G199" s="1">
        <v>3</v>
      </c>
      <c r="H199" t="str">
        <f>VLOOKUP(E199,Sheet3!A:B,2,0)</f>
        <v>不屈</v>
      </c>
      <c r="I199" t="str">
        <f t="shared" si="3"/>
        <v>均衡-不屈-3-3</v>
      </c>
    </row>
    <row r="200" spans="1:9">
      <c r="A200" s="1">
        <v>104301</v>
      </c>
      <c r="B200" s="1">
        <v>4410400</v>
      </c>
      <c r="C200" s="1" t="s">
        <v>246</v>
      </c>
      <c r="D200" s="1" t="s">
        <v>48</v>
      </c>
      <c r="E200" s="1">
        <v>10</v>
      </c>
      <c r="F200" s="1">
        <v>4</v>
      </c>
      <c r="G200" s="1">
        <v>3</v>
      </c>
      <c r="H200" t="str">
        <f>VLOOKUP(E200,Sheet3!A:B,2,0)</f>
        <v>不屈</v>
      </c>
      <c r="I200" t="str">
        <f t="shared" si="3"/>
        <v>均衡-不屈-3-4</v>
      </c>
    </row>
    <row r="201" spans="1:9">
      <c r="A201" s="1">
        <v>105301</v>
      </c>
      <c r="B201" s="1">
        <v>4410500</v>
      </c>
      <c r="C201" s="1" t="s">
        <v>247</v>
      </c>
      <c r="D201" s="1" t="s">
        <v>48</v>
      </c>
      <c r="E201" s="1">
        <v>10</v>
      </c>
      <c r="F201" s="1">
        <v>5</v>
      </c>
      <c r="G201" s="1">
        <v>3</v>
      </c>
      <c r="H201" t="str">
        <f>VLOOKUP(E201,Sheet3!A:B,2,0)</f>
        <v>不屈</v>
      </c>
      <c r="I201" t="str">
        <f t="shared" si="3"/>
        <v>均衡-不屈-3-5</v>
      </c>
    </row>
    <row r="202" spans="1:9">
      <c r="A202" s="1">
        <v>111001</v>
      </c>
      <c r="B202" s="1">
        <v>4111100</v>
      </c>
      <c r="C202" s="1" t="s">
        <v>248</v>
      </c>
      <c r="D202" s="1" t="s">
        <v>48</v>
      </c>
      <c r="E202" s="1">
        <v>11</v>
      </c>
      <c r="F202" s="1">
        <v>1</v>
      </c>
      <c r="G202" s="1">
        <v>0</v>
      </c>
      <c r="H202" t="str">
        <f>VLOOKUP(E202,Sheet3!A:B,2,0)</f>
        <v>磐石</v>
      </c>
      <c r="I202" t="str">
        <f t="shared" si="3"/>
        <v>均衡-磐石-0-1</v>
      </c>
    </row>
    <row r="203" spans="1:9">
      <c r="A203" s="1">
        <v>112001</v>
      </c>
      <c r="B203" s="1">
        <v>4111200</v>
      </c>
      <c r="C203" s="1" t="s">
        <v>249</v>
      </c>
      <c r="D203" s="1" t="s">
        <v>48</v>
      </c>
      <c r="E203" s="1">
        <v>11</v>
      </c>
      <c r="F203" s="1">
        <v>2</v>
      </c>
      <c r="G203" s="1">
        <v>0</v>
      </c>
      <c r="H203" t="str">
        <f>VLOOKUP(E203,Sheet3!A:B,2,0)</f>
        <v>磐石</v>
      </c>
      <c r="I203" t="str">
        <f t="shared" si="3"/>
        <v>均衡-磐石-0-2</v>
      </c>
    </row>
    <row r="204" spans="1:9">
      <c r="A204" s="1">
        <v>113001</v>
      </c>
      <c r="B204" s="1">
        <v>4111300</v>
      </c>
      <c r="C204" s="1" t="s">
        <v>250</v>
      </c>
      <c r="D204" s="1" t="s">
        <v>48</v>
      </c>
      <c r="E204" s="1">
        <v>11</v>
      </c>
      <c r="F204" s="1">
        <v>3</v>
      </c>
      <c r="G204" s="1">
        <v>0</v>
      </c>
      <c r="H204" t="str">
        <f>VLOOKUP(E204,Sheet3!A:B,2,0)</f>
        <v>磐石</v>
      </c>
      <c r="I204" t="str">
        <f t="shared" si="3"/>
        <v>均衡-磐石-0-3</v>
      </c>
    </row>
    <row r="205" spans="1:9">
      <c r="A205" s="1">
        <v>114001</v>
      </c>
      <c r="B205" s="1">
        <v>4111400</v>
      </c>
      <c r="C205" s="1" t="s">
        <v>251</v>
      </c>
      <c r="D205" s="1" t="s">
        <v>48</v>
      </c>
      <c r="E205" s="1">
        <v>11</v>
      </c>
      <c r="F205" s="1">
        <v>4</v>
      </c>
      <c r="G205" s="1">
        <v>0</v>
      </c>
      <c r="H205" t="str">
        <f>VLOOKUP(E205,Sheet3!A:B,2,0)</f>
        <v>磐石</v>
      </c>
      <c r="I205" t="str">
        <f t="shared" si="3"/>
        <v>均衡-磐石-0-4</v>
      </c>
    </row>
    <row r="206" spans="1:9">
      <c r="A206" s="1">
        <v>115001</v>
      </c>
      <c r="B206" s="1">
        <v>4111500</v>
      </c>
      <c r="C206" s="1" t="s">
        <v>252</v>
      </c>
      <c r="D206" s="1" t="s">
        <v>48</v>
      </c>
      <c r="E206" s="1">
        <v>11</v>
      </c>
      <c r="F206" s="1">
        <v>5</v>
      </c>
      <c r="G206" s="1">
        <v>0</v>
      </c>
      <c r="H206" t="str">
        <f>VLOOKUP(E206,Sheet3!A:B,2,0)</f>
        <v>磐石</v>
      </c>
      <c r="I206" t="str">
        <f t="shared" si="3"/>
        <v>均衡-磐石-0-5</v>
      </c>
    </row>
    <row r="207" spans="1:9">
      <c r="A207" s="1">
        <v>111101</v>
      </c>
      <c r="B207" s="1">
        <v>4211100</v>
      </c>
      <c r="C207" s="1" t="s">
        <v>253</v>
      </c>
      <c r="D207" s="1" t="s">
        <v>48</v>
      </c>
      <c r="E207" s="1">
        <v>11</v>
      </c>
      <c r="F207" s="1">
        <v>1</v>
      </c>
      <c r="G207" s="1">
        <v>1</v>
      </c>
      <c r="H207" t="str">
        <f>VLOOKUP(E207,Sheet3!A:B,2,0)</f>
        <v>磐石</v>
      </c>
      <c r="I207" t="str">
        <f t="shared" si="3"/>
        <v>均衡-磐石-1-1</v>
      </c>
    </row>
    <row r="208" spans="1:9">
      <c r="A208" s="1">
        <v>112101</v>
      </c>
      <c r="B208" s="1">
        <v>4211200</v>
      </c>
      <c r="C208" s="1" t="s">
        <v>254</v>
      </c>
      <c r="D208" s="1" t="s">
        <v>48</v>
      </c>
      <c r="E208" s="1">
        <v>11</v>
      </c>
      <c r="F208" s="1">
        <v>2</v>
      </c>
      <c r="G208" s="1">
        <v>1</v>
      </c>
      <c r="H208" t="str">
        <f>VLOOKUP(E208,Sheet3!A:B,2,0)</f>
        <v>磐石</v>
      </c>
      <c r="I208" t="str">
        <f t="shared" si="3"/>
        <v>均衡-磐石-1-2</v>
      </c>
    </row>
    <row r="209" spans="1:9">
      <c r="A209" s="1">
        <v>113101</v>
      </c>
      <c r="B209" s="1">
        <v>4211300</v>
      </c>
      <c r="C209" s="1" t="s">
        <v>255</v>
      </c>
      <c r="D209" s="1" t="s">
        <v>48</v>
      </c>
      <c r="E209" s="1">
        <v>11</v>
      </c>
      <c r="F209" s="1">
        <v>3</v>
      </c>
      <c r="G209" s="1">
        <v>1</v>
      </c>
      <c r="H209" t="str">
        <f>VLOOKUP(E209,Sheet3!A:B,2,0)</f>
        <v>磐石</v>
      </c>
      <c r="I209" t="str">
        <f t="shared" si="3"/>
        <v>均衡-磐石-1-3</v>
      </c>
    </row>
    <row r="210" spans="1:9">
      <c r="A210" s="1">
        <v>114101</v>
      </c>
      <c r="B210" s="1">
        <v>4211400</v>
      </c>
      <c r="C210" s="1" t="s">
        <v>256</v>
      </c>
      <c r="D210" s="1" t="s">
        <v>48</v>
      </c>
      <c r="E210" s="1">
        <v>11</v>
      </c>
      <c r="F210" s="1">
        <v>4</v>
      </c>
      <c r="G210" s="1">
        <v>1</v>
      </c>
      <c r="H210" t="str">
        <f>VLOOKUP(E210,Sheet3!A:B,2,0)</f>
        <v>磐石</v>
      </c>
      <c r="I210" t="str">
        <f t="shared" si="3"/>
        <v>均衡-磐石-1-4</v>
      </c>
    </row>
    <row r="211" spans="1:9">
      <c r="A211" s="1">
        <v>115101</v>
      </c>
      <c r="B211" s="1">
        <v>4211500</v>
      </c>
      <c r="C211" s="1" t="s">
        <v>257</v>
      </c>
      <c r="D211" s="1" t="s">
        <v>48</v>
      </c>
      <c r="E211" s="1">
        <v>11</v>
      </c>
      <c r="F211" s="1">
        <v>5</v>
      </c>
      <c r="G211" s="1">
        <v>1</v>
      </c>
      <c r="H211" t="str">
        <f>VLOOKUP(E211,Sheet3!A:B,2,0)</f>
        <v>磐石</v>
      </c>
      <c r="I211" t="str">
        <f t="shared" si="3"/>
        <v>均衡-磐石-1-5</v>
      </c>
    </row>
    <row r="212" spans="1:9">
      <c r="A212" s="1">
        <v>111201</v>
      </c>
      <c r="B212" s="1">
        <v>4311100</v>
      </c>
      <c r="C212" s="1" t="s">
        <v>258</v>
      </c>
      <c r="D212" s="1" t="s">
        <v>48</v>
      </c>
      <c r="E212" s="1">
        <v>11</v>
      </c>
      <c r="F212" s="1">
        <v>1</v>
      </c>
      <c r="G212" s="1">
        <v>2</v>
      </c>
      <c r="H212" t="str">
        <f>VLOOKUP(E212,Sheet3!A:B,2,0)</f>
        <v>磐石</v>
      </c>
      <c r="I212" t="str">
        <f t="shared" si="3"/>
        <v>均衡-磐石-2-1</v>
      </c>
    </row>
    <row r="213" spans="1:9">
      <c r="A213" s="1">
        <v>112201</v>
      </c>
      <c r="B213" s="1">
        <v>4311200</v>
      </c>
      <c r="C213" s="1" t="s">
        <v>259</v>
      </c>
      <c r="D213" s="1" t="s">
        <v>48</v>
      </c>
      <c r="E213" s="1">
        <v>11</v>
      </c>
      <c r="F213" s="1">
        <v>2</v>
      </c>
      <c r="G213" s="1">
        <v>2</v>
      </c>
      <c r="H213" t="str">
        <f>VLOOKUP(E213,Sheet3!A:B,2,0)</f>
        <v>磐石</v>
      </c>
      <c r="I213" t="str">
        <f t="shared" si="3"/>
        <v>均衡-磐石-2-2</v>
      </c>
    </row>
    <row r="214" spans="1:9">
      <c r="A214" s="1">
        <v>113201</v>
      </c>
      <c r="B214" s="1">
        <v>4311300</v>
      </c>
      <c r="C214" s="1" t="s">
        <v>260</v>
      </c>
      <c r="D214" s="1" t="s">
        <v>48</v>
      </c>
      <c r="E214" s="1">
        <v>11</v>
      </c>
      <c r="F214" s="1">
        <v>3</v>
      </c>
      <c r="G214" s="1">
        <v>2</v>
      </c>
      <c r="H214" t="str">
        <f>VLOOKUP(E214,Sheet3!A:B,2,0)</f>
        <v>磐石</v>
      </c>
      <c r="I214" t="str">
        <f t="shared" si="3"/>
        <v>均衡-磐石-2-3</v>
      </c>
    </row>
    <row r="215" spans="1:9">
      <c r="A215" s="1">
        <v>114201</v>
      </c>
      <c r="B215" s="1">
        <v>4311400</v>
      </c>
      <c r="C215" s="1" t="s">
        <v>261</v>
      </c>
      <c r="D215" s="1" t="s">
        <v>48</v>
      </c>
      <c r="E215" s="1">
        <v>11</v>
      </c>
      <c r="F215" s="1">
        <v>4</v>
      </c>
      <c r="G215" s="1">
        <v>2</v>
      </c>
      <c r="H215" t="str">
        <f>VLOOKUP(E215,Sheet3!A:B,2,0)</f>
        <v>磐石</v>
      </c>
      <c r="I215" t="str">
        <f t="shared" si="3"/>
        <v>均衡-磐石-2-4</v>
      </c>
    </row>
    <row r="216" spans="1:9">
      <c r="A216" s="1">
        <v>115201</v>
      </c>
      <c r="B216" s="1">
        <v>4311500</v>
      </c>
      <c r="C216" s="1" t="s">
        <v>262</v>
      </c>
      <c r="D216" s="1" t="s">
        <v>48</v>
      </c>
      <c r="E216" s="1">
        <v>11</v>
      </c>
      <c r="F216" s="1">
        <v>5</v>
      </c>
      <c r="G216" s="1">
        <v>2</v>
      </c>
      <c r="H216" t="str">
        <f>VLOOKUP(E216,Sheet3!A:B,2,0)</f>
        <v>磐石</v>
      </c>
      <c r="I216" t="str">
        <f t="shared" si="3"/>
        <v>均衡-磐石-2-5</v>
      </c>
    </row>
    <row r="217" spans="1:9">
      <c r="A217" s="1">
        <v>111301</v>
      </c>
      <c r="B217" s="1">
        <v>4411100</v>
      </c>
      <c r="C217" s="1" t="s">
        <v>263</v>
      </c>
      <c r="D217" s="1" t="s">
        <v>48</v>
      </c>
      <c r="E217" s="1">
        <v>11</v>
      </c>
      <c r="F217" s="1">
        <v>1</v>
      </c>
      <c r="G217" s="1">
        <v>3</v>
      </c>
      <c r="H217" t="str">
        <f>VLOOKUP(E217,Sheet3!A:B,2,0)</f>
        <v>磐石</v>
      </c>
      <c r="I217" t="str">
        <f t="shared" si="3"/>
        <v>均衡-磐石-3-1</v>
      </c>
    </row>
    <row r="218" spans="1:9">
      <c r="A218" s="1">
        <v>112301</v>
      </c>
      <c r="B218" s="1">
        <v>4411200</v>
      </c>
      <c r="C218" s="1" t="s">
        <v>264</v>
      </c>
      <c r="D218" s="1" t="s">
        <v>48</v>
      </c>
      <c r="E218" s="1">
        <v>11</v>
      </c>
      <c r="F218" s="1">
        <v>2</v>
      </c>
      <c r="G218" s="1">
        <v>3</v>
      </c>
      <c r="H218" t="str">
        <f>VLOOKUP(E218,Sheet3!A:B,2,0)</f>
        <v>磐石</v>
      </c>
      <c r="I218" t="str">
        <f t="shared" si="3"/>
        <v>均衡-磐石-3-2</v>
      </c>
    </row>
    <row r="219" spans="1:9">
      <c r="A219" s="1">
        <v>113301</v>
      </c>
      <c r="B219" s="1">
        <v>4411300</v>
      </c>
      <c r="C219" s="1" t="s">
        <v>265</v>
      </c>
      <c r="D219" s="1" t="s">
        <v>48</v>
      </c>
      <c r="E219" s="1">
        <v>11</v>
      </c>
      <c r="F219" s="1">
        <v>3</v>
      </c>
      <c r="G219" s="1">
        <v>3</v>
      </c>
      <c r="H219" t="str">
        <f>VLOOKUP(E219,Sheet3!A:B,2,0)</f>
        <v>磐石</v>
      </c>
      <c r="I219" t="str">
        <f t="shared" si="3"/>
        <v>均衡-磐石-3-3</v>
      </c>
    </row>
    <row r="220" spans="1:9">
      <c r="A220" s="1">
        <v>114301</v>
      </c>
      <c r="B220" s="1">
        <v>4411400</v>
      </c>
      <c r="C220" s="1" t="s">
        <v>266</v>
      </c>
      <c r="D220" s="1" t="s">
        <v>48</v>
      </c>
      <c r="E220" s="1">
        <v>11</v>
      </c>
      <c r="F220" s="1">
        <v>4</v>
      </c>
      <c r="G220" s="1">
        <v>3</v>
      </c>
      <c r="H220" t="str">
        <f>VLOOKUP(E220,Sheet3!A:B,2,0)</f>
        <v>磐石</v>
      </c>
      <c r="I220" t="str">
        <f t="shared" si="3"/>
        <v>均衡-磐石-3-4</v>
      </c>
    </row>
    <row r="221" spans="1:9">
      <c r="A221" s="1">
        <v>115301</v>
      </c>
      <c r="B221" s="1">
        <v>4411500</v>
      </c>
      <c r="C221" s="1" t="s">
        <v>267</v>
      </c>
      <c r="D221" s="1" t="s">
        <v>48</v>
      </c>
      <c r="E221" s="1">
        <v>11</v>
      </c>
      <c r="F221" s="1">
        <v>5</v>
      </c>
      <c r="G221" s="1">
        <v>3</v>
      </c>
      <c r="H221" t="str">
        <f>VLOOKUP(E221,Sheet3!A:B,2,0)</f>
        <v>磐石</v>
      </c>
      <c r="I221" t="str">
        <f t="shared" si="3"/>
        <v>均衡-磐石-3-5</v>
      </c>
    </row>
    <row r="222" spans="1:9">
      <c r="A222" s="1">
        <v>121001</v>
      </c>
      <c r="B222" s="1">
        <v>4112100</v>
      </c>
      <c r="C222" s="1" t="s">
        <v>268</v>
      </c>
      <c r="D222" s="1" t="s">
        <v>48</v>
      </c>
      <c r="E222" s="1">
        <v>12</v>
      </c>
      <c r="F222" s="1">
        <v>1</v>
      </c>
      <c r="G222" s="1">
        <v>0</v>
      </c>
      <c r="H222" t="str">
        <f>VLOOKUP(E222,Sheet3!A:B,2,0)</f>
        <v>激励</v>
      </c>
      <c r="I222" t="str">
        <f t="shared" si="3"/>
        <v>均衡-激励-0-1</v>
      </c>
    </row>
    <row r="223" spans="1:9">
      <c r="A223" s="1">
        <v>122001</v>
      </c>
      <c r="B223" s="1">
        <v>4112200</v>
      </c>
      <c r="C223" s="1" t="s">
        <v>269</v>
      </c>
      <c r="D223" s="1" t="s">
        <v>48</v>
      </c>
      <c r="E223" s="1">
        <v>12</v>
      </c>
      <c r="F223" s="1">
        <v>2</v>
      </c>
      <c r="G223" s="1">
        <v>0</v>
      </c>
      <c r="H223" t="str">
        <f>VLOOKUP(E223,Sheet3!A:B,2,0)</f>
        <v>激励</v>
      </c>
      <c r="I223" t="str">
        <f t="shared" si="3"/>
        <v>均衡-激励-0-2</v>
      </c>
    </row>
    <row r="224" spans="1:9">
      <c r="A224" s="1">
        <v>123001</v>
      </c>
      <c r="B224" s="1">
        <v>4112300</v>
      </c>
      <c r="C224" s="1" t="s">
        <v>270</v>
      </c>
      <c r="D224" s="1" t="s">
        <v>48</v>
      </c>
      <c r="E224" s="1">
        <v>12</v>
      </c>
      <c r="F224" s="1">
        <v>3</v>
      </c>
      <c r="G224" s="1">
        <v>0</v>
      </c>
      <c r="H224" t="str">
        <f>VLOOKUP(E224,Sheet3!A:B,2,0)</f>
        <v>激励</v>
      </c>
      <c r="I224" t="str">
        <f t="shared" si="3"/>
        <v>均衡-激励-0-3</v>
      </c>
    </row>
    <row r="225" spans="1:9">
      <c r="A225" s="1">
        <v>124001</v>
      </c>
      <c r="B225" s="1">
        <v>4112400</v>
      </c>
      <c r="C225" s="1" t="s">
        <v>271</v>
      </c>
      <c r="D225" s="1" t="s">
        <v>48</v>
      </c>
      <c r="E225" s="1">
        <v>12</v>
      </c>
      <c r="F225" s="1">
        <v>4</v>
      </c>
      <c r="G225" s="1">
        <v>0</v>
      </c>
      <c r="H225" t="str">
        <f>VLOOKUP(E225,Sheet3!A:B,2,0)</f>
        <v>激励</v>
      </c>
      <c r="I225" t="str">
        <f t="shared" si="3"/>
        <v>均衡-激励-0-4</v>
      </c>
    </row>
    <row r="226" spans="1:9">
      <c r="A226" s="1">
        <v>125001</v>
      </c>
      <c r="B226" s="1">
        <v>4112500</v>
      </c>
      <c r="C226" s="1" t="s">
        <v>272</v>
      </c>
      <c r="D226" s="1" t="s">
        <v>48</v>
      </c>
      <c r="E226" s="1">
        <v>12</v>
      </c>
      <c r="F226" s="1">
        <v>5</v>
      </c>
      <c r="G226" s="1">
        <v>0</v>
      </c>
      <c r="H226" t="str">
        <f>VLOOKUP(E226,Sheet3!A:B,2,0)</f>
        <v>激励</v>
      </c>
      <c r="I226" t="str">
        <f t="shared" si="3"/>
        <v>均衡-激励-0-5</v>
      </c>
    </row>
    <row r="227" spans="1:9">
      <c r="A227" s="1">
        <v>121101</v>
      </c>
      <c r="B227" s="1">
        <v>4212100</v>
      </c>
      <c r="C227" s="1" t="s">
        <v>273</v>
      </c>
      <c r="D227" s="1" t="s">
        <v>48</v>
      </c>
      <c r="E227" s="1">
        <v>12</v>
      </c>
      <c r="F227" s="1">
        <v>1</v>
      </c>
      <c r="G227" s="1">
        <v>1</v>
      </c>
      <c r="H227" t="str">
        <f>VLOOKUP(E227,Sheet3!A:B,2,0)</f>
        <v>激励</v>
      </c>
      <c r="I227" t="str">
        <f t="shared" si="3"/>
        <v>均衡-激励-1-1</v>
      </c>
    </row>
    <row r="228" spans="1:9">
      <c r="A228" s="1">
        <v>122101</v>
      </c>
      <c r="B228" s="1">
        <v>4212200</v>
      </c>
      <c r="C228" s="1" t="s">
        <v>274</v>
      </c>
      <c r="D228" s="1" t="s">
        <v>48</v>
      </c>
      <c r="E228" s="1">
        <v>12</v>
      </c>
      <c r="F228" s="1">
        <v>2</v>
      </c>
      <c r="G228" s="1">
        <v>1</v>
      </c>
      <c r="H228" t="str">
        <f>VLOOKUP(E228,Sheet3!A:B,2,0)</f>
        <v>激励</v>
      </c>
      <c r="I228" t="str">
        <f t="shared" si="3"/>
        <v>均衡-激励-1-2</v>
      </c>
    </row>
    <row r="229" spans="1:9">
      <c r="A229" s="1">
        <v>123101</v>
      </c>
      <c r="B229" s="1">
        <v>4212300</v>
      </c>
      <c r="C229" s="1" t="s">
        <v>275</v>
      </c>
      <c r="D229" s="1" t="s">
        <v>48</v>
      </c>
      <c r="E229" s="1">
        <v>12</v>
      </c>
      <c r="F229" s="1">
        <v>3</v>
      </c>
      <c r="G229" s="1">
        <v>1</v>
      </c>
      <c r="H229" t="str">
        <f>VLOOKUP(E229,Sheet3!A:B,2,0)</f>
        <v>激励</v>
      </c>
      <c r="I229" t="str">
        <f t="shared" si="3"/>
        <v>均衡-激励-1-3</v>
      </c>
    </row>
    <row r="230" spans="1:9">
      <c r="A230" s="1">
        <v>124101</v>
      </c>
      <c r="B230" s="1">
        <v>4212400</v>
      </c>
      <c r="C230" s="1" t="s">
        <v>276</v>
      </c>
      <c r="D230" s="1" t="s">
        <v>48</v>
      </c>
      <c r="E230" s="1">
        <v>12</v>
      </c>
      <c r="F230" s="1">
        <v>4</v>
      </c>
      <c r="G230" s="1">
        <v>1</v>
      </c>
      <c r="H230" t="str">
        <f>VLOOKUP(E230,Sheet3!A:B,2,0)</f>
        <v>激励</v>
      </c>
      <c r="I230" t="str">
        <f t="shared" si="3"/>
        <v>均衡-激励-1-4</v>
      </c>
    </row>
    <row r="231" spans="1:9">
      <c r="A231" s="1">
        <v>125101</v>
      </c>
      <c r="B231" s="1">
        <v>4212500</v>
      </c>
      <c r="C231" s="1" t="s">
        <v>277</v>
      </c>
      <c r="D231" s="1" t="s">
        <v>48</v>
      </c>
      <c r="E231" s="1">
        <v>12</v>
      </c>
      <c r="F231" s="1">
        <v>5</v>
      </c>
      <c r="G231" s="1">
        <v>1</v>
      </c>
      <c r="H231" t="str">
        <f>VLOOKUP(E231,Sheet3!A:B,2,0)</f>
        <v>激励</v>
      </c>
      <c r="I231" t="str">
        <f t="shared" si="3"/>
        <v>均衡-激励-1-5</v>
      </c>
    </row>
    <row r="232" spans="1:9">
      <c r="A232" s="1">
        <v>121201</v>
      </c>
      <c r="B232" s="1">
        <v>4312100</v>
      </c>
      <c r="C232" s="1" t="s">
        <v>278</v>
      </c>
      <c r="D232" s="1" t="s">
        <v>48</v>
      </c>
      <c r="E232" s="1">
        <v>12</v>
      </c>
      <c r="F232" s="1">
        <v>1</v>
      </c>
      <c r="G232" s="1">
        <v>2</v>
      </c>
      <c r="H232" t="str">
        <f>VLOOKUP(E232,Sheet3!A:B,2,0)</f>
        <v>激励</v>
      </c>
      <c r="I232" t="str">
        <f t="shared" si="3"/>
        <v>均衡-激励-2-1</v>
      </c>
    </row>
    <row r="233" spans="1:9">
      <c r="A233" s="1">
        <v>122201</v>
      </c>
      <c r="B233" s="1">
        <v>4312200</v>
      </c>
      <c r="C233" s="1" t="s">
        <v>279</v>
      </c>
      <c r="D233" s="1" t="s">
        <v>48</v>
      </c>
      <c r="E233" s="1">
        <v>12</v>
      </c>
      <c r="F233" s="1">
        <v>2</v>
      </c>
      <c r="G233" s="1">
        <v>2</v>
      </c>
      <c r="H233" t="str">
        <f>VLOOKUP(E233,Sheet3!A:B,2,0)</f>
        <v>激励</v>
      </c>
      <c r="I233" t="str">
        <f t="shared" si="3"/>
        <v>均衡-激励-2-2</v>
      </c>
    </row>
    <row r="234" spans="1:9">
      <c r="A234" s="1">
        <v>123201</v>
      </c>
      <c r="B234" s="1">
        <v>4312300</v>
      </c>
      <c r="C234" s="1" t="s">
        <v>280</v>
      </c>
      <c r="D234" s="1" t="s">
        <v>48</v>
      </c>
      <c r="E234" s="1">
        <v>12</v>
      </c>
      <c r="F234" s="1">
        <v>3</v>
      </c>
      <c r="G234" s="1">
        <v>2</v>
      </c>
      <c r="H234" t="str">
        <f>VLOOKUP(E234,Sheet3!A:B,2,0)</f>
        <v>激励</v>
      </c>
      <c r="I234" t="str">
        <f t="shared" si="3"/>
        <v>均衡-激励-2-3</v>
      </c>
    </row>
    <row r="235" spans="1:9">
      <c r="A235" s="1">
        <v>124201</v>
      </c>
      <c r="B235" s="1">
        <v>4312400</v>
      </c>
      <c r="C235" s="1" t="s">
        <v>281</v>
      </c>
      <c r="D235" s="1" t="s">
        <v>48</v>
      </c>
      <c r="E235" s="1">
        <v>12</v>
      </c>
      <c r="F235" s="1">
        <v>4</v>
      </c>
      <c r="G235" s="1">
        <v>2</v>
      </c>
      <c r="H235" t="str">
        <f>VLOOKUP(E235,Sheet3!A:B,2,0)</f>
        <v>激励</v>
      </c>
      <c r="I235" t="str">
        <f t="shared" si="3"/>
        <v>均衡-激励-2-4</v>
      </c>
    </row>
    <row r="236" spans="1:9">
      <c r="A236" s="1">
        <v>125201</v>
      </c>
      <c r="B236" s="1">
        <v>4312500</v>
      </c>
      <c r="C236" s="1" t="s">
        <v>282</v>
      </c>
      <c r="D236" s="1" t="s">
        <v>48</v>
      </c>
      <c r="E236" s="1">
        <v>12</v>
      </c>
      <c r="F236" s="1">
        <v>5</v>
      </c>
      <c r="G236" s="1">
        <v>2</v>
      </c>
      <c r="H236" t="str">
        <f>VLOOKUP(E236,Sheet3!A:B,2,0)</f>
        <v>激励</v>
      </c>
      <c r="I236" t="str">
        <f t="shared" si="3"/>
        <v>均衡-激励-2-5</v>
      </c>
    </row>
    <row r="237" spans="1:9">
      <c r="A237" s="1">
        <v>121301</v>
      </c>
      <c r="B237" s="1">
        <v>4412100</v>
      </c>
      <c r="C237" s="1" t="s">
        <v>283</v>
      </c>
      <c r="D237" s="1" t="s">
        <v>48</v>
      </c>
      <c r="E237" s="1">
        <v>12</v>
      </c>
      <c r="F237" s="1">
        <v>1</v>
      </c>
      <c r="G237" s="1">
        <v>3</v>
      </c>
      <c r="H237" t="str">
        <f>VLOOKUP(E237,Sheet3!A:B,2,0)</f>
        <v>激励</v>
      </c>
      <c r="I237" t="str">
        <f t="shared" si="3"/>
        <v>均衡-激励-3-1</v>
      </c>
    </row>
    <row r="238" spans="1:9">
      <c r="A238" s="1">
        <v>122301</v>
      </c>
      <c r="B238" s="1">
        <v>4412200</v>
      </c>
      <c r="C238" s="1" t="s">
        <v>284</v>
      </c>
      <c r="D238" s="1" t="s">
        <v>48</v>
      </c>
      <c r="E238" s="1">
        <v>12</v>
      </c>
      <c r="F238" s="1">
        <v>2</v>
      </c>
      <c r="G238" s="1">
        <v>3</v>
      </c>
      <c r="H238" t="str">
        <f>VLOOKUP(E238,Sheet3!A:B,2,0)</f>
        <v>激励</v>
      </c>
      <c r="I238" t="str">
        <f t="shared" si="3"/>
        <v>均衡-激励-3-2</v>
      </c>
    </row>
    <row r="239" spans="1:9">
      <c r="A239" s="1">
        <v>123301</v>
      </c>
      <c r="B239" s="1">
        <v>4412300</v>
      </c>
      <c r="C239" s="1" t="s">
        <v>285</v>
      </c>
      <c r="D239" s="1" t="s">
        <v>48</v>
      </c>
      <c r="E239" s="1">
        <v>12</v>
      </c>
      <c r="F239" s="1">
        <v>3</v>
      </c>
      <c r="G239" s="1">
        <v>3</v>
      </c>
      <c r="H239" t="str">
        <f>VLOOKUP(E239,Sheet3!A:B,2,0)</f>
        <v>激励</v>
      </c>
      <c r="I239" t="str">
        <f t="shared" si="3"/>
        <v>均衡-激励-3-3</v>
      </c>
    </row>
    <row r="240" spans="1:9">
      <c r="A240" s="1">
        <v>124301</v>
      </c>
      <c r="B240" s="1">
        <v>4412400</v>
      </c>
      <c r="C240" s="1" t="s">
        <v>286</v>
      </c>
      <c r="D240" s="1" t="s">
        <v>48</v>
      </c>
      <c r="E240" s="1">
        <v>12</v>
      </c>
      <c r="F240" s="1">
        <v>4</v>
      </c>
      <c r="G240" s="1">
        <v>3</v>
      </c>
      <c r="H240" t="str">
        <f>VLOOKUP(E240,Sheet3!A:B,2,0)</f>
        <v>激励</v>
      </c>
      <c r="I240" t="str">
        <f t="shared" si="3"/>
        <v>均衡-激励-3-4</v>
      </c>
    </row>
    <row r="241" spans="1:9">
      <c r="A241" s="1">
        <v>125301</v>
      </c>
      <c r="B241" s="1">
        <v>4412500</v>
      </c>
      <c r="C241" s="1" t="s">
        <v>287</v>
      </c>
      <c r="D241" s="1" t="s">
        <v>48</v>
      </c>
      <c r="E241" s="1">
        <v>12</v>
      </c>
      <c r="F241" s="1">
        <v>5</v>
      </c>
      <c r="G241" s="1">
        <v>3</v>
      </c>
      <c r="H241" t="str">
        <f>VLOOKUP(E241,Sheet3!A:B,2,0)</f>
        <v>激励</v>
      </c>
      <c r="I241" t="str">
        <f t="shared" si="3"/>
        <v>均衡-激励-3-5</v>
      </c>
    </row>
    <row r="242" spans="1:9">
      <c r="A242" s="1">
        <v>131001</v>
      </c>
      <c r="B242" s="1">
        <v>4113100</v>
      </c>
      <c r="C242" s="1" t="s">
        <v>288</v>
      </c>
      <c r="D242" s="1" t="s">
        <v>48</v>
      </c>
      <c r="E242" s="1">
        <v>13</v>
      </c>
      <c r="F242" s="1">
        <v>1</v>
      </c>
      <c r="G242" s="1">
        <v>0</v>
      </c>
      <c r="H242" t="str">
        <f>VLOOKUP(E242,Sheet3!A:B,2,0)</f>
        <v>守护</v>
      </c>
      <c r="I242" t="str">
        <f t="shared" si="3"/>
        <v>均衡-守护-0-1</v>
      </c>
    </row>
    <row r="243" spans="1:9">
      <c r="A243" s="1">
        <v>132001</v>
      </c>
      <c r="B243" s="1">
        <v>4113200</v>
      </c>
      <c r="C243" s="1" t="s">
        <v>289</v>
      </c>
      <c r="D243" s="1" t="s">
        <v>48</v>
      </c>
      <c r="E243" s="1">
        <v>13</v>
      </c>
      <c r="F243" s="1">
        <v>2</v>
      </c>
      <c r="G243" s="1">
        <v>0</v>
      </c>
      <c r="H243" t="str">
        <f>VLOOKUP(E243,Sheet3!A:B,2,0)</f>
        <v>守护</v>
      </c>
      <c r="I243" t="str">
        <f t="shared" si="3"/>
        <v>均衡-守护-0-2</v>
      </c>
    </row>
    <row r="244" spans="1:9">
      <c r="A244" s="1">
        <v>133001</v>
      </c>
      <c r="B244" s="1">
        <v>4113300</v>
      </c>
      <c r="C244" s="1" t="s">
        <v>290</v>
      </c>
      <c r="D244" s="1" t="s">
        <v>48</v>
      </c>
      <c r="E244" s="1">
        <v>13</v>
      </c>
      <c r="F244" s="1">
        <v>3</v>
      </c>
      <c r="G244" s="1">
        <v>0</v>
      </c>
      <c r="H244" t="str">
        <f>VLOOKUP(E244,Sheet3!A:B,2,0)</f>
        <v>守护</v>
      </c>
      <c r="I244" t="str">
        <f t="shared" si="3"/>
        <v>均衡-守护-0-3</v>
      </c>
    </row>
    <row r="245" spans="1:9">
      <c r="A245" s="1">
        <v>134001</v>
      </c>
      <c r="B245" s="1">
        <v>4113400</v>
      </c>
      <c r="C245" s="1" t="s">
        <v>291</v>
      </c>
      <c r="D245" s="1" t="s">
        <v>48</v>
      </c>
      <c r="E245" s="1">
        <v>13</v>
      </c>
      <c r="F245" s="1">
        <v>4</v>
      </c>
      <c r="G245" s="1">
        <v>0</v>
      </c>
      <c r="H245" t="str">
        <f>VLOOKUP(E245,Sheet3!A:B,2,0)</f>
        <v>守护</v>
      </c>
      <c r="I245" t="str">
        <f t="shared" si="3"/>
        <v>均衡-守护-0-4</v>
      </c>
    </row>
    <row r="246" spans="1:9">
      <c r="A246" s="1">
        <v>135001</v>
      </c>
      <c r="B246" s="1">
        <v>4113500</v>
      </c>
      <c r="C246" s="1" t="s">
        <v>292</v>
      </c>
      <c r="D246" s="1" t="s">
        <v>48</v>
      </c>
      <c r="E246" s="1">
        <v>13</v>
      </c>
      <c r="F246" s="1">
        <v>5</v>
      </c>
      <c r="G246" s="1">
        <v>0</v>
      </c>
      <c r="H246" t="str">
        <f>VLOOKUP(E246,Sheet3!A:B,2,0)</f>
        <v>守护</v>
      </c>
      <c r="I246" t="str">
        <f t="shared" si="3"/>
        <v>均衡-守护-0-5</v>
      </c>
    </row>
    <row r="247" spans="1:9">
      <c r="A247" s="1">
        <v>131101</v>
      </c>
      <c r="B247" s="1">
        <v>4213100</v>
      </c>
      <c r="C247" s="1" t="s">
        <v>293</v>
      </c>
      <c r="D247" s="1" t="s">
        <v>48</v>
      </c>
      <c r="E247" s="1">
        <v>13</v>
      </c>
      <c r="F247" s="1">
        <v>1</v>
      </c>
      <c r="G247" s="1">
        <v>1</v>
      </c>
      <c r="H247" t="str">
        <f>VLOOKUP(E247,Sheet3!A:B,2,0)</f>
        <v>守护</v>
      </c>
      <c r="I247" t="str">
        <f t="shared" si="3"/>
        <v>均衡-守护-1-1</v>
      </c>
    </row>
    <row r="248" spans="1:9">
      <c r="A248" s="1">
        <v>132101</v>
      </c>
      <c r="B248" s="1">
        <v>4213200</v>
      </c>
      <c r="C248" s="1" t="s">
        <v>294</v>
      </c>
      <c r="D248" s="1" t="s">
        <v>48</v>
      </c>
      <c r="E248" s="1">
        <v>13</v>
      </c>
      <c r="F248" s="1">
        <v>2</v>
      </c>
      <c r="G248" s="1">
        <v>1</v>
      </c>
      <c r="H248" t="str">
        <f>VLOOKUP(E248,Sheet3!A:B,2,0)</f>
        <v>守护</v>
      </c>
      <c r="I248" t="str">
        <f t="shared" si="3"/>
        <v>均衡-守护-1-2</v>
      </c>
    </row>
    <row r="249" spans="1:9">
      <c r="A249" s="1">
        <v>133101</v>
      </c>
      <c r="B249" s="1">
        <v>4213300</v>
      </c>
      <c r="C249" s="1" t="s">
        <v>295</v>
      </c>
      <c r="D249" s="1" t="s">
        <v>48</v>
      </c>
      <c r="E249" s="1">
        <v>13</v>
      </c>
      <c r="F249" s="1">
        <v>3</v>
      </c>
      <c r="G249" s="1">
        <v>1</v>
      </c>
      <c r="H249" t="str">
        <f>VLOOKUP(E249,Sheet3!A:B,2,0)</f>
        <v>守护</v>
      </c>
      <c r="I249" t="str">
        <f t="shared" si="3"/>
        <v>均衡-守护-1-3</v>
      </c>
    </row>
    <row r="250" spans="1:9">
      <c r="A250" s="1">
        <v>134101</v>
      </c>
      <c r="B250" s="1">
        <v>4213400</v>
      </c>
      <c r="C250" s="1" t="s">
        <v>296</v>
      </c>
      <c r="D250" s="1" t="s">
        <v>48</v>
      </c>
      <c r="E250" s="1">
        <v>13</v>
      </c>
      <c r="F250" s="1">
        <v>4</v>
      </c>
      <c r="G250" s="1">
        <v>1</v>
      </c>
      <c r="H250" t="str">
        <f>VLOOKUP(E250,Sheet3!A:B,2,0)</f>
        <v>守护</v>
      </c>
      <c r="I250" t="str">
        <f t="shared" si="3"/>
        <v>均衡-守护-1-4</v>
      </c>
    </row>
    <row r="251" spans="1:9">
      <c r="A251" s="1">
        <v>135101</v>
      </c>
      <c r="B251" s="1">
        <v>4213500</v>
      </c>
      <c r="C251" s="1" t="s">
        <v>297</v>
      </c>
      <c r="D251" s="1" t="s">
        <v>48</v>
      </c>
      <c r="E251" s="1">
        <v>13</v>
      </c>
      <c r="F251" s="1">
        <v>5</v>
      </c>
      <c r="G251" s="1">
        <v>1</v>
      </c>
      <c r="H251" t="str">
        <f>VLOOKUP(E251,Sheet3!A:B,2,0)</f>
        <v>守护</v>
      </c>
      <c r="I251" t="str">
        <f t="shared" si="3"/>
        <v>均衡-守护-1-5</v>
      </c>
    </row>
    <row r="252" spans="1:9">
      <c r="A252" s="1">
        <v>131201</v>
      </c>
      <c r="B252" s="1">
        <v>4313100</v>
      </c>
      <c r="C252" s="1" t="s">
        <v>298</v>
      </c>
      <c r="D252" s="1" t="s">
        <v>48</v>
      </c>
      <c r="E252" s="1">
        <v>13</v>
      </c>
      <c r="F252" s="1">
        <v>1</v>
      </c>
      <c r="G252" s="1">
        <v>2</v>
      </c>
      <c r="H252" t="str">
        <f>VLOOKUP(E252,Sheet3!A:B,2,0)</f>
        <v>守护</v>
      </c>
      <c r="I252" t="str">
        <f t="shared" si="3"/>
        <v>均衡-守护-2-1</v>
      </c>
    </row>
    <row r="253" spans="1:9">
      <c r="A253" s="1">
        <v>132201</v>
      </c>
      <c r="B253" s="1">
        <v>4313200</v>
      </c>
      <c r="C253" s="1" t="s">
        <v>299</v>
      </c>
      <c r="D253" s="1" t="s">
        <v>48</v>
      </c>
      <c r="E253" s="1">
        <v>13</v>
      </c>
      <c r="F253" s="1">
        <v>2</v>
      </c>
      <c r="G253" s="1">
        <v>2</v>
      </c>
      <c r="H253" t="str">
        <f>VLOOKUP(E253,Sheet3!A:B,2,0)</f>
        <v>守护</v>
      </c>
      <c r="I253" t="str">
        <f t="shared" si="3"/>
        <v>均衡-守护-2-2</v>
      </c>
    </row>
    <row r="254" spans="1:9">
      <c r="A254" s="1">
        <v>133201</v>
      </c>
      <c r="B254" s="1">
        <v>4313300</v>
      </c>
      <c r="C254" s="1" t="s">
        <v>300</v>
      </c>
      <c r="D254" s="1" t="s">
        <v>48</v>
      </c>
      <c r="E254" s="1">
        <v>13</v>
      </c>
      <c r="F254" s="1">
        <v>3</v>
      </c>
      <c r="G254" s="1">
        <v>2</v>
      </c>
      <c r="H254" t="str">
        <f>VLOOKUP(E254,Sheet3!A:B,2,0)</f>
        <v>守护</v>
      </c>
      <c r="I254" t="str">
        <f t="shared" si="3"/>
        <v>均衡-守护-2-3</v>
      </c>
    </row>
    <row r="255" spans="1:9">
      <c r="A255" s="1">
        <v>134201</v>
      </c>
      <c r="B255" s="1">
        <v>4313400</v>
      </c>
      <c r="C255" s="1" t="s">
        <v>301</v>
      </c>
      <c r="D255" s="1" t="s">
        <v>48</v>
      </c>
      <c r="E255" s="1">
        <v>13</v>
      </c>
      <c r="F255" s="1">
        <v>4</v>
      </c>
      <c r="G255" s="1">
        <v>2</v>
      </c>
      <c r="H255" t="str">
        <f>VLOOKUP(E255,Sheet3!A:B,2,0)</f>
        <v>守护</v>
      </c>
      <c r="I255" t="str">
        <f t="shared" si="3"/>
        <v>均衡-守护-2-4</v>
      </c>
    </row>
    <row r="256" spans="1:9">
      <c r="A256" s="1">
        <v>135201</v>
      </c>
      <c r="B256" s="1">
        <v>4313500</v>
      </c>
      <c r="C256" s="1" t="s">
        <v>302</v>
      </c>
      <c r="D256" s="1" t="s">
        <v>48</v>
      </c>
      <c r="E256" s="1">
        <v>13</v>
      </c>
      <c r="F256" s="1">
        <v>5</v>
      </c>
      <c r="G256" s="1">
        <v>2</v>
      </c>
      <c r="H256" t="str">
        <f>VLOOKUP(E256,Sheet3!A:B,2,0)</f>
        <v>守护</v>
      </c>
      <c r="I256" t="str">
        <f t="shared" si="3"/>
        <v>均衡-守护-2-5</v>
      </c>
    </row>
    <row r="257" spans="1:9">
      <c r="A257" s="1">
        <v>131301</v>
      </c>
      <c r="B257" s="1">
        <v>4413100</v>
      </c>
      <c r="C257" s="1" t="s">
        <v>303</v>
      </c>
      <c r="D257" s="1" t="s">
        <v>48</v>
      </c>
      <c r="E257" s="1">
        <v>13</v>
      </c>
      <c r="F257" s="1">
        <v>1</v>
      </c>
      <c r="G257" s="1">
        <v>3</v>
      </c>
      <c r="H257" t="str">
        <f>VLOOKUP(E257,Sheet3!A:B,2,0)</f>
        <v>守护</v>
      </c>
      <c r="I257" t="str">
        <f t="shared" si="3"/>
        <v>均衡-守护-3-1</v>
      </c>
    </row>
    <row r="258" spans="1:9">
      <c r="A258" s="1">
        <v>132301</v>
      </c>
      <c r="B258" s="1">
        <v>4413200</v>
      </c>
      <c r="C258" s="1" t="s">
        <v>304</v>
      </c>
      <c r="D258" s="1" t="s">
        <v>48</v>
      </c>
      <c r="E258" s="1">
        <v>13</v>
      </c>
      <c r="F258" s="1">
        <v>2</v>
      </c>
      <c r="G258" s="1">
        <v>3</v>
      </c>
      <c r="H258" t="str">
        <f>VLOOKUP(E258,Sheet3!A:B,2,0)</f>
        <v>守护</v>
      </c>
      <c r="I258" t="str">
        <f t="shared" ref="I258:I321" si="4">D258&amp;"-"&amp;H258&amp;"-"&amp;G258&amp;"-"&amp;F258</f>
        <v>均衡-守护-3-2</v>
      </c>
    </row>
    <row r="259" spans="1:9">
      <c r="A259" s="1">
        <v>133301</v>
      </c>
      <c r="B259" s="1">
        <v>4413300</v>
      </c>
      <c r="C259" s="1" t="s">
        <v>305</v>
      </c>
      <c r="D259" s="1" t="s">
        <v>48</v>
      </c>
      <c r="E259" s="1">
        <v>13</v>
      </c>
      <c r="F259" s="1">
        <v>3</v>
      </c>
      <c r="G259" s="1">
        <v>3</v>
      </c>
      <c r="H259" t="str">
        <f>VLOOKUP(E259,Sheet3!A:B,2,0)</f>
        <v>守护</v>
      </c>
      <c r="I259" t="str">
        <f t="shared" si="4"/>
        <v>均衡-守护-3-3</v>
      </c>
    </row>
    <row r="260" spans="1:9">
      <c r="A260" s="1">
        <v>134301</v>
      </c>
      <c r="B260" s="1">
        <v>4413400</v>
      </c>
      <c r="C260" s="1" t="s">
        <v>306</v>
      </c>
      <c r="D260" s="1" t="s">
        <v>48</v>
      </c>
      <c r="E260" s="1">
        <v>13</v>
      </c>
      <c r="F260" s="1">
        <v>4</v>
      </c>
      <c r="G260" s="1">
        <v>3</v>
      </c>
      <c r="H260" t="str">
        <f>VLOOKUP(E260,Sheet3!A:B,2,0)</f>
        <v>守护</v>
      </c>
      <c r="I260" t="str">
        <f t="shared" si="4"/>
        <v>均衡-守护-3-4</v>
      </c>
    </row>
    <row r="261" spans="1:9">
      <c r="A261" s="1">
        <v>135301</v>
      </c>
      <c r="B261" s="1">
        <v>4413500</v>
      </c>
      <c r="C261" s="1" t="s">
        <v>307</v>
      </c>
      <c r="D261" s="1" t="s">
        <v>48</v>
      </c>
      <c r="E261" s="1">
        <v>13</v>
      </c>
      <c r="F261" s="1">
        <v>5</v>
      </c>
      <c r="G261" s="1">
        <v>3</v>
      </c>
      <c r="H261" t="str">
        <f>VLOOKUP(E261,Sheet3!A:B,2,0)</f>
        <v>守护</v>
      </c>
      <c r="I261" t="str">
        <f t="shared" si="4"/>
        <v>均衡-守护-3-5</v>
      </c>
    </row>
    <row r="262" spans="1:9">
      <c r="A262" s="1">
        <v>141001</v>
      </c>
      <c r="B262" s="1">
        <v>4114100</v>
      </c>
      <c r="C262" s="1" t="s">
        <v>308</v>
      </c>
      <c r="D262" s="1" t="s">
        <v>48</v>
      </c>
      <c r="E262" s="1">
        <v>14</v>
      </c>
      <c r="F262" s="1">
        <v>1</v>
      </c>
      <c r="G262" s="1">
        <v>0</v>
      </c>
      <c r="H262" t="str">
        <f>VLOOKUP(E262,Sheet3!A:B,2,0)</f>
        <v>爱</v>
      </c>
      <c r="I262" t="str">
        <f t="shared" si="4"/>
        <v>均衡-爱-0-1</v>
      </c>
    </row>
    <row r="263" spans="1:9">
      <c r="A263" s="1">
        <v>142001</v>
      </c>
      <c r="B263" s="1">
        <v>4114200</v>
      </c>
      <c r="C263" s="1" t="s">
        <v>309</v>
      </c>
      <c r="D263" s="1" t="s">
        <v>48</v>
      </c>
      <c r="E263" s="1">
        <v>14</v>
      </c>
      <c r="F263" s="1">
        <v>2</v>
      </c>
      <c r="G263" s="1">
        <v>0</v>
      </c>
      <c r="H263" t="str">
        <f>VLOOKUP(E263,Sheet3!A:B,2,0)</f>
        <v>爱</v>
      </c>
      <c r="I263" t="str">
        <f t="shared" si="4"/>
        <v>均衡-爱-0-2</v>
      </c>
    </row>
    <row r="264" spans="1:9">
      <c r="A264" s="1">
        <v>143001</v>
      </c>
      <c r="B264" s="1">
        <v>4114300</v>
      </c>
      <c r="C264" s="1" t="s">
        <v>310</v>
      </c>
      <c r="D264" s="1" t="s">
        <v>48</v>
      </c>
      <c r="E264" s="1">
        <v>14</v>
      </c>
      <c r="F264" s="1">
        <v>3</v>
      </c>
      <c r="G264" s="1">
        <v>0</v>
      </c>
      <c r="H264" t="str">
        <f>VLOOKUP(E264,Sheet3!A:B,2,0)</f>
        <v>爱</v>
      </c>
      <c r="I264" t="str">
        <f t="shared" si="4"/>
        <v>均衡-爱-0-3</v>
      </c>
    </row>
    <row r="265" spans="1:9">
      <c r="A265" s="1">
        <v>144001</v>
      </c>
      <c r="B265" s="1">
        <v>4114400</v>
      </c>
      <c r="C265" s="1" t="s">
        <v>311</v>
      </c>
      <c r="D265" s="1" t="s">
        <v>48</v>
      </c>
      <c r="E265" s="1">
        <v>14</v>
      </c>
      <c r="F265" s="1">
        <v>4</v>
      </c>
      <c r="G265" s="1">
        <v>0</v>
      </c>
      <c r="H265" t="str">
        <f>VLOOKUP(E265,Sheet3!A:B,2,0)</f>
        <v>爱</v>
      </c>
      <c r="I265" t="str">
        <f t="shared" si="4"/>
        <v>均衡-爱-0-4</v>
      </c>
    </row>
    <row r="266" spans="1:9">
      <c r="A266" s="1">
        <v>145001</v>
      </c>
      <c r="B266" s="1">
        <v>4114500</v>
      </c>
      <c r="C266" s="1" t="s">
        <v>312</v>
      </c>
      <c r="D266" s="1" t="s">
        <v>48</v>
      </c>
      <c r="E266" s="1">
        <v>14</v>
      </c>
      <c r="F266" s="1">
        <v>5</v>
      </c>
      <c r="G266" s="1">
        <v>0</v>
      </c>
      <c r="H266" t="str">
        <f>VLOOKUP(E266,Sheet3!A:B,2,0)</f>
        <v>爱</v>
      </c>
      <c r="I266" t="str">
        <f t="shared" si="4"/>
        <v>均衡-爱-0-5</v>
      </c>
    </row>
    <row r="267" spans="1:9">
      <c r="A267" s="1">
        <v>141101</v>
      </c>
      <c r="B267" s="1">
        <v>4214100</v>
      </c>
      <c r="C267" s="1" t="s">
        <v>313</v>
      </c>
      <c r="D267" s="1" t="s">
        <v>48</v>
      </c>
      <c r="E267" s="1">
        <v>14</v>
      </c>
      <c r="F267" s="1">
        <v>1</v>
      </c>
      <c r="G267" s="1">
        <v>1</v>
      </c>
      <c r="H267" t="str">
        <f>VLOOKUP(E267,Sheet3!A:B,2,0)</f>
        <v>爱</v>
      </c>
      <c r="I267" t="str">
        <f t="shared" si="4"/>
        <v>均衡-爱-1-1</v>
      </c>
    </row>
    <row r="268" spans="1:9">
      <c r="A268" s="1">
        <v>142101</v>
      </c>
      <c r="B268" s="1">
        <v>4214200</v>
      </c>
      <c r="C268" s="1" t="s">
        <v>314</v>
      </c>
      <c r="D268" s="1" t="s">
        <v>48</v>
      </c>
      <c r="E268" s="1">
        <v>14</v>
      </c>
      <c r="F268" s="1">
        <v>2</v>
      </c>
      <c r="G268" s="1">
        <v>1</v>
      </c>
      <c r="H268" t="str">
        <f>VLOOKUP(E268,Sheet3!A:B,2,0)</f>
        <v>爱</v>
      </c>
      <c r="I268" t="str">
        <f t="shared" si="4"/>
        <v>均衡-爱-1-2</v>
      </c>
    </row>
    <row r="269" spans="1:9">
      <c r="A269" s="1">
        <v>143101</v>
      </c>
      <c r="B269" s="1">
        <v>4214300</v>
      </c>
      <c r="C269" s="1" t="s">
        <v>315</v>
      </c>
      <c r="D269" s="1" t="s">
        <v>48</v>
      </c>
      <c r="E269" s="1">
        <v>14</v>
      </c>
      <c r="F269" s="1">
        <v>3</v>
      </c>
      <c r="G269" s="1">
        <v>1</v>
      </c>
      <c r="H269" t="str">
        <f>VLOOKUP(E269,Sheet3!A:B,2,0)</f>
        <v>爱</v>
      </c>
      <c r="I269" t="str">
        <f t="shared" si="4"/>
        <v>均衡-爱-1-3</v>
      </c>
    </row>
    <row r="270" spans="1:9">
      <c r="A270" s="1">
        <v>144101</v>
      </c>
      <c r="B270" s="1">
        <v>4214400</v>
      </c>
      <c r="C270" s="1" t="s">
        <v>316</v>
      </c>
      <c r="D270" s="1" t="s">
        <v>48</v>
      </c>
      <c r="E270" s="1">
        <v>14</v>
      </c>
      <c r="F270" s="1">
        <v>4</v>
      </c>
      <c r="G270" s="1">
        <v>1</v>
      </c>
      <c r="H270" t="str">
        <f>VLOOKUP(E270,Sheet3!A:B,2,0)</f>
        <v>爱</v>
      </c>
      <c r="I270" t="str">
        <f t="shared" si="4"/>
        <v>均衡-爱-1-4</v>
      </c>
    </row>
    <row r="271" spans="1:9">
      <c r="A271" s="1">
        <v>145101</v>
      </c>
      <c r="B271" s="1">
        <v>4214500</v>
      </c>
      <c r="C271" s="1" t="s">
        <v>317</v>
      </c>
      <c r="D271" s="1" t="s">
        <v>48</v>
      </c>
      <c r="E271" s="1">
        <v>14</v>
      </c>
      <c r="F271" s="1">
        <v>5</v>
      </c>
      <c r="G271" s="1">
        <v>1</v>
      </c>
      <c r="H271" t="str">
        <f>VLOOKUP(E271,Sheet3!A:B,2,0)</f>
        <v>爱</v>
      </c>
      <c r="I271" t="str">
        <f t="shared" si="4"/>
        <v>均衡-爱-1-5</v>
      </c>
    </row>
    <row r="272" spans="1:9">
      <c r="A272" s="1">
        <v>141201</v>
      </c>
      <c r="B272" s="1">
        <v>4314100</v>
      </c>
      <c r="C272" s="1" t="s">
        <v>318</v>
      </c>
      <c r="D272" s="1" t="s">
        <v>48</v>
      </c>
      <c r="E272" s="1">
        <v>14</v>
      </c>
      <c r="F272" s="1">
        <v>1</v>
      </c>
      <c r="G272" s="1">
        <v>2</v>
      </c>
      <c r="H272" t="str">
        <f>VLOOKUP(E272,Sheet3!A:B,2,0)</f>
        <v>爱</v>
      </c>
      <c r="I272" t="str">
        <f t="shared" si="4"/>
        <v>均衡-爱-2-1</v>
      </c>
    </row>
    <row r="273" spans="1:9">
      <c r="A273" s="1">
        <v>142201</v>
      </c>
      <c r="B273" s="1">
        <v>4314200</v>
      </c>
      <c r="C273" s="1" t="s">
        <v>319</v>
      </c>
      <c r="D273" s="1" t="s">
        <v>48</v>
      </c>
      <c r="E273" s="1">
        <v>14</v>
      </c>
      <c r="F273" s="1">
        <v>2</v>
      </c>
      <c r="G273" s="1">
        <v>2</v>
      </c>
      <c r="H273" t="str">
        <f>VLOOKUP(E273,Sheet3!A:B,2,0)</f>
        <v>爱</v>
      </c>
      <c r="I273" t="str">
        <f t="shared" si="4"/>
        <v>均衡-爱-2-2</v>
      </c>
    </row>
    <row r="274" spans="1:9">
      <c r="A274" s="1">
        <v>143201</v>
      </c>
      <c r="B274" s="1">
        <v>4314300</v>
      </c>
      <c r="C274" s="1" t="s">
        <v>320</v>
      </c>
      <c r="D274" s="1" t="s">
        <v>48</v>
      </c>
      <c r="E274" s="1">
        <v>14</v>
      </c>
      <c r="F274" s="1">
        <v>3</v>
      </c>
      <c r="G274" s="1">
        <v>2</v>
      </c>
      <c r="H274" t="str">
        <f>VLOOKUP(E274,Sheet3!A:B,2,0)</f>
        <v>爱</v>
      </c>
      <c r="I274" t="str">
        <f t="shared" si="4"/>
        <v>均衡-爱-2-3</v>
      </c>
    </row>
    <row r="275" spans="1:9">
      <c r="A275" s="1">
        <v>144201</v>
      </c>
      <c r="B275" s="1">
        <v>4314400</v>
      </c>
      <c r="C275" s="1" t="s">
        <v>321</v>
      </c>
      <c r="D275" s="1" t="s">
        <v>48</v>
      </c>
      <c r="E275" s="1">
        <v>14</v>
      </c>
      <c r="F275" s="1">
        <v>4</v>
      </c>
      <c r="G275" s="1">
        <v>2</v>
      </c>
      <c r="H275" t="str">
        <f>VLOOKUP(E275,Sheet3!A:B,2,0)</f>
        <v>爱</v>
      </c>
      <c r="I275" t="str">
        <f t="shared" si="4"/>
        <v>均衡-爱-2-4</v>
      </c>
    </row>
    <row r="276" spans="1:9">
      <c r="A276" s="1">
        <v>145201</v>
      </c>
      <c r="B276" s="1">
        <v>4314500</v>
      </c>
      <c r="C276" s="1" t="s">
        <v>322</v>
      </c>
      <c r="D276" s="1" t="s">
        <v>48</v>
      </c>
      <c r="E276" s="1">
        <v>14</v>
      </c>
      <c r="F276" s="1">
        <v>5</v>
      </c>
      <c r="G276" s="1">
        <v>2</v>
      </c>
      <c r="H276" t="str">
        <f>VLOOKUP(E276,Sheet3!A:B,2,0)</f>
        <v>爱</v>
      </c>
      <c r="I276" t="str">
        <f t="shared" si="4"/>
        <v>均衡-爱-2-5</v>
      </c>
    </row>
    <row r="277" spans="1:9">
      <c r="A277" s="1">
        <v>141301</v>
      </c>
      <c r="B277" s="1">
        <v>4414100</v>
      </c>
      <c r="C277" s="1" t="s">
        <v>323</v>
      </c>
      <c r="D277" s="1" t="s">
        <v>48</v>
      </c>
      <c r="E277" s="1">
        <v>14</v>
      </c>
      <c r="F277" s="1">
        <v>1</v>
      </c>
      <c r="G277" s="1">
        <v>3</v>
      </c>
      <c r="H277" t="str">
        <f>VLOOKUP(E277,Sheet3!A:B,2,0)</f>
        <v>爱</v>
      </c>
      <c r="I277" t="str">
        <f t="shared" si="4"/>
        <v>均衡-爱-3-1</v>
      </c>
    </row>
    <row r="278" spans="1:9">
      <c r="A278" s="1">
        <v>142301</v>
      </c>
      <c r="B278" s="1">
        <v>4414200</v>
      </c>
      <c r="C278" s="1" t="s">
        <v>324</v>
      </c>
      <c r="D278" s="1" t="s">
        <v>48</v>
      </c>
      <c r="E278" s="1">
        <v>14</v>
      </c>
      <c r="F278" s="1">
        <v>2</v>
      </c>
      <c r="G278" s="1">
        <v>3</v>
      </c>
      <c r="H278" t="str">
        <f>VLOOKUP(E278,Sheet3!A:B,2,0)</f>
        <v>爱</v>
      </c>
      <c r="I278" t="str">
        <f t="shared" si="4"/>
        <v>均衡-爱-3-2</v>
      </c>
    </row>
    <row r="279" spans="1:9">
      <c r="A279" s="1">
        <v>143301</v>
      </c>
      <c r="B279" s="1">
        <v>4414300</v>
      </c>
      <c r="C279" s="1" t="s">
        <v>325</v>
      </c>
      <c r="D279" s="1" t="s">
        <v>48</v>
      </c>
      <c r="E279" s="1">
        <v>14</v>
      </c>
      <c r="F279" s="1">
        <v>3</v>
      </c>
      <c r="G279" s="1">
        <v>3</v>
      </c>
      <c r="H279" t="str">
        <f>VLOOKUP(E279,Sheet3!A:B,2,0)</f>
        <v>爱</v>
      </c>
      <c r="I279" t="str">
        <f t="shared" si="4"/>
        <v>均衡-爱-3-3</v>
      </c>
    </row>
    <row r="280" spans="1:9">
      <c r="A280" s="1">
        <v>144301</v>
      </c>
      <c r="B280" s="1">
        <v>4414400</v>
      </c>
      <c r="C280" s="1" t="s">
        <v>326</v>
      </c>
      <c r="D280" s="1" t="s">
        <v>48</v>
      </c>
      <c r="E280" s="1">
        <v>14</v>
      </c>
      <c r="F280" s="1">
        <v>4</v>
      </c>
      <c r="G280" s="1">
        <v>3</v>
      </c>
      <c r="H280" t="str">
        <f>VLOOKUP(E280,Sheet3!A:B,2,0)</f>
        <v>爱</v>
      </c>
      <c r="I280" t="str">
        <f t="shared" si="4"/>
        <v>均衡-爱-3-4</v>
      </c>
    </row>
    <row r="281" spans="1:9">
      <c r="A281" s="1">
        <v>145301</v>
      </c>
      <c r="B281" s="1">
        <v>4414500</v>
      </c>
      <c r="C281" s="1" t="s">
        <v>327</v>
      </c>
      <c r="D281" s="1" t="s">
        <v>48</v>
      </c>
      <c r="E281" s="1">
        <v>14</v>
      </c>
      <c r="F281" s="1">
        <v>5</v>
      </c>
      <c r="G281" s="1">
        <v>3</v>
      </c>
      <c r="H281" t="str">
        <f>VLOOKUP(E281,Sheet3!A:B,2,0)</f>
        <v>爱</v>
      </c>
      <c r="I281" t="str">
        <f t="shared" si="4"/>
        <v>均衡-爱-3-5</v>
      </c>
    </row>
    <row r="282" spans="1:9">
      <c r="A282" s="1">
        <v>151001</v>
      </c>
      <c r="B282" s="1">
        <v>4115100</v>
      </c>
      <c r="C282" s="1" t="s">
        <v>328</v>
      </c>
      <c r="D282" s="1" t="s">
        <v>48</v>
      </c>
      <c r="E282" s="1">
        <v>15</v>
      </c>
      <c r="F282" s="1">
        <v>1</v>
      </c>
      <c r="G282" s="1">
        <v>0</v>
      </c>
      <c r="H282" t="str">
        <f>VLOOKUP(E282,Sheet3!A:B,2,0)</f>
        <v>驱散</v>
      </c>
      <c r="I282" t="str">
        <f t="shared" si="4"/>
        <v>均衡-驱散-0-1</v>
      </c>
    </row>
    <row r="283" spans="1:9">
      <c r="A283" s="1">
        <v>152001</v>
      </c>
      <c r="B283" s="1">
        <v>4115200</v>
      </c>
      <c r="C283" s="1" t="s">
        <v>329</v>
      </c>
      <c r="D283" s="1" t="s">
        <v>48</v>
      </c>
      <c r="E283" s="1">
        <v>15</v>
      </c>
      <c r="F283" s="1">
        <v>2</v>
      </c>
      <c r="G283" s="1">
        <v>0</v>
      </c>
      <c r="H283" t="str">
        <f>VLOOKUP(E283,Sheet3!A:B,2,0)</f>
        <v>驱散</v>
      </c>
      <c r="I283" t="str">
        <f t="shared" si="4"/>
        <v>均衡-驱散-0-2</v>
      </c>
    </row>
    <row r="284" spans="1:9">
      <c r="A284" s="1">
        <v>153001</v>
      </c>
      <c r="B284" s="1">
        <v>4115300</v>
      </c>
      <c r="C284" s="1" t="s">
        <v>330</v>
      </c>
      <c r="D284" s="1" t="s">
        <v>48</v>
      </c>
      <c r="E284" s="1">
        <v>15</v>
      </c>
      <c r="F284" s="1">
        <v>3</v>
      </c>
      <c r="G284" s="1">
        <v>0</v>
      </c>
      <c r="H284" t="str">
        <f>VLOOKUP(E284,Sheet3!A:B,2,0)</f>
        <v>驱散</v>
      </c>
      <c r="I284" t="str">
        <f t="shared" si="4"/>
        <v>均衡-驱散-0-3</v>
      </c>
    </row>
    <row r="285" spans="1:9">
      <c r="A285" s="1">
        <v>154001</v>
      </c>
      <c r="B285" s="1">
        <v>4115400</v>
      </c>
      <c r="C285" s="1" t="s">
        <v>331</v>
      </c>
      <c r="D285" s="1" t="s">
        <v>48</v>
      </c>
      <c r="E285" s="1">
        <v>15</v>
      </c>
      <c r="F285" s="1">
        <v>4</v>
      </c>
      <c r="G285" s="1">
        <v>0</v>
      </c>
      <c r="H285" t="str">
        <f>VLOOKUP(E285,Sheet3!A:B,2,0)</f>
        <v>驱散</v>
      </c>
      <c r="I285" t="str">
        <f t="shared" si="4"/>
        <v>均衡-驱散-0-4</v>
      </c>
    </row>
    <row r="286" spans="1:9">
      <c r="A286" s="1">
        <v>155001</v>
      </c>
      <c r="B286" s="1">
        <v>4115500</v>
      </c>
      <c r="C286" s="1" t="s">
        <v>332</v>
      </c>
      <c r="D286" s="1" t="s">
        <v>48</v>
      </c>
      <c r="E286" s="1">
        <v>15</v>
      </c>
      <c r="F286" s="1">
        <v>5</v>
      </c>
      <c r="G286" s="1">
        <v>0</v>
      </c>
      <c r="H286" t="str">
        <f>VLOOKUP(E286,Sheet3!A:B,2,0)</f>
        <v>驱散</v>
      </c>
      <c r="I286" t="str">
        <f t="shared" si="4"/>
        <v>均衡-驱散-0-5</v>
      </c>
    </row>
    <row r="287" spans="1:9">
      <c r="A287" s="1">
        <v>151101</v>
      </c>
      <c r="B287" s="1">
        <v>4215100</v>
      </c>
      <c r="C287" s="1" t="s">
        <v>333</v>
      </c>
      <c r="D287" s="1" t="s">
        <v>48</v>
      </c>
      <c r="E287" s="1">
        <v>15</v>
      </c>
      <c r="F287" s="1">
        <v>1</v>
      </c>
      <c r="G287" s="1">
        <v>1</v>
      </c>
      <c r="H287" t="str">
        <f>VLOOKUP(E287,Sheet3!A:B,2,0)</f>
        <v>驱散</v>
      </c>
      <c r="I287" t="str">
        <f t="shared" si="4"/>
        <v>均衡-驱散-1-1</v>
      </c>
    </row>
    <row r="288" spans="1:9">
      <c r="A288" s="1">
        <v>152101</v>
      </c>
      <c r="B288" s="1">
        <v>4215200</v>
      </c>
      <c r="C288" s="1" t="s">
        <v>334</v>
      </c>
      <c r="D288" s="1" t="s">
        <v>48</v>
      </c>
      <c r="E288" s="1">
        <v>15</v>
      </c>
      <c r="F288" s="1">
        <v>2</v>
      </c>
      <c r="G288" s="1">
        <v>1</v>
      </c>
      <c r="H288" t="str">
        <f>VLOOKUP(E288,Sheet3!A:B,2,0)</f>
        <v>驱散</v>
      </c>
      <c r="I288" t="str">
        <f t="shared" si="4"/>
        <v>均衡-驱散-1-2</v>
      </c>
    </row>
    <row r="289" spans="1:9">
      <c r="A289" s="1">
        <v>153101</v>
      </c>
      <c r="B289" s="1">
        <v>4215300</v>
      </c>
      <c r="C289" s="1" t="s">
        <v>335</v>
      </c>
      <c r="D289" s="1" t="s">
        <v>48</v>
      </c>
      <c r="E289" s="1">
        <v>15</v>
      </c>
      <c r="F289" s="1">
        <v>3</v>
      </c>
      <c r="G289" s="1">
        <v>1</v>
      </c>
      <c r="H289" t="str">
        <f>VLOOKUP(E289,Sheet3!A:B,2,0)</f>
        <v>驱散</v>
      </c>
      <c r="I289" t="str">
        <f t="shared" si="4"/>
        <v>均衡-驱散-1-3</v>
      </c>
    </row>
    <row r="290" spans="1:9">
      <c r="A290" s="1">
        <v>154101</v>
      </c>
      <c r="B290" s="1">
        <v>4215400</v>
      </c>
      <c r="C290" s="1" t="s">
        <v>336</v>
      </c>
      <c r="D290" s="1" t="s">
        <v>48</v>
      </c>
      <c r="E290" s="1">
        <v>15</v>
      </c>
      <c r="F290" s="1">
        <v>4</v>
      </c>
      <c r="G290" s="1">
        <v>1</v>
      </c>
      <c r="H290" t="str">
        <f>VLOOKUP(E290,Sheet3!A:B,2,0)</f>
        <v>驱散</v>
      </c>
      <c r="I290" t="str">
        <f t="shared" si="4"/>
        <v>均衡-驱散-1-4</v>
      </c>
    </row>
    <row r="291" spans="1:9">
      <c r="A291" s="1">
        <v>155101</v>
      </c>
      <c r="B291" s="1">
        <v>4215500</v>
      </c>
      <c r="C291" s="1" t="s">
        <v>337</v>
      </c>
      <c r="D291" s="1" t="s">
        <v>48</v>
      </c>
      <c r="E291" s="1">
        <v>15</v>
      </c>
      <c r="F291" s="1">
        <v>5</v>
      </c>
      <c r="G291" s="1">
        <v>1</v>
      </c>
      <c r="H291" t="str">
        <f>VLOOKUP(E291,Sheet3!A:B,2,0)</f>
        <v>驱散</v>
      </c>
      <c r="I291" t="str">
        <f t="shared" si="4"/>
        <v>均衡-驱散-1-5</v>
      </c>
    </row>
    <row r="292" spans="1:9">
      <c r="A292" s="1">
        <v>151201</v>
      </c>
      <c r="B292" s="1">
        <v>4315100</v>
      </c>
      <c r="C292" s="1" t="s">
        <v>338</v>
      </c>
      <c r="D292" s="1" t="s">
        <v>48</v>
      </c>
      <c r="E292" s="1">
        <v>15</v>
      </c>
      <c r="F292" s="1">
        <v>1</v>
      </c>
      <c r="G292" s="1">
        <v>2</v>
      </c>
      <c r="H292" t="str">
        <f>VLOOKUP(E292,Sheet3!A:B,2,0)</f>
        <v>驱散</v>
      </c>
      <c r="I292" t="str">
        <f t="shared" si="4"/>
        <v>均衡-驱散-2-1</v>
      </c>
    </row>
    <row r="293" spans="1:9">
      <c r="A293" s="1">
        <v>152201</v>
      </c>
      <c r="B293" s="1">
        <v>4315200</v>
      </c>
      <c r="C293" s="1" t="s">
        <v>339</v>
      </c>
      <c r="D293" s="1" t="s">
        <v>48</v>
      </c>
      <c r="E293" s="1">
        <v>15</v>
      </c>
      <c r="F293" s="1">
        <v>2</v>
      </c>
      <c r="G293" s="1">
        <v>2</v>
      </c>
      <c r="H293" t="str">
        <f>VLOOKUP(E293,Sheet3!A:B,2,0)</f>
        <v>驱散</v>
      </c>
      <c r="I293" t="str">
        <f t="shared" si="4"/>
        <v>均衡-驱散-2-2</v>
      </c>
    </row>
    <row r="294" spans="1:9">
      <c r="A294" s="1">
        <v>153201</v>
      </c>
      <c r="B294" s="1">
        <v>4315300</v>
      </c>
      <c r="C294" s="1" t="s">
        <v>340</v>
      </c>
      <c r="D294" s="1" t="s">
        <v>48</v>
      </c>
      <c r="E294" s="1">
        <v>15</v>
      </c>
      <c r="F294" s="1">
        <v>3</v>
      </c>
      <c r="G294" s="1">
        <v>2</v>
      </c>
      <c r="H294" t="str">
        <f>VLOOKUP(E294,Sheet3!A:B,2,0)</f>
        <v>驱散</v>
      </c>
      <c r="I294" t="str">
        <f t="shared" si="4"/>
        <v>均衡-驱散-2-3</v>
      </c>
    </row>
    <row r="295" spans="1:9">
      <c r="A295" s="1">
        <v>154201</v>
      </c>
      <c r="B295" s="1">
        <v>4315400</v>
      </c>
      <c r="C295" s="1" t="s">
        <v>341</v>
      </c>
      <c r="D295" s="1" t="s">
        <v>48</v>
      </c>
      <c r="E295" s="1">
        <v>15</v>
      </c>
      <c r="F295" s="1">
        <v>4</v>
      </c>
      <c r="G295" s="1">
        <v>2</v>
      </c>
      <c r="H295" t="str">
        <f>VLOOKUP(E295,Sheet3!A:B,2,0)</f>
        <v>驱散</v>
      </c>
      <c r="I295" t="str">
        <f t="shared" si="4"/>
        <v>均衡-驱散-2-4</v>
      </c>
    </row>
    <row r="296" spans="1:9">
      <c r="A296" s="1">
        <v>155201</v>
      </c>
      <c r="B296" s="1">
        <v>4315500</v>
      </c>
      <c r="C296" s="1" t="s">
        <v>342</v>
      </c>
      <c r="D296" s="1" t="s">
        <v>48</v>
      </c>
      <c r="E296" s="1">
        <v>15</v>
      </c>
      <c r="F296" s="1">
        <v>5</v>
      </c>
      <c r="G296" s="1">
        <v>2</v>
      </c>
      <c r="H296" t="str">
        <f>VLOOKUP(E296,Sheet3!A:B,2,0)</f>
        <v>驱散</v>
      </c>
      <c r="I296" t="str">
        <f t="shared" si="4"/>
        <v>均衡-驱散-2-5</v>
      </c>
    </row>
    <row r="297" spans="1:9">
      <c r="A297" s="1">
        <v>151301</v>
      </c>
      <c r="B297" s="1">
        <v>4415100</v>
      </c>
      <c r="C297" s="1" t="s">
        <v>343</v>
      </c>
      <c r="D297" s="1" t="s">
        <v>48</v>
      </c>
      <c r="E297" s="1">
        <v>15</v>
      </c>
      <c r="F297" s="1">
        <v>1</v>
      </c>
      <c r="G297" s="1">
        <v>3</v>
      </c>
      <c r="H297" t="str">
        <f>VLOOKUP(E297,Sheet3!A:B,2,0)</f>
        <v>驱散</v>
      </c>
      <c r="I297" t="str">
        <f t="shared" si="4"/>
        <v>均衡-驱散-3-1</v>
      </c>
    </row>
    <row r="298" spans="1:9">
      <c r="A298" s="1">
        <v>152301</v>
      </c>
      <c r="B298" s="1">
        <v>4415200</v>
      </c>
      <c r="C298" s="1" t="s">
        <v>344</v>
      </c>
      <c r="D298" s="1" t="s">
        <v>48</v>
      </c>
      <c r="E298" s="1">
        <v>15</v>
      </c>
      <c r="F298" s="1">
        <v>2</v>
      </c>
      <c r="G298" s="1">
        <v>3</v>
      </c>
      <c r="H298" t="str">
        <f>VLOOKUP(E298,Sheet3!A:B,2,0)</f>
        <v>驱散</v>
      </c>
      <c r="I298" t="str">
        <f t="shared" si="4"/>
        <v>均衡-驱散-3-2</v>
      </c>
    </row>
    <row r="299" spans="1:9">
      <c r="A299" s="1">
        <v>153301</v>
      </c>
      <c r="B299" s="1">
        <v>4415300</v>
      </c>
      <c r="C299" s="1" t="s">
        <v>345</v>
      </c>
      <c r="D299" s="1" t="s">
        <v>48</v>
      </c>
      <c r="E299" s="1">
        <v>15</v>
      </c>
      <c r="F299" s="1">
        <v>3</v>
      </c>
      <c r="G299" s="1">
        <v>3</v>
      </c>
      <c r="H299" t="str">
        <f>VLOOKUP(E299,Sheet3!A:B,2,0)</f>
        <v>驱散</v>
      </c>
      <c r="I299" t="str">
        <f t="shared" si="4"/>
        <v>均衡-驱散-3-3</v>
      </c>
    </row>
    <row r="300" spans="1:9">
      <c r="A300" s="1">
        <v>154301</v>
      </c>
      <c r="B300" s="1">
        <v>4415400</v>
      </c>
      <c r="C300" s="1" t="s">
        <v>346</v>
      </c>
      <c r="D300" s="1" t="s">
        <v>48</v>
      </c>
      <c r="E300" s="1">
        <v>15</v>
      </c>
      <c r="F300" s="1">
        <v>4</v>
      </c>
      <c r="G300" s="1">
        <v>3</v>
      </c>
      <c r="H300" t="str">
        <f>VLOOKUP(E300,Sheet3!A:B,2,0)</f>
        <v>驱散</v>
      </c>
      <c r="I300" t="str">
        <f t="shared" si="4"/>
        <v>均衡-驱散-3-4</v>
      </c>
    </row>
    <row r="301" spans="1:9">
      <c r="A301" s="1">
        <v>155301</v>
      </c>
      <c r="B301" s="1">
        <v>4415500</v>
      </c>
      <c r="C301" s="1" t="s">
        <v>347</v>
      </c>
      <c r="D301" s="1" t="s">
        <v>48</v>
      </c>
      <c r="E301" s="1">
        <v>15</v>
      </c>
      <c r="F301" s="1">
        <v>5</v>
      </c>
      <c r="G301" s="1">
        <v>3</v>
      </c>
      <c r="H301" t="str">
        <f>VLOOKUP(E301,Sheet3!A:B,2,0)</f>
        <v>驱散</v>
      </c>
      <c r="I301" t="str">
        <f t="shared" si="4"/>
        <v>均衡-驱散-3-5</v>
      </c>
    </row>
    <row r="302" spans="1:9">
      <c r="A302" s="1">
        <v>161001</v>
      </c>
      <c r="B302" s="1">
        <v>4116100</v>
      </c>
      <c r="C302" s="1" t="s">
        <v>348</v>
      </c>
      <c r="D302" s="1" t="s">
        <v>48</v>
      </c>
      <c r="E302" s="1">
        <v>16</v>
      </c>
      <c r="F302" s="1">
        <v>1</v>
      </c>
      <c r="G302" s="1">
        <v>0</v>
      </c>
      <c r="H302" t="str">
        <f>VLOOKUP(E302,Sheet3!A:B,2,0)</f>
        <v>制衡</v>
      </c>
      <c r="I302" t="str">
        <f t="shared" si="4"/>
        <v>均衡-制衡-0-1</v>
      </c>
    </row>
    <row r="303" spans="1:9">
      <c r="A303" s="1">
        <v>162001</v>
      </c>
      <c r="B303" s="1">
        <v>4116200</v>
      </c>
      <c r="C303" s="1" t="s">
        <v>349</v>
      </c>
      <c r="D303" s="1" t="s">
        <v>48</v>
      </c>
      <c r="E303" s="1">
        <v>16</v>
      </c>
      <c r="F303" s="1">
        <v>2</v>
      </c>
      <c r="G303" s="1">
        <v>0</v>
      </c>
      <c r="H303" t="str">
        <f>VLOOKUP(E303,Sheet3!A:B,2,0)</f>
        <v>制衡</v>
      </c>
      <c r="I303" t="str">
        <f t="shared" si="4"/>
        <v>均衡-制衡-0-2</v>
      </c>
    </row>
    <row r="304" spans="1:9">
      <c r="A304" s="1">
        <v>163001</v>
      </c>
      <c r="B304" s="1">
        <v>4116300</v>
      </c>
      <c r="C304" s="1" t="s">
        <v>350</v>
      </c>
      <c r="D304" s="1" t="s">
        <v>48</v>
      </c>
      <c r="E304" s="1">
        <v>16</v>
      </c>
      <c r="F304" s="1">
        <v>3</v>
      </c>
      <c r="G304" s="1">
        <v>0</v>
      </c>
      <c r="H304" t="str">
        <f>VLOOKUP(E304,Sheet3!A:B,2,0)</f>
        <v>制衡</v>
      </c>
      <c r="I304" t="str">
        <f t="shared" si="4"/>
        <v>均衡-制衡-0-3</v>
      </c>
    </row>
    <row r="305" spans="1:9">
      <c r="A305" s="1">
        <v>164001</v>
      </c>
      <c r="B305" s="1">
        <v>4116400</v>
      </c>
      <c r="C305" s="1" t="s">
        <v>351</v>
      </c>
      <c r="D305" s="1" t="s">
        <v>48</v>
      </c>
      <c r="E305" s="1">
        <v>16</v>
      </c>
      <c r="F305" s="1">
        <v>4</v>
      </c>
      <c r="G305" s="1">
        <v>0</v>
      </c>
      <c r="H305" t="str">
        <f>VLOOKUP(E305,Sheet3!A:B,2,0)</f>
        <v>制衡</v>
      </c>
      <c r="I305" t="str">
        <f t="shared" si="4"/>
        <v>均衡-制衡-0-4</v>
      </c>
    </row>
    <row r="306" spans="1:9">
      <c r="A306" s="1">
        <v>165001</v>
      </c>
      <c r="B306" s="1">
        <v>4116500</v>
      </c>
      <c r="C306" s="1" t="s">
        <v>352</v>
      </c>
      <c r="D306" s="1" t="s">
        <v>48</v>
      </c>
      <c r="E306" s="1">
        <v>16</v>
      </c>
      <c r="F306" s="1">
        <v>5</v>
      </c>
      <c r="G306" s="1">
        <v>0</v>
      </c>
      <c r="H306" t="str">
        <f>VLOOKUP(E306,Sheet3!A:B,2,0)</f>
        <v>制衡</v>
      </c>
      <c r="I306" t="str">
        <f t="shared" si="4"/>
        <v>均衡-制衡-0-5</v>
      </c>
    </row>
    <row r="307" spans="1:9">
      <c r="A307" s="1">
        <v>161101</v>
      </c>
      <c r="B307" s="1">
        <v>4216100</v>
      </c>
      <c r="C307" s="1" t="s">
        <v>353</v>
      </c>
      <c r="D307" s="1" t="s">
        <v>48</v>
      </c>
      <c r="E307" s="1">
        <v>16</v>
      </c>
      <c r="F307" s="1">
        <v>1</v>
      </c>
      <c r="G307" s="1">
        <v>1</v>
      </c>
      <c r="H307" t="str">
        <f>VLOOKUP(E307,Sheet3!A:B,2,0)</f>
        <v>制衡</v>
      </c>
      <c r="I307" t="str">
        <f t="shared" si="4"/>
        <v>均衡-制衡-1-1</v>
      </c>
    </row>
    <row r="308" spans="1:9">
      <c r="A308" s="1">
        <v>162101</v>
      </c>
      <c r="B308" s="1">
        <v>4216200</v>
      </c>
      <c r="C308" s="1" t="s">
        <v>354</v>
      </c>
      <c r="D308" s="1" t="s">
        <v>48</v>
      </c>
      <c r="E308" s="1">
        <v>16</v>
      </c>
      <c r="F308" s="1">
        <v>2</v>
      </c>
      <c r="G308" s="1">
        <v>1</v>
      </c>
      <c r="H308" t="str">
        <f>VLOOKUP(E308,Sheet3!A:B,2,0)</f>
        <v>制衡</v>
      </c>
      <c r="I308" t="str">
        <f t="shared" si="4"/>
        <v>均衡-制衡-1-2</v>
      </c>
    </row>
    <row r="309" spans="1:9">
      <c r="A309" s="1">
        <v>163101</v>
      </c>
      <c r="B309" s="1">
        <v>4216300</v>
      </c>
      <c r="C309" s="1" t="s">
        <v>355</v>
      </c>
      <c r="D309" s="1" t="s">
        <v>48</v>
      </c>
      <c r="E309" s="1">
        <v>16</v>
      </c>
      <c r="F309" s="1">
        <v>3</v>
      </c>
      <c r="G309" s="1">
        <v>1</v>
      </c>
      <c r="H309" t="str">
        <f>VLOOKUP(E309,Sheet3!A:B,2,0)</f>
        <v>制衡</v>
      </c>
      <c r="I309" t="str">
        <f t="shared" si="4"/>
        <v>均衡-制衡-1-3</v>
      </c>
    </row>
    <row r="310" spans="1:9">
      <c r="A310" s="1">
        <v>164101</v>
      </c>
      <c r="B310" s="1">
        <v>4216400</v>
      </c>
      <c r="C310" s="1" t="s">
        <v>356</v>
      </c>
      <c r="D310" s="1" t="s">
        <v>48</v>
      </c>
      <c r="E310" s="1">
        <v>16</v>
      </c>
      <c r="F310" s="1">
        <v>4</v>
      </c>
      <c r="G310" s="1">
        <v>1</v>
      </c>
      <c r="H310" t="str">
        <f>VLOOKUP(E310,Sheet3!A:B,2,0)</f>
        <v>制衡</v>
      </c>
      <c r="I310" t="str">
        <f t="shared" si="4"/>
        <v>均衡-制衡-1-4</v>
      </c>
    </row>
    <row r="311" spans="1:9">
      <c r="A311" s="1">
        <v>165101</v>
      </c>
      <c r="B311" s="1">
        <v>4216500</v>
      </c>
      <c r="C311" s="1" t="s">
        <v>357</v>
      </c>
      <c r="D311" s="1" t="s">
        <v>48</v>
      </c>
      <c r="E311" s="1">
        <v>16</v>
      </c>
      <c r="F311" s="1">
        <v>5</v>
      </c>
      <c r="G311" s="1">
        <v>1</v>
      </c>
      <c r="H311" t="str">
        <f>VLOOKUP(E311,Sheet3!A:B,2,0)</f>
        <v>制衡</v>
      </c>
      <c r="I311" t="str">
        <f t="shared" si="4"/>
        <v>均衡-制衡-1-5</v>
      </c>
    </row>
    <row r="312" spans="1:9">
      <c r="A312" s="1">
        <v>161201</v>
      </c>
      <c r="B312" s="1">
        <v>4316100</v>
      </c>
      <c r="C312" s="1" t="s">
        <v>358</v>
      </c>
      <c r="D312" s="1" t="s">
        <v>48</v>
      </c>
      <c r="E312" s="1">
        <v>16</v>
      </c>
      <c r="F312" s="1">
        <v>1</v>
      </c>
      <c r="G312" s="1">
        <v>2</v>
      </c>
      <c r="H312" t="str">
        <f>VLOOKUP(E312,Sheet3!A:B,2,0)</f>
        <v>制衡</v>
      </c>
      <c r="I312" t="str">
        <f t="shared" si="4"/>
        <v>均衡-制衡-2-1</v>
      </c>
    </row>
    <row r="313" spans="1:9">
      <c r="A313" s="1">
        <v>162201</v>
      </c>
      <c r="B313" s="1">
        <v>4316200</v>
      </c>
      <c r="C313" s="1" t="s">
        <v>359</v>
      </c>
      <c r="D313" s="1" t="s">
        <v>48</v>
      </c>
      <c r="E313" s="1">
        <v>16</v>
      </c>
      <c r="F313" s="1">
        <v>2</v>
      </c>
      <c r="G313" s="1">
        <v>2</v>
      </c>
      <c r="H313" t="str">
        <f>VLOOKUP(E313,Sheet3!A:B,2,0)</f>
        <v>制衡</v>
      </c>
      <c r="I313" t="str">
        <f t="shared" si="4"/>
        <v>均衡-制衡-2-2</v>
      </c>
    </row>
    <row r="314" spans="1:9">
      <c r="A314" s="1">
        <v>163201</v>
      </c>
      <c r="B314" s="1">
        <v>4316300</v>
      </c>
      <c r="C314" s="1" t="s">
        <v>360</v>
      </c>
      <c r="D314" s="1" t="s">
        <v>48</v>
      </c>
      <c r="E314" s="1">
        <v>16</v>
      </c>
      <c r="F314" s="1">
        <v>3</v>
      </c>
      <c r="G314" s="1">
        <v>2</v>
      </c>
      <c r="H314" t="str">
        <f>VLOOKUP(E314,Sheet3!A:B,2,0)</f>
        <v>制衡</v>
      </c>
      <c r="I314" t="str">
        <f t="shared" si="4"/>
        <v>均衡-制衡-2-3</v>
      </c>
    </row>
    <row r="315" spans="1:9">
      <c r="A315" s="1">
        <v>164201</v>
      </c>
      <c r="B315" s="1">
        <v>4316400</v>
      </c>
      <c r="C315" s="1" t="s">
        <v>361</v>
      </c>
      <c r="D315" s="1" t="s">
        <v>48</v>
      </c>
      <c r="E315" s="1">
        <v>16</v>
      </c>
      <c r="F315" s="1">
        <v>4</v>
      </c>
      <c r="G315" s="1">
        <v>2</v>
      </c>
      <c r="H315" t="str">
        <f>VLOOKUP(E315,Sheet3!A:B,2,0)</f>
        <v>制衡</v>
      </c>
      <c r="I315" t="str">
        <f t="shared" si="4"/>
        <v>均衡-制衡-2-4</v>
      </c>
    </row>
    <row r="316" spans="1:9">
      <c r="A316" s="1">
        <v>165201</v>
      </c>
      <c r="B316" s="1">
        <v>4316500</v>
      </c>
      <c r="C316" s="1" t="s">
        <v>362</v>
      </c>
      <c r="D316" s="1" t="s">
        <v>48</v>
      </c>
      <c r="E316" s="1">
        <v>16</v>
      </c>
      <c r="F316" s="1">
        <v>5</v>
      </c>
      <c r="G316" s="1">
        <v>2</v>
      </c>
      <c r="H316" t="str">
        <f>VLOOKUP(E316,Sheet3!A:B,2,0)</f>
        <v>制衡</v>
      </c>
      <c r="I316" t="str">
        <f t="shared" si="4"/>
        <v>均衡-制衡-2-5</v>
      </c>
    </row>
    <row r="317" spans="1:9">
      <c r="A317" s="1">
        <v>161301</v>
      </c>
      <c r="B317" s="1">
        <v>4416100</v>
      </c>
      <c r="C317" s="1" t="s">
        <v>363</v>
      </c>
      <c r="D317" s="1" t="s">
        <v>48</v>
      </c>
      <c r="E317" s="1">
        <v>16</v>
      </c>
      <c r="F317" s="1">
        <v>1</v>
      </c>
      <c r="G317" s="1">
        <v>3</v>
      </c>
      <c r="H317" t="str">
        <f>VLOOKUP(E317,Sheet3!A:B,2,0)</f>
        <v>制衡</v>
      </c>
      <c r="I317" t="str">
        <f t="shared" si="4"/>
        <v>均衡-制衡-3-1</v>
      </c>
    </row>
    <row r="318" spans="1:9">
      <c r="A318" s="1">
        <v>162301</v>
      </c>
      <c r="B318" s="1">
        <v>4416200</v>
      </c>
      <c r="C318" s="1" t="s">
        <v>364</v>
      </c>
      <c r="D318" s="1" t="s">
        <v>48</v>
      </c>
      <c r="E318" s="1">
        <v>16</v>
      </c>
      <c r="F318" s="1">
        <v>2</v>
      </c>
      <c r="G318" s="1">
        <v>3</v>
      </c>
      <c r="H318" t="str">
        <f>VLOOKUP(E318,Sheet3!A:B,2,0)</f>
        <v>制衡</v>
      </c>
      <c r="I318" t="str">
        <f t="shared" si="4"/>
        <v>均衡-制衡-3-2</v>
      </c>
    </row>
    <row r="319" spans="1:9">
      <c r="A319" s="1">
        <v>163301</v>
      </c>
      <c r="B319" s="1">
        <v>4416300</v>
      </c>
      <c r="C319" s="1" t="s">
        <v>365</v>
      </c>
      <c r="D319" s="1" t="s">
        <v>48</v>
      </c>
      <c r="E319" s="1">
        <v>16</v>
      </c>
      <c r="F319" s="1">
        <v>3</v>
      </c>
      <c r="G319" s="1">
        <v>3</v>
      </c>
      <c r="H319" t="str">
        <f>VLOOKUP(E319,Sheet3!A:B,2,0)</f>
        <v>制衡</v>
      </c>
      <c r="I319" t="str">
        <f t="shared" si="4"/>
        <v>均衡-制衡-3-3</v>
      </c>
    </row>
    <row r="320" spans="1:9">
      <c r="A320" s="1">
        <v>164301</v>
      </c>
      <c r="B320" s="1">
        <v>4416400</v>
      </c>
      <c r="C320" s="1" t="s">
        <v>366</v>
      </c>
      <c r="D320" s="1" t="s">
        <v>48</v>
      </c>
      <c r="E320" s="1">
        <v>16</v>
      </c>
      <c r="F320" s="1">
        <v>4</v>
      </c>
      <c r="G320" s="1">
        <v>3</v>
      </c>
      <c r="H320" t="str">
        <f>VLOOKUP(E320,Sheet3!A:B,2,0)</f>
        <v>制衡</v>
      </c>
      <c r="I320" t="str">
        <f t="shared" si="4"/>
        <v>均衡-制衡-3-4</v>
      </c>
    </row>
    <row r="321" spans="1:9">
      <c r="A321" s="1">
        <v>165301</v>
      </c>
      <c r="B321" s="1">
        <v>4416500</v>
      </c>
      <c r="C321" s="1" t="s">
        <v>367</v>
      </c>
      <c r="D321" s="1" t="s">
        <v>48</v>
      </c>
      <c r="E321" s="1">
        <v>16</v>
      </c>
      <c r="F321" s="1">
        <v>5</v>
      </c>
      <c r="G321" s="1">
        <v>3</v>
      </c>
      <c r="H321" t="str">
        <f>VLOOKUP(E321,Sheet3!A:B,2,0)</f>
        <v>制衡</v>
      </c>
      <c r="I321" t="str">
        <f t="shared" si="4"/>
        <v>均衡-制衡-3-5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6"/>
  <sheetViews>
    <sheetView workbookViewId="0">
      <selection activeCell="B1" sqref="B1:B16"/>
    </sheetView>
  </sheetViews>
  <sheetFormatPr defaultRowHeight="13.5"/>
  <sheetData>
    <row r="1" spans="1:2">
      <c r="A1">
        <v>1</v>
      </c>
      <c r="B1" t="s">
        <v>368</v>
      </c>
    </row>
    <row r="2" spans="1:2">
      <c r="A2">
        <v>2</v>
      </c>
      <c r="B2" t="s">
        <v>369</v>
      </c>
    </row>
    <row r="3" spans="1:2">
      <c r="A3">
        <v>3</v>
      </c>
      <c r="B3" t="s">
        <v>370</v>
      </c>
    </row>
    <row r="4" spans="1:2">
      <c r="A4">
        <v>4</v>
      </c>
      <c r="B4" t="s">
        <v>371</v>
      </c>
    </row>
    <row r="5" spans="1:2">
      <c r="A5">
        <v>5</v>
      </c>
      <c r="B5" t="s">
        <v>372</v>
      </c>
    </row>
    <row r="6" spans="1:2">
      <c r="A6">
        <v>6</v>
      </c>
      <c r="B6" t="s">
        <v>373</v>
      </c>
    </row>
    <row r="7" spans="1:2">
      <c r="A7">
        <v>7</v>
      </c>
      <c r="B7" t="s">
        <v>374</v>
      </c>
    </row>
    <row r="8" spans="1:2">
      <c r="A8">
        <v>8</v>
      </c>
      <c r="B8" t="s">
        <v>375</v>
      </c>
    </row>
    <row r="9" spans="1:2">
      <c r="A9">
        <v>9</v>
      </c>
      <c r="B9" t="s">
        <v>376</v>
      </c>
    </row>
    <row r="10" spans="1:2">
      <c r="A10">
        <v>10</v>
      </c>
      <c r="B10" t="s">
        <v>377</v>
      </c>
    </row>
    <row r="11" spans="1:2">
      <c r="A11">
        <v>11</v>
      </c>
      <c r="B11" t="s">
        <v>378</v>
      </c>
    </row>
    <row r="12" spans="1:2">
      <c r="A12">
        <v>12</v>
      </c>
      <c r="B12" t="s">
        <v>379</v>
      </c>
    </row>
    <row r="13" spans="1:2">
      <c r="A13">
        <v>13</v>
      </c>
      <c r="B13" t="s">
        <v>380</v>
      </c>
    </row>
    <row r="14" spans="1:2">
      <c r="A14">
        <v>14</v>
      </c>
      <c r="B14" t="s">
        <v>381</v>
      </c>
    </row>
    <row r="15" spans="1:2">
      <c r="A15">
        <v>15</v>
      </c>
      <c r="B15" t="s">
        <v>382</v>
      </c>
    </row>
    <row r="16" spans="1:2">
      <c r="A16">
        <v>16</v>
      </c>
      <c r="B16" t="s">
        <v>383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0"/>
  <sheetViews>
    <sheetView topLeftCell="A16" workbookViewId="0">
      <selection activeCell="A42" sqref="A42:XFD42"/>
    </sheetView>
  </sheetViews>
  <sheetFormatPr defaultRowHeight="13.5"/>
  <cols>
    <col min="3" max="3" width="7" style="12" customWidth="1"/>
    <col min="18" max="18" width="27.25" style="12" customWidth="1"/>
  </cols>
  <sheetData>
    <row r="1" spans="1:20">
      <c r="A1" s="4" t="s">
        <v>384</v>
      </c>
      <c r="B1" s="4" t="s">
        <v>26</v>
      </c>
      <c r="C1" s="4" t="s">
        <v>385</v>
      </c>
      <c r="D1" s="4" t="s">
        <v>386</v>
      </c>
      <c r="E1" s="4" t="s">
        <v>387</v>
      </c>
      <c r="F1" s="4" t="s">
        <v>388</v>
      </c>
      <c r="G1" s="4" t="s">
        <v>389</v>
      </c>
      <c r="H1" s="4" t="s">
        <v>390</v>
      </c>
      <c r="I1" s="4" t="s">
        <v>391</v>
      </c>
      <c r="J1" s="4" t="s">
        <v>392</v>
      </c>
      <c r="K1" s="4" t="s">
        <v>393</v>
      </c>
      <c r="L1" s="4" t="s">
        <v>394</v>
      </c>
      <c r="M1" s="4" t="s">
        <v>395</v>
      </c>
      <c r="N1" s="4" t="s">
        <v>396</v>
      </c>
      <c r="O1" s="4" t="s">
        <v>397</v>
      </c>
      <c r="P1" s="4" t="s">
        <v>398</v>
      </c>
      <c r="Q1" s="4" t="s">
        <v>399</v>
      </c>
    </row>
    <row r="2" spans="1:20">
      <c r="A2">
        <f>INDEX(Sheet3!A:A,MATCH(D2,Sheet3!B:B,0))</f>
        <v>14</v>
      </c>
      <c r="B2">
        <f t="shared" ref="B2:B42" si="0">IF(A1=A2,B1+1,1)</f>
        <v>1</v>
      </c>
      <c r="C2" t="str">
        <f t="shared" ref="C2:C47" si="1">A2&amp;"_"&amp;B2</f>
        <v>14_1</v>
      </c>
      <c r="D2" t="s">
        <v>381</v>
      </c>
      <c r="E2" t="s">
        <v>381</v>
      </c>
      <c r="F2" t="s">
        <v>381</v>
      </c>
      <c r="G2" t="s">
        <v>381</v>
      </c>
      <c r="H2" t="s">
        <v>381</v>
      </c>
      <c r="I2" t="s">
        <v>381</v>
      </c>
      <c r="J2" t="s">
        <v>381</v>
      </c>
      <c r="K2" s="4" t="s">
        <v>48</v>
      </c>
      <c r="L2" s="4" t="s">
        <v>48</v>
      </c>
      <c r="M2" s="4" t="s">
        <v>48</v>
      </c>
      <c r="N2" s="4" t="s">
        <v>48</v>
      </c>
      <c r="O2" s="4" t="s">
        <v>48</v>
      </c>
      <c r="P2" s="4" t="s">
        <v>48</v>
      </c>
      <c r="Q2" s="4" t="s">
        <v>48</v>
      </c>
      <c r="R2" t="str">
        <f t="shared" ref="R2:R47" si="2">D2&amp;E2&amp;F2&amp;G2&amp;H2&amp;I2&amp;J2</f>
        <v>爱爱爱爱爱爱爱</v>
      </c>
      <c r="S2" t="str">
        <f t="shared" ref="S2:S47" si="3">"1"&amp;D2&amp;K2&amp;"-2"&amp;G2&amp;N2&amp;"-3"&amp;I2&amp;P2</f>
        <v>1爱均衡-2爱均衡-3爱均衡</v>
      </c>
      <c r="T2">
        <f>MATCH(S2,Sheet1!D:D,0)</f>
        <v>211</v>
      </c>
    </row>
    <row r="3" spans="1:20">
      <c r="A3">
        <f>INDEX(Sheet3!A:A,MATCH(D3,Sheet3!B:B,0))</f>
        <v>10</v>
      </c>
      <c r="B3">
        <f t="shared" si="0"/>
        <v>1</v>
      </c>
      <c r="C3" t="str">
        <f t="shared" si="1"/>
        <v>10_1</v>
      </c>
      <c r="D3" t="s">
        <v>377</v>
      </c>
      <c r="E3" t="s">
        <v>377</v>
      </c>
      <c r="F3" t="s">
        <v>377</v>
      </c>
      <c r="G3" t="s">
        <v>377</v>
      </c>
      <c r="H3" t="s">
        <v>377</v>
      </c>
      <c r="I3" t="s">
        <v>377</v>
      </c>
      <c r="J3" t="s">
        <v>377</v>
      </c>
      <c r="K3" s="4" t="s">
        <v>48</v>
      </c>
      <c r="L3" s="4" t="s">
        <v>48</v>
      </c>
      <c r="M3" s="4" t="s">
        <v>48</v>
      </c>
      <c r="N3" s="4" t="s">
        <v>48</v>
      </c>
      <c r="O3" s="4" t="s">
        <v>48</v>
      </c>
      <c r="P3" s="4" t="s">
        <v>48</v>
      </c>
      <c r="Q3" s="4" t="s">
        <v>48</v>
      </c>
      <c r="R3" t="str">
        <f t="shared" si="2"/>
        <v>不屈不屈不屈不屈不屈不屈不屈</v>
      </c>
      <c r="S3" t="str">
        <f t="shared" si="3"/>
        <v>1不屈均衡-2不屈均衡-3不屈均衡</v>
      </c>
      <c r="T3">
        <f>MATCH(S3,Sheet1!D:D,0)</f>
        <v>121</v>
      </c>
    </row>
    <row r="4" spans="1:20">
      <c r="A4">
        <f>INDEX(Sheet3!A:A,MATCH(D4,Sheet3!B:B,0))</f>
        <v>10</v>
      </c>
      <c r="B4">
        <f t="shared" si="0"/>
        <v>2</v>
      </c>
      <c r="C4" t="str">
        <f t="shared" si="1"/>
        <v>10_2</v>
      </c>
      <c r="D4" t="s">
        <v>377</v>
      </c>
      <c r="E4" t="s">
        <v>377</v>
      </c>
      <c r="F4" t="s">
        <v>377</v>
      </c>
      <c r="G4" t="s">
        <v>372</v>
      </c>
      <c r="H4" t="s">
        <v>372</v>
      </c>
      <c r="I4" t="s">
        <v>371</v>
      </c>
      <c r="J4" t="s">
        <v>371</v>
      </c>
      <c r="K4" s="4" t="s">
        <v>48</v>
      </c>
      <c r="L4" s="4" t="s">
        <v>48</v>
      </c>
      <c r="M4" s="4" t="s">
        <v>48</v>
      </c>
      <c r="N4" s="4" t="s">
        <v>48</v>
      </c>
      <c r="O4" s="4" t="s">
        <v>48</v>
      </c>
      <c r="P4" s="4" t="s">
        <v>48</v>
      </c>
      <c r="Q4" s="4" t="s">
        <v>48</v>
      </c>
      <c r="R4" t="str">
        <f t="shared" si="2"/>
        <v>不屈不屈不屈共振共振先制先制</v>
      </c>
      <c r="S4" t="str">
        <f t="shared" si="3"/>
        <v>1不屈均衡-2共振均衡-3先制均衡</v>
      </c>
      <c r="T4">
        <f>MATCH(S4,Sheet1!D:D,0)</f>
        <v>126</v>
      </c>
    </row>
    <row r="5" spans="1:20">
      <c r="A5">
        <f>INDEX(Sheet3!A:A,MATCH(D5,Sheet3!B:B,0))</f>
        <v>10</v>
      </c>
      <c r="B5">
        <f t="shared" si="0"/>
        <v>3</v>
      </c>
      <c r="C5" t="str">
        <f t="shared" si="1"/>
        <v>10_3</v>
      </c>
      <c r="D5" t="s">
        <v>377</v>
      </c>
      <c r="E5" t="s">
        <v>377</v>
      </c>
      <c r="F5" t="s">
        <v>377</v>
      </c>
      <c r="G5" t="s">
        <v>370</v>
      </c>
      <c r="H5" t="s">
        <v>370</v>
      </c>
      <c r="I5" t="s">
        <v>383</v>
      </c>
      <c r="J5" t="s">
        <v>383</v>
      </c>
      <c r="K5" s="4" t="s">
        <v>48</v>
      </c>
      <c r="L5" s="4" t="s">
        <v>48</v>
      </c>
      <c r="M5" s="4" t="s">
        <v>48</v>
      </c>
      <c r="N5" s="4" t="s">
        <v>48</v>
      </c>
      <c r="O5" s="4" t="s">
        <v>48</v>
      </c>
      <c r="P5" s="4" t="s">
        <v>48</v>
      </c>
      <c r="Q5" s="4" t="s">
        <v>48</v>
      </c>
      <c r="R5" t="str">
        <f t="shared" si="2"/>
        <v>不屈不屈不屈窃夺窃夺制衡制衡</v>
      </c>
      <c r="S5" t="str">
        <f t="shared" si="3"/>
        <v>1不屈均衡-2窃夺均衡-3制衡均衡</v>
      </c>
      <c r="T5">
        <f>MATCH(S5,Sheet1!D:D,0)</f>
        <v>131</v>
      </c>
    </row>
    <row r="6" spans="1:20">
      <c r="A6">
        <f>INDEX(Sheet3!A:A,MATCH(D6,Sheet3!B:B,0))</f>
        <v>10</v>
      </c>
      <c r="B6">
        <f t="shared" si="0"/>
        <v>4</v>
      </c>
      <c r="C6" t="str">
        <f t="shared" si="1"/>
        <v>10_4</v>
      </c>
      <c r="D6" t="s">
        <v>377</v>
      </c>
      <c r="E6" t="s">
        <v>377</v>
      </c>
      <c r="F6" t="s">
        <v>377</v>
      </c>
      <c r="G6" t="s">
        <v>372</v>
      </c>
      <c r="H6" t="s">
        <v>372</v>
      </c>
      <c r="I6" t="s">
        <v>372</v>
      </c>
      <c r="J6" t="s">
        <v>372</v>
      </c>
      <c r="K6" s="4" t="s">
        <v>48</v>
      </c>
      <c r="L6" s="4" t="s">
        <v>48</v>
      </c>
      <c r="M6" s="4" t="s">
        <v>48</v>
      </c>
      <c r="N6" s="4" t="s">
        <v>48</v>
      </c>
      <c r="O6" s="4" t="s">
        <v>48</v>
      </c>
      <c r="P6" s="4" t="s">
        <v>48</v>
      </c>
      <c r="Q6" s="4" t="s">
        <v>48</v>
      </c>
      <c r="R6" t="str">
        <f t="shared" si="2"/>
        <v>不屈不屈不屈共振共振共振共振</v>
      </c>
      <c r="S6" t="str">
        <f t="shared" si="3"/>
        <v>1不屈均衡-2共振均衡-3共振均衡</v>
      </c>
      <c r="T6">
        <f>MATCH(S6,Sheet1!D:D,0)</f>
        <v>136</v>
      </c>
    </row>
    <row r="7" spans="1:20">
      <c r="A7">
        <f>INDEX(Sheet3!A:A,MATCH(D7,Sheet3!B:B,0))</f>
        <v>10</v>
      </c>
      <c r="B7">
        <f t="shared" si="0"/>
        <v>5</v>
      </c>
      <c r="C7" t="str">
        <f t="shared" si="1"/>
        <v>10_5</v>
      </c>
      <c r="D7" t="s">
        <v>377</v>
      </c>
      <c r="E7" t="s">
        <v>377</v>
      </c>
      <c r="F7" t="s">
        <v>377</v>
      </c>
      <c r="G7" t="s">
        <v>378</v>
      </c>
      <c r="H7" t="s">
        <v>378</v>
      </c>
      <c r="I7" t="s">
        <v>375</v>
      </c>
      <c r="J7" t="s">
        <v>375</v>
      </c>
      <c r="K7" s="4" t="s">
        <v>48</v>
      </c>
      <c r="L7" s="4" t="s">
        <v>48</v>
      </c>
      <c r="M7" s="4" t="s">
        <v>48</v>
      </c>
      <c r="N7" s="4" t="s">
        <v>48</v>
      </c>
      <c r="O7" s="4" t="s">
        <v>48</v>
      </c>
      <c r="P7" s="4" t="s">
        <v>48</v>
      </c>
      <c r="Q7" s="4" t="s">
        <v>48</v>
      </c>
      <c r="R7" t="str">
        <f t="shared" si="2"/>
        <v>不屈不屈不屈磐石磐石坚韧坚韧</v>
      </c>
      <c r="S7" t="str">
        <f t="shared" si="3"/>
        <v>1不屈均衡-2磐石均衡-3坚韧均衡</v>
      </c>
      <c r="T7">
        <f>MATCH(S7,Sheet1!D:D,0)</f>
        <v>141</v>
      </c>
    </row>
    <row r="8" spans="1:20">
      <c r="A8">
        <f>INDEX(Sheet3!A:A,MATCH(D8,Sheet3!B:B,0))</f>
        <v>9</v>
      </c>
      <c r="B8">
        <f t="shared" si="0"/>
        <v>1</v>
      </c>
      <c r="C8" t="str">
        <f t="shared" si="1"/>
        <v>9_1</v>
      </c>
      <c r="D8" t="s">
        <v>376</v>
      </c>
      <c r="E8" t="s">
        <v>376</v>
      </c>
      <c r="F8" t="s">
        <v>376</v>
      </c>
      <c r="G8" t="s">
        <v>376</v>
      </c>
      <c r="H8" t="s">
        <v>376</v>
      </c>
      <c r="I8" t="s">
        <v>376</v>
      </c>
      <c r="J8" t="s">
        <v>376</v>
      </c>
      <c r="K8" s="4" t="s">
        <v>48</v>
      </c>
      <c r="L8" s="4" t="s">
        <v>48</v>
      </c>
      <c r="M8" s="4" t="s">
        <v>48</v>
      </c>
      <c r="N8" s="4" t="s">
        <v>48</v>
      </c>
      <c r="O8" s="4" t="s">
        <v>48</v>
      </c>
      <c r="P8" s="4" t="s">
        <v>48</v>
      </c>
      <c r="Q8" s="4" t="s">
        <v>48</v>
      </c>
      <c r="R8" t="str">
        <f t="shared" si="2"/>
        <v>钢骨钢骨钢骨钢骨钢骨钢骨钢骨</v>
      </c>
      <c r="S8" t="str">
        <f t="shared" si="3"/>
        <v>1钢骨均衡-2钢骨均衡-3钢骨均衡</v>
      </c>
      <c r="T8">
        <f>MATCH(S8,Sheet1!D:D,0)</f>
        <v>116</v>
      </c>
    </row>
    <row r="9" spans="1:20">
      <c r="A9">
        <f>INDEX(Sheet3!A:A,MATCH(D9,Sheet3!B:B,0))</f>
        <v>5</v>
      </c>
      <c r="B9">
        <f t="shared" si="0"/>
        <v>1</v>
      </c>
      <c r="C9" t="str">
        <f t="shared" si="1"/>
        <v>5_1</v>
      </c>
      <c r="D9" t="s">
        <v>372</v>
      </c>
      <c r="E9" t="s">
        <v>372</v>
      </c>
      <c r="F9" t="s">
        <v>372</v>
      </c>
      <c r="G9" t="s">
        <v>372</v>
      </c>
      <c r="H9" t="s">
        <v>372</v>
      </c>
      <c r="I9" t="s">
        <v>372</v>
      </c>
      <c r="J9" t="s">
        <v>372</v>
      </c>
      <c r="K9" s="4" t="s">
        <v>48</v>
      </c>
      <c r="L9" s="4" t="s">
        <v>48</v>
      </c>
      <c r="M9" s="4" t="s">
        <v>48</v>
      </c>
      <c r="N9" s="4" t="s">
        <v>48</v>
      </c>
      <c r="O9" s="4" t="s">
        <v>48</v>
      </c>
      <c r="P9" s="4" t="s">
        <v>48</v>
      </c>
      <c r="Q9" s="4" t="s">
        <v>48</v>
      </c>
      <c r="R9" t="str">
        <f t="shared" si="2"/>
        <v>共振共振共振共振共振共振共振</v>
      </c>
      <c r="S9" t="str">
        <f t="shared" si="3"/>
        <v>1共振均衡-2共振均衡-3共振均衡</v>
      </c>
      <c r="T9">
        <f>MATCH(S9,Sheet1!D:D,0)</f>
        <v>66</v>
      </c>
    </row>
    <row r="10" spans="1:20">
      <c r="A10">
        <f>INDEX(Sheet3!A:A,MATCH(D10,Sheet3!B:B,0))</f>
        <v>5</v>
      </c>
      <c r="B10">
        <f t="shared" si="0"/>
        <v>2</v>
      </c>
      <c r="C10" t="str">
        <f t="shared" si="1"/>
        <v>5_2</v>
      </c>
      <c r="D10" t="s">
        <v>372</v>
      </c>
      <c r="E10" t="s">
        <v>372</v>
      </c>
      <c r="F10" t="s">
        <v>372</v>
      </c>
      <c r="G10" t="s">
        <v>371</v>
      </c>
      <c r="H10" t="s">
        <v>371</v>
      </c>
      <c r="I10" t="s">
        <v>371</v>
      </c>
      <c r="J10" t="s">
        <v>371</v>
      </c>
      <c r="K10" s="4" t="s">
        <v>48</v>
      </c>
      <c r="L10" s="4" t="s">
        <v>48</v>
      </c>
      <c r="M10" s="4" t="s">
        <v>48</v>
      </c>
      <c r="N10" s="4" t="s">
        <v>48</v>
      </c>
      <c r="O10" s="4" t="s">
        <v>48</v>
      </c>
      <c r="P10" s="4" t="s">
        <v>48</v>
      </c>
      <c r="Q10" s="4" t="s">
        <v>48</v>
      </c>
      <c r="R10" t="str">
        <f t="shared" si="2"/>
        <v>共振共振共振先制先制先制先制</v>
      </c>
      <c r="S10" t="str">
        <f t="shared" si="3"/>
        <v>1共振均衡-2先制均衡-3先制均衡</v>
      </c>
      <c r="T10">
        <f>MATCH(S10,Sheet1!D:D,0)</f>
        <v>71</v>
      </c>
    </row>
    <row r="11" spans="1:20">
      <c r="A11">
        <f>INDEX(Sheet3!A:A,MATCH(D11,Sheet3!B:B,0))</f>
        <v>5</v>
      </c>
      <c r="B11">
        <f t="shared" si="0"/>
        <v>3</v>
      </c>
      <c r="C11" t="str">
        <f t="shared" si="1"/>
        <v>5_3</v>
      </c>
      <c r="D11" t="s">
        <v>372</v>
      </c>
      <c r="E11" t="s">
        <v>372</v>
      </c>
      <c r="F11" t="s">
        <v>372</v>
      </c>
      <c r="G11" t="s">
        <v>372</v>
      </c>
      <c r="H11" t="s">
        <v>372</v>
      </c>
      <c r="I11" t="s">
        <v>377</v>
      </c>
      <c r="J11" t="s">
        <v>377</v>
      </c>
      <c r="K11" s="4" t="s">
        <v>48</v>
      </c>
      <c r="L11" s="4" t="s">
        <v>48</v>
      </c>
      <c r="M11" s="4" t="s">
        <v>48</v>
      </c>
      <c r="N11" s="4" t="s">
        <v>48</v>
      </c>
      <c r="O11" s="4" t="s">
        <v>48</v>
      </c>
      <c r="P11" s="4" t="s">
        <v>48</v>
      </c>
      <c r="Q11" s="4" t="s">
        <v>48</v>
      </c>
      <c r="R11" t="str">
        <f t="shared" si="2"/>
        <v>共振共振共振共振共振不屈不屈</v>
      </c>
      <c r="S11" t="str">
        <f t="shared" si="3"/>
        <v>1共振均衡-2共振均衡-3不屈均衡</v>
      </c>
      <c r="T11">
        <f>MATCH(S11,Sheet1!D:D,0)</f>
        <v>76</v>
      </c>
    </row>
    <row r="12" spans="1:20">
      <c r="A12">
        <f>INDEX(Sheet3!A:A,MATCH(D12,Sheet3!B:B,0))</f>
        <v>5</v>
      </c>
      <c r="B12">
        <f t="shared" si="0"/>
        <v>4</v>
      </c>
      <c r="C12" t="str">
        <f t="shared" si="1"/>
        <v>5_4</v>
      </c>
      <c r="D12" t="s">
        <v>372</v>
      </c>
      <c r="E12" t="s">
        <v>372</v>
      </c>
      <c r="F12" t="s">
        <v>372</v>
      </c>
      <c r="G12" t="s">
        <v>373</v>
      </c>
      <c r="H12" t="s">
        <v>373</v>
      </c>
      <c r="I12" t="s">
        <v>376</v>
      </c>
      <c r="J12" t="s">
        <v>376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t="str">
        <f t="shared" si="2"/>
        <v>共振共振共振终结终结钢骨钢骨</v>
      </c>
      <c r="S12" t="str">
        <f t="shared" si="3"/>
        <v>1共振均衡-2终结均衡-3钢骨均衡</v>
      </c>
      <c r="T12">
        <f>MATCH(S12,Sheet1!D:D,0)</f>
        <v>81</v>
      </c>
    </row>
    <row r="13" spans="1:20">
      <c r="A13">
        <f>INDEX(Sheet3!A:A,MATCH(D13,Sheet3!B:B,0))</f>
        <v>12</v>
      </c>
      <c r="B13">
        <f t="shared" si="0"/>
        <v>1</v>
      </c>
      <c r="C13" t="str">
        <f t="shared" si="1"/>
        <v>12_1</v>
      </c>
      <c r="D13" t="s">
        <v>379</v>
      </c>
      <c r="E13" t="s">
        <v>379</v>
      </c>
      <c r="F13" t="s">
        <v>379</v>
      </c>
      <c r="G13" t="s">
        <v>379</v>
      </c>
      <c r="H13" t="s">
        <v>379</v>
      </c>
      <c r="I13" t="s">
        <v>379</v>
      </c>
      <c r="J13" t="s">
        <v>379</v>
      </c>
      <c r="K13" s="4" t="s">
        <v>48</v>
      </c>
      <c r="L13" s="4" t="s">
        <v>48</v>
      </c>
      <c r="M13" s="4" t="s">
        <v>48</v>
      </c>
      <c r="N13" s="4" t="s">
        <v>48</v>
      </c>
      <c r="O13" s="4" t="s">
        <v>48</v>
      </c>
      <c r="P13" s="4" t="s">
        <v>48</v>
      </c>
      <c r="Q13" s="4" t="s">
        <v>48</v>
      </c>
      <c r="R13" t="str">
        <f t="shared" si="2"/>
        <v>激励激励激励激励激励激励激励</v>
      </c>
      <c r="S13" t="str">
        <f t="shared" si="3"/>
        <v>1激励均衡-2激励均衡-3激励均衡</v>
      </c>
      <c r="T13">
        <f>MATCH(S13,Sheet1!D:D,0)</f>
        <v>161</v>
      </c>
    </row>
    <row r="14" spans="1:20">
      <c r="A14">
        <f>INDEX(Sheet3!A:A,MATCH(D14,Sheet3!B:B,0))</f>
        <v>12</v>
      </c>
      <c r="B14">
        <f t="shared" si="0"/>
        <v>2</v>
      </c>
      <c r="C14" t="str">
        <f t="shared" si="1"/>
        <v>12_2</v>
      </c>
      <c r="D14" t="s">
        <v>379</v>
      </c>
      <c r="E14" t="s">
        <v>379</v>
      </c>
      <c r="F14" t="s">
        <v>379</v>
      </c>
      <c r="G14" t="s">
        <v>371</v>
      </c>
      <c r="H14" t="s">
        <v>371</v>
      </c>
      <c r="I14" t="s">
        <v>371</v>
      </c>
      <c r="J14" t="s">
        <v>371</v>
      </c>
      <c r="K14" s="4" t="s">
        <v>48</v>
      </c>
      <c r="L14" s="4" t="s">
        <v>48</v>
      </c>
      <c r="M14" s="4" t="s">
        <v>48</v>
      </c>
      <c r="N14" s="4" t="s">
        <v>48</v>
      </c>
      <c r="O14" s="4" t="s">
        <v>48</v>
      </c>
      <c r="P14" s="4" t="s">
        <v>48</v>
      </c>
      <c r="Q14" s="4" t="s">
        <v>48</v>
      </c>
      <c r="R14" t="str">
        <f t="shared" si="2"/>
        <v>激励激励激励先制先制先制先制</v>
      </c>
      <c r="S14" t="str">
        <f t="shared" si="3"/>
        <v>1激励均衡-2先制均衡-3先制均衡</v>
      </c>
      <c r="T14">
        <f>MATCH(S14,Sheet1!D:D,0)</f>
        <v>166</v>
      </c>
    </row>
    <row r="15" spans="1:20">
      <c r="A15">
        <f>INDEX(Sheet3!A:A,MATCH(D15,Sheet3!B:B,0))</f>
        <v>12</v>
      </c>
      <c r="B15">
        <f t="shared" si="0"/>
        <v>3</v>
      </c>
      <c r="C15" t="str">
        <f t="shared" si="1"/>
        <v>12_3</v>
      </c>
      <c r="D15" t="s">
        <v>379</v>
      </c>
      <c r="E15" t="s">
        <v>379</v>
      </c>
      <c r="F15" t="s">
        <v>379</v>
      </c>
      <c r="G15" t="s">
        <v>372</v>
      </c>
      <c r="H15" t="s">
        <v>372</v>
      </c>
      <c r="I15" t="s">
        <v>373</v>
      </c>
      <c r="J15" t="s">
        <v>373</v>
      </c>
      <c r="K15" s="4" t="s">
        <v>48</v>
      </c>
      <c r="L15" s="4" t="s">
        <v>48</v>
      </c>
      <c r="M15" s="4" t="s">
        <v>48</v>
      </c>
      <c r="N15" s="4" t="s">
        <v>48</v>
      </c>
      <c r="O15" s="4" t="s">
        <v>48</v>
      </c>
      <c r="P15" s="4" t="s">
        <v>48</v>
      </c>
      <c r="Q15" s="4" t="s">
        <v>48</v>
      </c>
      <c r="R15" t="str">
        <f t="shared" si="2"/>
        <v>激励激励激励共振共振终结终结</v>
      </c>
      <c r="S15" t="str">
        <f t="shared" si="3"/>
        <v>1激励均衡-2共振均衡-3终结均衡</v>
      </c>
      <c r="T15">
        <f>MATCH(S15,Sheet1!D:D,0)</f>
        <v>171</v>
      </c>
    </row>
    <row r="16" spans="1:20">
      <c r="A16">
        <f>INDEX(Sheet3!A:A,MATCH(D16,Sheet3!B:B,0))</f>
        <v>12</v>
      </c>
      <c r="B16">
        <f t="shared" si="0"/>
        <v>4</v>
      </c>
      <c r="C16" t="str">
        <f t="shared" si="1"/>
        <v>12_4</v>
      </c>
      <c r="D16" t="s">
        <v>379</v>
      </c>
      <c r="E16" t="s">
        <v>379</v>
      </c>
      <c r="F16" t="s">
        <v>379</v>
      </c>
      <c r="G16" t="s">
        <v>371</v>
      </c>
      <c r="H16" t="s">
        <v>371</v>
      </c>
      <c r="I16" t="s">
        <v>373</v>
      </c>
      <c r="J16" t="s">
        <v>373</v>
      </c>
      <c r="K16" s="4" t="s">
        <v>48</v>
      </c>
      <c r="L16" s="4" t="s">
        <v>48</v>
      </c>
      <c r="M16" s="4" t="s">
        <v>48</v>
      </c>
      <c r="N16" s="4" t="s">
        <v>48</v>
      </c>
      <c r="O16" s="4" t="s">
        <v>48</v>
      </c>
      <c r="P16" s="4" t="s">
        <v>48</v>
      </c>
      <c r="Q16" s="4" t="s">
        <v>48</v>
      </c>
      <c r="R16" t="str">
        <f t="shared" si="2"/>
        <v>激励激励激励先制先制终结终结</v>
      </c>
      <c r="S16" t="str">
        <f t="shared" si="3"/>
        <v>1激励均衡-2先制均衡-3终结均衡</v>
      </c>
      <c r="T16">
        <f>MATCH(S16,Sheet1!D:D,0)</f>
        <v>176</v>
      </c>
    </row>
    <row r="17" spans="1:20">
      <c r="A17">
        <f>INDEX(Sheet3!A:A,MATCH(D17,Sheet3!B:B,0))</f>
        <v>12</v>
      </c>
      <c r="B17">
        <f t="shared" si="0"/>
        <v>5</v>
      </c>
      <c r="C17" t="str">
        <f t="shared" si="1"/>
        <v>12_5</v>
      </c>
      <c r="D17" t="s">
        <v>379</v>
      </c>
      <c r="E17" t="s">
        <v>379</v>
      </c>
      <c r="F17" t="s">
        <v>379</v>
      </c>
      <c r="G17" t="s">
        <v>370</v>
      </c>
      <c r="H17" t="s">
        <v>370</v>
      </c>
      <c r="I17" t="s">
        <v>370</v>
      </c>
      <c r="J17" t="s">
        <v>370</v>
      </c>
      <c r="K17" s="4" t="s">
        <v>48</v>
      </c>
      <c r="L17" s="4" t="s">
        <v>48</v>
      </c>
      <c r="M17" s="4" t="s">
        <v>48</v>
      </c>
      <c r="N17" s="4" t="s">
        <v>48</v>
      </c>
      <c r="O17" s="4" t="s">
        <v>48</v>
      </c>
      <c r="P17" s="4" t="s">
        <v>48</v>
      </c>
      <c r="Q17" s="4" t="s">
        <v>48</v>
      </c>
      <c r="R17" t="str">
        <f t="shared" si="2"/>
        <v>激励激励激励窃夺窃夺窃夺窃夺</v>
      </c>
      <c r="S17" t="str">
        <f t="shared" si="3"/>
        <v>1激励均衡-2窃夺均衡-3窃夺均衡</v>
      </c>
      <c r="T17">
        <f>MATCH(S17,Sheet1!D:D,0)</f>
        <v>181</v>
      </c>
    </row>
    <row r="18" spans="1:20">
      <c r="A18">
        <f>INDEX(Sheet3!A:A,MATCH(D18,Sheet3!B:B,0))</f>
        <v>12</v>
      </c>
      <c r="B18">
        <f t="shared" si="0"/>
        <v>6</v>
      </c>
      <c r="C18" t="str">
        <f t="shared" si="1"/>
        <v>12_6</v>
      </c>
      <c r="D18" t="s">
        <v>379</v>
      </c>
      <c r="E18" t="s">
        <v>379</v>
      </c>
      <c r="F18" t="s">
        <v>379</v>
      </c>
      <c r="G18" t="s">
        <v>372</v>
      </c>
      <c r="H18" t="s">
        <v>372</v>
      </c>
      <c r="I18" t="s">
        <v>372</v>
      </c>
      <c r="J18" t="s">
        <v>372</v>
      </c>
      <c r="K18" s="4" t="s">
        <v>48</v>
      </c>
      <c r="L18" s="4" t="s">
        <v>48</v>
      </c>
      <c r="M18" s="4" t="s">
        <v>48</v>
      </c>
      <c r="N18" s="4" t="s">
        <v>48</v>
      </c>
      <c r="O18" s="4" t="s">
        <v>48</v>
      </c>
      <c r="P18" s="4" t="s">
        <v>48</v>
      </c>
      <c r="Q18" s="4" t="s">
        <v>48</v>
      </c>
      <c r="R18" t="str">
        <f t="shared" si="2"/>
        <v>激励激励激励共振共振共振共振</v>
      </c>
      <c r="S18" t="str">
        <f t="shared" si="3"/>
        <v>1激励均衡-2共振均衡-3共振均衡</v>
      </c>
      <c r="T18">
        <f>MATCH(S18,Sheet1!D:D,0)</f>
        <v>186</v>
      </c>
    </row>
    <row r="19" spans="1:20">
      <c r="A19">
        <f>INDEX(Sheet3!A:A,MATCH(D19,Sheet3!B:B,0))</f>
        <v>12</v>
      </c>
      <c r="B19">
        <f t="shared" si="0"/>
        <v>7</v>
      </c>
      <c r="C19" t="str">
        <f t="shared" si="1"/>
        <v>12_7</v>
      </c>
      <c r="D19" t="s">
        <v>379</v>
      </c>
      <c r="E19" t="s">
        <v>379</v>
      </c>
      <c r="F19" t="s">
        <v>379</v>
      </c>
      <c r="G19" t="s">
        <v>378</v>
      </c>
      <c r="H19" t="s">
        <v>378</v>
      </c>
      <c r="I19" t="s">
        <v>376</v>
      </c>
      <c r="J19" t="s">
        <v>376</v>
      </c>
      <c r="K19" s="4" t="s">
        <v>48</v>
      </c>
      <c r="L19" s="4" t="s">
        <v>48</v>
      </c>
      <c r="M19" s="4" t="s">
        <v>48</v>
      </c>
      <c r="N19" s="4" t="s">
        <v>48</v>
      </c>
      <c r="O19" s="4" t="s">
        <v>48</v>
      </c>
      <c r="P19" s="4" t="s">
        <v>48</v>
      </c>
      <c r="Q19" s="4" t="s">
        <v>48</v>
      </c>
      <c r="R19" t="str">
        <f t="shared" si="2"/>
        <v>激励激励激励磐石磐石钢骨钢骨</v>
      </c>
      <c r="S19" t="str">
        <f t="shared" si="3"/>
        <v>1激励均衡-2磐石均衡-3钢骨均衡</v>
      </c>
      <c r="T19">
        <f>MATCH(S19,Sheet1!D:D,0)</f>
        <v>191</v>
      </c>
    </row>
    <row r="20" spans="1:20">
      <c r="A20">
        <f>INDEX(Sheet3!A:A,MATCH(D20,Sheet3!B:B,0))</f>
        <v>12</v>
      </c>
      <c r="B20">
        <f t="shared" si="0"/>
        <v>8</v>
      </c>
      <c r="C20" t="str">
        <f t="shared" si="1"/>
        <v>12_8</v>
      </c>
      <c r="D20" t="s">
        <v>379</v>
      </c>
      <c r="E20" t="s">
        <v>379</v>
      </c>
      <c r="F20" t="s">
        <v>379</v>
      </c>
      <c r="G20" t="s">
        <v>378</v>
      </c>
      <c r="H20" t="s">
        <v>378</v>
      </c>
      <c r="I20" t="s">
        <v>375</v>
      </c>
      <c r="J20" t="s">
        <v>375</v>
      </c>
      <c r="K20" s="4" t="s">
        <v>48</v>
      </c>
      <c r="L20" s="4" t="s">
        <v>48</v>
      </c>
      <c r="M20" s="4" t="s">
        <v>48</v>
      </c>
      <c r="N20" s="4" t="s">
        <v>48</v>
      </c>
      <c r="O20" s="4" t="s">
        <v>48</v>
      </c>
      <c r="P20" s="4" t="s">
        <v>48</v>
      </c>
      <c r="Q20" s="4" t="s">
        <v>48</v>
      </c>
      <c r="R20" t="str">
        <f t="shared" si="2"/>
        <v>激励激励激励磐石磐石坚韧坚韧</v>
      </c>
      <c r="S20" t="str">
        <f t="shared" si="3"/>
        <v>1激励均衡-2磐石均衡-3坚韧均衡</v>
      </c>
      <c r="T20">
        <f>MATCH(S20,Sheet1!D:D,0)</f>
        <v>196</v>
      </c>
    </row>
    <row r="21" spans="1:20">
      <c r="A21">
        <f>INDEX(Sheet3!A:A,MATCH(D21,Sheet3!B:B,0))</f>
        <v>12</v>
      </c>
      <c r="B21">
        <f t="shared" si="0"/>
        <v>9</v>
      </c>
      <c r="C21" t="str">
        <f t="shared" si="1"/>
        <v>12_9</v>
      </c>
      <c r="D21" t="s">
        <v>379</v>
      </c>
      <c r="E21" t="s">
        <v>379</v>
      </c>
      <c r="F21" t="s">
        <v>379</v>
      </c>
      <c r="G21" t="s">
        <v>377</v>
      </c>
      <c r="H21" t="s">
        <v>377</v>
      </c>
      <c r="I21" t="s">
        <v>377</v>
      </c>
      <c r="J21" t="s">
        <v>377</v>
      </c>
      <c r="K21" s="4" t="s">
        <v>48</v>
      </c>
      <c r="L21" s="4" t="s">
        <v>48</v>
      </c>
      <c r="M21" s="4" t="s">
        <v>48</v>
      </c>
      <c r="N21" s="4" t="s">
        <v>48</v>
      </c>
      <c r="O21" s="4" t="s">
        <v>48</v>
      </c>
      <c r="P21" s="4" t="s">
        <v>48</v>
      </c>
      <c r="Q21" s="4" t="s">
        <v>48</v>
      </c>
      <c r="R21" t="str">
        <f t="shared" si="2"/>
        <v>激励激励激励不屈不屈不屈不屈</v>
      </c>
      <c r="S21" t="str">
        <f t="shared" si="3"/>
        <v>1激励均衡-2不屈均衡-3不屈均衡</v>
      </c>
      <c r="T21">
        <f>MATCH(S21,Sheet1!D:D,0)</f>
        <v>201</v>
      </c>
    </row>
    <row r="22" spans="1:20">
      <c r="A22">
        <f>INDEX(Sheet3!A:A,MATCH(D22,Sheet3!B:B,0))</f>
        <v>8</v>
      </c>
      <c r="B22">
        <f t="shared" si="0"/>
        <v>1</v>
      </c>
      <c r="C22" t="str">
        <f t="shared" si="1"/>
        <v>8_1</v>
      </c>
      <c r="D22" t="s">
        <v>375</v>
      </c>
      <c r="E22" t="s">
        <v>375</v>
      </c>
      <c r="F22" t="s">
        <v>375</v>
      </c>
      <c r="G22" t="s">
        <v>375</v>
      </c>
      <c r="H22" t="s">
        <v>375</v>
      </c>
      <c r="I22" t="s">
        <v>375</v>
      </c>
      <c r="J22" t="s">
        <v>375</v>
      </c>
      <c r="K22" s="4" t="s">
        <v>48</v>
      </c>
      <c r="L22" s="4" t="s">
        <v>48</v>
      </c>
      <c r="M22" s="4" t="s">
        <v>48</v>
      </c>
      <c r="N22" s="4" t="s">
        <v>48</v>
      </c>
      <c r="O22" s="4" t="s">
        <v>48</v>
      </c>
      <c r="P22" s="4" t="s">
        <v>48</v>
      </c>
      <c r="Q22" s="4" t="s">
        <v>48</v>
      </c>
      <c r="R22" t="str">
        <f t="shared" si="2"/>
        <v>坚韧坚韧坚韧坚韧坚韧坚韧坚韧</v>
      </c>
      <c r="S22" t="str">
        <f t="shared" si="3"/>
        <v>1坚韧均衡-2坚韧均衡-3坚韧均衡</v>
      </c>
      <c r="T22">
        <f>MATCH(S22,Sheet1!D:D,0)</f>
        <v>111</v>
      </c>
    </row>
    <row r="23" spans="1:20">
      <c r="A23">
        <f>INDEX(Sheet3!A:A,MATCH(D23,Sheet3!B:B,0))</f>
        <v>2</v>
      </c>
      <c r="B23">
        <f t="shared" si="0"/>
        <v>1</v>
      </c>
      <c r="C23" t="str">
        <f t="shared" si="1"/>
        <v>2_1</v>
      </c>
      <c r="D23" t="s">
        <v>369</v>
      </c>
      <c r="E23" t="s">
        <v>369</v>
      </c>
      <c r="F23" t="s">
        <v>369</v>
      </c>
      <c r="G23" t="s">
        <v>369</v>
      </c>
      <c r="H23" t="s">
        <v>369</v>
      </c>
      <c r="I23" t="s">
        <v>369</v>
      </c>
      <c r="J23" t="s">
        <v>369</v>
      </c>
      <c r="K23" s="4" t="s">
        <v>48</v>
      </c>
      <c r="L23" s="4" t="s">
        <v>48</v>
      </c>
      <c r="M23" s="4" t="s">
        <v>48</v>
      </c>
      <c r="N23" s="4" t="s">
        <v>48</v>
      </c>
      <c r="O23" s="4" t="s">
        <v>48</v>
      </c>
      <c r="P23" s="4" t="s">
        <v>48</v>
      </c>
      <c r="Q23" s="4" t="s">
        <v>48</v>
      </c>
      <c r="R23" t="str">
        <f t="shared" si="2"/>
        <v>聚能聚能聚能聚能聚能聚能聚能</v>
      </c>
      <c r="S23" t="str">
        <f t="shared" si="3"/>
        <v>1聚能均衡-2聚能均衡-3聚能均衡</v>
      </c>
      <c r="T23">
        <f>MATCH(S23,Sheet1!D:D,0)</f>
        <v>31</v>
      </c>
    </row>
    <row r="24" spans="1:20">
      <c r="A24">
        <f>INDEX(Sheet3!A:A,MATCH(D24,Sheet3!B:B,0))</f>
        <v>2</v>
      </c>
      <c r="B24">
        <f t="shared" si="0"/>
        <v>2</v>
      </c>
      <c r="C24" t="str">
        <f t="shared" si="1"/>
        <v>2_2</v>
      </c>
      <c r="D24" t="s">
        <v>369</v>
      </c>
      <c r="E24" t="s">
        <v>369</v>
      </c>
      <c r="F24" t="s">
        <v>369</v>
      </c>
      <c r="G24" t="s">
        <v>378</v>
      </c>
      <c r="H24" t="s">
        <v>378</v>
      </c>
      <c r="I24" t="s">
        <v>378</v>
      </c>
      <c r="J24" t="s">
        <v>378</v>
      </c>
      <c r="K24" s="4" t="s">
        <v>48</v>
      </c>
      <c r="L24" s="4" t="s">
        <v>48</v>
      </c>
      <c r="M24" s="4" t="s">
        <v>48</v>
      </c>
      <c r="N24" s="4" t="s">
        <v>48</v>
      </c>
      <c r="O24" s="4" t="s">
        <v>48</v>
      </c>
      <c r="P24" s="4" t="s">
        <v>48</v>
      </c>
      <c r="Q24" s="4" t="s">
        <v>48</v>
      </c>
      <c r="R24" t="str">
        <f t="shared" si="2"/>
        <v>聚能聚能聚能磐石磐石磐石磐石</v>
      </c>
      <c r="S24" t="str">
        <f t="shared" si="3"/>
        <v>1聚能均衡-2磐石均衡-3磐石均衡</v>
      </c>
      <c r="T24">
        <f>MATCH(S24,Sheet1!D:D,0)</f>
        <v>36</v>
      </c>
    </row>
    <row r="25" spans="1:20">
      <c r="A25">
        <f>INDEX(Sheet3!A:A,MATCH(D25,Sheet3!B:B,0))</f>
        <v>2</v>
      </c>
      <c r="B25">
        <f t="shared" si="0"/>
        <v>3</v>
      </c>
      <c r="C25" t="str">
        <f t="shared" si="1"/>
        <v>2_3</v>
      </c>
      <c r="D25" t="s">
        <v>369</v>
      </c>
      <c r="E25" t="s">
        <v>369</v>
      </c>
      <c r="F25" t="s">
        <v>369</v>
      </c>
      <c r="G25" t="s">
        <v>376</v>
      </c>
      <c r="H25" t="s">
        <v>376</v>
      </c>
      <c r="I25" t="s">
        <v>376</v>
      </c>
      <c r="J25" t="s">
        <v>376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t="str">
        <f t="shared" si="2"/>
        <v>聚能聚能聚能钢骨钢骨钢骨钢骨</v>
      </c>
      <c r="S25" t="str">
        <f t="shared" si="3"/>
        <v>1聚能均衡-2钢骨均衡-3钢骨均衡</v>
      </c>
      <c r="T25">
        <f>MATCH(S25,Sheet1!D:D,0)</f>
        <v>41</v>
      </c>
    </row>
    <row r="26" spans="1:20">
      <c r="A26">
        <f>INDEX(Sheet3!A:A,MATCH(D26,Sheet3!B:B,0))</f>
        <v>2</v>
      </c>
      <c r="B26">
        <f t="shared" si="0"/>
        <v>4</v>
      </c>
      <c r="C26" t="str">
        <f t="shared" si="1"/>
        <v>2_4</v>
      </c>
      <c r="D26" t="s">
        <v>369</v>
      </c>
      <c r="E26" t="s">
        <v>369</v>
      </c>
      <c r="F26" t="s">
        <v>369</v>
      </c>
      <c r="G26" t="s">
        <v>378</v>
      </c>
      <c r="H26" t="s">
        <v>378</v>
      </c>
      <c r="I26" t="s">
        <v>375</v>
      </c>
      <c r="J26" t="s">
        <v>375</v>
      </c>
      <c r="K26" s="4" t="s">
        <v>48</v>
      </c>
      <c r="L26" s="4" t="s">
        <v>48</v>
      </c>
      <c r="M26" s="4" t="s">
        <v>48</v>
      </c>
      <c r="N26" s="4" t="s">
        <v>48</v>
      </c>
      <c r="O26" s="4" t="s">
        <v>48</v>
      </c>
      <c r="P26" s="4" t="s">
        <v>48</v>
      </c>
      <c r="Q26" s="4" t="s">
        <v>48</v>
      </c>
      <c r="R26" t="str">
        <f t="shared" si="2"/>
        <v>聚能聚能聚能磐石磐石坚韧坚韧</v>
      </c>
      <c r="S26" t="str">
        <f t="shared" si="3"/>
        <v>1聚能均衡-2磐石均衡-3坚韧均衡</v>
      </c>
      <c r="T26">
        <f>MATCH(S26,Sheet1!D:D,0)</f>
        <v>46</v>
      </c>
    </row>
    <row r="27" spans="1:20">
      <c r="A27">
        <f>INDEX(Sheet3!A:A,MATCH(D27,Sheet3!B:B,0))</f>
        <v>11</v>
      </c>
      <c r="B27">
        <f t="shared" si="0"/>
        <v>1</v>
      </c>
      <c r="C27" t="str">
        <f t="shared" si="1"/>
        <v>11_1</v>
      </c>
      <c r="D27" t="s">
        <v>378</v>
      </c>
      <c r="E27" t="s">
        <v>378</v>
      </c>
      <c r="F27" t="s">
        <v>378</v>
      </c>
      <c r="G27" t="s">
        <v>378</v>
      </c>
      <c r="H27" t="s">
        <v>378</v>
      </c>
      <c r="I27" t="s">
        <v>378</v>
      </c>
      <c r="J27" t="s">
        <v>378</v>
      </c>
      <c r="K27" s="4" t="s">
        <v>48</v>
      </c>
      <c r="L27" s="4" t="s">
        <v>48</v>
      </c>
      <c r="M27" s="4" t="s">
        <v>48</v>
      </c>
      <c r="N27" s="4" t="s">
        <v>48</v>
      </c>
      <c r="O27" s="4" t="s">
        <v>48</v>
      </c>
      <c r="P27" s="4" t="s">
        <v>48</v>
      </c>
      <c r="Q27" s="4" t="s">
        <v>48</v>
      </c>
      <c r="R27" t="str">
        <f t="shared" si="2"/>
        <v>磐石磐石磐石磐石磐石磐石磐石</v>
      </c>
      <c r="S27" t="str">
        <f t="shared" si="3"/>
        <v>1磐石均衡-2磐石均衡-3磐石均衡</v>
      </c>
      <c r="T27">
        <f>MATCH(S27,Sheet1!D:D,0)</f>
        <v>146</v>
      </c>
    </row>
    <row r="28" spans="1:20">
      <c r="A28">
        <f>INDEX(Sheet3!A:A,MATCH(D28,Sheet3!B:B,0))</f>
        <v>11</v>
      </c>
      <c r="B28">
        <f t="shared" si="0"/>
        <v>2</v>
      </c>
      <c r="C28" t="str">
        <f t="shared" si="1"/>
        <v>11_2</v>
      </c>
      <c r="D28" t="s">
        <v>378</v>
      </c>
      <c r="E28" t="s">
        <v>378</v>
      </c>
      <c r="F28" t="s">
        <v>378</v>
      </c>
      <c r="G28" t="s">
        <v>378</v>
      </c>
      <c r="H28" t="s">
        <v>378</v>
      </c>
      <c r="I28" t="s">
        <v>383</v>
      </c>
      <c r="J28" t="s">
        <v>383</v>
      </c>
      <c r="K28" s="4" t="s">
        <v>48</v>
      </c>
      <c r="L28" s="4" t="s">
        <v>48</v>
      </c>
      <c r="M28" s="4" t="s">
        <v>48</v>
      </c>
      <c r="N28" s="4" t="s">
        <v>48</v>
      </c>
      <c r="O28" s="4" t="s">
        <v>48</v>
      </c>
      <c r="P28" s="4" t="s">
        <v>48</v>
      </c>
      <c r="Q28" s="4" t="s">
        <v>48</v>
      </c>
      <c r="R28" t="str">
        <f t="shared" si="2"/>
        <v>磐石磐石磐石磐石磐石制衡制衡</v>
      </c>
      <c r="S28" t="str">
        <f t="shared" si="3"/>
        <v>1磐石均衡-2磐石均衡-3制衡均衡</v>
      </c>
      <c r="T28">
        <f>MATCH(S28,Sheet1!D:D,0)</f>
        <v>151</v>
      </c>
    </row>
    <row r="29" spans="1:20">
      <c r="A29">
        <f>INDEX(Sheet3!A:A,MATCH(D29,Sheet3!B:B,0))</f>
        <v>11</v>
      </c>
      <c r="B29">
        <f t="shared" si="0"/>
        <v>3</v>
      </c>
      <c r="C29" t="str">
        <f t="shared" si="1"/>
        <v>11_3</v>
      </c>
      <c r="D29" t="s">
        <v>378</v>
      </c>
      <c r="E29" t="s">
        <v>378</v>
      </c>
      <c r="F29" t="s">
        <v>378</v>
      </c>
      <c r="G29" t="s">
        <v>376</v>
      </c>
      <c r="H29" t="s">
        <v>376</v>
      </c>
      <c r="I29" t="s">
        <v>377</v>
      </c>
      <c r="J29" t="s">
        <v>377</v>
      </c>
      <c r="K29" s="4" t="s">
        <v>48</v>
      </c>
      <c r="L29" s="4" t="s">
        <v>48</v>
      </c>
      <c r="M29" s="4" t="s">
        <v>48</v>
      </c>
      <c r="N29" s="4" t="s">
        <v>48</v>
      </c>
      <c r="O29" s="4" t="s">
        <v>48</v>
      </c>
      <c r="P29" s="4" t="s">
        <v>48</v>
      </c>
      <c r="Q29" s="4" t="s">
        <v>48</v>
      </c>
      <c r="R29" t="str">
        <f t="shared" si="2"/>
        <v>磐石磐石磐石钢骨钢骨不屈不屈</v>
      </c>
      <c r="S29" t="str">
        <f t="shared" si="3"/>
        <v>1磐石均衡-2钢骨均衡-3不屈均衡</v>
      </c>
      <c r="T29">
        <f>MATCH(S29,Sheet1!D:D,0)</f>
        <v>156</v>
      </c>
    </row>
    <row r="30" spans="1:20">
      <c r="A30">
        <f>INDEX(Sheet3!A:A,MATCH(D30,Sheet3!B:B,0))</f>
        <v>7</v>
      </c>
      <c r="B30">
        <f t="shared" si="0"/>
        <v>1</v>
      </c>
      <c r="C30" t="str">
        <f t="shared" si="1"/>
        <v>7_1</v>
      </c>
      <c r="D30" t="s">
        <v>374</v>
      </c>
      <c r="E30" t="s">
        <v>374</v>
      </c>
      <c r="F30" t="s">
        <v>374</v>
      </c>
      <c r="G30" t="s">
        <v>374</v>
      </c>
      <c r="H30" t="s">
        <v>374</v>
      </c>
      <c r="I30" t="s">
        <v>374</v>
      </c>
      <c r="J30" t="s">
        <v>374</v>
      </c>
      <c r="K30" s="4" t="s">
        <v>48</v>
      </c>
      <c r="L30" s="4" t="s">
        <v>48</v>
      </c>
      <c r="M30" s="4" t="s">
        <v>48</v>
      </c>
      <c r="N30" s="4" t="s">
        <v>48</v>
      </c>
      <c r="O30" s="4" t="s">
        <v>48</v>
      </c>
      <c r="P30" s="4" t="s">
        <v>48</v>
      </c>
      <c r="Q30" s="4" t="s">
        <v>48</v>
      </c>
      <c r="R30" t="str">
        <f t="shared" si="2"/>
        <v>破甲破甲破甲破甲破甲破甲破甲</v>
      </c>
      <c r="S30" t="str">
        <f t="shared" si="3"/>
        <v>1破甲均衡-2破甲均衡-3破甲均衡</v>
      </c>
      <c r="T30">
        <f>MATCH(S30,Sheet1!D:D,0)</f>
        <v>106</v>
      </c>
    </row>
    <row r="31" spans="1:20">
      <c r="A31">
        <f>INDEX(Sheet3!A:A,MATCH(D31,Sheet3!B:B,0))</f>
        <v>3</v>
      </c>
      <c r="B31">
        <f t="shared" si="0"/>
        <v>1</v>
      </c>
      <c r="C31" t="str">
        <f t="shared" si="1"/>
        <v>3_1</v>
      </c>
      <c r="D31" t="s">
        <v>370</v>
      </c>
      <c r="E31" t="s">
        <v>370</v>
      </c>
      <c r="F31" t="s">
        <v>370</v>
      </c>
      <c r="G31" t="s">
        <v>370</v>
      </c>
      <c r="H31" t="s">
        <v>370</v>
      </c>
      <c r="I31" t="s">
        <v>370</v>
      </c>
      <c r="J31" t="s">
        <v>370</v>
      </c>
      <c r="K31" s="4" t="s">
        <v>48</v>
      </c>
      <c r="L31" s="4" t="s">
        <v>48</v>
      </c>
      <c r="M31" s="4" t="s">
        <v>48</v>
      </c>
      <c r="N31" s="4" t="s">
        <v>48</v>
      </c>
      <c r="O31" s="4" t="s">
        <v>48</v>
      </c>
      <c r="P31" s="4" t="s">
        <v>48</v>
      </c>
      <c r="Q31" s="4" t="s">
        <v>48</v>
      </c>
      <c r="R31" t="str">
        <f t="shared" si="2"/>
        <v>窃夺窃夺窃夺窃夺窃夺窃夺窃夺</v>
      </c>
      <c r="S31" t="str">
        <f t="shared" si="3"/>
        <v>1窃夺均衡-2窃夺均衡-3窃夺均衡</v>
      </c>
      <c r="T31">
        <f>MATCH(S31,Sheet1!D:D,0)</f>
        <v>51</v>
      </c>
    </row>
    <row r="32" spans="1:20">
      <c r="A32">
        <f>INDEX(Sheet3!A:A,MATCH(D32,Sheet3!B:B,0))</f>
        <v>3</v>
      </c>
      <c r="B32">
        <f t="shared" si="0"/>
        <v>2</v>
      </c>
      <c r="C32" t="str">
        <f t="shared" si="1"/>
        <v>3_2</v>
      </c>
      <c r="D32" t="s">
        <v>370</v>
      </c>
      <c r="E32" t="s">
        <v>370</v>
      </c>
      <c r="F32" t="s">
        <v>370</v>
      </c>
      <c r="G32" t="s">
        <v>370</v>
      </c>
      <c r="H32" t="s">
        <v>370</v>
      </c>
      <c r="I32" t="s">
        <v>383</v>
      </c>
      <c r="J32" t="s">
        <v>383</v>
      </c>
      <c r="K32" s="4" t="s">
        <v>48</v>
      </c>
      <c r="L32" s="4" t="s">
        <v>48</v>
      </c>
      <c r="M32" s="4" t="s">
        <v>48</v>
      </c>
      <c r="N32" s="4" t="s">
        <v>48</v>
      </c>
      <c r="O32" s="4" t="s">
        <v>48</v>
      </c>
      <c r="P32" s="4" t="s">
        <v>48</v>
      </c>
      <c r="Q32" s="4" t="s">
        <v>48</v>
      </c>
      <c r="R32" t="str">
        <f t="shared" si="2"/>
        <v>窃夺窃夺窃夺窃夺窃夺制衡制衡</v>
      </c>
      <c r="S32" t="str">
        <f t="shared" si="3"/>
        <v>1窃夺均衡-2窃夺均衡-3制衡均衡</v>
      </c>
      <c r="T32">
        <f>MATCH(S32,Sheet1!D:D,0)</f>
        <v>56</v>
      </c>
    </row>
    <row r="33" spans="1:20">
      <c r="A33">
        <f>INDEX(Sheet3!A:A,MATCH(D33,Sheet3!B:B,0))</f>
        <v>15</v>
      </c>
      <c r="B33">
        <f t="shared" si="0"/>
        <v>1</v>
      </c>
      <c r="C33" t="str">
        <f t="shared" si="1"/>
        <v>15_1</v>
      </c>
      <c r="D33" t="s">
        <v>382</v>
      </c>
      <c r="E33" t="s">
        <v>382</v>
      </c>
      <c r="F33" t="s">
        <v>382</v>
      </c>
      <c r="G33" t="s">
        <v>382</v>
      </c>
      <c r="H33" t="s">
        <v>382</v>
      </c>
      <c r="I33" t="s">
        <v>382</v>
      </c>
      <c r="J33" t="s">
        <v>382</v>
      </c>
      <c r="K33" s="4" t="s">
        <v>48</v>
      </c>
      <c r="L33" s="4" t="s">
        <v>48</v>
      </c>
      <c r="M33" s="4" t="s">
        <v>48</v>
      </c>
      <c r="N33" s="4" t="s">
        <v>48</v>
      </c>
      <c r="O33" s="4" t="s">
        <v>48</v>
      </c>
      <c r="P33" s="4" t="s">
        <v>48</v>
      </c>
      <c r="Q33" s="4" t="s">
        <v>48</v>
      </c>
      <c r="R33" t="str">
        <f t="shared" si="2"/>
        <v>驱散驱散驱散驱散驱散驱散驱散</v>
      </c>
      <c r="S33" t="str">
        <f t="shared" si="3"/>
        <v>1驱散均衡-2驱散均衡-3驱散均衡</v>
      </c>
      <c r="T33">
        <f>MATCH(S33,Sheet1!D:D,0)</f>
        <v>216</v>
      </c>
    </row>
    <row r="34" spans="1:20">
      <c r="A34">
        <f>INDEX(Sheet3!A:A,MATCH(D34,Sheet3!B:B,0))</f>
        <v>15</v>
      </c>
      <c r="B34">
        <f t="shared" si="0"/>
        <v>2</v>
      </c>
      <c r="C34" t="str">
        <f t="shared" si="1"/>
        <v>15_2</v>
      </c>
      <c r="D34" t="s">
        <v>382</v>
      </c>
      <c r="E34" t="s">
        <v>382</v>
      </c>
      <c r="F34" t="s">
        <v>382</v>
      </c>
      <c r="G34" t="s">
        <v>382</v>
      </c>
      <c r="H34" t="s">
        <v>382</v>
      </c>
      <c r="I34" t="s">
        <v>377</v>
      </c>
      <c r="J34" t="s">
        <v>377</v>
      </c>
      <c r="K34" s="4" t="s">
        <v>48</v>
      </c>
      <c r="L34" s="4" t="s">
        <v>48</v>
      </c>
      <c r="M34" s="4" t="s">
        <v>48</v>
      </c>
      <c r="N34" s="4" t="s">
        <v>48</v>
      </c>
      <c r="O34" s="4" t="s">
        <v>48</v>
      </c>
      <c r="P34" s="4" t="s">
        <v>48</v>
      </c>
      <c r="Q34" s="4" t="s">
        <v>48</v>
      </c>
      <c r="R34" t="str">
        <f t="shared" si="2"/>
        <v>驱散驱散驱散驱散驱散不屈不屈</v>
      </c>
      <c r="S34" t="str">
        <f t="shared" si="3"/>
        <v>1驱散均衡-2驱散均衡-3不屈均衡</v>
      </c>
      <c r="T34">
        <f>MATCH(S34,Sheet1!D:D,0)</f>
        <v>221</v>
      </c>
    </row>
    <row r="35" spans="1:20">
      <c r="A35">
        <f>INDEX(Sheet3!A:A,MATCH(D35,Sheet3!B:B,0))</f>
        <v>15</v>
      </c>
      <c r="B35">
        <f t="shared" si="0"/>
        <v>3</v>
      </c>
      <c r="C35" t="str">
        <f t="shared" si="1"/>
        <v>15_3</v>
      </c>
      <c r="D35" t="s">
        <v>382</v>
      </c>
      <c r="E35" t="s">
        <v>382</v>
      </c>
      <c r="F35" t="s">
        <v>382</v>
      </c>
      <c r="G35" t="s">
        <v>377</v>
      </c>
      <c r="H35" t="s">
        <v>377</v>
      </c>
      <c r="I35" t="s">
        <v>378</v>
      </c>
      <c r="J35" t="s">
        <v>378</v>
      </c>
      <c r="K35" s="4" t="s">
        <v>48</v>
      </c>
      <c r="L35" s="4" t="s">
        <v>48</v>
      </c>
      <c r="M35" s="4" t="s">
        <v>48</v>
      </c>
      <c r="N35" s="4" t="s">
        <v>48</v>
      </c>
      <c r="O35" s="4" t="s">
        <v>48</v>
      </c>
      <c r="P35" s="4" t="s">
        <v>48</v>
      </c>
      <c r="Q35" s="4" t="s">
        <v>48</v>
      </c>
      <c r="R35" t="str">
        <f t="shared" si="2"/>
        <v>驱散驱散驱散不屈不屈磐石磐石</v>
      </c>
      <c r="S35" t="str">
        <f t="shared" si="3"/>
        <v>1驱散均衡-2不屈均衡-3磐石均衡</v>
      </c>
      <c r="T35">
        <f>MATCH(S35,Sheet1!D:D,0)</f>
        <v>226</v>
      </c>
    </row>
    <row r="36" spans="1:20">
      <c r="A36">
        <f>INDEX(Sheet3!A:A,MATCH(D36,Sheet3!B:B,0))</f>
        <v>13</v>
      </c>
      <c r="B36">
        <f t="shared" si="0"/>
        <v>1</v>
      </c>
      <c r="C36" t="str">
        <f t="shared" si="1"/>
        <v>13_1</v>
      </c>
      <c r="D36" t="s">
        <v>380</v>
      </c>
      <c r="E36" t="s">
        <v>380</v>
      </c>
      <c r="F36" t="s">
        <v>380</v>
      </c>
      <c r="G36" t="s">
        <v>380</v>
      </c>
      <c r="H36" t="s">
        <v>380</v>
      </c>
      <c r="I36" t="s">
        <v>380</v>
      </c>
      <c r="J36" t="s">
        <v>380</v>
      </c>
      <c r="K36" s="4" t="s">
        <v>48</v>
      </c>
      <c r="L36" s="4" t="s">
        <v>48</v>
      </c>
      <c r="M36" s="4" t="s">
        <v>48</v>
      </c>
      <c r="N36" s="4" t="s">
        <v>48</v>
      </c>
      <c r="O36" s="4" t="s">
        <v>48</v>
      </c>
      <c r="P36" s="4" t="s">
        <v>48</v>
      </c>
      <c r="Q36" s="4" t="s">
        <v>48</v>
      </c>
      <c r="R36" t="str">
        <f t="shared" si="2"/>
        <v>守护守护守护守护守护守护守护</v>
      </c>
      <c r="S36" t="str">
        <f t="shared" si="3"/>
        <v>1守护均衡-2守护均衡-3守护均衡</v>
      </c>
      <c r="T36">
        <f>MATCH(S36,Sheet1!D:D,0)</f>
        <v>206</v>
      </c>
    </row>
    <row r="37" spans="1:20">
      <c r="A37">
        <f>INDEX(Sheet3!A:A,MATCH(D37,Sheet3!B:B,0))</f>
        <v>4</v>
      </c>
      <c r="B37">
        <f t="shared" si="0"/>
        <v>1</v>
      </c>
      <c r="C37" t="str">
        <f t="shared" si="1"/>
        <v>4_1</v>
      </c>
      <c r="D37" t="s">
        <v>371</v>
      </c>
      <c r="E37" t="s">
        <v>371</v>
      </c>
      <c r="F37" t="s">
        <v>371</v>
      </c>
      <c r="G37" t="s">
        <v>371</v>
      </c>
      <c r="H37" t="s">
        <v>371</v>
      </c>
      <c r="I37" t="s">
        <v>371</v>
      </c>
      <c r="J37" t="s">
        <v>371</v>
      </c>
      <c r="K37" s="4" t="s">
        <v>48</v>
      </c>
      <c r="L37" s="4" t="s">
        <v>48</v>
      </c>
      <c r="M37" s="4" t="s">
        <v>48</v>
      </c>
      <c r="N37" s="4" t="s">
        <v>48</v>
      </c>
      <c r="O37" s="4" t="s">
        <v>48</v>
      </c>
      <c r="P37" s="4" t="s">
        <v>48</v>
      </c>
      <c r="Q37" s="4" t="s">
        <v>48</v>
      </c>
      <c r="R37" t="str">
        <f t="shared" si="2"/>
        <v>先制先制先制先制先制先制先制</v>
      </c>
      <c r="S37" t="str">
        <f t="shared" si="3"/>
        <v>1先制均衡-2先制均衡-3先制均衡</v>
      </c>
      <c r="T37">
        <f>MATCH(S37,Sheet1!D:D,0)</f>
        <v>61</v>
      </c>
    </row>
    <row r="38" spans="1:20">
      <c r="A38">
        <f>INDEX(Sheet3!A:A,MATCH(D38,Sheet3!B:B,0))</f>
        <v>1</v>
      </c>
      <c r="B38">
        <f t="shared" si="0"/>
        <v>1</v>
      </c>
      <c r="C38" t="str">
        <f t="shared" si="1"/>
        <v>1_1</v>
      </c>
      <c r="D38" t="s">
        <v>368</v>
      </c>
      <c r="E38" t="s">
        <v>368</v>
      </c>
      <c r="F38" t="s">
        <v>368</v>
      </c>
      <c r="G38" t="s">
        <v>368</v>
      </c>
      <c r="H38" t="s">
        <v>368</v>
      </c>
      <c r="I38" t="s">
        <v>368</v>
      </c>
      <c r="J38" t="s">
        <v>368</v>
      </c>
      <c r="K38" s="4" t="s">
        <v>48</v>
      </c>
      <c r="L38" s="4" t="s">
        <v>48</v>
      </c>
      <c r="M38" s="4" t="s">
        <v>48</v>
      </c>
      <c r="N38" s="4" t="s">
        <v>48</v>
      </c>
      <c r="O38" s="4" t="s">
        <v>48</v>
      </c>
      <c r="P38" s="4" t="s">
        <v>48</v>
      </c>
      <c r="Q38" s="4" t="s">
        <v>48</v>
      </c>
      <c r="R38" t="str">
        <f t="shared" si="2"/>
        <v>幸运幸运幸运幸运幸运幸运幸运</v>
      </c>
      <c r="S38" t="str">
        <f t="shared" si="3"/>
        <v>1幸运均衡-2幸运均衡-3幸运均衡</v>
      </c>
      <c r="T38">
        <f>MATCH(S38,Sheet1!D:D,0)</f>
        <v>6</v>
      </c>
    </row>
    <row r="39" spans="1:20">
      <c r="A39">
        <f>INDEX(Sheet3!A:A,MATCH(D39,Sheet3!B:B,0))</f>
        <v>1</v>
      </c>
      <c r="B39">
        <f t="shared" si="0"/>
        <v>2</v>
      </c>
      <c r="C39" t="str">
        <f t="shared" si="1"/>
        <v>1_2</v>
      </c>
      <c r="D39" t="s">
        <v>368</v>
      </c>
      <c r="E39" t="s">
        <v>368</v>
      </c>
      <c r="F39" t="s">
        <v>368</v>
      </c>
      <c r="G39" t="s">
        <v>375</v>
      </c>
      <c r="H39" t="s">
        <v>375</v>
      </c>
      <c r="I39" t="s">
        <v>376</v>
      </c>
      <c r="J39" t="s">
        <v>376</v>
      </c>
      <c r="K39" s="4" t="s">
        <v>48</v>
      </c>
      <c r="L39" s="4" t="s">
        <v>48</v>
      </c>
      <c r="M39" s="4" t="s">
        <v>48</v>
      </c>
      <c r="N39" s="4" t="s">
        <v>48</v>
      </c>
      <c r="O39" s="4" t="s">
        <v>48</v>
      </c>
      <c r="P39" s="4" t="s">
        <v>48</v>
      </c>
      <c r="Q39" s="4" t="s">
        <v>48</v>
      </c>
      <c r="R39" t="str">
        <f t="shared" si="2"/>
        <v>幸运幸运幸运坚韧坚韧钢骨钢骨</v>
      </c>
      <c r="S39" t="str">
        <f t="shared" si="3"/>
        <v>1幸运均衡-2坚韧均衡-3钢骨均衡</v>
      </c>
      <c r="T39">
        <f>MATCH(S39,Sheet1!D:D,0)</f>
        <v>11</v>
      </c>
    </row>
    <row r="40" spans="1:20">
      <c r="A40">
        <f>INDEX(Sheet3!A:A,MATCH(D40,Sheet3!B:B,0))</f>
        <v>1</v>
      </c>
      <c r="B40">
        <f t="shared" si="0"/>
        <v>3</v>
      </c>
      <c r="C40" t="str">
        <f t="shared" si="1"/>
        <v>1_3</v>
      </c>
      <c r="D40" t="s">
        <v>368</v>
      </c>
      <c r="E40" t="s">
        <v>368</v>
      </c>
      <c r="F40" t="s">
        <v>368</v>
      </c>
      <c r="G40" t="s">
        <v>368</v>
      </c>
      <c r="H40" t="s">
        <v>368</v>
      </c>
      <c r="I40" t="s">
        <v>382</v>
      </c>
      <c r="J40" t="s">
        <v>382</v>
      </c>
      <c r="K40" s="4" t="s">
        <v>48</v>
      </c>
      <c r="L40" s="4" t="s">
        <v>48</v>
      </c>
      <c r="M40" s="4" t="s">
        <v>48</v>
      </c>
      <c r="N40" s="4" t="s">
        <v>48</v>
      </c>
      <c r="O40" s="4" t="s">
        <v>48</v>
      </c>
      <c r="P40" s="4" t="s">
        <v>48</v>
      </c>
      <c r="Q40" s="4" t="s">
        <v>48</v>
      </c>
      <c r="R40" t="str">
        <f t="shared" si="2"/>
        <v>幸运幸运幸运幸运幸运驱散驱散</v>
      </c>
      <c r="S40" t="str">
        <f t="shared" si="3"/>
        <v>1幸运均衡-2幸运均衡-3驱散均衡</v>
      </c>
      <c r="T40">
        <f>MATCH(S40,Sheet1!D:D,0)</f>
        <v>16</v>
      </c>
    </row>
    <row r="41" spans="1:20">
      <c r="A41">
        <f>INDEX(Sheet3!A:A,MATCH(D41,Sheet3!B:B,0))</f>
        <v>1</v>
      </c>
      <c r="B41">
        <f t="shared" si="0"/>
        <v>4</v>
      </c>
      <c r="C41" t="str">
        <f t="shared" si="1"/>
        <v>1_4</v>
      </c>
      <c r="D41" t="s">
        <v>368</v>
      </c>
      <c r="E41" t="s">
        <v>368</v>
      </c>
      <c r="F41" t="s">
        <v>368</v>
      </c>
      <c r="G41" t="s">
        <v>370</v>
      </c>
      <c r="H41" t="s">
        <v>370</v>
      </c>
      <c r="I41" t="s">
        <v>370</v>
      </c>
      <c r="J41" t="s">
        <v>370</v>
      </c>
      <c r="K41" s="4" t="s">
        <v>48</v>
      </c>
      <c r="L41" s="4" t="s">
        <v>48</v>
      </c>
      <c r="M41" s="4" t="s">
        <v>48</v>
      </c>
      <c r="N41" s="4" t="s">
        <v>48</v>
      </c>
      <c r="O41" s="4" t="s">
        <v>48</v>
      </c>
      <c r="P41" s="4" t="s">
        <v>48</v>
      </c>
      <c r="Q41" s="4" t="s">
        <v>48</v>
      </c>
      <c r="R41" t="str">
        <f t="shared" si="2"/>
        <v>幸运幸运幸运窃夺窃夺窃夺窃夺</v>
      </c>
      <c r="S41" t="str">
        <f t="shared" si="3"/>
        <v>1幸运均衡-2窃夺均衡-3窃夺均衡</v>
      </c>
      <c r="T41">
        <f>MATCH(S41,Sheet1!D:D,0)</f>
        <v>21</v>
      </c>
    </row>
    <row r="42" spans="1:20">
      <c r="A42">
        <v>1</v>
      </c>
      <c r="B42">
        <f t="shared" si="0"/>
        <v>5</v>
      </c>
      <c r="C42" t="str">
        <f t="shared" si="1"/>
        <v>1_5</v>
      </c>
      <c r="D42" t="s">
        <v>368</v>
      </c>
      <c r="E42" t="s">
        <v>368</v>
      </c>
      <c r="F42" t="s">
        <v>368</v>
      </c>
      <c r="G42" t="s">
        <v>376</v>
      </c>
      <c r="H42" t="s">
        <v>376</v>
      </c>
      <c r="I42" t="s">
        <v>376</v>
      </c>
      <c r="J42" t="s">
        <v>376</v>
      </c>
      <c r="K42" s="4" t="s">
        <v>48</v>
      </c>
      <c r="L42" s="4" t="s">
        <v>48</v>
      </c>
      <c r="M42" s="4" t="s">
        <v>48</v>
      </c>
      <c r="N42" s="4" t="s">
        <v>48</v>
      </c>
      <c r="O42" s="4" t="s">
        <v>48</v>
      </c>
      <c r="P42" s="4" t="s">
        <v>48</v>
      </c>
      <c r="Q42" s="4" t="s">
        <v>48</v>
      </c>
      <c r="R42" t="str">
        <f t="shared" si="2"/>
        <v>幸运幸运幸运钢骨钢骨钢骨钢骨</v>
      </c>
      <c r="S42" t="str">
        <f t="shared" si="3"/>
        <v>1幸运均衡-2钢骨均衡-3钢骨均衡</v>
      </c>
      <c r="T42">
        <f>MATCH(S42,Sheet1!D:D,0)</f>
        <v>26</v>
      </c>
    </row>
    <row r="43" spans="1:20">
      <c r="A43">
        <f>INDEX(Sheet3!A:A,MATCH(D43,Sheet3!B:B,0))</f>
        <v>16</v>
      </c>
      <c r="B43">
        <f>IF(A41=A43,B41+1,1)</f>
        <v>1</v>
      </c>
      <c r="C43" t="str">
        <f t="shared" si="1"/>
        <v>16_1</v>
      </c>
      <c r="D43" t="s">
        <v>383</v>
      </c>
      <c r="E43" t="s">
        <v>383</v>
      </c>
      <c r="F43" t="s">
        <v>383</v>
      </c>
      <c r="G43" t="s">
        <v>383</v>
      </c>
      <c r="H43" t="s">
        <v>383</v>
      </c>
      <c r="I43" t="s">
        <v>383</v>
      </c>
      <c r="J43" t="s">
        <v>383</v>
      </c>
      <c r="K43" s="4" t="s">
        <v>48</v>
      </c>
      <c r="L43" s="4" t="s">
        <v>48</v>
      </c>
      <c r="M43" s="4" t="s">
        <v>48</v>
      </c>
      <c r="N43" s="4" t="s">
        <v>48</v>
      </c>
      <c r="O43" s="4" t="s">
        <v>48</v>
      </c>
      <c r="P43" s="4" t="s">
        <v>48</v>
      </c>
      <c r="Q43" s="4" t="s">
        <v>48</v>
      </c>
      <c r="R43" t="str">
        <f t="shared" si="2"/>
        <v>制衡制衡制衡制衡制衡制衡制衡</v>
      </c>
      <c r="S43" t="str">
        <f t="shared" si="3"/>
        <v>1制衡均衡-2制衡均衡-3制衡均衡</v>
      </c>
      <c r="T43">
        <f>MATCH(S43,Sheet1!D:D,0)</f>
        <v>231</v>
      </c>
    </row>
    <row r="44" spans="1:20">
      <c r="A44">
        <f>INDEX(Sheet3!A:A,MATCH(D44,Sheet3!B:B,0))</f>
        <v>6</v>
      </c>
      <c r="B44">
        <f>IF(A43=A44,B43+1,1)</f>
        <v>1</v>
      </c>
      <c r="C44" t="str">
        <f t="shared" si="1"/>
        <v>6_1</v>
      </c>
      <c r="D44" t="s">
        <v>373</v>
      </c>
      <c r="E44" t="s">
        <v>373</v>
      </c>
      <c r="F44" t="s">
        <v>373</v>
      </c>
      <c r="G44" t="s">
        <v>373</v>
      </c>
      <c r="H44" t="s">
        <v>373</v>
      </c>
      <c r="I44" t="s">
        <v>373</v>
      </c>
      <c r="J44" t="s">
        <v>373</v>
      </c>
      <c r="K44" s="4" t="s">
        <v>48</v>
      </c>
      <c r="L44" s="4" t="s">
        <v>48</v>
      </c>
      <c r="M44" s="4" t="s">
        <v>48</v>
      </c>
      <c r="N44" s="4" t="s">
        <v>48</v>
      </c>
      <c r="O44" s="4" t="s">
        <v>48</v>
      </c>
      <c r="P44" s="4" t="s">
        <v>48</v>
      </c>
      <c r="Q44" s="4" t="s">
        <v>48</v>
      </c>
      <c r="R44" t="str">
        <f t="shared" si="2"/>
        <v>终结终结终结终结终结终结终结</v>
      </c>
      <c r="S44" t="str">
        <f t="shared" si="3"/>
        <v>1终结均衡-2终结均衡-3终结均衡</v>
      </c>
      <c r="T44">
        <f>MATCH(S44,Sheet1!D:D,0)</f>
        <v>86</v>
      </c>
    </row>
    <row r="45" spans="1:20">
      <c r="A45">
        <f>INDEX(Sheet3!A:A,MATCH(D45,Sheet3!B:B,0))</f>
        <v>6</v>
      </c>
      <c r="B45">
        <f>IF(A44=A45,B44+1,1)</f>
        <v>2</v>
      </c>
      <c r="C45" t="str">
        <f t="shared" si="1"/>
        <v>6_2</v>
      </c>
      <c r="D45" t="s">
        <v>373</v>
      </c>
      <c r="E45" t="s">
        <v>373</v>
      </c>
      <c r="F45" t="s">
        <v>373</v>
      </c>
      <c r="G45" t="s">
        <v>372</v>
      </c>
      <c r="H45" t="s">
        <v>372</v>
      </c>
      <c r="I45" t="s">
        <v>372</v>
      </c>
      <c r="J45" t="s">
        <v>372</v>
      </c>
      <c r="K45" s="4" t="s">
        <v>48</v>
      </c>
      <c r="L45" s="4" t="s">
        <v>48</v>
      </c>
      <c r="M45" s="4" t="s">
        <v>48</v>
      </c>
      <c r="N45" s="4" t="s">
        <v>48</v>
      </c>
      <c r="O45" s="4" t="s">
        <v>48</v>
      </c>
      <c r="P45" s="4" t="s">
        <v>48</v>
      </c>
      <c r="Q45" s="4" t="s">
        <v>48</v>
      </c>
      <c r="R45" t="str">
        <f t="shared" si="2"/>
        <v>终结终结终结共振共振共振共振</v>
      </c>
      <c r="S45" t="str">
        <f t="shared" si="3"/>
        <v>1终结均衡-2共振均衡-3共振均衡</v>
      </c>
      <c r="T45">
        <f>MATCH(S45,Sheet1!D:D,0)</f>
        <v>91</v>
      </c>
    </row>
    <row r="46" spans="1:20">
      <c r="A46">
        <f>INDEX(Sheet3!A:A,MATCH(D46,Sheet3!B:B,0))</f>
        <v>6</v>
      </c>
      <c r="B46">
        <f>IF(A45=A46,B45+1,1)</f>
        <v>3</v>
      </c>
      <c r="C46" t="str">
        <f t="shared" si="1"/>
        <v>6_3</v>
      </c>
      <c r="D46" t="s">
        <v>373</v>
      </c>
      <c r="E46" t="s">
        <v>373</v>
      </c>
      <c r="F46" t="s">
        <v>373</v>
      </c>
      <c r="G46" t="s">
        <v>373</v>
      </c>
      <c r="H46" t="s">
        <v>373</v>
      </c>
      <c r="I46" t="s">
        <v>368</v>
      </c>
      <c r="J46" t="s">
        <v>368</v>
      </c>
      <c r="K46" s="4" t="s">
        <v>48</v>
      </c>
      <c r="L46" s="4" t="s">
        <v>48</v>
      </c>
      <c r="M46" s="4" t="s">
        <v>48</v>
      </c>
      <c r="N46" s="4" t="s">
        <v>48</v>
      </c>
      <c r="O46" s="4" t="s">
        <v>48</v>
      </c>
      <c r="P46" s="4" t="s">
        <v>48</v>
      </c>
      <c r="Q46" s="4" t="s">
        <v>48</v>
      </c>
      <c r="R46" t="str">
        <f t="shared" si="2"/>
        <v>终结终结终结终结终结幸运幸运</v>
      </c>
      <c r="S46" t="str">
        <f t="shared" si="3"/>
        <v>1终结均衡-2终结均衡-3幸运均衡</v>
      </c>
      <c r="T46">
        <f>MATCH(S46,Sheet1!D:D,0)</f>
        <v>96</v>
      </c>
    </row>
    <row r="47" spans="1:20">
      <c r="A47">
        <f>INDEX(Sheet3!A:A,MATCH(D47,Sheet3!B:B,0))</f>
        <v>6</v>
      </c>
      <c r="B47">
        <f>IF(A46=A47,B46+1,1)</f>
        <v>4</v>
      </c>
      <c r="C47" t="str">
        <f t="shared" si="1"/>
        <v>6_4</v>
      </c>
      <c r="D47" t="s">
        <v>373</v>
      </c>
      <c r="E47" t="s">
        <v>373</v>
      </c>
      <c r="F47" t="s">
        <v>373</v>
      </c>
      <c r="G47" t="s">
        <v>372</v>
      </c>
      <c r="H47" t="s">
        <v>372</v>
      </c>
      <c r="I47" t="s">
        <v>371</v>
      </c>
      <c r="J47" t="s">
        <v>371</v>
      </c>
      <c r="K47" s="4" t="s">
        <v>48</v>
      </c>
      <c r="L47" s="4" t="s">
        <v>48</v>
      </c>
      <c r="M47" s="4" t="s">
        <v>48</v>
      </c>
      <c r="N47" s="4" t="s">
        <v>48</v>
      </c>
      <c r="O47" s="4" t="s">
        <v>48</v>
      </c>
      <c r="P47" s="4" t="s">
        <v>48</v>
      </c>
      <c r="Q47" s="4" t="s">
        <v>48</v>
      </c>
      <c r="R47" t="str">
        <f t="shared" si="2"/>
        <v>终结终结终结共振共振先制先制</v>
      </c>
      <c r="S47" t="str">
        <f t="shared" si="3"/>
        <v>1终结均衡-2共振均衡-3先制均衡</v>
      </c>
      <c r="T47">
        <f>MATCH(S47,Sheet1!D:D,0)</f>
        <v>101</v>
      </c>
    </row>
    <row r="48" spans="1:20">
      <c r="D48" s="4"/>
      <c r="E48" s="4"/>
      <c r="F48" s="4"/>
      <c r="G48" s="4"/>
      <c r="H48" s="4"/>
    </row>
    <row r="49" spans="4:10">
      <c r="I49" s="4"/>
      <c r="J49" s="4"/>
    </row>
    <row r="50" spans="4:10">
      <c r="D50" s="4"/>
      <c r="E50" s="4"/>
      <c r="F50" s="4"/>
      <c r="G50" s="4"/>
      <c r="H50" s="4"/>
      <c r="I50" s="4"/>
      <c r="J50" s="4"/>
    </row>
    <row r="51" spans="4:10">
      <c r="D51" s="4"/>
      <c r="E51" s="4"/>
      <c r="F51" s="4"/>
      <c r="G51" s="4"/>
      <c r="H51" s="4"/>
      <c r="I51" s="4"/>
      <c r="J51" s="4"/>
    </row>
    <row r="52" spans="4:10">
      <c r="D52" s="4"/>
      <c r="E52" s="4"/>
      <c r="F52" s="4"/>
      <c r="I52" s="4"/>
      <c r="J52" s="4"/>
    </row>
    <row r="53" spans="4:10">
      <c r="D53" s="4"/>
      <c r="E53" s="4"/>
      <c r="F53" s="4"/>
      <c r="I53" s="4"/>
      <c r="J53" s="4"/>
    </row>
    <row r="54" spans="4:10">
      <c r="D54" s="4"/>
      <c r="E54" s="4"/>
      <c r="F54" s="4"/>
      <c r="G54" s="4"/>
      <c r="H54" s="4"/>
      <c r="I54" s="4"/>
      <c r="J54" s="4"/>
    </row>
    <row r="55" spans="4:10">
      <c r="D55" s="4"/>
      <c r="E55" s="4"/>
      <c r="F55" s="4"/>
    </row>
    <row r="56" spans="4:10">
      <c r="D56" s="4"/>
      <c r="E56" s="4"/>
      <c r="F56" s="4"/>
      <c r="I56" s="4"/>
      <c r="J56" s="4"/>
    </row>
    <row r="57" spans="4:10">
      <c r="D57" s="4"/>
      <c r="E57" s="4"/>
      <c r="F57" s="4"/>
      <c r="I57" s="4"/>
      <c r="J57" s="4"/>
    </row>
    <row r="58" spans="4:10">
      <c r="D58" s="4"/>
      <c r="E58" s="4"/>
      <c r="F58" s="4"/>
      <c r="I58" s="4"/>
      <c r="J58" s="4"/>
    </row>
    <row r="59" spans="4:10">
      <c r="D59" s="4"/>
      <c r="E59" s="4"/>
      <c r="F59" s="4"/>
      <c r="G59" s="4"/>
      <c r="H59" s="4"/>
      <c r="I59" s="4"/>
      <c r="J59" s="4"/>
    </row>
    <row r="60" spans="4:10">
      <c r="D60" s="4"/>
      <c r="E60" s="4"/>
      <c r="F60" s="4"/>
      <c r="I60" s="4"/>
      <c r="J60" s="4"/>
    </row>
  </sheetData>
  <phoneticPr fontId="3" type="noConversion"/>
  <conditionalFormatting sqref="R1:R41 R43:R1048576">
    <cfRule type="duplicateValues" dxfId="1" priority="2"/>
  </conditionalFormatting>
  <conditionalFormatting sqref="R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Guang</cp:lastModifiedBy>
  <dcterms:created xsi:type="dcterms:W3CDTF">2019-12-25T06:18:00Z</dcterms:created>
  <dcterms:modified xsi:type="dcterms:W3CDTF">2021-09-08T03:18:09Z</dcterms:modified>
</cp:coreProperties>
</file>