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8800" windowHeight="12090"/>
  </bookViews>
  <sheets>
    <sheet name="Sheet1" sheetId="1" r:id="rId1"/>
    <sheet name="ID规则说明" sheetId="2" r:id="rId2"/>
    <sheet name="作废" sheetId="3" r:id="rId3"/>
    <sheet name="索引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L64" i="1" l="1"/>
  <c r="M64" i="1" s="1"/>
  <c r="N64" i="1" l="1"/>
  <c r="J64" i="1" s="1"/>
  <c r="I64" i="1"/>
  <c r="L375" i="1"/>
  <c r="M375" i="1" s="1"/>
  <c r="B139" i="1"/>
  <c r="L139" i="1"/>
  <c r="M139" i="1" s="1"/>
  <c r="B64" i="1" l="1"/>
  <c r="O64" i="1"/>
  <c r="P64" i="1" s="1"/>
  <c r="K64" i="1" s="1"/>
  <c r="N375" i="1"/>
  <c r="I375" i="1"/>
  <c r="N139" i="1"/>
  <c r="I139" i="1"/>
  <c r="L522" i="1"/>
  <c r="M522" i="1" s="1"/>
  <c r="N522" i="1" s="1"/>
  <c r="I522" i="1"/>
  <c r="L521" i="1"/>
  <c r="I521" i="1" s="1"/>
  <c r="L520" i="1"/>
  <c r="I520" i="1" s="1"/>
  <c r="L519" i="1"/>
  <c r="I519" i="1" s="1"/>
  <c r="O375" i="1" l="1"/>
  <c r="P375" i="1" s="1"/>
  <c r="B375" i="1" s="1"/>
  <c r="O139" i="1"/>
  <c r="P139" i="1" s="1"/>
  <c r="K139" i="1" s="1"/>
  <c r="O522" i="1"/>
  <c r="P522" i="1" s="1"/>
  <c r="K522" i="1" s="1"/>
  <c r="B522" i="1" s="1"/>
  <c r="M520" i="1"/>
  <c r="N520" i="1" s="1"/>
  <c r="M521" i="1"/>
  <c r="N521" i="1" s="1"/>
  <c r="M519" i="1"/>
  <c r="N519" i="1" s="1"/>
  <c r="L546" i="1"/>
  <c r="I546" i="1" s="1"/>
  <c r="O520" i="1" l="1"/>
  <c r="P520" i="1" s="1"/>
  <c r="K520" i="1" s="1"/>
  <c r="B520" i="1" s="1"/>
  <c r="O521" i="1"/>
  <c r="P521" i="1" s="1"/>
  <c r="K521" i="1" s="1"/>
  <c r="B521" i="1" s="1"/>
  <c r="O519" i="1"/>
  <c r="P519" i="1" s="1"/>
  <c r="K519" i="1" s="1"/>
  <c r="B519" i="1" s="1"/>
  <c r="M546" i="1"/>
  <c r="N546" i="1" s="1"/>
  <c r="L514" i="1"/>
  <c r="I514" i="1" s="1"/>
  <c r="O546" i="1" l="1"/>
  <c r="P546" i="1" s="1"/>
  <c r="K546" i="1" s="1"/>
  <c r="B546" i="1" s="1"/>
  <c r="M514" i="1"/>
  <c r="N514" i="1" s="1"/>
  <c r="L523" i="1"/>
  <c r="I523" i="1" s="1"/>
  <c r="L518" i="1"/>
  <c r="I518" i="1" s="1"/>
  <c r="L282" i="1"/>
  <c r="M282" i="1" s="1"/>
  <c r="L281" i="1"/>
  <c r="M281" i="1" s="1"/>
  <c r="O514" i="1" l="1"/>
  <c r="P514" i="1" s="1"/>
  <c r="K514" i="1" s="1"/>
  <c r="B514" i="1" s="1"/>
  <c r="M518" i="1"/>
  <c r="N518" i="1" s="1"/>
  <c r="M523" i="1"/>
  <c r="N523" i="1" s="1"/>
  <c r="N281" i="1"/>
  <c r="J281" i="1"/>
  <c r="N282" i="1"/>
  <c r="J282" i="1" s="1"/>
  <c r="I282" i="1"/>
  <c r="I281" i="1"/>
  <c r="L512" i="1"/>
  <c r="I512" i="1" s="1"/>
  <c r="L513" i="1"/>
  <c r="I513" i="1" s="1"/>
  <c r="L276" i="1"/>
  <c r="M276" i="1" s="1"/>
  <c r="L275" i="1"/>
  <c r="M275" i="1" s="1"/>
  <c r="N275" i="1" s="1"/>
  <c r="O523" i="1" l="1"/>
  <c r="P523" i="1" s="1"/>
  <c r="K523" i="1" s="1"/>
  <c r="B523" i="1" s="1"/>
  <c r="O518" i="1"/>
  <c r="P518" i="1" s="1"/>
  <c r="K518" i="1" s="1"/>
  <c r="B518" i="1" s="1"/>
  <c r="O282" i="1"/>
  <c r="P282" i="1" s="1"/>
  <c r="K282" i="1" s="1"/>
  <c r="B282" i="1" s="1"/>
  <c r="O281" i="1"/>
  <c r="P281" i="1" s="1"/>
  <c r="K281" i="1" s="1"/>
  <c r="B281" i="1" s="1"/>
  <c r="M512" i="1"/>
  <c r="N512" i="1" s="1"/>
  <c r="M513" i="1"/>
  <c r="N513" i="1" s="1"/>
  <c r="I275" i="1"/>
  <c r="O275" i="1"/>
  <c r="P275" i="1" s="1"/>
  <c r="K275" i="1" s="1"/>
  <c r="N276" i="1"/>
  <c r="I276" i="1"/>
  <c r="J275" i="1"/>
  <c r="L315" i="1"/>
  <c r="M315" i="1" s="1"/>
  <c r="L314" i="1"/>
  <c r="M314" i="1" s="1"/>
  <c r="N314" i="1" s="1"/>
  <c r="I314" i="1"/>
  <c r="L312" i="1"/>
  <c r="M312" i="1" s="1"/>
  <c r="L313" i="1"/>
  <c r="M313" i="1" s="1"/>
  <c r="L85" i="1"/>
  <c r="M85" i="1" s="1"/>
  <c r="L84" i="1"/>
  <c r="M84" i="1" s="1"/>
  <c r="L537" i="1"/>
  <c r="I537" i="1" s="1"/>
  <c r="O512" i="1" l="1"/>
  <c r="P512" i="1"/>
  <c r="K512" i="1" s="1"/>
  <c r="B512" i="1" s="1"/>
  <c r="O513" i="1"/>
  <c r="P513" i="1" s="1"/>
  <c r="K513" i="1" s="1"/>
  <c r="B513" i="1" s="1"/>
  <c r="B275" i="1"/>
  <c r="O276" i="1"/>
  <c r="P276" i="1" s="1"/>
  <c r="K276" i="1" s="1"/>
  <c r="J276" i="1"/>
  <c r="O314" i="1"/>
  <c r="P314" i="1" s="1"/>
  <c r="K314" i="1" s="1"/>
  <c r="N315" i="1"/>
  <c r="J314" i="1"/>
  <c r="I315" i="1"/>
  <c r="N312" i="1"/>
  <c r="I312" i="1"/>
  <c r="N313" i="1"/>
  <c r="J313" i="1" s="1"/>
  <c r="I313" i="1"/>
  <c r="N85" i="1"/>
  <c r="J85" i="1" s="1"/>
  <c r="N84" i="1"/>
  <c r="J84" i="1" s="1"/>
  <c r="I84" i="1"/>
  <c r="I85" i="1"/>
  <c r="M537" i="1"/>
  <c r="N537" i="1" s="1"/>
  <c r="L547" i="1"/>
  <c r="I547" i="1" s="1"/>
  <c r="B276" i="1" l="1"/>
  <c r="B314" i="1"/>
  <c r="O315" i="1"/>
  <c r="P315" i="1" s="1"/>
  <c r="K315" i="1" s="1"/>
  <c r="J315" i="1"/>
  <c r="P312" i="1"/>
  <c r="K312" i="1" s="1"/>
  <c r="O312" i="1"/>
  <c r="J312" i="1"/>
  <c r="O313" i="1"/>
  <c r="P313" i="1" s="1"/>
  <c r="K313" i="1" s="1"/>
  <c r="B313" i="1" s="1"/>
  <c r="O84" i="1"/>
  <c r="P84" i="1" s="1"/>
  <c r="K84" i="1" s="1"/>
  <c r="B85" i="1"/>
  <c r="B84" i="1"/>
  <c r="O85" i="1"/>
  <c r="P85" i="1" s="1"/>
  <c r="K85" i="1" s="1"/>
  <c r="O537" i="1"/>
  <c r="P537" i="1" s="1"/>
  <c r="K537" i="1" s="1"/>
  <c r="B537" i="1" s="1"/>
  <c r="M547" i="1"/>
  <c r="N547" i="1" s="1"/>
  <c r="L549" i="1"/>
  <c r="M549" i="1" s="1"/>
  <c r="N549" i="1" s="1"/>
  <c r="B315" i="1" l="1"/>
  <c r="B312" i="1"/>
  <c r="O547" i="1"/>
  <c r="P547" i="1" s="1"/>
  <c r="K547" i="1" s="1"/>
  <c r="B547" i="1" s="1"/>
  <c r="O549" i="1"/>
  <c r="P549" i="1" s="1"/>
  <c r="K549" i="1" s="1"/>
  <c r="I549" i="1"/>
  <c r="L536" i="1"/>
  <c r="I536" i="1" s="1"/>
  <c r="B549" i="1" l="1"/>
  <c r="M536" i="1"/>
  <c r="N536" i="1" s="1"/>
  <c r="L545" i="1"/>
  <c r="I545" i="1" s="1"/>
  <c r="O536" i="1" l="1"/>
  <c r="P536" i="1" s="1"/>
  <c r="K536" i="1" s="1"/>
  <c r="B536" i="1" s="1"/>
  <c r="M545" i="1"/>
  <c r="N545" i="1" s="1"/>
  <c r="L311" i="1"/>
  <c r="I311" i="1" s="1"/>
  <c r="L310" i="1"/>
  <c r="M310" i="1" s="1"/>
  <c r="O545" i="1" l="1"/>
  <c r="P545" i="1" s="1"/>
  <c r="K545" i="1" s="1"/>
  <c r="B545" i="1" s="1"/>
  <c r="M311" i="1"/>
  <c r="N311" i="1" s="1"/>
  <c r="N310" i="1"/>
  <c r="J310" i="1"/>
  <c r="J311" i="1"/>
  <c r="I310" i="1"/>
  <c r="L83" i="1"/>
  <c r="M83" i="1" s="1"/>
  <c r="L82" i="1"/>
  <c r="M82" i="1" s="1"/>
  <c r="O311" i="1" l="1"/>
  <c r="P311" i="1" s="1"/>
  <c r="K311" i="1" s="1"/>
  <c r="B311" i="1" s="1"/>
  <c r="O310" i="1"/>
  <c r="P310" i="1" s="1"/>
  <c r="K310" i="1" s="1"/>
  <c r="B310" i="1" s="1"/>
  <c r="N83" i="1"/>
  <c r="J83" i="1" s="1"/>
  <c r="I83" i="1"/>
  <c r="B83" i="1" s="1"/>
  <c r="N82" i="1"/>
  <c r="J82" i="1" s="1"/>
  <c r="I82" i="1"/>
  <c r="L541" i="1"/>
  <c r="M541" i="1" s="1"/>
  <c r="N541" i="1" s="1"/>
  <c r="B82" i="1" l="1"/>
  <c r="O83" i="1"/>
  <c r="P83" i="1" s="1"/>
  <c r="K83" i="1" s="1"/>
  <c r="O82" i="1"/>
  <c r="P82" i="1" s="1"/>
  <c r="K82" i="1" s="1"/>
  <c r="O541" i="1"/>
  <c r="P541" i="1" s="1"/>
  <c r="K541" i="1" s="1"/>
  <c r="I541" i="1"/>
  <c r="L81" i="1"/>
  <c r="M81" i="1" s="1"/>
  <c r="L80" i="1"/>
  <c r="M80" i="1" s="1"/>
  <c r="B541" i="1" l="1"/>
  <c r="N81" i="1"/>
  <c r="J81" i="1" s="1"/>
  <c r="I81" i="1"/>
  <c r="N80" i="1"/>
  <c r="J80" i="1" s="1"/>
  <c r="I80" i="1"/>
  <c r="L339" i="1"/>
  <c r="M339" i="1" s="1"/>
  <c r="B81" i="1" l="1"/>
  <c r="O81" i="1"/>
  <c r="P81" i="1" s="1"/>
  <c r="K81" i="1" s="1"/>
  <c r="B80" i="1"/>
  <c r="O80" i="1"/>
  <c r="P80" i="1" s="1"/>
  <c r="K80" i="1" s="1"/>
  <c r="N339" i="1"/>
  <c r="J339" i="1" s="1"/>
  <c r="I339" i="1"/>
  <c r="L548" i="1"/>
  <c r="I548" i="1" s="1"/>
  <c r="L540" i="1"/>
  <c r="I540" i="1" s="1"/>
  <c r="O339" i="1" l="1"/>
  <c r="P339" i="1" s="1"/>
  <c r="K339" i="1" s="1"/>
  <c r="B339" i="1" s="1"/>
  <c r="M548" i="1"/>
  <c r="N548" i="1" s="1"/>
  <c r="M540" i="1"/>
  <c r="N540" i="1" s="1"/>
  <c r="L277" i="1"/>
  <c r="M277" i="1" s="1"/>
  <c r="O548" i="1" l="1"/>
  <c r="P548" i="1" s="1"/>
  <c r="K548" i="1" s="1"/>
  <c r="B548" i="1" s="1"/>
  <c r="O540" i="1"/>
  <c r="P540" i="1" s="1"/>
  <c r="K540" i="1" s="1"/>
  <c r="N277" i="1"/>
  <c r="I277" i="1"/>
  <c r="L65" i="1"/>
  <c r="M65" i="1" s="1"/>
  <c r="O277" i="1" l="1"/>
  <c r="P277" i="1" s="1"/>
  <c r="K277" i="1" s="1"/>
  <c r="J277" i="1"/>
  <c r="N65" i="1"/>
  <c r="I65" i="1"/>
  <c r="L550" i="1"/>
  <c r="I550" i="1" s="1"/>
  <c r="L544" i="1"/>
  <c r="I544" i="1" s="1"/>
  <c r="L543" i="1"/>
  <c r="I543" i="1" s="1"/>
  <c r="L542" i="1"/>
  <c r="I542" i="1" s="1"/>
  <c r="B277" i="1" l="1"/>
  <c r="O65" i="1"/>
  <c r="P65" i="1" s="1"/>
  <c r="K65" i="1" s="1"/>
  <c r="J65" i="1"/>
  <c r="B65" i="1" s="1"/>
  <c r="M542" i="1"/>
  <c r="N542" i="1" s="1"/>
  <c r="M543" i="1"/>
  <c r="N543" i="1" s="1"/>
  <c r="M544" i="1"/>
  <c r="N544" i="1" s="1"/>
  <c r="M550" i="1"/>
  <c r="N550" i="1" s="1"/>
  <c r="L372" i="1"/>
  <c r="M372" i="1" s="1"/>
  <c r="N372" i="1" s="1"/>
  <c r="L371" i="1"/>
  <c r="M371" i="1" s="1"/>
  <c r="L370" i="1"/>
  <c r="M370" i="1" s="1"/>
  <c r="L369" i="1"/>
  <c r="M369" i="1" s="1"/>
  <c r="I371" i="1" l="1"/>
  <c r="O550" i="1"/>
  <c r="P550" i="1" s="1"/>
  <c r="K550" i="1" s="1"/>
  <c r="B550" i="1" s="1"/>
  <c r="O544" i="1"/>
  <c r="P544" i="1" s="1"/>
  <c r="K544" i="1" s="1"/>
  <c r="B544" i="1" s="1"/>
  <c r="O543" i="1"/>
  <c r="P543" i="1" s="1"/>
  <c r="K543" i="1" s="1"/>
  <c r="B543" i="1" s="1"/>
  <c r="O542" i="1"/>
  <c r="P542" i="1" s="1"/>
  <c r="K542" i="1" s="1"/>
  <c r="B542" i="1" s="1"/>
  <c r="I372" i="1"/>
  <c r="N371" i="1"/>
  <c r="O371" i="1" s="1"/>
  <c r="P371" i="1" s="1"/>
  <c r="K371" i="1" s="1"/>
  <c r="N369" i="1"/>
  <c r="N370" i="1"/>
  <c r="J370" i="1" s="1"/>
  <c r="O372" i="1"/>
  <c r="P372" i="1" s="1"/>
  <c r="K372" i="1" s="1"/>
  <c r="I369" i="1"/>
  <c r="J372" i="1"/>
  <c r="I370" i="1"/>
  <c r="L127" i="1"/>
  <c r="M127" i="1" s="1"/>
  <c r="L126" i="1"/>
  <c r="M126" i="1" s="1"/>
  <c r="B372" i="1" l="1"/>
  <c r="J371" i="1"/>
  <c r="B371" i="1" s="1"/>
  <c r="O369" i="1"/>
  <c r="P369" i="1"/>
  <c r="K369" i="1" s="1"/>
  <c r="O370" i="1"/>
  <c r="P370" i="1" s="1"/>
  <c r="K370" i="1" s="1"/>
  <c r="B370" i="1" s="1"/>
  <c r="J369" i="1"/>
  <c r="N127" i="1"/>
  <c r="J127" i="1"/>
  <c r="I127" i="1"/>
  <c r="N126" i="1"/>
  <c r="J126" i="1" s="1"/>
  <c r="I126" i="1"/>
  <c r="L367" i="1"/>
  <c r="I367" i="1" s="1"/>
  <c r="L368" i="1"/>
  <c r="M368" i="1" s="1"/>
  <c r="L125" i="1"/>
  <c r="M125" i="1" s="1"/>
  <c r="B369" i="1" l="1"/>
  <c r="B127" i="1"/>
  <c r="O127" i="1"/>
  <c r="P127" i="1" s="1"/>
  <c r="K127" i="1" s="1"/>
  <c r="B126" i="1"/>
  <c r="O126" i="1"/>
  <c r="P126" i="1" s="1"/>
  <c r="K126" i="1" s="1"/>
  <c r="M367" i="1"/>
  <c r="N368" i="1"/>
  <c r="J368" i="1" s="1"/>
  <c r="I368" i="1"/>
  <c r="N125" i="1"/>
  <c r="J125" i="1" s="1"/>
  <c r="I125" i="1"/>
  <c r="L224" i="1"/>
  <c r="M224" i="1" s="1"/>
  <c r="L223" i="1"/>
  <c r="M223" i="1" s="1"/>
  <c r="L38" i="1"/>
  <c r="M38" i="1" s="1"/>
  <c r="N367" i="1" l="1"/>
  <c r="J367" i="1" s="1"/>
  <c r="O368" i="1"/>
  <c r="P368" i="1" s="1"/>
  <c r="K368" i="1" s="1"/>
  <c r="B368" i="1" s="1"/>
  <c r="B125" i="1"/>
  <c r="O125" i="1"/>
  <c r="P125" i="1" s="1"/>
  <c r="K125" i="1" s="1"/>
  <c r="N223" i="1"/>
  <c r="J223" i="1" s="1"/>
  <c r="N224" i="1"/>
  <c r="J224" i="1" s="1"/>
  <c r="I223" i="1"/>
  <c r="I224" i="1"/>
  <c r="N38" i="1"/>
  <c r="J38" i="1" s="1"/>
  <c r="I38" i="1"/>
  <c r="L72" i="1"/>
  <c r="M72" i="1" s="1"/>
  <c r="B38" i="1" l="1"/>
  <c r="O367" i="1"/>
  <c r="P367" i="1" s="1"/>
  <c r="K367" i="1" s="1"/>
  <c r="B367" i="1" s="1"/>
  <c r="O224" i="1"/>
  <c r="P224" i="1" s="1"/>
  <c r="K224" i="1" s="1"/>
  <c r="B224" i="1" s="1"/>
  <c r="O223" i="1"/>
  <c r="P223" i="1" s="1"/>
  <c r="K223" i="1" s="1"/>
  <c r="B223" i="1" s="1"/>
  <c r="O38" i="1"/>
  <c r="P38" i="1" s="1"/>
  <c r="K38" i="1" s="1"/>
  <c r="N72" i="1"/>
  <c r="J72" i="1"/>
  <c r="I72" i="1"/>
  <c r="L138" i="1"/>
  <c r="M138" i="1" s="1"/>
  <c r="L382" i="1"/>
  <c r="M382" i="1" s="1"/>
  <c r="B72" i="1" l="1"/>
  <c r="O72" i="1"/>
  <c r="P72" i="1" s="1"/>
  <c r="K72" i="1" s="1"/>
  <c r="N138" i="1"/>
  <c r="J138" i="1"/>
  <c r="I138" i="1"/>
  <c r="N382" i="1"/>
  <c r="I382" i="1"/>
  <c r="B138" i="1" l="1"/>
  <c r="O138" i="1"/>
  <c r="P138" i="1" s="1"/>
  <c r="K138" i="1" s="1"/>
  <c r="O382" i="1"/>
  <c r="P382" i="1" s="1"/>
  <c r="K382" i="1" s="1"/>
  <c r="J382" i="1"/>
  <c r="B382" i="1" l="1"/>
  <c r="L454" i="1" l="1"/>
  <c r="M454" i="1" s="1"/>
  <c r="L452" i="1"/>
  <c r="M452" i="1" s="1"/>
  <c r="N452" i="1" s="1"/>
  <c r="L451" i="1"/>
  <c r="I451" i="1" s="1"/>
  <c r="L453" i="1"/>
  <c r="M453" i="1" s="1"/>
  <c r="L433" i="1"/>
  <c r="M433" i="1" s="1"/>
  <c r="L434" i="1"/>
  <c r="I434" i="1" s="1"/>
  <c r="L431" i="1"/>
  <c r="M431" i="1" s="1"/>
  <c r="L429" i="1"/>
  <c r="M429" i="1" s="1"/>
  <c r="I452" i="1" l="1"/>
  <c r="N454" i="1"/>
  <c r="J454" i="1" s="1"/>
  <c r="I454" i="1"/>
  <c r="M451" i="1"/>
  <c r="O452" i="1"/>
  <c r="P452" i="1" s="1"/>
  <c r="K452" i="1" s="1"/>
  <c r="J452" i="1"/>
  <c r="N453" i="1"/>
  <c r="J453" i="1" s="1"/>
  <c r="I453" i="1"/>
  <c r="N433" i="1"/>
  <c r="I433" i="1"/>
  <c r="M434" i="1"/>
  <c r="N431" i="1"/>
  <c r="J431" i="1" s="1"/>
  <c r="I431" i="1"/>
  <c r="N429" i="1"/>
  <c r="J429" i="1" s="1"/>
  <c r="I429" i="1"/>
  <c r="L432" i="1"/>
  <c r="M432" i="1" s="1"/>
  <c r="L430" i="1"/>
  <c r="M430" i="1" s="1"/>
  <c r="L67" i="1"/>
  <c r="I67" i="1" s="1"/>
  <c r="L63" i="1"/>
  <c r="M63" i="1" s="1"/>
  <c r="O454" i="1" l="1"/>
  <c r="P454" i="1" s="1"/>
  <c r="K454" i="1" s="1"/>
  <c r="B454" i="1" s="1"/>
  <c r="B452" i="1"/>
  <c r="N451" i="1"/>
  <c r="O451" i="1" s="1"/>
  <c r="P451" i="1" s="1"/>
  <c r="K451" i="1" s="1"/>
  <c r="O453" i="1"/>
  <c r="P453" i="1" s="1"/>
  <c r="K453" i="1" s="1"/>
  <c r="B453" i="1" s="1"/>
  <c r="O433" i="1"/>
  <c r="P433" i="1" s="1"/>
  <c r="K433" i="1" s="1"/>
  <c r="J433" i="1"/>
  <c r="N434" i="1"/>
  <c r="J434" i="1"/>
  <c r="O431" i="1"/>
  <c r="P431" i="1" s="1"/>
  <c r="K431" i="1" s="1"/>
  <c r="B431" i="1" s="1"/>
  <c r="O429" i="1"/>
  <c r="P429" i="1" s="1"/>
  <c r="K429" i="1" s="1"/>
  <c r="B429" i="1" s="1"/>
  <c r="N432" i="1"/>
  <c r="I432" i="1"/>
  <c r="N430" i="1"/>
  <c r="J430" i="1" s="1"/>
  <c r="I430" i="1"/>
  <c r="M67" i="1"/>
  <c r="N63" i="1"/>
  <c r="J63" i="1" s="1"/>
  <c r="I63" i="1"/>
  <c r="L225" i="1"/>
  <c r="M225" i="1" s="1"/>
  <c r="L39" i="1"/>
  <c r="M39" i="1" s="1"/>
  <c r="J451" i="1" l="1"/>
  <c r="B451" i="1" s="1"/>
  <c r="B433" i="1"/>
  <c r="O434" i="1"/>
  <c r="P434" i="1" s="1"/>
  <c r="K434" i="1" s="1"/>
  <c r="B434" i="1" s="1"/>
  <c r="O432" i="1"/>
  <c r="P432" i="1" s="1"/>
  <c r="K432" i="1" s="1"/>
  <c r="J432" i="1"/>
  <c r="O430" i="1"/>
  <c r="P430" i="1" s="1"/>
  <c r="K430" i="1" s="1"/>
  <c r="B430" i="1" s="1"/>
  <c r="N67" i="1"/>
  <c r="J67" i="1"/>
  <c r="B67" i="1" s="1"/>
  <c r="B63" i="1"/>
  <c r="O63" i="1"/>
  <c r="P63" i="1" s="1"/>
  <c r="K63" i="1" s="1"/>
  <c r="N225" i="1"/>
  <c r="J225" i="1"/>
  <c r="I225" i="1"/>
  <c r="N39" i="1"/>
  <c r="J39" i="1" s="1"/>
  <c r="I39" i="1"/>
  <c r="L530" i="1"/>
  <c r="I530" i="1" s="1"/>
  <c r="L529" i="1"/>
  <c r="M529" i="1" s="1"/>
  <c r="N529" i="1" s="1"/>
  <c r="I529" i="1" l="1"/>
  <c r="B432" i="1"/>
  <c r="O67" i="1"/>
  <c r="P67" i="1" s="1"/>
  <c r="K67" i="1" s="1"/>
  <c r="O225" i="1"/>
  <c r="P225" i="1" s="1"/>
  <c r="K225" i="1" s="1"/>
  <c r="B225" i="1" s="1"/>
  <c r="B39" i="1"/>
  <c r="O39" i="1"/>
  <c r="P39" i="1" s="1"/>
  <c r="K39" i="1" s="1"/>
  <c r="M530" i="1"/>
  <c r="N530" i="1" s="1"/>
  <c r="O529" i="1"/>
  <c r="P529" i="1" s="1"/>
  <c r="K529" i="1" s="1"/>
  <c r="L291" i="1"/>
  <c r="M291" i="1" s="1"/>
  <c r="L288" i="1"/>
  <c r="M288" i="1" s="1"/>
  <c r="N288" i="1" s="1"/>
  <c r="L285" i="1"/>
  <c r="M285" i="1" s="1"/>
  <c r="L280" i="1"/>
  <c r="M280" i="1" s="1"/>
  <c r="L274" i="1"/>
  <c r="M274" i="1" s="1"/>
  <c r="I288" i="1" l="1"/>
  <c r="O530" i="1"/>
  <c r="P530" i="1" s="1"/>
  <c r="K530" i="1" s="1"/>
  <c r="N291" i="1"/>
  <c r="J291" i="1" s="1"/>
  <c r="I291" i="1"/>
  <c r="O288" i="1"/>
  <c r="P288" i="1" s="1"/>
  <c r="K288" i="1" s="1"/>
  <c r="J288" i="1"/>
  <c r="N285" i="1"/>
  <c r="J285" i="1"/>
  <c r="I285" i="1"/>
  <c r="N280" i="1"/>
  <c r="J280" i="1" s="1"/>
  <c r="I280" i="1"/>
  <c r="N274" i="1"/>
  <c r="J274" i="1" s="1"/>
  <c r="I274" i="1"/>
  <c r="L181" i="1"/>
  <c r="M181" i="1" s="1"/>
  <c r="L180" i="1"/>
  <c r="M180" i="1" s="1"/>
  <c r="O291" i="1" l="1"/>
  <c r="P291" i="1" s="1"/>
  <c r="K291" i="1" s="1"/>
  <c r="B291" i="1" s="1"/>
  <c r="B288" i="1"/>
  <c r="O285" i="1"/>
  <c r="P285" i="1" s="1"/>
  <c r="K285" i="1" s="1"/>
  <c r="B285" i="1" s="1"/>
  <c r="O280" i="1"/>
  <c r="P280" i="1" s="1"/>
  <c r="K280" i="1" s="1"/>
  <c r="B280" i="1" s="1"/>
  <c r="O274" i="1"/>
  <c r="P274" i="1" s="1"/>
  <c r="K274" i="1" s="1"/>
  <c r="B274" i="1" s="1"/>
  <c r="N180" i="1"/>
  <c r="J180" i="1" s="1"/>
  <c r="N181" i="1"/>
  <c r="J181" i="1" s="1"/>
  <c r="I180" i="1"/>
  <c r="I181" i="1"/>
  <c r="L528" i="1"/>
  <c r="I528" i="1" s="1"/>
  <c r="L531" i="1"/>
  <c r="I531" i="1" s="1"/>
  <c r="L525" i="1"/>
  <c r="M525" i="1" s="1"/>
  <c r="N525" i="1" s="1"/>
  <c r="L517" i="1"/>
  <c r="M517" i="1" s="1"/>
  <c r="N517" i="1" s="1"/>
  <c r="L516" i="1"/>
  <c r="I516" i="1" s="1"/>
  <c r="L515" i="1"/>
  <c r="I515" i="1" s="1"/>
  <c r="L511" i="1"/>
  <c r="I511" i="1" s="1"/>
  <c r="L510" i="1"/>
  <c r="I510" i="1" s="1"/>
  <c r="O181" i="1" l="1"/>
  <c r="P181" i="1" s="1"/>
  <c r="K181" i="1" s="1"/>
  <c r="B181" i="1" s="1"/>
  <c r="O180" i="1"/>
  <c r="P180" i="1" s="1"/>
  <c r="K180" i="1" s="1"/>
  <c r="B180" i="1" s="1"/>
  <c r="M528" i="1"/>
  <c r="N528" i="1" s="1"/>
  <c r="M531" i="1"/>
  <c r="N531" i="1" s="1"/>
  <c r="O525" i="1"/>
  <c r="P525" i="1" s="1"/>
  <c r="K525" i="1" s="1"/>
  <c r="I525" i="1"/>
  <c r="O517" i="1"/>
  <c r="P517" i="1" s="1"/>
  <c r="K517" i="1" s="1"/>
  <c r="M515" i="1"/>
  <c r="N515" i="1" s="1"/>
  <c r="M516" i="1"/>
  <c r="N516" i="1" s="1"/>
  <c r="I517" i="1"/>
  <c r="M511" i="1"/>
  <c r="N511" i="1" s="1"/>
  <c r="M510" i="1"/>
  <c r="N510" i="1" s="1"/>
  <c r="L526" i="1"/>
  <c r="I526" i="1" s="1"/>
  <c r="L524" i="1"/>
  <c r="I524" i="1" s="1"/>
  <c r="O528" i="1" l="1"/>
  <c r="P528" i="1" s="1"/>
  <c r="K528" i="1" s="1"/>
  <c r="B528" i="1" s="1"/>
  <c r="O531" i="1"/>
  <c r="P531" i="1" s="1"/>
  <c r="K531" i="1" s="1"/>
  <c r="B531" i="1" s="1"/>
  <c r="B525" i="1"/>
  <c r="B517" i="1"/>
  <c r="O516" i="1"/>
  <c r="P516" i="1" s="1"/>
  <c r="K516" i="1" s="1"/>
  <c r="B516" i="1" s="1"/>
  <c r="O515" i="1"/>
  <c r="P515" i="1" s="1"/>
  <c r="K515" i="1" s="1"/>
  <c r="B515" i="1" s="1"/>
  <c r="O511" i="1"/>
  <c r="P511" i="1" s="1"/>
  <c r="K511" i="1" s="1"/>
  <c r="B511" i="1" s="1"/>
  <c r="O510" i="1"/>
  <c r="P510" i="1" s="1"/>
  <c r="K510" i="1" s="1"/>
  <c r="B510" i="1" s="1"/>
  <c r="M526" i="1"/>
  <c r="N526" i="1" s="1"/>
  <c r="M524" i="1"/>
  <c r="N524" i="1" s="1"/>
  <c r="L509" i="1"/>
  <c r="I509" i="1" s="1"/>
  <c r="O526" i="1" l="1"/>
  <c r="P526" i="1" s="1"/>
  <c r="K526" i="1" s="1"/>
  <c r="B526" i="1" s="1"/>
  <c r="O524" i="1"/>
  <c r="P524" i="1" s="1"/>
  <c r="K524" i="1" s="1"/>
  <c r="B524" i="1" s="1"/>
  <c r="M509" i="1"/>
  <c r="N509" i="1" s="1"/>
  <c r="L532" i="1"/>
  <c r="I532" i="1" s="1"/>
  <c r="L527" i="1"/>
  <c r="I527" i="1" s="1"/>
  <c r="L469" i="1"/>
  <c r="M469" i="1" s="1"/>
  <c r="N469" i="1" s="1"/>
  <c r="M527" i="1" l="1"/>
  <c r="N527" i="1" s="1"/>
  <c r="M532" i="1"/>
  <c r="N532" i="1" s="1"/>
  <c r="O509" i="1"/>
  <c r="P509" i="1" s="1"/>
  <c r="K509" i="1" s="1"/>
  <c r="B509" i="1" s="1"/>
  <c r="L290" i="1"/>
  <c r="M290" i="1" s="1"/>
  <c r="L289" i="1"/>
  <c r="M289" i="1" s="1"/>
  <c r="L284" i="1"/>
  <c r="I284" i="1" s="1"/>
  <c r="L283" i="1"/>
  <c r="M283" i="1" s="1"/>
  <c r="L279" i="1"/>
  <c r="I279" i="1" s="1"/>
  <c r="L278" i="1"/>
  <c r="I278" i="1" s="1"/>
  <c r="L273" i="1"/>
  <c r="M273" i="1" s="1"/>
  <c r="L272" i="1"/>
  <c r="M272" i="1" s="1"/>
  <c r="I283" i="1" l="1"/>
  <c r="O532" i="1"/>
  <c r="P532" i="1" s="1"/>
  <c r="K532" i="1" s="1"/>
  <c r="B532" i="1" s="1"/>
  <c r="O527" i="1"/>
  <c r="P527" i="1" s="1"/>
  <c r="K527" i="1" s="1"/>
  <c r="B527" i="1" s="1"/>
  <c r="M284" i="1"/>
  <c r="N284" i="1" s="1"/>
  <c r="N283" i="1"/>
  <c r="O283" i="1" s="1"/>
  <c r="P283" i="1" s="1"/>
  <c r="K283" i="1" s="1"/>
  <c r="M279" i="1"/>
  <c r="N279" i="1" s="1"/>
  <c r="J279" i="1" s="1"/>
  <c r="M278" i="1"/>
  <c r="N290" i="1"/>
  <c r="J290" i="1" s="1"/>
  <c r="N289" i="1"/>
  <c r="J289" i="1" s="1"/>
  <c r="I289" i="1"/>
  <c r="I290" i="1"/>
  <c r="O284" i="1"/>
  <c r="N272" i="1"/>
  <c r="J272" i="1" s="1"/>
  <c r="N273" i="1"/>
  <c r="J273" i="1" s="1"/>
  <c r="I272" i="1"/>
  <c r="I273" i="1"/>
  <c r="L70" i="1"/>
  <c r="M70" i="1" s="1"/>
  <c r="L68" i="1"/>
  <c r="M68" i="1" s="1"/>
  <c r="L66" i="1"/>
  <c r="I66" i="1" s="1"/>
  <c r="L62" i="1"/>
  <c r="I62" i="1" s="1"/>
  <c r="M66" i="1" l="1"/>
  <c r="N66" i="1" s="1"/>
  <c r="P284" i="1"/>
  <c r="K284" i="1" s="1"/>
  <c r="J284" i="1"/>
  <c r="J283" i="1"/>
  <c r="B283" i="1" s="1"/>
  <c r="N278" i="1"/>
  <c r="O278" i="1" s="1"/>
  <c r="P278" i="1" s="1"/>
  <c r="K278" i="1" s="1"/>
  <c r="O289" i="1"/>
  <c r="P289" i="1" s="1"/>
  <c r="K289" i="1" s="1"/>
  <c r="B289" i="1" s="1"/>
  <c r="O290" i="1"/>
  <c r="P290" i="1" s="1"/>
  <c r="K290" i="1" s="1"/>
  <c r="B290" i="1" s="1"/>
  <c r="O279" i="1"/>
  <c r="P279" i="1" s="1"/>
  <c r="K279" i="1" s="1"/>
  <c r="B279" i="1" s="1"/>
  <c r="O273" i="1"/>
  <c r="P273" i="1" s="1"/>
  <c r="K273" i="1" s="1"/>
  <c r="B273" i="1" s="1"/>
  <c r="O272" i="1"/>
  <c r="P272" i="1" s="1"/>
  <c r="K272" i="1" s="1"/>
  <c r="B272" i="1" s="1"/>
  <c r="I68" i="1"/>
  <c r="N70" i="1"/>
  <c r="J70" i="1" s="1"/>
  <c r="I70" i="1"/>
  <c r="O66" i="1"/>
  <c r="P66" i="1" s="1"/>
  <c r="K66" i="1" s="1"/>
  <c r="N68" i="1"/>
  <c r="J68" i="1"/>
  <c r="B68" i="1" s="1"/>
  <c r="J66" i="1"/>
  <c r="B66" i="1" s="1"/>
  <c r="M62" i="1"/>
  <c r="L15" i="1"/>
  <c r="M15" i="1" s="1"/>
  <c r="B284" i="1" l="1"/>
  <c r="J278" i="1"/>
  <c r="B278" i="1" s="1"/>
  <c r="B70" i="1"/>
  <c r="O70" i="1"/>
  <c r="P70" i="1" s="1"/>
  <c r="K70" i="1" s="1"/>
  <c r="O68" i="1"/>
  <c r="P68" i="1" s="1"/>
  <c r="K68" i="1" s="1"/>
  <c r="N62" i="1"/>
  <c r="J62" i="1" s="1"/>
  <c r="B62" i="1" s="1"/>
  <c r="N15" i="1"/>
  <c r="J15" i="1" s="1"/>
  <c r="I15" i="1"/>
  <c r="L365" i="1"/>
  <c r="M365" i="1" s="1"/>
  <c r="O62" i="1" l="1"/>
  <c r="P62" i="1" s="1"/>
  <c r="K62" i="1" s="1"/>
  <c r="B15" i="1"/>
  <c r="O15" i="1"/>
  <c r="P15" i="1" s="1"/>
  <c r="K15" i="1" s="1"/>
  <c r="N365" i="1"/>
  <c r="J365" i="1" s="1"/>
  <c r="I365" i="1"/>
  <c r="L539" i="1"/>
  <c r="I539" i="1" l="1"/>
  <c r="M539" i="1"/>
  <c r="N539" i="1" s="1"/>
  <c r="O365" i="1"/>
  <c r="P365" i="1" s="1"/>
  <c r="K365" i="1" s="1"/>
  <c r="B365" i="1" s="1"/>
  <c r="L79" i="1"/>
  <c r="M79" i="1" s="1"/>
  <c r="L78" i="1"/>
  <c r="M78" i="1" s="1"/>
  <c r="N78" i="1" s="1"/>
  <c r="L77" i="1"/>
  <c r="M77" i="1" s="1"/>
  <c r="L76" i="1"/>
  <c r="M76" i="1" s="1"/>
  <c r="I78" i="1" l="1"/>
  <c r="O539" i="1"/>
  <c r="P539" i="1" s="1"/>
  <c r="K539" i="1" s="1"/>
  <c r="B539" i="1" s="1"/>
  <c r="O78" i="1"/>
  <c r="P78" i="1" s="1"/>
  <c r="K78" i="1" s="1"/>
  <c r="N79" i="1"/>
  <c r="J78" i="1"/>
  <c r="B78" i="1" s="1"/>
  <c r="I79" i="1"/>
  <c r="N76" i="1"/>
  <c r="J76" i="1" s="1"/>
  <c r="N77" i="1"/>
  <c r="J77" i="1" s="1"/>
  <c r="I76" i="1"/>
  <c r="I77" i="1"/>
  <c r="L538" i="1"/>
  <c r="I538" i="1" l="1"/>
  <c r="M538" i="1"/>
  <c r="N538" i="1" s="1"/>
  <c r="O79" i="1"/>
  <c r="P79" i="1"/>
  <c r="K79" i="1" s="1"/>
  <c r="J79" i="1"/>
  <c r="B79" i="1" s="1"/>
  <c r="B77" i="1"/>
  <c r="O77" i="1"/>
  <c r="P77" i="1" s="1"/>
  <c r="K77" i="1" s="1"/>
  <c r="B76" i="1"/>
  <c r="O76" i="1"/>
  <c r="P76" i="1" s="1"/>
  <c r="K76" i="1" s="1"/>
  <c r="L534" i="1"/>
  <c r="M534" i="1" s="1"/>
  <c r="N534" i="1" s="1"/>
  <c r="L535" i="1"/>
  <c r="M535" i="1" s="1"/>
  <c r="N535" i="1" s="1"/>
  <c r="O538" i="1" l="1"/>
  <c r="P538" i="1" s="1"/>
  <c r="K538" i="1" s="1"/>
  <c r="B538" i="1" s="1"/>
  <c r="O534" i="1"/>
  <c r="P534" i="1" s="1"/>
  <c r="K534" i="1" s="1"/>
  <c r="I534" i="1"/>
  <c r="O535" i="1"/>
  <c r="P535" i="1" s="1"/>
  <c r="K535" i="1" s="1"/>
  <c r="I535" i="1"/>
  <c r="L96" i="1"/>
  <c r="M96" i="1" s="1"/>
  <c r="B534" i="1" l="1"/>
  <c r="B535" i="1"/>
  <c r="N96" i="1"/>
  <c r="J96" i="1" s="1"/>
  <c r="I96" i="1"/>
  <c r="L551" i="1"/>
  <c r="M551" i="1" s="1"/>
  <c r="N551" i="1" s="1"/>
  <c r="L471" i="1"/>
  <c r="L472" i="1"/>
  <c r="M472" i="1" s="1"/>
  <c r="N472" i="1" s="1"/>
  <c r="L473" i="1"/>
  <c r="L474" i="1"/>
  <c r="M474" i="1" s="1"/>
  <c r="N474" i="1" s="1"/>
  <c r="L475" i="1"/>
  <c r="L476" i="1"/>
  <c r="M476" i="1" s="1"/>
  <c r="N476" i="1" s="1"/>
  <c r="L477" i="1"/>
  <c r="L478" i="1"/>
  <c r="M478" i="1" s="1"/>
  <c r="N478" i="1" s="1"/>
  <c r="L479" i="1"/>
  <c r="L480" i="1"/>
  <c r="M480" i="1" s="1"/>
  <c r="N480" i="1" s="1"/>
  <c r="L481" i="1"/>
  <c r="L482" i="1"/>
  <c r="M482" i="1" s="1"/>
  <c r="N482" i="1" s="1"/>
  <c r="L483" i="1"/>
  <c r="L484" i="1"/>
  <c r="M484" i="1" s="1"/>
  <c r="N484" i="1" s="1"/>
  <c r="L485" i="1"/>
  <c r="L486" i="1"/>
  <c r="L487" i="1"/>
  <c r="L488" i="1"/>
  <c r="M488" i="1" s="1"/>
  <c r="N488" i="1" s="1"/>
  <c r="L489" i="1"/>
  <c r="L490" i="1"/>
  <c r="M490" i="1" s="1"/>
  <c r="N490" i="1" s="1"/>
  <c r="L491" i="1"/>
  <c r="M491" i="1" s="1"/>
  <c r="N491" i="1" s="1"/>
  <c r="L492" i="1"/>
  <c r="M492" i="1" s="1"/>
  <c r="N492" i="1" s="1"/>
  <c r="L493" i="1"/>
  <c r="L494" i="1"/>
  <c r="L495" i="1"/>
  <c r="L496" i="1"/>
  <c r="M496" i="1" s="1"/>
  <c r="N496" i="1" s="1"/>
  <c r="L497" i="1"/>
  <c r="L498" i="1"/>
  <c r="L499" i="1"/>
  <c r="L500" i="1"/>
  <c r="M500" i="1" s="1"/>
  <c r="N500" i="1" s="1"/>
  <c r="L501" i="1"/>
  <c r="L502" i="1"/>
  <c r="L503" i="1"/>
  <c r="L504" i="1"/>
  <c r="M504" i="1" s="1"/>
  <c r="N504" i="1" s="1"/>
  <c r="L505" i="1"/>
  <c r="L506" i="1"/>
  <c r="L507" i="1"/>
  <c r="L508" i="1"/>
  <c r="M508" i="1" s="1"/>
  <c r="N508" i="1" s="1"/>
  <c r="L533" i="1"/>
  <c r="L470" i="1"/>
  <c r="M503" i="1" l="1"/>
  <c r="N503" i="1" s="1"/>
  <c r="O503" i="1" s="1"/>
  <c r="P503" i="1" s="1"/>
  <c r="K503" i="1" s="1"/>
  <c r="I493" i="1"/>
  <c r="M493" i="1"/>
  <c r="N493" i="1" s="1"/>
  <c r="O493" i="1" s="1"/>
  <c r="P493" i="1" s="1"/>
  <c r="K493" i="1" s="1"/>
  <c r="B493" i="1" s="1"/>
  <c r="I489" i="1"/>
  <c r="M489" i="1"/>
  <c r="N489" i="1" s="1"/>
  <c r="O489" i="1" s="1"/>
  <c r="I481" i="1"/>
  <c r="M481" i="1"/>
  <c r="N481" i="1" s="1"/>
  <c r="I473" i="1"/>
  <c r="M473" i="1"/>
  <c r="N473" i="1" s="1"/>
  <c r="M495" i="1"/>
  <c r="N495" i="1" s="1"/>
  <c r="O495" i="1" s="1"/>
  <c r="P495" i="1" s="1"/>
  <c r="K495" i="1" s="1"/>
  <c r="I507" i="1"/>
  <c r="M507" i="1"/>
  <c r="N507" i="1" s="1"/>
  <c r="O507" i="1" s="1"/>
  <c r="P507" i="1" s="1"/>
  <c r="K507" i="1" s="1"/>
  <c r="I499" i="1"/>
  <c r="M499" i="1"/>
  <c r="N499" i="1" s="1"/>
  <c r="O499" i="1" s="1"/>
  <c r="P499" i="1" s="1"/>
  <c r="K499" i="1" s="1"/>
  <c r="I485" i="1"/>
  <c r="M485" i="1"/>
  <c r="N485" i="1" s="1"/>
  <c r="I477" i="1"/>
  <c r="M477" i="1"/>
  <c r="N477" i="1" s="1"/>
  <c r="I470" i="1"/>
  <c r="M470" i="1"/>
  <c r="N470" i="1" s="1"/>
  <c r="I506" i="1"/>
  <c r="M506" i="1"/>
  <c r="N506" i="1" s="1"/>
  <c r="I502" i="1"/>
  <c r="M502" i="1"/>
  <c r="N502" i="1" s="1"/>
  <c r="I498" i="1"/>
  <c r="M498" i="1"/>
  <c r="N498" i="1" s="1"/>
  <c r="I505" i="1"/>
  <c r="M505" i="1"/>
  <c r="N505" i="1" s="1"/>
  <c r="O505" i="1" s="1"/>
  <c r="I501" i="1"/>
  <c r="M501" i="1"/>
  <c r="N501" i="1" s="1"/>
  <c r="O501" i="1" s="1"/>
  <c r="I487" i="1"/>
  <c r="M487" i="1"/>
  <c r="N487" i="1" s="1"/>
  <c r="O487" i="1" s="1"/>
  <c r="I483" i="1"/>
  <c r="M483" i="1"/>
  <c r="N483" i="1" s="1"/>
  <c r="O483" i="1" s="1"/>
  <c r="M479" i="1"/>
  <c r="N479" i="1" s="1"/>
  <c r="O479" i="1" s="1"/>
  <c r="P479" i="1" s="1"/>
  <c r="K479" i="1" s="1"/>
  <c r="M475" i="1"/>
  <c r="N475" i="1" s="1"/>
  <c r="O475" i="1" s="1"/>
  <c r="P475" i="1" s="1"/>
  <c r="K475" i="1" s="1"/>
  <c r="M471" i="1"/>
  <c r="N471" i="1" s="1"/>
  <c r="O471" i="1" s="1"/>
  <c r="P471" i="1" s="1"/>
  <c r="K471" i="1" s="1"/>
  <c r="I497" i="1"/>
  <c r="M497" i="1"/>
  <c r="N497" i="1" s="1"/>
  <c r="O497" i="1" s="1"/>
  <c r="I494" i="1"/>
  <c r="M494" i="1"/>
  <c r="N494" i="1" s="1"/>
  <c r="O494" i="1" s="1"/>
  <c r="I486" i="1"/>
  <c r="M486" i="1"/>
  <c r="N486" i="1" s="1"/>
  <c r="O486" i="1" s="1"/>
  <c r="P486" i="1" s="1"/>
  <c r="K486" i="1" s="1"/>
  <c r="I533" i="1"/>
  <c r="M533" i="1"/>
  <c r="N533" i="1" s="1"/>
  <c r="I490" i="1"/>
  <c r="I503" i="1"/>
  <c r="O533" i="1"/>
  <c r="P533" i="1" s="1"/>
  <c r="K533" i="1" s="1"/>
  <c r="I471" i="1"/>
  <c r="I495" i="1"/>
  <c r="I491" i="1"/>
  <c r="O502" i="1"/>
  <c r="O481" i="1"/>
  <c r="O504" i="1"/>
  <c r="P504" i="1" s="1"/>
  <c r="K504" i="1" s="1"/>
  <c r="O496" i="1"/>
  <c r="P496" i="1" s="1"/>
  <c r="K496" i="1" s="1"/>
  <c r="I504" i="1"/>
  <c r="I496" i="1"/>
  <c r="I482" i="1"/>
  <c r="I479" i="1"/>
  <c r="I478" i="1"/>
  <c r="I475" i="1"/>
  <c r="I474" i="1"/>
  <c r="I551" i="1"/>
  <c r="B96" i="1"/>
  <c r="O96" i="1"/>
  <c r="P96" i="1" s="1"/>
  <c r="K96" i="1" s="1"/>
  <c r="O551" i="1"/>
  <c r="P551" i="1" s="1"/>
  <c r="O482" i="1"/>
  <c r="P482" i="1" s="1"/>
  <c r="K482" i="1" s="1"/>
  <c r="O508" i="1"/>
  <c r="P508" i="1" s="1"/>
  <c r="K508" i="1" s="1"/>
  <c r="O500" i="1"/>
  <c r="P500" i="1" s="1"/>
  <c r="K500" i="1" s="1"/>
  <c r="O492" i="1"/>
  <c r="P492" i="1" s="1"/>
  <c r="K492" i="1" s="1"/>
  <c r="I480" i="1"/>
  <c r="I476" i="1"/>
  <c r="O474" i="1"/>
  <c r="P474" i="1" s="1"/>
  <c r="K474" i="1" s="1"/>
  <c r="I508" i="1"/>
  <c r="I500" i="1"/>
  <c r="P497" i="1"/>
  <c r="K497" i="1" s="1"/>
  <c r="B497" i="1" s="1"/>
  <c r="I492" i="1"/>
  <c r="I488" i="1"/>
  <c r="I472" i="1"/>
  <c r="P494" i="1"/>
  <c r="K494" i="1" s="1"/>
  <c r="B494" i="1" s="1"/>
  <c r="O491" i="1"/>
  <c r="P491" i="1" s="1"/>
  <c r="K491" i="1" s="1"/>
  <c r="I484" i="1"/>
  <c r="O478" i="1"/>
  <c r="P478" i="1" s="1"/>
  <c r="K478" i="1" s="1"/>
  <c r="O490" i="1"/>
  <c r="P490" i="1" s="1"/>
  <c r="K490" i="1" s="1"/>
  <c r="B490" i="1" s="1"/>
  <c r="I469" i="1"/>
  <c r="L301" i="1"/>
  <c r="M301" i="1" s="1"/>
  <c r="L307" i="1"/>
  <c r="I307" i="1" s="1"/>
  <c r="L306" i="1"/>
  <c r="M306" i="1" s="1"/>
  <c r="L309" i="1"/>
  <c r="M309" i="1" s="1"/>
  <c r="L304" i="1"/>
  <c r="M304" i="1" s="1"/>
  <c r="B491" i="1" l="1"/>
  <c r="B475" i="1"/>
  <c r="P502" i="1"/>
  <c r="K502" i="1" s="1"/>
  <c r="B502" i="1" s="1"/>
  <c r="B507" i="1"/>
  <c r="B503" i="1"/>
  <c r="B486" i="1"/>
  <c r="P501" i="1"/>
  <c r="K501" i="1" s="1"/>
  <c r="B501" i="1" s="1"/>
  <c r="B499" i="1"/>
  <c r="B533" i="1"/>
  <c r="B482" i="1"/>
  <c r="B504" i="1"/>
  <c r="B474" i="1"/>
  <c r="B478" i="1"/>
  <c r="P505" i="1"/>
  <c r="K505" i="1" s="1"/>
  <c r="B505" i="1" s="1"/>
  <c r="P487" i="1"/>
  <c r="K487" i="1" s="1"/>
  <c r="B487" i="1" s="1"/>
  <c r="P483" i="1"/>
  <c r="K483" i="1" s="1"/>
  <c r="B483" i="1" s="1"/>
  <c r="B508" i="1"/>
  <c r="P489" i="1"/>
  <c r="K489" i="1" s="1"/>
  <c r="B489" i="1" s="1"/>
  <c r="B495" i="1"/>
  <c r="B492" i="1"/>
  <c r="B500" i="1"/>
  <c r="B471" i="1"/>
  <c r="B479" i="1"/>
  <c r="P481" i="1"/>
  <c r="K481" i="1" s="1"/>
  <c r="B481" i="1" s="1"/>
  <c r="B496" i="1"/>
  <c r="O473" i="1"/>
  <c r="P473" i="1" s="1"/>
  <c r="K473" i="1" s="1"/>
  <c r="B473" i="1" s="1"/>
  <c r="O477" i="1"/>
  <c r="P477" i="1" s="1"/>
  <c r="K477" i="1" s="1"/>
  <c r="B477" i="1" s="1"/>
  <c r="O498" i="1"/>
  <c r="P498" i="1" s="1"/>
  <c r="K498" i="1" s="1"/>
  <c r="B498" i="1" s="1"/>
  <c r="O506" i="1"/>
  <c r="P506" i="1" s="1"/>
  <c r="K506" i="1" s="1"/>
  <c r="B506" i="1" s="1"/>
  <c r="O488" i="1"/>
  <c r="P488" i="1" s="1"/>
  <c r="K488" i="1" s="1"/>
  <c r="B488" i="1" s="1"/>
  <c r="O484" i="1"/>
  <c r="P484" i="1" s="1"/>
  <c r="K484" i="1" s="1"/>
  <c r="B484" i="1" s="1"/>
  <c r="O480" i="1"/>
  <c r="P480" i="1" s="1"/>
  <c r="K480" i="1" s="1"/>
  <c r="B480" i="1" s="1"/>
  <c r="O485" i="1"/>
  <c r="P485" i="1" s="1"/>
  <c r="K485" i="1" s="1"/>
  <c r="B485" i="1" s="1"/>
  <c r="O472" i="1"/>
  <c r="P472" i="1" s="1"/>
  <c r="K472" i="1" s="1"/>
  <c r="B472" i="1" s="1"/>
  <c r="O476" i="1"/>
  <c r="P476" i="1" s="1"/>
  <c r="K476" i="1" s="1"/>
  <c r="B476" i="1" s="1"/>
  <c r="O470" i="1"/>
  <c r="P470" i="1" s="1"/>
  <c r="K470" i="1" s="1"/>
  <c r="B470" i="1" s="1"/>
  <c r="O469" i="1"/>
  <c r="P469" i="1" s="1"/>
  <c r="N301" i="1"/>
  <c r="J301" i="1" s="1"/>
  <c r="I301" i="1"/>
  <c r="M307" i="1"/>
  <c r="N306" i="1"/>
  <c r="J306" i="1" s="1"/>
  <c r="I306" i="1"/>
  <c r="N309" i="1"/>
  <c r="I309" i="1"/>
  <c r="N304" i="1"/>
  <c r="J304" i="1" s="1"/>
  <c r="I304" i="1"/>
  <c r="L308" i="1"/>
  <c r="I308" i="1" s="1"/>
  <c r="K469" i="1" l="1"/>
  <c r="B469" i="1" s="1"/>
  <c r="O301" i="1"/>
  <c r="P301" i="1" s="1"/>
  <c r="K301" i="1" s="1"/>
  <c r="B301" i="1" s="1"/>
  <c r="N307" i="1"/>
  <c r="J307" i="1" s="1"/>
  <c r="O306" i="1"/>
  <c r="P306" i="1" s="1"/>
  <c r="K306" i="1" s="1"/>
  <c r="B306" i="1" s="1"/>
  <c r="O309" i="1"/>
  <c r="P309" i="1" s="1"/>
  <c r="K309" i="1" s="1"/>
  <c r="J309" i="1"/>
  <c r="O304" i="1"/>
  <c r="P304" i="1" s="1"/>
  <c r="K304" i="1" s="1"/>
  <c r="B304" i="1" s="1"/>
  <c r="M308" i="1"/>
  <c r="L305" i="1"/>
  <c r="I305" i="1" s="1"/>
  <c r="L303" i="1"/>
  <c r="I303" i="1" s="1"/>
  <c r="L302" i="1"/>
  <c r="M302" i="1" s="1"/>
  <c r="L75" i="1"/>
  <c r="M75" i="1" s="1"/>
  <c r="O307" i="1" l="1"/>
  <c r="P307" i="1" s="1"/>
  <c r="K307" i="1" s="1"/>
  <c r="B307" i="1" s="1"/>
  <c r="B309" i="1"/>
  <c r="N308" i="1"/>
  <c r="J308" i="1" s="1"/>
  <c r="M305" i="1"/>
  <c r="N305" i="1" s="1"/>
  <c r="O305" i="1" s="1"/>
  <c r="P305" i="1" s="1"/>
  <c r="K305" i="1" s="1"/>
  <c r="M303" i="1"/>
  <c r="N302" i="1"/>
  <c r="I302" i="1"/>
  <c r="N75" i="1"/>
  <c r="J75" i="1" s="1"/>
  <c r="I75" i="1"/>
  <c r="L120" i="1"/>
  <c r="I120" i="1" s="1"/>
  <c r="M120" i="1" l="1"/>
  <c r="N120" i="1" s="1"/>
  <c r="O308" i="1"/>
  <c r="P308" i="1" s="1"/>
  <c r="K308" i="1" s="1"/>
  <c r="B308" i="1" s="1"/>
  <c r="J305" i="1"/>
  <c r="B305" i="1" s="1"/>
  <c r="N303" i="1"/>
  <c r="J303" i="1" s="1"/>
  <c r="O302" i="1"/>
  <c r="P302" i="1" s="1"/>
  <c r="K302" i="1" s="1"/>
  <c r="J302" i="1"/>
  <c r="B75" i="1"/>
  <c r="O75" i="1"/>
  <c r="P75" i="1" s="1"/>
  <c r="K75" i="1" s="1"/>
  <c r="O120" i="1"/>
  <c r="P120" i="1" s="1"/>
  <c r="L300" i="1"/>
  <c r="M300" i="1" s="1"/>
  <c r="L74" i="1"/>
  <c r="M74" i="1" s="1"/>
  <c r="J120" i="1" l="1"/>
  <c r="B120" i="1" s="1"/>
  <c r="O303" i="1"/>
  <c r="P303" i="1" s="1"/>
  <c r="K303" i="1" s="1"/>
  <c r="B303" i="1" s="1"/>
  <c r="B302" i="1"/>
  <c r="N300" i="1"/>
  <c r="J300" i="1" s="1"/>
  <c r="I300" i="1"/>
  <c r="N74" i="1"/>
  <c r="J74" i="1" s="1"/>
  <c r="I74" i="1"/>
  <c r="L129" i="1"/>
  <c r="M129" i="1" s="1"/>
  <c r="L374" i="1"/>
  <c r="M374" i="1" s="1"/>
  <c r="N374" i="1" s="1"/>
  <c r="O300" i="1" l="1"/>
  <c r="P300" i="1" s="1"/>
  <c r="K300" i="1" s="1"/>
  <c r="B300" i="1" s="1"/>
  <c r="B74" i="1"/>
  <c r="O74" i="1"/>
  <c r="P74" i="1" s="1"/>
  <c r="K74" i="1" s="1"/>
  <c r="I374" i="1"/>
  <c r="I129" i="1"/>
  <c r="N129" i="1"/>
  <c r="O374" i="1"/>
  <c r="P374" i="1" s="1"/>
  <c r="K374" i="1" s="1"/>
  <c r="J374" i="1"/>
  <c r="L266" i="1"/>
  <c r="I266" i="1" s="1"/>
  <c r="L267" i="1"/>
  <c r="I267" i="1" s="1"/>
  <c r="M266" i="1" l="1"/>
  <c r="N266" i="1" s="1"/>
  <c r="J266" i="1" s="1"/>
  <c r="M267" i="1"/>
  <c r="O129" i="1"/>
  <c r="P129" i="1" s="1"/>
  <c r="K129" i="1" s="1"/>
  <c r="J129" i="1"/>
  <c r="B129" i="1" s="1"/>
  <c r="B374" i="1"/>
  <c r="N267" i="1"/>
  <c r="L59" i="1"/>
  <c r="M59" i="1" s="1"/>
  <c r="N59" i="1" s="1"/>
  <c r="B59" i="1"/>
  <c r="O266" i="1" l="1"/>
  <c r="P266" i="1" s="1"/>
  <c r="K266" i="1" s="1"/>
  <c r="B266" i="1" s="1"/>
  <c r="O267" i="1"/>
  <c r="P267" i="1" s="1"/>
  <c r="K267" i="1" s="1"/>
  <c r="J267" i="1"/>
  <c r="O59" i="1"/>
  <c r="P59" i="1" s="1"/>
  <c r="L155" i="1"/>
  <c r="M155" i="1" s="1"/>
  <c r="N155" i="1" s="1"/>
  <c r="B267" i="1" l="1"/>
  <c r="I155" i="1"/>
  <c r="O155" i="1"/>
  <c r="P155" i="1" s="1"/>
  <c r="K155" i="1" s="1"/>
  <c r="J155" i="1"/>
  <c r="L286" i="1"/>
  <c r="I286" i="1" s="1"/>
  <c r="L287" i="1"/>
  <c r="I287" i="1" s="1"/>
  <c r="B155" i="1" l="1"/>
  <c r="M287" i="1"/>
  <c r="M286" i="1"/>
  <c r="L69" i="1"/>
  <c r="M69" i="1" s="1"/>
  <c r="L552" i="1"/>
  <c r="M552" i="1" s="1"/>
  <c r="N552" i="1" s="1"/>
  <c r="L467" i="1"/>
  <c r="M467" i="1" s="1"/>
  <c r="L466" i="1"/>
  <c r="I466" i="1" s="1"/>
  <c r="L465" i="1"/>
  <c r="L464" i="1"/>
  <c r="I464" i="1" s="1"/>
  <c r="L463" i="1"/>
  <c r="L462" i="1"/>
  <c r="I462" i="1" s="1"/>
  <c r="L461" i="1"/>
  <c r="L460" i="1"/>
  <c r="M460" i="1" s="1"/>
  <c r="L459" i="1"/>
  <c r="L458" i="1"/>
  <c r="M458" i="1" s="1"/>
  <c r="L457" i="1"/>
  <c r="L456" i="1"/>
  <c r="M456" i="1" s="1"/>
  <c r="L455" i="1"/>
  <c r="L450" i="1"/>
  <c r="M450" i="1" s="1"/>
  <c r="L449" i="1"/>
  <c r="L448" i="1"/>
  <c r="M448" i="1" s="1"/>
  <c r="L447" i="1"/>
  <c r="L446" i="1"/>
  <c r="M446" i="1" s="1"/>
  <c r="L445" i="1"/>
  <c r="L444" i="1"/>
  <c r="M444" i="1" s="1"/>
  <c r="L443" i="1"/>
  <c r="L442" i="1"/>
  <c r="M442" i="1" s="1"/>
  <c r="L441" i="1"/>
  <c r="L440" i="1"/>
  <c r="M440" i="1" s="1"/>
  <c r="L439" i="1"/>
  <c r="L438" i="1"/>
  <c r="M438" i="1" s="1"/>
  <c r="L437" i="1"/>
  <c r="L436" i="1"/>
  <c r="M436" i="1" s="1"/>
  <c r="L435" i="1"/>
  <c r="L428" i="1"/>
  <c r="M428" i="1" s="1"/>
  <c r="L427" i="1"/>
  <c r="L426" i="1"/>
  <c r="M426" i="1" s="1"/>
  <c r="L425" i="1"/>
  <c r="L424" i="1"/>
  <c r="M424" i="1" s="1"/>
  <c r="L423" i="1"/>
  <c r="L422" i="1"/>
  <c r="M422" i="1" s="1"/>
  <c r="L421" i="1"/>
  <c r="L420" i="1"/>
  <c r="M420" i="1" s="1"/>
  <c r="L419" i="1"/>
  <c r="L418" i="1"/>
  <c r="M418" i="1" s="1"/>
  <c r="L417" i="1"/>
  <c r="L416" i="1"/>
  <c r="M416" i="1" s="1"/>
  <c r="L415" i="1"/>
  <c r="L414" i="1"/>
  <c r="L413" i="1"/>
  <c r="L412" i="1"/>
  <c r="I412" i="1" s="1"/>
  <c r="L411" i="1"/>
  <c r="L410" i="1"/>
  <c r="M410" i="1" s="1"/>
  <c r="N410" i="1" s="1"/>
  <c r="O410" i="1" s="1"/>
  <c r="L409" i="1"/>
  <c r="L408" i="1"/>
  <c r="M408" i="1" s="1"/>
  <c r="L407" i="1"/>
  <c r="L406" i="1"/>
  <c r="M406" i="1" s="1"/>
  <c r="N406" i="1" s="1"/>
  <c r="O406" i="1" s="1"/>
  <c r="L405" i="1"/>
  <c r="L404" i="1"/>
  <c r="M404" i="1" s="1"/>
  <c r="L403" i="1"/>
  <c r="L402" i="1"/>
  <c r="I402" i="1" s="1"/>
  <c r="L401" i="1"/>
  <c r="L400" i="1"/>
  <c r="M400" i="1" s="1"/>
  <c r="L399" i="1"/>
  <c r="L398" i="1"/>
  <c r="L397" i="1"/>
  <c r="L396" i="1"/>
  <c r="I396" i="1" s="1"/>
  <c r="L395" i="1"/>
  <c r="L394" i="1"/>
  <c r="M394" i="1" s="1"/>
  <c r="L393" i="1"/>
  <c r="L392" i="1"/>
  <c r="M392" i="1" s="1"/>
  <c r="L391" i="1"/>
  <c r="L390" i="1"/>
  <c r="M390" i="1" s="1"/>
  <c r="N390" i="1" s="1"/>
  <c r="O390" i="1" s="1"/>
  <c r="L389" i="1"/>
  <c r="L388" i="1"/>
  <c r="M388" i="1" s="1"/>
  <c r="L387" i="1"/>
  <c r="M387" i="1" s="1"/>
  <c r="L386" i="1"/>
  <c r="M386" i="1" s="1"/>
  <c r="L385" i="1"/>
  <c r="L384" i="1"/>
  <c r="M384" i="1" s="1"/>
  <c r="N384" i="1" s="1"/>
  <c r="L383" i="1"/>
  <c r="M383" i="1" s="1"/>
  <c r="N383" i="1" s="1"/>
  <c r="L381" i="1"/>
  <c r="I381" i="1" s="1"/>
  <c r="L380" i="1"/>
  <c r="L379" i="1"/>
  <c r="I379" i="1" s="1"/>
  <c r="L378" i="1"/>
  <c r="I378" i="1" s="1"/>
  <c r="L377" i="1"/>
  <c r="M377" i="1" s="1"/>
  <c r="L376" i="1"/>
  <c r="M376" i="1" s="1"/>
  <c r="L373" i="1"/>
  <c r="M373" i="1" s="1"/>
  <c r="L366" i="1"/>
  <c r="L364" i="1"/>
  <c r="M364" i="1" s="1"/>
  <c r="L363" i="1"/>
  <c r="I363" i="1" s="1"/>
  <c r="L362" i="1"/>
  <c r="I362" i="1" s="1"/>
  <c r="L361" i="1"/>
  <c r="L360" i="1"/>
  <c r="I360" i="1" s="1"/>
  <c r="L359" i="1"/>
  <c r="L358" i="1"/>
  <c r="I358" i="1" s="1"/>
  <c r="L357" i="1"/>
  <c r="L356" i="1"/>
  <c r="I356" i="1" s="1"/>
  <c r="L355" i="1"/>
  <c r="I355" i="1" s="1"/>
  <c r="L354" i="1"/>
  <c r="I354" i="1" s="1"/>
  <c r="L353" i="1"/>
  <c r="L352" i="1"/>
  <c r="I352" i="1" s="1"/>
  <c r="L351" i="1"/>
  <c r="I351" i="1" s="1"/>
  <c r="L350" i="1"/>
  <c r="I350" i="1" s="1"/>
  <c r="L349" i="1"/>
  <c r="L348" i="1"/>
  <c r="I348" i="1" s="1"/>
  <c r="L347" i="1"/>
  <c r="I347" i="1" s="1"/>
  <c r="L346" i="1"/>
  <c r="L345" i="1"/>
  <c r="L344" i="1"/>
  <c r="I344" i="1" s="1"/>
  <c r="L343" i="1"/>
  <c r="L342" i="1"/>
  <c r="M342" i="1" s="1"/>
  <c r="L341" i="1"/>
  <c r="L340" i="1"/>
  <c r="M340" i="1" s="1"/>
  <c r="L338" i="1"/>
  <c r="I338" i="1" s="1"/>
  <c r="L337" i="1"/>
  <c r="L336" i="1"/>
  <c r="I336" i="1" s="1"/>
  <c r="L335" i="1"/>
  <c r="M335" i="1" s="1"/>
  <c r="N335" i="1" s="1"/>
  <c r="L334" i="1"/>
  <c r="I334" i="1" s="1"/>
  <c r="L333" i="1"/>
  <c r="L332" i="1"/>
  <c r="L331" i="1"/>
  <c r="I331" i="1" s="1"/>
  <c r="L330" i="1"/>
  <c r="M330" i="1" s="1"/>
  <c r="N330" i="1" s="1"/>
  <c r="O330" i="1" s="1"/>
  <c r="L329" i="1"/>
  <c r="L328" i="1"/>
  <c r="M328" i="1" s="1"/>
  <c r="L327" i="1"/>
  <c r="M327" i="1" s="1"/>
  <c r="N327" i="1" s="1"/>
  <c r="J327" i="1" s="1"/>
  <c r="L326" i="1"/>
  <c r="I326" i="1" s="1"/>
  <c r="L325" i="1"/>
  <c r="L324" i="1"/>
  <c r="M324" i="1" s="1"/>
  <c r="L323" i="1"/>
  <c r="I323" i="1" s="1"/>
  <c r="L322" i="1"/>
  <c r="I322" i="1" s="1"/>
  <c r="L321" i="1"/>
  <c r="L320" i="1"/>
  <c r="I320" i="1" s="1"/>
  <c r="L319" i="1"/>
  <c r="I319" i="1" s="1"/>
  <c r="L318" i="1"/>
  <c r="I318" i="1" s="1"/>
  <c r="L317" i="1"/>
  <c r="L316" i="1"/>
  <c r="L299" i="1"/>
  <c r="K299" i="1"/>
  <c r="L298" i="1"/>
  <c r="I298" i="1" s="1"/>
  <c r="L297" i="1"/>
  <c r="K297" i="1"/>
  <c r="L296" i="1"/>
  <c r="L295" i="1"/>
  <c r="L294" i="1"/>
  <c r="I294" i="1" s="1"/>
  <c r="L293" i="1"/>
  <c r="I293" i="1" s="1"/>
  <c r="L292" i="1"/>
  <c r="M292" i="1" s="1"/>
  <c r="N292" i="1" s="1"/>
  <c r="O292" i="1" s="1"/>
  <c r="L271" i="1"/>
  <c r="L270" i="1"/>
  <c r="I270" i="1" s="1"/>
  <c r="L269" i="1"/>
  <c r="I269" i="1" s="1"/>
  <c r="L268" i="1"/>
  <c r="M268" i="1" s="1"/>
  <c r="N268" i="1" s="1"/>
  <c r="L265" i="1"/>
  <c r="L264" i="1"/>
  <c r="M264" i="1" s="1"/>
  <c r="L263" i="1"/>
  <c r="I263" i="1" s="1"/>
  <c r="L262" i="1"/>
  <c r="M262" i="1" s="1"/>
  <c r="N262" i="1" s="1"/>
  <c r="O262" i="1" s="1"/>
  <c r="L261" i="1"/>
  <c r="L260" i="1"/>
  <c r="M260" i="1" s="1"/>
  <c r="L259" i="1"/>
  <c r="I259" i="1" s="1"/>
  <c r="L258" i="1"/>
  <c r="I258" i="1" s="1"/>
  <c r="L257" i="1"/>
  <c r="L256" i="1"/>
  <c r="I256" i="1" s="1"/>
  <c r="L255" i="1"/>
  <c r="I255" i="1" s="1"/>
  <c r="L254" i="1"/>
  <c r="M254" i="1" s="1"/>
  <c r="N254" i="1" s="1"/>
  <c r="O254" i="1" s="1"/>
  <c r="L253" i="1"/>
  <c r="L252" i="1"/>
  <c r="M252" i="1" s="1"/>
  <c r="L251" i="1"/>
  <c r="I251" i="1" s="1"/>
  <c r="L250" i="1"/>
  <c r="I250" i="1" s="1"/>
  <c r="L249" i="1"/>
  <c r="I249" i="1" s="1"/>
  <c r="L248" i="1"/>
  <c r="M248" i="1" s="1"/>
  <c r="L247" i="1"/>
  <c r="L246" i="1"/>
  <c r="I246" i="1" s="1"/>
  <c r="L245" i="1"/>
  <c r="M245" i="1" s="1"/>
  <c r="N245" i="1" s="1"/>
  <c r="L244" i="1"/>
  <c r="M244" i="1" s="1"/>
  <c r="L243" i="1"/>
  <c r="L242" i="1"/>
  <c r="I242" i="1" s="1"/>
  <c r="L241" i="1"/>
  <c r="I241" i="1" s="1"/>
  <c r="L240" i="1"/>
  <c r="M240" i="1" s="1"/>
  <c r="L239" i="1"/>
  <c r="L238" i="1"/>
  <c r="I238" i="1" s="1"/>
  <c r="L237" i="1"/>
  <c r="M237" i="1" s="1"/>
  <c r="N237" i="1" s="1"/>
  <c r="L236" i="1"/>
  <c r="M236" i="1" s="1"/>
  <c r="L235" i="1"/>
  <c r="L234" i="1"/>
  <c r="I234" i="1" s="1"/>
  <c r="L233" i="1"/>
  <c r="M233" i="1" s="1"/>
  <c r="N233" i="1" s="1"/>
  <c r="L232" i="1"/>
  <c r="M232" i="1" s="1"/>
  <c r="L231" i="1"/>
  <c r="L230" i="1"/>
  <c r="I230" i="1" s="1"/>
  <c r="L229" i="1"/>
  <c r="I229" i="1" s="1"/>
  <c r="L228" i="1"/>
  <c r="M228" i="1" s="1"/>
  <c r="L227" i="1"/>
  <c r="L226" i="1"/>
  <c r="I226" i="1" s="1"/>
  <c r="L222" i="1"/>
  <c r="I222" i="1" s="1"/>
  <c r="L221" i="1"/>
  <c r="M221" i="1" s="1"/>
  <c r="L220" i="1"/>
  <c r="L219" i="1"/>
  <c r="I219" i="1" s="1"/>
  <c r="L218" i="1"/>
  <c r="M218" i="1" s="1"/>
  <c r="N218" i="1" s="1"/>
  <c r="L217" i="1"/>
  <c r="M217" i="1" s="1"/>
  <c r="L216" i="1"/>
  <c r="L215" i="1"/>
  <c r="I215" i="1" s="1"/>
  <c r="L214" i="1"/>
  <c r="I214" i="1" s="1"/>
  <c r="L213" i="1"/>
  <c r="M213" i="1" s="1"/>
  <c r="L212" i="1"/>
  <c r="L211" i="1"/>
  <c r="I211" i="1" s="1"/>
  <c r="L210" i="1"/>
  <c r="M210" i="1" s="1"/>
  <c r="N210" i="1" s="1"/>
  <c r="L209" i="1"/>
  <c r="M209" i="1" s="1"/>
  <c r="L208" i="1"/>
  <c r="L207" i="1"/>
  <c r="I207" i="1" s="1"/>
  <c r="L206" i="1"/>
  <c r="I206" i="1" s="1"/>
  <c r="L205" i="1"/>
  <c r="M205" i="1" s="1"/>
  <c r="L204" i="1"/>
  <c r="L203" i="1"/>
  <c r="I203" i="1" s="1"/>
  <c r="L202" i="1"/>
  <c r="M202" i="1" s="1"/>
  <c r="N202" i="1" s="1"/>
  <c r="L201" i="1"/>
  <c r="M201" i="1" s="1"/>
  <c r="L200" i="1"/>
  <c r="L199" i="1"/>
  <c r="I199" i="1" s="1"/>
  <c r="L198" i="1"/>
  <c r="M198" i="1" s="1"/>
  <c r="N198" i="1" s="1"/>
  <c r="L197" i="1"/>
  <c r="M197" i="1" s="1"/>
  <c r="L196" i="1"/>
  <c r="L195" i="1"/>
  <c r="I195" i="1" s="1"/>
  <c r="L194" i="1"/>
  <c r="I194" i="1" s="1"/>
  <c r="L193" i="1"/>
  <c r="M193" i="1" s="1"/>
  <c r="L192" i="1"/>
  <c r="L191" i="1"/>
  <c r="I191" i="1" s="1"/>
  <c r="L190" i="1"/>
  <c r="I190" i="1" s="1"/>
  <c r="L189" i="1"/>
  <c r="M189" i="1" s="1"/>
  <c r="L188" i="1"/>
  <c r="L187" i="1"/>
  <c r="I187" i="1" s="1"/>
  <c r="L186" i="1"/>
  <c r="M186" i="1" s="1"/>
  <c r="N186" i="1" s="1"/>
  <c r="L185" i="1"/>
  <c r="M185" i="1" s="1"/>
  <c r="L184" i="1"/>
  <c r="L183" i="1"/>
  <c r="I183" i="1" s="1"/>
  <c r="L182" i="1"/>
  <c r="I182" i="1" s="1"/>
  <c r="L179" i="1"/>
  <c r="M179" i="1" s="1"/>
  <c r="L178" i="1"/>
  <c r="L177" i="1"/>
  <c r="I177" i="1" s="1"/>
  <c r="L176" i="1"/>
  <c r="M176" i="1" s="1"/>
  <c r="N176" i="1" s="1"/>
  <c r="L175" i="1"/>
  <c r="M175" i="1" s="1"/>
  <c r="L174" i="1"/>
  <c r="L173" i="1"/>
  <c r="I173" i="1" s="1"/>
  <c r="L172" i="1"/>
  <c r="M172" i="1" s="1"/>
  <c r="N172" i="1" s="1"/>
  <c r="L171" i="1"/>
  <c r="M171" i="1" s="1"/>
  <c r="L170" i="1"/>
  <c r="L169" i="1"/>
  <c r="M169" i="1" s="1"/>
  <c r="L168" i="1"/>
  <c r="M168" i="1" s="1"/>
  <c r="L167" i="1"/>
  <c r="M167" i="1" s="1"/>
  <c r="N167" i="1" s="1"/>
  <c r="L166" i="1"/>
  <c r="I166" i="1" s="1"/>
  <c r="L165" i="1"/>
  <c r="M165" i="1" s="1"/>
  <c r="N165" i="1" s="1"/>
  <c r="L164" i="1"/>
  <c r="M164" i="1" s="1"/>
  <c r="L163" i="1"/>
  <c r="L162" i="1"/>
  <c r="I162" i="1" s="1"/>
  <c r="L161" i="1"/>
  <c r="M161" i="1" s="1"/>
  <c r="N161" i="1" s="1"/>
  <c r="L160" i="1"/>
  <c r="M160" i="1" s="1"/>
  <c r="L159" i="1"/>
  <c r="L158" i="1"/>
  <c r="I158" i="1" s="1"/>
  <c r="L157" i="1"/>
  <c r="M157" i="1" s="1"/>
  <c r="N157" i="1" s="1"/>
  <c r="L156" i="1"/>
  <c r="M156" i="1" s="1"/>
  <c r="L154" i="1"/>
  <c r="M154" i="1" s="1"/>
  <c r="L153" i="1"/>
  <c r="M153" i="1" s="1"/>
  <c r="N153" i="1" s="1"/>
  <c r="L152" i="1"/>
  <c r="L151" i="1"/>
  <c r="L150" i="1"/>
  <c r="M150" i="1" s="1"/>
  <c r="L149" i="1"/>
  <c r="M149" i="1" s="1"/>
  <c r="N149" i="1" s="1"/>
  <c r="L148" i="1"/>
  <c r="L147" i="1"/>
  <c r="L146" i="1"/>
  <c r="M146" i="1" s="1"/>
  <c r="L145" i="1"/>
  <c r="L144" i="1"/>
  <c r="M144" i="1" s="1"/>
  <c r="L143" i="1"/>
  <c r="M143" i="1" s="1"/>
  <c r="N143" i="1" s="1"/>
  <c r="O143" i="1" s="1"/>
  <c r="L142" i="1"/>
  <c r="L141" i="1"/>
  <c r="L140" i="1"/>
  <c r="M140" i="1" s="1"/>
  <c r="L137" i="1"/>
  <c r="I137" i="1" s="1"/>
  <c r="L136" i="1"/>
  <c r="I136" i="1" s="1"/>
  <c r="L135" i="1"/>
  <c r="M135" i="1" s="1"/>
  <c r="L134" i="1"/>
  <c r="L133" i="1"/>
  <c r="M133" i="1" s="1"/>
  <c r="L132" i="1"/>
  <c r="L131" i="1"/>
  <c r="I131" i="1" s="1"/>
  <c r="L130" i="1"/>
  <c r="M130" i="1" s="1"/>
  <c r="N130" i="1" s="1"/>
  <c r="L128" i="1"/>
  <c r="M128" i="1" s="1"/>
  <c r="L124" i="1"/>
  <c r="I124" i="1" s="1"/>
  <c r="L123" i="1"/>
  <c r="M123" i="1" s="1"/>
  <c r="N123" i="1" s="1"/>
  <c r="L122" i="1"/>
  <c r="L121" i="1"/>
  <c r="M121" i="1" s="1"/>
  <c r="L119" i="1"/>
  <c r="I119" i="1" s="1"/>
  <c r="L118" i="1"/>
  <c r="M118" i="1" s="1"/>
  <c r="N118" i="1" s="1"/>
  <c r="L117" i="1"/>
  <c r="L116" i="1"/>
  <c r="I116" i="1" s="1"/>
  <c r="L115" i="1"/>
  <c r="I115" i="1" s="1"/>
  <c r="L114" i="1"/>
  <c r="I114" i="1" s="1"/>
  <c r="L113" i="1"/>
  <c r="L112" i="1"/>
  <c r="M112" i="1" s="1"/>
  <c r="L111" i="1"/>
  <c r="I111" i="1" s="1"/>
  <c r="L110" i="1"/>
  <c r="I110" i="1" s="1"/>
  <c r="L109" i="1"/>
  <c r="L108" i="1"/>
  <c r="I108" i="1" s="1"/>
  <c r="L107" i="1"/>
  <c r="M107" i="1" s="1"/>
  <c r="N107" i="1" s="1"/>
  <c r="L106" i="1"/>
  <c r="I106" i="1" s="1"/>
  <c r="L105" i="1"/>
  <c r="L104" i="1"/>
  <c r="M104" i="1" s="1"/>
  <c r="L103" i="1"/>
  <c r="M103" i="1" s="1"/>
  <c r="N103" i="1" s="1"/>
  <c r="L102" i="1"/>
  <c r="M102" i="1" s="1"/>
  <c r="N102" i="1" s="1"/>
  <c r="O102" i="1" s="1"/>
  <c r="L101" i="1"/>
  <c r="L100" i="1"/>
  <c r="I100" i="1" s="1"/>
  <c r="L99" i="1"/>
  <c r="M99" i="1" s="1"/>
  <c r="L98" i="1"/>
  <c r="I98" i="1" s="1"/>
  <c r="L97" i="1"/>
  <c r="L95" i="1"/>
  <c r="M95" i="1" s="1"/>
  <c r="L94" i="1"/>
  <c r="M94" i="1" s="1"/>
  <c r="N94" i="1" s="1"/>
  <c r="L93" i="1"/>
  <c r="M93" i="1" s="1"/>
  <c r="N93" i="1" s="1"/>
  <c r="O93" i="1" s="1"/>
  <c r="L92" i="1"/>
  <c r="L91" i="1"/>
  <c r="I91" i="1" s="1"/>
  <c r="L90" i="1"/>
  <c r="M90" i="1" s="1"/>
  <c r="N90" i="1" s="1"/>
  <c r="L89" i="1"/>
  <c r="I89" i="1" s="1"/>
  <c r="L88" i="1"/>
  <c r="L87" i="1"/>
  <c r="M87" i="1" s="1"/>
  <c r="L86" i="1"/>
  <c r="I86" i="1" s="1"/>
  <c r="L73" i="1"/>
  <c r="M73" i="1" s="1"/>
  <c r="N73" i="1" s="1"/>
  <c r="J73" i="1" s="1"/>
  <c r="L71" i="1"/>
  <c r="L61" i="1"/>
  <c r="I61" i="1" s="1"/>
  <c r="L60" i="1"/>
  <c r="I60" i="1" s="1"/>
  <c r="L58" i="1"/>
  <c r="M58" i="1" s="1"/>
  <c r="L57" i="1"/>
  <c r="L56" i="1"/>
  <c r="M56" i="1" s="1"/>
  <c r="L55" i="1"/>
  <c r="I55" i="1" s="1"/>
  <c r="L54" i="1"/>
  <c r="I54" i="1" s="1"/>
  <c r="L53" i="1"/>
  <c r="L52" i="1"/>
  <c r="I52" i="1" s="1"/>
  <c r="L51" i="1"/>
  <c r="M51" i="1" s="1"/>
  <c r="N51" i="1" s="1"/>
  <c r="L50" i="1"/>
  <c r="I50" i="1" s="1"/>
  <c r="L49" i="1"/>
  <c r="L48" i="1"/>
  <c r="M48" i="1" s="1"/>
  <c r="L47" i="1"/>
  <c r="I47" i="1" s="1"/>
  <c r="L46" i="1"/>
  <c r="M46" i="1" s="1"/>
  <c r="N46" i="1" s="1"/>
  <c r="L45" i="1"/>
  <c r="L44" i="1"/>
  <c r="I44" i="1" s="1"/>
  <c r="L43" i="1"/>
  <c r="I43" i="1" s="1"/>
  <c r="L42" i="1"/>
  <c r="I42" i="1" s="1"/>
  <c r="L41" i="1"/>
  <c r="L40" i="1"/>
  <c r="M40" i="1" s="1"/>
  <c r="L37" i="1"/>
  <c r="I37" i="1" s="1"/>
  <c r="L36" i="1"/>
  <c r="I36" i="1" s="1"/>
  <c r="L35" i="1"/>
  <c r="L34" i="1"/>
  <c r="I34" i="1" s="1"/>
  <c r="L33" i="1"/>
  <c r="M33" i="1" s="1"/>
  <c r="N33" i="1" s="1"/>
  <c r="L32" i="1"/>
  <c r="M32" i="1" s="1"/>
  <c r="N32" i="1" s="1"/>
  <c r="L31" i="1"/>
  <c r="L30" i="1"/>
  <c r="I30" i="1" s="1"/>
  <c r="L29" i="1"/>
  <c r="I29" i="1" s="1"/>
  <c r="L28" i="1"/>
  <c r="I28" i="1" s="1"/>
  <c r="L27" i="1"/>
  <c r="L26" i="1"/>
  <c r="I26" i="1" s="1"/>
  <c r="L25" i="1"/>
  <c r="I25" i="1" s="1"/>
  <c r="L24" i="1"/>
  <c r="I24" i="1" s="1"/>
  <c r="L23" i="1"/>
  <c r="L22" i="1"/>
  <c r="M22" i="1" s="1"/>
  <c r="L21" i="1"/>
  <c r="I21" i="1" s="1"/>
  <c r="L20" i="1"/>
  <c r="M20" i="1" s="1"/>
  <c r="N20" i="1" s="1"/>
  <c r="O20" i="1" s="1"/>
  <c r="L19" i="1"/>
  <c r="L18" i="1"/>
  <c r="I18" i="1" s="1"/>
  <c r="L17" i="1"/>
  <c r="M17" i="1" s="1"/>
  <c r="L16" i="1"/>
  <c r="I16" i="1" s="1"/>
  <c r="L14" i="1"/>
  <c r="L13" i="1"/>
  <c r="M13" i="1" s="1"/>
  <c r="L12" i="1"/>
  <c r="I12" i="1" s="1"/>
  <c r="L11" i="1"/>
  <c r="M11" i="1" s="1"/>
  <c r="N11" i="1" s="1"/>
  <c r="O11" i="1" s="1"/>
  <c r="L10" i="1"/>
  <c r="I10" i="1" s="1"/>
  <c r="B10" i="1" s="1"/>
  <c r="L9" i="1"/>
  <c r="I9" i="1" s="1"/>
  <c r="L8" i="1"/>
  <c r="L7" i="1"/>
  <c r="I7" i="1" s="1"/>
  <c r="L6" i="1"/>
  <c r="M6" i="1" s="1"/>
  <c r="N6" i="1" s="1"/>
  <c r="M25" i="1" l="1"/>
  <c r="M28" i="1"/>
  <c r="I292" i="1"/>
  <c r="M270" i="1"/>
  <c r="N270" i="1" s="1"/>
  <c r="J270" i="1" s="1"/>
  <c r="I400" i="1"/>
  <c r="I406" i="1"/>
  <c r="M466" i="1"/>
  <c r="N466" i="1" s="1"/>
  <c r="I218" i="1"/>
  <c r="J123" i="1"/>
  <c r="I237" i="1"/>
  <c r="I342" i="1"/>
  <c r="I6" i="1"/>
  <c r="I13" i="1"/>
  <c r="I40" i="1"/>
  <c r="M42" i="1"/>
  <c r="N42" i="1" s="1"/>
  <c r="O42" i="1" s="1"/>
  <c r="I46" i="1"/>
  <c r="I95" i="1"/>
  <c r="I103" i="1"/>
  <c r="M137" i="1"/>
  <c r="N137" i="1" s="1"/>
  <c r="J137" i="1" s="1"/>
  <c r="B137" i="1" s="1"/>
  <c r="M334" i="1"/>
  <c r="N334" i="1" s="1"/>
  <c r="J334" i="1" s="1"/>
  <c r="M348" i="1"/>
  <c r="I364" i="1"/>
  <c r="I32" i="1"/>
  <c r="I73" i="1"/>
  <c r="B73" i="1" s="1"/>
  <c r="I118" i="1"/>
  <c r="I144" i="1"/>
  <c r="I186" i="1"/>
  <c r="I335" i="1"/>
  <c r="I390" i="1"/>
  <c r="I104" i="1"/>
  <c r="I202" i="1"/>
  <c r="I268" i="1"/>
  <c r="M124" i="1"/>
  <c r="M158" i="1"/>
  <c r="N158" i="1" s="1"/>
  <c r="M190" i="1"/>
  <c r="N190" i="1" s="1"/>
  <c r="M206" i="1"/>
  <c r="N206" i="1" s="1"/>
  <c r="O206" i="1" s="1"/>
  <c r="P206" i="1" s="1"/>
  <c r="K206" i="1" s="1"/>
  <c r="M222" i="1"/>
  <c r="N222" i="1" s="1"/>
  <c r="M241" i="1"/>
  <c r="N241" i="1" s="1"/>
  <c r="O241" i="1" s="1"/>
  <c r="P241" i="1" s="1"/>
  <c r="K241" i="1" s="1"/>
  <c r="M256" i="1"/>
  <c r="N256" i="1" s="1"/>
  <c r="J256" i="1" s="1"/>
  <c r="M352" i="1"/>
  <c r="N352" i="1" s="1"/>
  <c r="J352" i="1" s="1"/>
  <c r="M379" i="1"/>
  <c r="M396" i="1"/>
  <c r="N396" i="1" s="1"/>
  <c r="J396" i="1" s="1"/>
  <c r="M21" i="1"/>
  <c r="N21" i="1" s="1"/>
  <c r="M119" i="1"/>
  <c r="N119" i="1" s="1"/>
  <c r="M166" i="1"/>
  <c r="M462" i="1"/>
  <c r="I69" i="1"/>
  <c r="M10" i="1"/>
  <c r="N10" i="1" s="1"/>
  <c r="O10" i="1" s="1"/>
  <c r="M55" i="1"/>
  <c r="N55" i="1" s="1"/>
  <c r="I112" i="1"/>
  <c r="I262" i="1"/>
  <c r="M320" i="1"/>
  <c r="N320" i="1" s="1"/>
  <c r="I386" i="1"/>
  <c r="N342" i="1"/>
  <c r="O342" i="1" s="1"/>
  <c r="M9" i="1"/>
  <c r="N9" i="1" s="1"/>
  <c r="O9" i="1" s="1"/>
  <c r="P9" i="1" s="1"/>
  <c r="K9" i="1" s="1"/>
  <c r="I17" i="1"/>
  <c r="I22" i="1"/>
  <c r="M47" i="1"/>
  <c r="N47" i="1" s="1"/>
  <c r="O47" i="1" s="1"/>
  <c r="P47" i="1" s="1"/>
  <c r="K47" i="1" s="1"/>
  <c r="I51" i="1"/>
  <c r="I58" i="1"/>
  <c r="M60" i="1"/>
  <c r="M86" i="1"/>
  <c r="N86" i="1" s="1"/>
  <c r="O86" i="1" s="1"/>
  <c r="P86" i="1" s="1"/>
  <c r="K86" i="1" s="1"/>
  <c r="I90" i="1"/>
  <c r="M98" i="1"/>
  <c r="N98" i="1" s="1"/>
  <c r="O98" i="1" s="1"/>
  <c r="I102" i="1"/>
  <c r="M114" i="1"/>
  <c r="M162" i="1"/>
  <c r="N162" i="1" s="1"/>
  <c r="J162" i="1" s="1"/>
  <c r="I171" i="1"/>
  <c r="I176" i="1"/>
  <c r="M182" i="1"/>
  <c r="N182" i="1" s="1"/>
  <c r="O182" i="1" s="1"/>
  <c r="P182" i="1" s="1"/>
  <c r="K182" i="1" s="1"/>
  <c r="M194" i="1"/>
  <c r="N194" i="1" s="1"/>
  <c r="I198" i="1"/>
  <c r="I210" i="1"/>
  <c r="M214" i="1"/>
  <c r="N214" i="1" s="1"/>
  <c r="O214" i="1" s="1"/>
  <c r="P214" i="1" s="1"/>
  <c r="K214" i="1" s="1"/>
  <c r="M229" i="1"/>
  <c r="N229" i="1" s="1"/>
  <c r="I233" i="1"/>
  <c r="I245" i="1"/>
  <c r="M249" i="1"/>
  <c r="N249" i="1" s="1"/>
  <c r="O249" i="1" s="1"/>
  <c r="P249" i="1" s="1"/>
  <c r="K249" i="1" s="1"/>
  <c r="I252" i="1"/>
  <c r="I254" i="1"/>
  <c r="M318" i="1"/>
  <c r="N318" i="1" s="1"/>
  <c r="M323" i="1"/>
  <c r="N323" i="1" s="1"/>
  <c r="I327" i="1"/>
  <c r="I328" i="1"/>
  <c r="I330" i="1"/>
  <c r="M336" i="1"/>
  <c r="N336" i="1" s="1"/>
  <c r="J336" i="1" s="1"/>
  <c r="M350" i="1"/>
  <c r="N350" i="1" s="1"/>
  <c r="O350" i="1" s="1"/>
  <c r="M355" i="1"/>
  <c r="N355" i="1" s="1"/>
  <c r="J355" i="1" s="1"/>
  <c r="M360" i="1"/>
  <c r="M362" i="1"/>
  <c r="N362" i="1" s="1"/>
  <c r="O362" i="1" s="1"/>
  <c r="I384" i="1"/>
  <c r="I394" i="1"/>
  <c r="I404" i="1"/>
  <c r="M412" i="1"/>
  <c r="N412" i="1" s="1"/>
  <c r="J412" i="1" s="1"/>
  <c r="I416" i="1"/>
  <c r="I418" i="1"/>
  <c r="I420" i="1"/>
  <c r="I422" i="1"/>
  <c r="I424" i="1"/>
  <c r="I426" i="1"/>
  <c r="I428" i="1"/>
  <c r="I436" i="1"/>
  <c r="I438" i="1"/>
  <c r="I440" i="1"/>
  <c r="I442" i="1"/>
  <c r="I444" i="1"/>
  <c r="I446" i="1"/>
  <c r="I448" i="1"/>
  <c r="I450" i="1"/>
  <c r="I456" i="1"/>
  <c r="I458" i="1"/>
  <c r="I460" i="1"/>
  <c r="M464" i="1"/>
  <c r="M12" i="1"/>
  <c r="N12" i="1" s="1"/>
  <c r="M54" i="1"/>
  <c r="N54" i="1" s="1"/>
  <c r="J54" i="1" s="1"/>
  <c r="B54" i="1" s="1"/>
  <c r="M111" i="1"/>
  <c r="N111" i="1" s="1"/>
  <c r="O111" i="1" s="1"/>
  <c r="P111" i="1" s="1"/>
  <c r="K111" i="1" s="1"/>
  <c r="I121" i="1"/>
  <c r="I154" i="1"/>
  <c r="I167" i="1"/>
  <c r="I264" i="1"/>
  <c r="M298" i="1"/>
  <c r="N298" i="1" s="1"/>
  <c r="J298" i="1" s="1"/>
  <c r="M322" i="1"/>
  <c r="N322" i="1" s="1"/>
  <c r="O322" i="1" s="1"/>
  <c r="P322" i="1" s="1"/>
  <c r="K322" i="1" s="1"/>
  <c r="M326" i="1"/>
  <c r="M354" i="1"/>
  <c r="N354" i="1" s="1"/>
  <c r="M356" i="1"/>
  <c r="N356" i="1" s="1"/>
  <c r="M381" i="1"/>
  <c r="N381" i="1" s="1"/>
  <c r="J381" i="1" s="1"/>
  <c r="I388" i="1"/>
  <c r="N394" i="1"/>
  <c r="O394" i="1" s="1"/>
  <c r="M402" i="1"/>
  <c r="N402" i="1" s="1"/>
  <c r="I410" i="1"/>
  <c r="J130" i="1"/>
  <c r="J410" i="1"/>
  <c r="J32" i="1"/>
  <c r="B32" i="1" s="1"/>
  <c r="O32" i="1"/>
  <c r="P32" i="1" s="1"/>
  <c r="K32" i="1" s="1"/>
  <c r="N58" i="1"/>
  <c r="O58" i="1" s="1"/>
  <c r="I11" i="1"/>
  <c r="B11" i="1" s="1"/>
  <c r="M16" i="1"/>
  <c r="I20" i="1"/>
  <c r="M24" i="1"/>
  <c r="N28" i="1"/>
  <c r="J28" i="1" s="1"/>
  <c r="B28" i="1" s="1"/>
  <c r="M29" i="1"/>
  <c r="M30" i="1"/>
  <c r="I33" i="1"/>
  <c r="M36" i="1"/>
  <c r="M37" i="1"/>
  <c r="N37" i="1" s="1"/>
  <c r="O37" i="1" s="1"/>
  <c r="P37" i="1" s="1"/>
  <c r="K37" i="1" s="1"/>
  <c r="M43" i="1"/>
  <c r="N43" i="1" s="1"/>
  <c r="M50" i="1"/>
  <c r="I56" i="1"/>
  <c r="M89" i="1"/>
  <c r="I93" i="1"/>
  <c r="I94" i="1"/>
  <c r="I99" i="1"/>
  <c r="M106" i="1"/>
  <c r="M110" i="1"/>
  <c r="M131" i="1"/>
  <c r="N131" i="1" s="1"/>
  <c r="J131" i="1" s="1"/>
  <c r="B131" i="1" s="1"/>
  <c r="I150" i="1"/>
  <c r="I157" i="1"/>
  <c r="I165" i="1"/>
  <c r="M251" i="1"/>
  <c r="N251" i="1" s="1"/>
  <c r="J251" i="1" s="1"/>
  <c r="I260" i="1"/>
  <c r="M269" i="1"/>
  <c r="N269" i="1" s="1"/>
  <c r="J269" i="1" s="1"/>
  <c r="M319" i="1"/>
  <c r="N319" i="1" s="1"/>
  <c r="M331" i="1"/>
  <c r="N331" i="1" s="1"/>
  <c r="J331" i="1" s="1"/>
  <c r="M338" i="1"/>
  <c r="M344" i="1"/>
  <c r="N344" i="1" s="1"/>
  <c r="J344" i="1" s="1"/>
  <c r="M351" i="1"/>
  <c r="M358" i="1"/>
  <c r="M378" i="1"/>
  <c r="N378" i="1" s="1"/>
  <c r="O378" i="1" s="1"/>
  <c r="P378" i="1" s="1"/>
  <c r="K378" i="1" s="1"/>
  <c r="I408" i="1"/>
  <c r="M316" i="1"/>
  <c r="N316" i="1" s="1"/>
  <c r="J316" i="1" s="1"/>
  <c r="I316" i="1"/>
  <c r="M147" i="1"/>
  <c r="N147" i="1" s="1"/>
  <c r="J147" i="1" s="1"/>
  <c r="I147" i="1"/>
  <c r="J330" i="1"/>
  <c r="I340" i="1"/>
  <c r="I377" i="1"/>
  <c r="I392" i="1"/>
  <c r="J406" i="1"/>
  <c r="I414" i="1"/>
  <c r="M414" i="1"/>
  <c r="I346" i="1"/>
  <c r="M346" i="1"/>
  <c r="I48" i="1"/>
  <c r="I87" i="1"/>
  <c r="I107" i="1"/>
  <c r="M115" i="1"/>
  <c r="N115" i="1" s="1"/>
  <c r="O115" i="1" s="1"/>
  <c r="P115" i="1" s="1"/>
  <c r="K115" i="1" s="1"/>
  <c r="M136" i="1"/>
  <c r="N136" i="1" s="1"/>
  <c r="O136" i="1" s="1"/>
  <c r="P136" i="1" s="1"/>
  <c r="K136" i="1" s="1"/>
  <c r="J143" i="1"/>
  <c r="M151" i="1"/>
  <c r="N151" i="1" s="1"/>
  <c r="J151" i="1" s="1"/>
  <c r="I151" i="1"/>
  <c r="I161" i="1"/>
  <c r="I170" i="1"/>
  <c r="M170" i="1"/>
  <c r="M258" i="1"/>
  <c r="N258" i="1" s="1"/>
  <c r="O258" i="1" s="1"/>
  <c r="P258" i="1" s="1"/>
  <c r="K258" i="1" s="1"/>
  <c r="M294" i="1"/>
  <c r="N294" i="1" s="1"/>
  <c r="J294" i="1" s="1"/>
  <c r="J335" i="1"/>
  <c r="I373" i="1"/>
  <c r="J390" i="1"/>
  <c r="I398" i="1"/>
  <c r="M398" i="1"/>
  <c r="M173" i="1"/>
  <c r="N173" i="1" s="1"/>
  <c r="M177" i="1"/>
  <c r="N177" i="1" s="1"/>
  <c r="J177" i="1" s="1"/>
  <c r="M183" i="1"/>
  <c r="N183" i="1" s="1"/>
  <c r="J183" i="1" s="1"/>
  <c r="M187" i="1"/>
  <c r="N187" i="1" s="1"/>
  <c r="J187" i="1" s="1"/>
  <c r="M191" i="1"/>
  <c r="N191" i="1" s="1"/>
  <c r="J191" i="1" s="1"/>
  <c r="M195" i="1"/>
  <c r="N195" i="1" s="1"/>
  <c r="J195" i="1" s="1"/>
  <c r="M199" i="1"/>
  <c r="N199" i="1" s="1"/>
  <c r="M203" i="1"/>
  <c r="N203" i="1" s="1"/>
  <c r="J203" i="1" s="1"/>
  <c r="M207" i="1"/>
  <c r="N207" i="1" s="1"/>
  <c r="M211" i="1"/>
  <c r="N211" i="1" s="1"/>
  <c r="J211" i="1" s="1"/>
  <c r="M215" i="1"/>
  <c r="N215" i="1" s="1"/>
  <c r="J215" i="1" s="1"/>
  <c r="M219" i="1"/>
  <c r="N219" i="1" s="1"/>
  <c r="J219" i="1" s="1"/>
  <c r="M226" i="1"/>
  <c r="M230" i="1"/>
  <c r="N230" i="1" s="1"/>
  <c r="J230" i="1" s="1"/>
  <c r="M234" i="1"/>
  <c r="N234" i="1" s="1"/>
  <c r="J234" i="1" s="1"/>
  <c r="M238" i="1"/>
  <c r="N238" i="1" s="1"/>
  <c r="J238" i="1" s="1"/>
  <c r="M242" i="1"/>
  <c r="N242" i="1" s="1"/>
  <c r="M246" i="1"/>
  <c r="N246" i="1" s="1"/>
  <c r="M250" i="1"/>
  <c r="N250" i="1" s="1"/>
  <c r="M259" i="1"/>
  <c r="N259" i="1" s="1"/>
  <c r="N286" i="1"/>
  <c r="N287" i="1"/>
  <c r="N69" i="1"/>
  <c r="J69" i="1" s="1"/>
  <c r="O51" i="1"/>
  <c r="P51" i="1" s="1"/>
  <c r="K51" i="1" s="1"/>
  <c r="N56" i="1"/>
  <c r="J56" i="1" s="1"/>
  <c r="O90" i="1"/>
  <c r="P90" i="1" s="1"/>
  <c r="K90" i="1" s="1"/>
  <c r="N104" i="1"/>
  <c r="J104" i="1" s="1"/>
  <c r="N95" i="1"/>
  <c r="J95" i="1" s="1"/>
  <c r="B95" i="1" s="1"/>
  <c r="O33" i="1"/>
  <c r="P33" i="1" s="1"/>
  <c r="K33" i="1" s="1"/>
  <c r="N40" i="1"/>
  <c r="J40" i="1" s="1"/>
  <c r="O94" i="1"/>
  <c r="P94" i="1" s="1"/>
  <c r="K94" i="1" s="1"/>
  <c r="J94" i="1"/>
  <c r="O6" i="1"/>
  <c r="P6" i="1" s="1"/>
  <c r="K6" i="1" s="1"/>
  <c r="N48" i="1"/>
  <c r="O55" i="1"/>
  <c r="P55" i="1" s="1"/>
  <c r="K55" i="1" s="1"/>
  <c r="J55" i="1"/>
  <c r="B55" i="1" s="1"/>
  <c r="N87" i="1"/>
  <c r="J87" i="1" s="1"/>
  <c r="O103" i="1"/>
  <c r="P103" i="1" s="1"/>
  <c r="K103" i="1" s="1"/>
  <c r="J103" i="1"/>
  <c r="O107" i="1"/>
  <c r="P107" i="1" s="1"/>
  <c r="K107" i="1" s="1"/>
  <c r="N112" i="1"/>
  <c r="J112" i="1" s="1"/>
  <c r="M117" i="1"/>
  <c r="I117" i="1"/>
  <c r="N128" i="1"/>
  <c r="J128" i="1" s="1"/>
  <c r="I141" i="1"/>
  <c r="M141" i="1"/>
  <c r="N169" i="1"/>
  <c r="J169" i="1" s="1"/>
  <c r="M174" i="1"/>
  <c r="I174" i="1"/>
  <c r="O186" i="1"/>
  <c r="P186" i="1" s="1"/>
  <c r="K186" i="1" s="1"/>
  <c r="J186" i="1"/>
  <c r="M192" i="1"/>
  <c r="I192" i="1"/>
  <c r="M227" i="1"/>
  <c r="I227" i="1"/>
  <c r="M243" i="1"/>
  <c r="I243" i="1"/>
  <c r="N360" i="1"/>
  <c r="J360" i="1" s="1"/>
  <c r="M7" i="1"/>
  <c r="M8" i="1"/>
  <c r="I8" i="1"/>
  <c r="N17" i="1"/>
  <c r="M19" i="1"/>
  <c r="I19" i="1"/>
  <c r="J20" i="1"/>
  <c r="N25" i="1"/>
  <c r="J25" i="1" s="1"/>
  <c r="B25" i="1" s="1"/>
  <c r="M27" i="1"/>
  <c r="I27" i="1"/>
  <c r="M44" i="1"/>
  <c r="M52" i="1"/>
  <c r="M53" i="1"/>
  <c r="I53" i="1"/>
  <c r="N60" i="1"/>
  <c r="M71" i="1"/>
  <c r="I71" i="1"/>
  <c r="M92" i="1"/>
  <c r="I92" i="1"/>
  <c r="J93" i="1"/>
  <c r="N99" i="1"/>
  <c r="J99" i="1" s="1"/>
  <c r="M101" i="1"/>
  <c r="I101" i="1"/>
  <c r="J102" i="1"/>
  <c r="B102" i="1" s="1"/>
  <c r="M108" i="1"/>
  <c r="M109" i="1"/>
  <c r="I109" i="1"/>
  <c r="N144" i="1"/>
  <c r="J153" i="1"/>
  <c r="O153" i="1"/>
  <c r="P153" i="1" s="1"/>
  <c r="K153" i="1" s="1"/>
  <c r="M159" i="1"/>
  <c r="I159" i="1"/>
  <c r="O167" i="1"/>
  <c r="P167" i="1" s="1"/>
  <c r="O172" i="1"/>
  <c r="P172" i="1" s="1"/>
  <c r="K172" i="1" s="1"/>
  <c r="J172" i="1"/>
  <c r="M178" i="1"/>
  <c r="I178" i="1"/>
  <c r="O190" i="1"/>
  <c r="P190" i="1" s="1"/>
  <c r="K190" i="1" s="1"/>
  <c r="O268" i="1"/>
  <c r="P268" i="1" s="1"/>
  <c r="K268" i="1" s="1"/>
  <c r="O319" i="1"/>
  <c r="P319" i="1" s="1"/>
  <c r="K319" i="1" s="1"/>
  <c r="J319" i="1"/>
  <c r="I359" i="1"/>
  <c r="M359" i="1"/>
  <c r="N467" i="1"/>
  <c r="J6" i="1"/>
  <c r="J33" i="1"/>
  <c r="O46" i="1"/>
  <c r="P46" i="1" s="1"/>
  <c r="K46" i="1" s="1"/>
  <c r="J51" i="1"/>
  <c r="O73" i="1"/>
  <c r="P73" i="1" s="1"/>
  <c r="K73" i="1" s="1"/>
  <c r="J90" i="1"/>
  <c r="J107" i="1"/>
  <c r="O118" i="1"/>
  <c r="P118" i="1" s="1"/>
  <c r="K118" i="1" s="1"/>
  <c r="N124" i="1"/>
  <c r="J124" i="1" s="1"/>
  <c r="B124" i="1" s="1"/>
  <c r="I145" i="1"/>
  <c r="M145" i="1"/>
  <c r="O157" i="1"/>
  <c r="P157" i="1" s="1"/>
  <c r="K157" i="1" s="1"/>
  <c r="J157" i="1"/>
  <c r="M163" i="1"/>
  <c r="I163" i="1"/>
  <c r="N166" i="1"/>
  <c r="O176" i="1"/>
  <c r="P176" i="1" s="1"/>
  <c r="K176" i="1" s="1"/>
  <c r="J176" i="1"/>
  <c r="M184" i="1"/>
  <c r="I184" i="1"/>
  <c r="O194" i="1"/>
  <c r="P194" i="1" s="1"/>
  <c r="K194" i="1" s="1"/>
  <c r="M200" i="1"/>
  <c r="I200" i="1"/>
  <c r="O210" i="1"/>
  <c r="P210" i="1" s="1"/>
  <c r="K210" i="1" s="1"/>
  <c r="J210" i="1"/>
  <c r="M216" i="1"/>
  <c r="I216" i="1"/>
  <c r="O229" i="1"/>
  <c r="P229" i="1" s="1"/>
  <c r="K229" i="1" s="1"/>
  <c r="M235" i="1"/>
  <c r="I235" i="1"/>
  <c r="O245" i="1"/>
  <c r="P245" i="1" s="1"/>
  <c r="K245" i="1" s="1"/>
  <c r="J245" i="1"/>
  <c r="N252" i="1"/>
  <c r="I343" i="1"/>
  <c r="M343" i="1"/>
  <c r="O384" i="1"/>
  <c r="P384" i="1" s="1"/>
  <c r="K384" i="1" s="1"/>
  <c r="J384" i="1"/>
  <c r="N133" i="1"/>
  <c r="J133" i="1" s="1"/>
  <c r="O165" i="1"/>
  <c r="P165" i="1" s="1"/>
  <c r="K165" i="1" s="1"/>
  <c r="J165" i="1"/>
  <c r="O202" i="1"/>
  <c r="P202" i="1" s="1"/>
  <c r="K202" i="1" s="1"/>
  <c r="J202" i="1"/>
  <c r="M208" i="1"/>
  <c r="I208" i="1"/>
  <c r="O218" i="1"/>
  <c r="P218" i="1" s="1"/>
  <c r="K218" i="1" s="1"/>
  <c r="J218" i="1"/>
  <c r="O237" i="1"/>
  <c r="P237" i="1" s="1"/>
  <c r="K237" i="1" s="1"/>
  <c r="J237" i="1"/>
  <c r="N260" i="1"/>
  <c r="J260" i="1" s="1"/>
  <c r="I299" i="1"/>
  <c r="M299" i="1"/>
  <c r="P11" i="1"/>
  <c r="K11" i="1" s="1"/>
  <c r="M18" i="1"/>
  <c r="P20" i="1"/>
  <c r="K20" i="1" s="1"/>
  <c r="M26" i="1"/>
  <c r="M34" i="1"/>
  <c r="M35" i="1"/>
  <c r="I35" i="1"/>
  <c r="M45" i="1"/>
  <c r="I45" i="1"/>
  <c r="J46" i="1"/>
  <c r="M61" i="1"/>
  <c r="M91" i="1"/>
  <c r="P93" i="1"/>
  <c r="K93" i="1" s="1"/>
  <c r="M100" i="1"/>
  <c r="P102" i="1"/>
  <c r="K102" i="1" s="1"/>
  <c r="M116" i="1"/>
  <c r="M134" i="1"/>
  <c r="N134" i="1" s="1"/>
  <c r="I134" i="1"/>
  <c r="B134" i="1" s="1"/>
  <c r="M196" i="1"/>
  <c r="I196" i="1"/>
  <c r="M212" i="1"/>
  <c r="I212" i="1"/>
  <c r="O222" i="1"/>
  <c r="P222" i="1" s="1"/>
  <c r="K222" i="1" s="1"/>
  <c r="J222" i="1"/>
  <c r="M231" i="1"/>
  <c r="I231" i="1"/>
  <c r="M247" i="1"/>
  <c r="I247" i="1"/>
  <c r="N13" i="1"/>
  <c r="J13" i="1" s="1"/>
  <c r="B13" i="1" s="1"/>
  <c r="M14" i="1"/>
  <c r="I14" i="1"/>
  <c r="N22" i="1"/>
  <c r="J22" i="1" s="1"/>
  <c r="B22" i="1" s="1"/>
  <c r="M23" i="1"/>
  <c r="I23" i="1"/>
  <c r="N30" i="1"/>
  <c r="J30" i="1" s="1"/>
  <c r="B30" i="1" s="1"/>
  <c r="M31" i="1"/>
  <c r="I31" i="1"/>
  <c r="M41" i="1"/>
  <c r="I41" i="1"/>
  <c r="M49" i="1"/>
  <c r="I49" i="1"/>
  <c r="M57" i="1"/>
  <c r="I57" i="1"/>
  <c r="M88" i="1"/>
  <c r="I88" i="1"/>
  <c r="M97" i="1"/>
  <c r="I97" i="1"/>
  <c r="M105" i="1"/>
  <c r="I105" i="1"/>
  <c r="M113" i="1"/>
  <c r="I113" i="1"/>
  <c r="J118" i="1"/>
  <c r="B118" i="1" s="1"/>
  <c r="N121" i="1"/>
  <c r="O123" i="1"/>
  <c r="P123" i="1" s="1"/>
  <c r="K123" i="1" s="1"/>
  <c r="I128" i="1"/>
  <c r="N140" i="1"/>
  <c r="O149" i="1"/>
  <c r="P149" i="1" s="1"/>
  <c r="K149" i="1" s="1"/>
  <c r="J149" i="1"/>
  <c r="O161" i="1"/>
  <c r="P161" i="1" s="1"/>
  <c r="K161" i="1" s="1"/>
  <c r="J161" i="1"/>
  <c r="M188" i="1"/>
  <c r="I188" i="1"/>
  <c r="O198" i="1"/>
  <c r="P198" i="1" s="1"/>
  <c r="K198" i="1" s="1"/>
  <c r="J198" i="1"/>
  <c r="M204" i="1"/>
  <c r="I204" i="1"/>
  <c r="M220" i="1"/>
  <c r="I220" i="1"/>
  <c r="N226" i="1"/>
  <c r="O233" i="1"/>
  <c r="P233" i="1" s="1"/>
  <c r="K233" i="1" s="1"/>
  <c r="J233" i="1"/>
  <c r="M239" i="1"/>
  <c r="I239" i="1"/>
  <c r="M332" i="1"/>
  <c r="I332" i="1"/>
  <c r="M337" i="1"/>
  <c r="I337" i="1"/>
  <c r="M449" i="1"/>
  <c r="I449" i="1"/>
  <c r="M142" i="1"/>
  <c r="I142" i="1"/>
  <c r="M296" i="1"/>
  <c r="I296" i="1"/>
  <c r="N328" i="1"/>
  <c r="J328" i="1" s="1"/>
  <c r="N348" i="1"/>
  <c r="J348" i="1" s="1"/>
  <c r="N364" i="1"/>
  <c r="M122" i="1"/>
  <c r="I122" i="1"/>
  <c r="N135" i="1"/>
  <c r="J135" i="1" s="1"/>
  <c r="N146" i="1"/>
  <c r="M148" i="1"/>
  <c r="I148" i="1"/>
  <c r="N150" i="1"/>
  <c r="M152" i="1"/>
  <c r="I152" i="1"/>
  <c r="N154" i="1"/>
  <c r="J154" i="1" s="1"/>
  <c r="N156" i="1"/>
  <c r="J156" i="1" s="1"/>
  <c r="N160" i="1"/>
  <c r="J160" i="1" s="1"/>
  <c r="N164" i="1"/>
  <c r="N175" i="1"/>
  <c r="N179" i="1"/>
  <c r="N185" i="1"/>
  <c r="N189" i="1"/>
  <c r="N193" i="1"/>
  <c r="N197" i="1"/>
  <c r="N201" i="1"/>
  <c r="J201" i="1" s="1"/>
  <c r="N205" i="1"/>
  <c r="N209" i="1"/>
  <c r="J209" i="1" s="1"/>
  <c r="N213" i="1"/>
  <c r="N217" i="1"/>
  <c r="J217" i="1" s="1"/>
  <c r="N221" i="1"/>
  <c r="N228" i="1"/>
  <c r="N232" i="1"/>
  <c r="N236" i="1"/>
  <c r="J236" i="1" s="1"/>
  <c r="N240" i="1"/>
  <c r="J240" i="1" s="1"/>
  <c r="N244" i="1"/>
  <c r="J244" i="1" s="1"/>
  <c r="N248" i="1"/>
  <c r="P254" i="1"/>
  <c r="K254" i="1" s="1"/>
  <c r="M255" i="1"/>
  <c r="P262" i="1"/>
  <c r="K262" i="1" s="1"/>
  <c r="M263" i="1"/>
  <c r="N264" i="1"/>
  <c r="J264" i="1" s="1"/>
  <c r="P292" i="1"/>
  <c r="K292" i="1" s="1"/>
  <c r="M293" i="1"/>
  <c r="M321" i="1"/>
  <c r="I321" i="1"/>
  <c r="I324" i="1"/>
  <c r="P330" i="1"/>
  <c r="K330" i="1" s="1"/>
  <c r="O335" i="1"/>
  <c r="P335" i="1" s="1"/>
  <c r="K335" i="1" s="1"/>
  <c r="M347" i="1"/>
  <c r="M363" i="1"/>
  <c r="N373" i="1"/>
  <c r="J373" i="1" s="1"/>
  <c r="N387" i="1"/>
  <c r="I403" i="1"/>
  <c r="M403" i="1"/>
  <c r="N444" i="1"/>
  <c r="J444" i="1" s="1"/>
  <c r="N446" i="1"/>
  <c r="N460" i="1"/>
  <c r="J460" i="1" s="1"/>
  <c r="O327" i="1"/>
  <c r="P327" i="1" s="1"/>
  <c r="K327" i="1" s="1"/>
  <c r="B327" i="1" s="1"/>
  <c r="I399" i="1"/>
  <c r="M399" i="1"/>
  <c r="I415" i="1"/>
  <c r="M415" i="1"/>
  <c r="M435" i="1"/>
  <c r="I435" i="1"/>
  <c r="O130" i="1"/>
  <c r="P130" i="1" s="1"/>
  <c r="K130" i="1" s="1"/>
  <c r="M132" i="1"/>
  <c r="I132" i="1"/>
  <c r="P143" i="1"/>
  <c r="K143" i="1" s="1"/>
  <c r="N168" i="1"/>
  <c r="J168" i="1" s="1"/>
  <c r="N171" i="1"/>
  <c r="J171" i="1" s="1"/>
  <c r="N324" i="1"/>
  <c r="J324" i="1" s="1"/>
  <c r="M329" i="1"/>
  <c r="I329" i="1"/>
  <c r="N340" i="1"/>
  <c r="J340" i="1" s="1"/>
  <c r="N351" i="1"/>
  <c r="J351" i="1" s="1"/>
  <c r="N379" i="1"/>
  <c r="J379" i="1" s="1"/>
  <c r="M253" i="1"/>
  <c r="I253" i="1"/>
  <c r="M257" i="1"/>
  <c r="I257" i="1"/>
  <c r="M261" i="1"/>
  <c r="I261" i="1"/>
  <c r="M265" i="1"/>
  <c r="I265" i="1"/>
  <c r="M271" i="1"/>
  <c r="I271" i="1"/>
  <c r="M295" i="1"/>
  <c r="I295" i="1"/>
  <c r="M297" i="1"/>
  <c r="I297" i="1"/>
  <c r="M317" i="1"/>
  <c r="I317" i="1"/>
  <c r="M325" i="1"/>
  <c r="I325" i="1"/>
  <c r="M333" i="1"/>
  <c r="I333" i="1"/>
  <c r="I385" i="1"/>
  <c r="M385" i="1"/>
  <c r="I395" i="1"/>
  <c r="M395" i="1"/>
  <c r="I411" i="1"/>
  <c r="M411" i="1"/>
  <c r="N418" i="1"/>
  <c r="J418" i="1" s="1"/>
  <c r="M425" i="1"/>
  <c r="I425" i="1"/>
  <c r="M445" i="1"/>
  <c r="I445" i="1"/>
  <c r="I123" i="1"/>
  <c r="B123" i="1" s="1"/>
  <c r="I133" i="1"/>
  <c r="I135" i="1"/>
  <c r="I143" i="1"/>
  <c r="B143" i="1" s="1"/>
  <c r="I149" i="1"/>
  <c r="I153" i="1"/>
  <c r="I160" i="1"/>
  <c r="I164" i="1"/>
  <c r="I169" i="1"/>
  <c r="I175" i="1"/>
  <c r="I179" i="1"/>
  <c r="I185" i="1"/>
  <c r="I189" i="1"/>
  <c r="I193" i="1"/>
  <c r="I197" i="1"/>
  <c r="I201" i="1"/>
  <c r="I205" i="1"/>
  <c r="I209" i="1"/>
  <c r="I213" i="1"/>
  <c r="I217" i="1"/>
  <c r="I221" i="1"/>
  <c r="I228" i="1"/>
  <c r="I232" i="1"/>
  <c r="I236" i="1"/>
  <c r="I240" i="1"/>
  <c r="I244" i="1"/>
  <c r="I248" i="1"/>
  <c r="J254" i="1"/>
  <c r="J262" i="1"/>
  <c r="J268" i="1"/>
  <c r="J292" i="1"/>
  <c r="N376" i="1"/>
  <c r="J376" i="1" s="1"/>
  <c r="O383" i="1"/>
  <c r="P383" i="1" s="1"/>
  <c r="K383" i="1" s="1"/>
  <c r="J383" i="1"/>
  <c r="I391" i="1"/>
  <c r="M391" i="1"/>
  <c r="I407" i="1"/>
  <c r="M407" i="1"/>
  <c r="N442" i="1"/>
  <c r="M341" i="1"/>
  <c r="I341" i="1"/>
  <c r="M345" i="1"/>
  <c r="I345" i="1"/>
  <c r="M349" i="1"/>
  <c r="I349" i="1"/>
  <c r="M353" i="1"/>
  <c r="I353" i="1"/>
  <c r="M357" i="1"/>
  <c r="I357" i="1"/>
  <c r="M361" i="1"/>
  <c r="I361" i="1"/>
  <c r="M366" i="1"/>
  <c r="I366" i="1"/>
  <c r="N377" i="1"/>
  <c r="J377" i="1" s="1"/>
  <c r="M380" i="1"/>
  <c r="I380" i="1"/>
  <c r="N388" i="1"/>
  <c r="J388" i="1" s="1"/>
  <c r="N392" i="1"/>
  <c r="J392" i="1" s="1"/>
  <c r="N400" i="1"/>
  <c r="J400" i="1" s="1"/>
  <c r="N404" i="1"/>
  <c r="J404" i="1" s="1"/>
  <c r="N408" i="1"/>
  <c r="J408" i="1" s="1"/>
  <c r="N422" i="1"/>
  <c r="J422" i="1" s="1"/>
  <c r="M447" i="1"/>
  <c r="I447" i="1"/>
  <c r="N464" i="1"/>
  <c r="J464" i="1" s="1"/>
  <c r="P362" i="1"/>
  <c r="K362" i="1" s="1"/>
  <c r="N386" i="1"/>
  <c r="J386" i="1" s="1"/>
  <c r="N420" i="1"/>
  <c r="J420" i="1" s="1"/>
  <c r="M423" i="1"/>
  <c r="I423" i="1"/>
  <c r="N424" i="1"/>
  <c r="J424" i="1" s="1"/>
  <c r="M427" i="1"/>
  <c r="I427" i="1"/>
  <c r="N440" i="1"/>
  <c r="J440" i="1" s="1"/>
  <c r="M455" i="1"/>
  <c r="I455" i="1"/>
  <c r="N462" i="1"/>
  <c r="M465" i="1"/>
  <c r="I465" i="1"/>
  <c r="M389" i="1"/>
  <c r="I389" i="1"/>
  <c r="M393" i="1"/>
  <c r="I393" i="1"/>
  <c r="M397" i="1"/>
  <c r="I397" i="1"/>
  <c r="M401" i="1"/>
  <c r="I401" i="1"/>
  <c r="M405" i="1"/>
  <c r="I405" i="1"/>
  <c r="M409" i="1"/>
  <c r="I409" i="1"/>
  <c r="M413" i="1"/>
  <c r="I413" i="1"/>
  <c r="M417" i="1"/>
  <c r="I417" i="1"/>
  <c r="N426" i="1"/>
  <c r="J426" i="1" s="1"/>
  <c r="N428" i="1"/>
  <c r="J428" i="1" s="1"/>
  <c r="M437" i="1"/>
  <c r="I437" i="1"/>
  <c r="M439" i="1"/>
  <c r="I439" i="1"/>
  <c r="N448" i="1"/>
  <c r="N450" i="1"/>
  <c r="J450" i="1" s="1"/>
  <c r="M457" i="1"/>
  <c r="I457" i="1"/>
  <c r="M459" i="1"/>
  <c r="I459" i="1"/>
  <c r="P390" i="1"/>
  <c r="K390" i="1" s="1"/>
  <c r="P394" i="1"/>
  <c r="K394" i="1" s="1"/>
  <c r="P406" i="1"/>
  <c r="K406" i="1" s="1"/>
  <c r="P410" i="1"/>
  <c r="K410" i="1" s="1"/>
  <c r="N416" i="1"/>
  <c r="M419" i="1"/>
  <c r="I419" i="1"/>
  <c r="M421" i="1"/>
  <c r="I421" i="1"/>
  <c r="N436" i="1"/>
  <c r="J436" i="1" s="1"/>
  <c r="N438" i="1"/>
  <c r="J438" i="1" s="1"/>
  <c r="M441" i="1"/>
  <c r="I441" i="1"/>
  <c r="M443" i="1"/>
  <c r="I443" i="1"/>
  <c r="N456" i="1"/>
  <c r="N458" i="1"/>
  <c r="J458" i="1" s="1"/>
  <c r="M461" i="1"/>
  <c r="I461" i="1"/>
  <c r="M463" i="1"/>
  <c r="I463" i="1"/>
  <c r="O552" i="1"/>
  <c r="P552" i="1" s="1"/>
  <c r="I467" i="1"/>
  <c r="B56" i="1" l="1"/>
  <c r="B93" i="1"/>
  <c r="J9" i="1"/>
  <c r="B9" i="1" s="1"/>
  <c r="B33" i="1"/>
  <c r="J111" i="1"/>
  <c r="B111" i="1" s="1"/>
  <c r="B87" i="1"/>
  <c r="J394" i="1"/>
  <c r="B394" i="1" s="1"/>
  <c r="J12" i="1"/>
  <c r="B12" i="1" s="1"/>
  <c r="O12" i="1"/>
  <c r="P12" i="1" s="1"/>
  <c r="K12" i="1" s="1"/>
  <c r="J21" i="1"/>
  <c r="B21" i="1" s="1"/>
  <c r="O21" i="1"/>
  <c r="P21" i="1" s="1"/>
  <c r="K21" i="1" s="1"/>
  <c r="B410" i="1"/>
  <c r="B94" i="1"/>
  <c r="J322" i="1"/>
  <c r="B51" i="1"/>
  <c r="J258" i="1"/>
  <c r="B99" i="1"/>
  <c r="B69" i="1"/>
  <c r="J378" i="1"/>
  <c r="B378" i="1" s="1"/>
  <c r="B154" i="1"/>
  <c r="P58" i="1"/>
  <c r="K58" i="1" s="1"/>
  <c r="J229" i="1"/>
  <c r="J194" i="1"/>
  <c r="B194" i="1" s="1"/>
  <c r="B90" i="1"/>
  <c r="J190" i="1"/>
  <c r="B190" i="1" s="1"/>
  <c r="B6" i="1"/>
  <c r="B103" i="1"/>
  <c r="P10" i="1"/>
  <c r="K10" i="1" s="1"/>
  <c r="B46" i="1"/>
  <c r="P350" i="1"/>
  <c r="K350" i="1" s="1"/>
  <c r="O334" i="1"/>
  <c r="P334" i="1" s="1"/>
  <c r="K334" i="1" s="1"/>
  <c r="B334" i="1" s="1"/>
  <c r="P42" i="1"/>
  <c r="K42" i="1" s="1"/>
  <c r="B107" i="1"/>
  <c r="O354" i="1"/>
  <c r="P354" i="1" s="1"/>
  <c r="K354" i="1" s="1"/>
  <c r="B335" i="1"/>
  <c r="O28" i="1"/>
  <c r="P28" i="1" s="1"/>
  <c r="K28" i="1" s="1"/>
  <c r="J241" i="1"/>
  <c r="B241" i="1" s="1"/>
  <c r="J249" i="1"/>
  <c r="B406" i="1"/>
  <c r="B40" i="1"/>
  <c r="B104" i="1"/>
  <c r="J214" i="1"/>
  <c r="B214" i="1" s="1"/>
  <c r="J182" i="1"/>
  <c r="B182" i="1" s="1"/>
  <c r="J136" i="1"/>
  <c r="B136" i="1" s="1"/>
  <c r="J47" i="1"/>
  <c r="B47" i="1" s="1"/>
  <c r="P342" i="1"/>
  <c r="K342" i="1" s="1"/>
  <c r="B245" i="1"/>
  <c r="J86" i="1"/>
  <c r="B86" i="1" s="1"/>
  <c r="J362" i="1"/>
  <c r="B362" i="1" s="1"/>
  <c r="B161" i="1"/>
  <c r="B20" i="1"/>
  <c r="J226" i="1"/>
  <c r="B218" i="1"/>
  <c r="B202" i="1"/>
  <c r="B165" i="1"/>
  <c r="B157" i="1"/>
  <c r="B147" i="1"/>
  <c r="P98" i="1"/>
  <c r="K98" i="1" s="1"/>
  <c r="J320" i="1"/>
  <c r="B151" i="1"/>
  <c r="O402" i="1"/>
  <c r="P402" i="1" s="1"/>
  <c r="K402" i="1" s="1"/>
  <c r="O318" i="1"/>
  <c r="P318" i="1" s="1"/>
  <c r="K318" i="1" s="1"/>
  <c r="J318" i="1"/>
  <c r="B390" i="1"/>
  <c r="J206" i="1"/>
  <c r="B206" i="1" s="1"/>
  <c r="B112" i="1"/>
  <c r="J115" i="1"/>
  <c r="B115" i="1" s="1"/>
  <c r="O54" i="1"/>
  <c r="P54" i="1" s="1"/>
  <c r="K54" i="1" s="1"/>
  <c r="B330" i="1"/>
  <c r="B128" i="1"/>
  <c r="B176" i="1"/>
  <c r="J37" i="1"/>
  <c r="B37" i="1" s="1"/>
  <c r="J350" i="1"/>
  <c r="J98" i="1"/>
  <c r="B98" i="1" s="1"/>
  <c r="B262" i="1"/>
  <c r="N326" i="1"/>
  <c r="O326" i="1" s="1"/>
  <c r="P326" i="1" s="1"/>
  <c r="K326" i="1" s="1"/>
  <c r="B384" i="1"/>
  <c r="N114" i="1"/>
  <c r="J42" i="1"/>
  <c r="B42" i="1" s="1"/>
  <c r="J342" i="1"/>
  <c r="N346" i="1"/>
  <c r="J346" i="1" s="1"/>
  <c r="N110" i="1"/>
  <c r="O110" i="1" s="1"/>
  <c r="P110" i="1" s="1"/>
  <c r="K110" i="1" s="1"/>
  <c r="N50" i="1"/>
  <c r="J50" i="1" s="1"/>
  <c r="B50" i="1" s="1"/>
  <c r="N36" i="1"/>
  <c r="J36" i="1" s="1"/>
  <c r="B36" i="1" s="1"/>
  <c r="N16" i="1"/>
  <c r="J16" i="1" s="1"/>
  <c r="B16" i="1" s="1"/>
  <c r="B135" i="1"/>
  <c r="B322" i="1"/>
  <c r="J354" i="1"/>
  <c r="N106" i="1"/>
  <c r="J106" i="1" s="1"/>
  <c r="B106" i="1" s="1"/>
  <c r="N89" i="1"/>
  <c r="J89" i="1" s="1"/>
  <c r="B89" i="1" s="1"/>
  <c r="N24" i="1"/>
  <c r="J24" i="1" s="1"/>
  <c r="B24" i="1" s="1"/>
  <c r="B210" i="1"/>
  <c r="B186" i="1"/>
  <c r="J402" i="1"/>
  <c r="N170" i="1"/>
  <c r="J170" i="1" s="1"/>
  <c r="N338" i="1"/>
  <c r="B258" i="1"/>
  <c r="B229" i="1"/>
  <c r="B319" i="1"/>
  <c r="N398" i="1"/>
  <c r="J398" i="1" s="1"/>
  <c r="N414" i="1"/>
  <c r="J414" i="1" s="1"/>
  <c r="N358" i="1"/>
  <c r="J358" i="1" s="1"/>
  <c r="N29" i="1"/>
  <c r="J58" i="1"/>
  <c r="B58" i="1" s="1"/>
  <c r="O287" i="1"/>
  <c r="P287" i="1" s="1"/>
  <c r="K287" i="1" s="1"/>
  <c r="J287" i="1"/>
  <c r="O286" i="1"/>
  <c r="P286" i="1" s="1"/>
  <c r="K286" i="1" s="1"/>
  <c r="J286" i="1"/>
  <c r="B292" i="1"/>
  <c r="B254" i="1"/>
  <c r="B249" i="1"/>
  <c r="B268" i="1"/>
  <c r="O69" i="1"/>
  <c r="P69" i="1" s="1"/>
  <c r="K69" i="1" s="1"/>
  <c r="B233" i="1"/>
  <c r="B198" i="1"/>
  <c r="B222" i="1"/>
  <c r="B237" i="1"/>
  <c r="O456" i="1"/>
  <c r="P456" i="1" s="1"/>
  <c r="K456" i="1" s="1"/>
  <c r="O416" i="1"/>
  <c r="P416" i="1" s="1"/>
  <c r="K416" i="1" s="1"/>
  <c r="N417" i="1"/>
  <c r="J417" i="1" s="1"/>
  <c r="O466" i="1"/>
  <c r="P466" i="1" s="1"/>
  <c r="K466" i="1" s="1"/>
  <c r="N427" i="1"/>
  <c r="J427" i="1" s="1"/>
  <c r="N423" i="1"/>
  <c r="J423" i="1" s="1"/>
  <c r="N329" i="1"/>
  <c r="O323" i="1"/>
  <c r="P323" i="1" s="1"/>
  <c r="K323" i="1" s="1"/>
  <c r="O232" i="1"/>
  <c r="P232" i="1" s="1"/>
  <c r="K232" i="1" s="1"/>
  <c r="O179" i="1"/>
  <c r="P179" i="1" s="1"/>
  <c r="K179" i="1" s="1"/>
  <c r="N148" i="1"/>
  <c r="J148" i="1" s="1"/>
  <c r="B148" i="1" s="1"/>
  <c r="O207" i="1"/>
  <c r="P207" i="1" s="1"/>
  <c r="K207" i="1" s="1"/>
  <c r="O173" i="1"/>
  <c r="P173" i="1" s="1"/>
  <c r="K173" i="1" s="1"/>
  <c r="N113" i="1"/>
  <c r="N88" i="1"/>
  <c r="J88" i="1" s="1"/>
  <c r="B88" i="1" s="1"/>
  <c r="N41" i="1"/>
  <c r="N247" i="1"/>
  <c r="J247" i="1" s="1"/>
  <c r="O134" i="1"/>
  <c r="P134" i="1" s="1"/>
  <c r="O246" i="1"/>
  <c r="P246" i="1" s="1"/>
  <c r="K246" i="1" s="1"/>
  <c r="N208" i="1"/>
  <c r="O158" i="1"/>
  <c r="P158" i="1" s="1"/>
  <c r="K158" i="1" s="1"/>
  <c r="O43" i="1"/>
  <c r="P43" i="1" s="1"/>
  <c r="K43" i="1" s="1"/>
  <c r="J43" i="1"/>
  <c r="B43" i="1" s="1"/>
  <c r="N441" i="1"/>
  <c r="J441" i="1" s="1"/>
  <c r="O436" i="1"/>
  <c r="P436" i="1" s="1"/>
  <c r="K436" i="1" s="1"/>
  <c r="B436" i="1" s="1"/>
  <c r="O386" i="1"/>
  <c r="P386" i="1" s="1"/>
  <c r="K386" i="1" s="1"/>
  <c r="B386" i="1" s="1"/>
  <c r="N447" i="1"/>
  <c r="O396" i="1"/>
  <c r="P396" i="1" s="1"/>
  <c r="K396" i="1" s="1"/>
  <c r="B396" i="1" s="1"/>
  <c r="O377" i="1"/>
  <c r="P377" i="1" s="1"/>
  <c r="K377" i="1" s="1"/>
  <c r="B377" i="1" s="1"/>
  <c r="B153" i="1"/>
  <c r="O418" i="1"/>
  <c r="P418" i="1" s="1"/>
  <c r="K418" i="1" s="1"/>
  <c r="B418" i="1" s="1"/>
  <c r="N325" i="1"/>
  <c r="J325" i="1" s="1"/>
  <c r="N295" i="1"/>
  <c r="N257" i="1"/>
  <c r="J257" i="1" s="1"/>
  <c r="O171" i="1"/>
  <c r="P171" i="1" s="1"/>
  <c r="K171" i="1" s="1"/>
  <c r="B171" i="1" s="1"/>
  <c r="O294" i="1"/>
  <c r="P294" i="1" s="1"/>
  <c r="K294" i="1" s="1"/>
  <c r="B294" i="1" s="1"/>
  <c r="O256" i="1"/>
  <c r="P256" i="1" s="1"/>
  <c r="K256" i="1" s="1"/>
  <c r="B256" i="1" s="1"/>
  <c r="O228" i="1"/>
  <c r="P228" i="1" s="1"/>
  <c r="K228" i="1" s="1"/>
  <c r="O193" i="1"/>
  <c r="P193" i="1" s="1"/>
  <c r="K193" i="1" s="1"/>
  <c r="O175" i="1"/>
  <c r="P175" i="1" s="1"/>
  <c r="K175" i="1" s="1"/>
  <c r="O150" i="1"/>
  <c r="P150" i="1" s="1"/>
  <c r="K150" i="1" s="1"/>
  <c r="O146" i="1"/>
  <c r="P146" i="1" s="1"/>
  <c r="K146" i="1" s="1"/>
  <c r="N122" i="1"/>
  <c r="J122" i="1" s="1"/>
  <c r="B122" i="1" s="1"/>
  <c r="O328" i="1"/>
  <c r="P328" i="1" s="1"/>
  <c r="K328" i="1" s="1"/>
  <c r="B328" i="1" s="1"/>
  <c r="N142" i="1"/>
  <c r="J142" i="1" s="1"/>
  <c r="B142" i="1" s="1"/>
  <c r="O162" i="1"/>
  <c r="P162" i="1" s="1"/>
  <c r="K162" i="1" s="1"/>
  <c r="B162" i="1" s="1"/>
  <c r="O119" i="1"/>
  <c r="P119" i="1" s="1"/>
  <c r="K119" i="1" s="1"/>
  <c r="N45" i="1"/>
  <c r="J45" i="1" s="1"/>
  <c r="B45" i="1" s="1"/>
  <c r="N35" i="1"/>
  <c r="J35" i="1" s="1"/>
  <c r="B35" i="1" s="1"/>
  <c r="O320" i="1"/>
  <c r="P320" i="1" s="1"/>
  <c r="K320" i="1" s="1"/>
  <c r="O260" i="1"/>
  <c r="P260" i="1" s="1"/>
  <c r="K260" i="1" s="1"/>
  <c r="B260" i="1" s="1"/>
  <c r="J146" i="1"/>
  <c r="N343" i="1"/>
  <c r="J343" i="1" s="1"/>
  <c r="O270" i="1"/>
  <c r="P270" i="1" s="1"/>
  <c r="K270" i="1" s="1"/>
  <c r="B270" i="1" s="1"/>
  <c r="O238" i="1"/>
  <c r="P238" i="1" s="1"/>
  <c r="K238" i="1" s="1"/>
  <c r="B238" i="1" s="1"/>
  <c r="N216" i="1"/>
  <c r="J216" i="1" s="1"/>
  <c r="O203" i="1"/>
  <c r="P203" i="1" s="1"/>
  <c r="K203" i="1" s="1"/>
  <c r="B203" i="1" s="1"/>
  <c r="N184" i="1"/>
  <c r="J184" i="1" s="1"/>
  <c r="J175" i="1"/>
  <c r="O147" i="1"/>
  <c r="P147" i="1" s="1"/>
  <c r="K147" i="1" s="1"/>
  <c r="O467" i="1"/>
  <c r="P467" i="1" s="1"/>
  <c r="K467" i="1" s="1"/>
  <c r="N359" i="1"/>
  <c r="O259" i="1"/>
  <c r="P259" i="1" s="1"/>
  <c r="K259" i="1" s="1"/>
  <c r="O137" i="1"/>
  <c r="P137" i="1" s="1"/>
  <c r="K137" i="1" s="1"/>
  <c r="N109" i="1"/>
  <c r="J109" i="1" s="1"/>
  <c r="B109" i="1" s="1"/>
  <c r="O17" i="1"/>
  <c r="P17" i="1" s="1"/>
  <c r="K17" i="1" s="1"/>
  <c r="O360" i="1"/>
  <c r="P360" i="1" s="1"/>
  <c r="K360" i="1" s="1"/>
  <c r="B360" i="1" s="1"/>
  <c r="N243" i="1"/>
  <c r="N227" i="1"/>
  <c r="J227" i="1" s="1"/>
  <c r="O211" i="1"/>
  <c r="P211" i="1" s="1"/>
  <c r="K211" i="1" s="1"/>
  <c r="B211" i="1" s="1"/>
  <c r="N192" i="1"/>
  <c r="J192" i="1" s="1"/>
  <c r="O169" i="1"/>
  <c r="P169" i="1" s="1"/>
  <c r="K169" i="1" s="1"/>
  <c r="B169" i="1" s="1"/>
  <c r="N117" i="1"/>
  <c r="O40" i="1"/>
  <c r="P40" i="1" s="1"/>
  <c r="K40" i="1" s="1"/>
  <c r="O448" i="1"/>
  <c r="P448" i="1" s="1"/>
  <c r="K448" i="1" s="1"/>
  <c r="N445" i="1"/>
  <c r="J445" i="1" s="1"/>
  <c r="O446" i="1"/>
  <c r="P446" i="1" s="1"/>
  <c r="K446" i="1" s="1"/>
  <c r="O213" i="1"/>
  <c r="P213" i="1" s="1"/>
  <c r="K213" i="1" s="1"/>
  <c r="O197" i="1"/>
  <c r="P197" i="1" s="1"/>
  <c r="K197" i="1" s="1"/>
  <c r="N152" i="1"/>
  <c r="J152" i="1" s="1"/>
  <c r="B152" i="1" s="1"/>
  <c r="O364" i="1"/>
  <c r="P364" i="1" s="1"/>
  <c r="K364" i="1" s="1"/>
  <c r="N332" i="1"/>
  <c r="J332" i="1" s="1"/>
  <c r="O242" i="1"/>
  <c r="P242" i="1" s="1"/>
  <c r="K242" i="1" s="1"/>
  <c r="N220" i="1"/>
  <c r="J220" i="1" s="1"/>
  <c r="N188" i="1"/>
  <c r="J188" i="1" s="1"/>
  <c r="O140" i="1"/>
  <c r="P140" i="1" s="1"/>
  <c r="K140" i="1" s="1"/>
  <c r="N105" i="1"/>
  <c r="J105" i="1" s="1"/>
  <c r="B105" i="1" s="1"/>
  <c r="N57" i="1"/>
  <c r="J57" i="1" s="1"/>
  <c r="B57" i="1" s="1"/>
  <c r="N23" i="1"/>
  <c r="J23" i="1" s="1"/>
  <c r="B23" i="1" s="1"/>
  <c r="N14" i="1"/>
  <c r="J14" i="1" s="1"/>
  <c r="B14" i="1" s="1"/>
  <c r="N231" i="1"/>
  <c r="J231" i="1" s="1"/>
  <c r="O25" i="1"/>
  <c r="P25" i="1" s="1"/>
  <c r="K25" i="1" s="1"/>
  <c r="O48" i="1"/>
  <c r="P48" i="1" s="1"/>
  <c r="K48" i="1" s="1"/>
  <c r="O404" i="1"/>
  <c r="P404" i="1" s="1"/>
  <c r="K404" i="1" s="1"/>
  <c r="B404" i="1" s="1"/>
  <c r="O388" i="1"/>
  <c r="P388" i="1" s="1"/>
  <c r="K388" i="1" s="1"/>
  <c r="B388" i="1" s="1"/>
  <c r="N357" i="1"/>
  <c r="J357" i="1" s="1"/>
  <c r="N341" i="1"/>
  <c r="J341" i="1" s="1"/>
  <c r="N391" i="1"/>
  <c r="J391" i="1" s="1"/>
  <c r="B133" i="1"/>
  <c r="N333" i="1"/>
  <c r="J333" i="1" s="1"/>
  <c r="N317" i="1"/>
  <c r="J317" i="1" s="1"/>
  <c r="O340" i="1"/>
  <c r="P340" i="1" s="1"/>
  <c r="K340" i="1" s="1"/>
  <c r="B340" i="1" s="1"/>
  <c r="N132" i="1"/>
  <c r="J132" i="1" s="1"/>
  <c r="B132" i="1" s="1"/>
  <c r="J323" i="1"/>
  <c r="O387" i="1"/>
  <c r="P387" i="1" s="1"/>
  <c r="K387" i="1" s="1"/>
  <c r="N363" i="1"/>
  <c r="J363" i="1" s="1"/>
  <c r="N347" i="1"/>
  <c r="J347" i="1" s="1"/>
  <c r="N321" i="1"/>
  <c r="J321" i="1" s="1"/>
  <c r="O264" i="1"/>
  <c r="P264" i="1" s="1"/>
  <c r="K264" i="1" s="1"/>
  <c r="B264" i="1" s="1"/>
  <c r="O244" i="1"/>
  <c r="P244" i="1" s="1"/>
  <c r="K244" i="1" s="1"/>
  <c r="B244" i="1" s="1"/>
  <c r="O209" i="1"/>
  <c r="P209" i="1" s="1"/>
  <c r="K209" i="1" s="1"/>
  <c r="B209" i="1" s="1"/>
  <c r="O154" i="1"/>
  <c r="P154" i="1" s="1"/>
  <c r="K154" i="1" s="1"/>
  <c r="O298" i="1"/>
  <c r="P298" i="1" s="1"/>
  <c r="K298" i="1" s="1"/>
  <c r="N91" i="1"/>
  <c r="N463" i="1"/>
  <c r="O458" i="1"/>
  <c r="P458" i="1" s="1"/>
  <c r="K458" i="1" s="1"/>
  <c r="B458" i="1" s="1"/>
  <c r="N419" i="1"/>
  <c r="J419" i="1" s="1"/>
  <c r="N459" i="1"/>
  <c r="J459" i="1" s="1"/>
  <c r="O450" i="1"/>
  <c r="P450" i="1" s="1"/>
  <c r="K450" i="1" s="1"/>
  <c r="B450" i="1" s="1"/>
  <c r="N409" i="1"/>
  <c r="J409" i="1" s="1"/>
  <c r="N393" i="1"/>
  <c r="J393" i="1" s="1"/>
  <c r="N465" i="1"/>
  <c r="O440" i="1"/>
  <c r="P440" i="1" s="1"/>
  <c r="K440" i="1" s="1"/>
  <c r="B440" i="1" s="1"/>
  <c r="O424" i="1"/>
  <c r="P424" i="1" s="1"/>
  <c r="K424" i="1" s="1"/>
  <c r="B424" i="1" s="1"/>
  <c r="O420" i="1"/>
  <c r="P420" i="1" s="1"/>
  <c r="K420" i="1" s="1"/>
  <c r="B420" i="1" s="1"/>
  <c r="N361" i="1"/>
  <c r="N345" i="1"/>
  <c r="J345" i="1" s="1"/>
  <c r="N407" i="1"/>
  <c r="J407" i="1" s="1"/>
  <c r="B149" i="1"/>
  <c r="N411" i="1"/>
  <c r="J411" i="1" s="1"/>
  <c r="N261" i="1"/>
  <c r="J261" i="1" s="1"/>
  <c r="O379" i="1"/>
  <c r="P379" i="1" s="1"/>
  <c r="K379" i="1" s="1"/>
  <c r="B379" i="1" s="1"/>
  <c r="O351" i="1"/>
  <c r="P351" i="1" s="1"/>
  <c r="K351" i="1" s="1"/>
  <c r="B351" i="1" s="1"/>
  <c r="O324" i="1"/>
  <c r="P324" i="1" s="1"/>
  <c r="K324" i="1" s="1"/>
  <c r="B324" i="1" s="1"/>
  <c r="O168" i="1"/>
  <c r="P168" i="1" s="1"/>
  <c r="K168" i="1" s="1"/>
  <c r="N399" i="1"/>
  <c r="O460" i="1"/>
  <c r="P460" i="1" s="1"/>
  <c r="K460" i="1" s="1"/>
  <c r="B460" i="1" s="1"/>
  <c r="O444" i="1"/>
  <c r="P444" i="1" s="1"/>
  <c r="K444" i="1" s="1"/>
  <c r="B444" i="1" s="1"/>
  <c r="J387" i="1"/>
  <c r="N293" i="1"/>
  <c r="N263" i="1"/>
  <c r="J263" i="1" s="1"/>
  <c r="N255" i="1"/>
  <c r="O240" i="1"/>
  <c r="P240" i="1" s="1"/>
  <c r="K240" i="1" s="1"/>
  <c r="B240" i="1" s="1"/>
  <c r="O221" i="1"/>
  <c r="P221" i="1" s="1"/>
  <c r="K221" i="1" s="1"/>
  <c r="O205" i="1"/>
  <c r="P205" i="1" s="1"/>
  <c r="K205" i="1" s="1"/>
  <c r="O189" i="1"/>
  <c r="P189" i="1" s="1"/>
  <c r="K189" i="1" s="1"/>
  <c r="O164" i="1"/>
  <c r="P164" i="1" s="1"/>
  <c r="K164" i="1" s="1"/>
  <c r="O135" i="1"/>
  <c r="P135" i="1" s="1"/>
  <c r="K135" i="1" s="1"/>
  <c r="O348" i="1"/>
  <c r="P348" i="1" s="1"/>
  <c r="K348" i="1" s="1"/>
  <c r="B348" i="1" s="1"/>
  <c r="N337" i="1"/>
  <c r="J337" i="1" s="1"/>
  <c r="O269" i="1"/>
  <c r="P269" i="1" s="1"/>
  <c r="K269" i="1" s="1"/>
  <c r="B269" i="1" s="1"/>
  <c r="N239" i="1"/>
  <c r="J239" i="1" s="1"/>
  <c r="J232" i="1"/>
  <c r="O226" i="1"/>
  <c r="P226" i="1" s="1"/>
  <c r="K226" i="1" s="1"/>
  <c r="N204" i="1"/>
  <c r="J197" i="1"/>
  <c r="O191" i="1"/>
  <c r="P191" i="1" s="1"/>
  <c r="K191" i="1" s="1"/>
  <c r="B191" i="1" s="1"/>
  <c r="O30" i="1"/>
  <c r="P30" i="1" s="1"/>
  <c r="K30" i="1" s="1"/>
  <c r="O22" i="1"/>
  <c r="P22" i="1" s="1"/>
  <c r="K22" i="1" s="1"/>
  <c r="O13" i="1"/>
  <c r="P13" i="1" s="1"/>
  <c r="K13" i="1" s="1"/>
  <c r="N212" i="1"/>
  <c r="J212" i="1" s="1"/>
  <c r="N196" i="1"/>
  <c r="J196" i="1" s="1"/>
  <c r="O183" i="1"/>
  <c r="P183" i="1" s="1"/>
  <c r="K183" i="1" s="1"/>
  <c r="B183" i="1" s="1"/>
  <c r="J119" i="1"/>
  <c r="B119" i="1" s="1"/>
  <c r="N100" i="1"/>
  <c r="J100" i="1" s="1"/>
  <c r="B100" i="1" s="1"/>
  <c r="N61" i="1"/>
  <c r="N34" i="1"/>
  <c r="J34" i="1" s="1"/>
  <c r="B34" i="1" s="1"/>
  <c r="N18" i="1"/>
  <c r="N299" i="1"/>
  <c r="O299" i="1" s="1"/>
  <c r="O230" i="1"/>
  <c r="P230" i="1" s="1"/>
  <c r="K230" i="1" s="1"/>
  <c r="B230" i="1" s="1"/>
  <c r="O195" i="1"/>
  <c r="P195" i="1" s="1"/>
  <c r="K195" i="1" s="1"/>
  <c r="B195" i="1" s="1"/>
  <c r="O177" i="1"/>
  <c r="P177" i="1" s="1"/>
  <c r="K177" i="1" s="1"/>
  <c r="B177" i="1" s="1"/>
  <c r="N163" i="1"/>
  <c r="J163" i="1" s="1"/>
  <c r="N145" i="1"/>
  <c r="J145" i="1" s="1"/>
  <c r="B145" i="1" s="1"/>
  <c r="J467" i="1"/>
  <c r="O344" i="1"/>
  <c r="P344" i="1" s="1"/>
  <c r="K344" i="1" s="1"/>
  <c r="B344" i="1" s="1"/>
  <c r="J259" i="1"/>
  <c r="O234" i="1"/>
  <c r="P234" i="1" s="1"/>
  <c r="K234" i="1" s="1"/>
  <c r="B234" i="1" s="1"/>
  <c r="O215" i="1"/>
  <c r="P215" i="1" s="1"/>
  <c r="K215" i="1" s="1"/>
  <c r="B215" i="1" s="1"/>
  <c r="N178" i="1"/>
  <c r="J178" i="1" s="1"/>
  <c r="N159" i="1"/>
  <c r="O144" i="1"/>
  <c r="P144" i="1" s="1"/>
  <c r="K144" i="1" s="1"/>
  <c r="N108" i="1"/>
  <c r="N101" i="1"/>
  <c r="J101" i="1" s="1"/>
  <c r="B101" i="1" s="1"/>
  <c r="N92" i="1"/>
  <c r="N71" i="1"/>
  <c r="J71" i="1" s="1"/>
  <c r="B71" i="1" s="1"/>
  <c r="J164" i="1"/>
  <c r="O151" i="1"/>
  <c r="P151" i="1" s="1"/>
  <c r="K151" i="1" s="1"/>
  <c r="O112" i="1"/>
  <c r="P112" i="1" s="1"/>
  <c r="K112" i="1" s="1"/>
  <c r="O87" i="1"/>
  <c r="P87" i="1" s="1"/>
  <c r="K87" i="1" s="1"/>
  <c r="O56" i="1"/>
  <c r="P56" i="1" s="1"/>
  <c r="K56" i="1" s="1"/>
  <c r="J17" i="1"/>
  <c r="B17" i="1" s="1"/>
  <c r="N461" i="1"/>
  <c r="J461" i="1" s="1"/>
  <c r="N421" i="1"/>
  <c r="J421" i="1" s="1"/>
  <c r="N457" i="1"/>
  <c r="J457" i="1" s="1"/>
  <c r="N401" i="1"/>
  <c r="J401" i="1" s="1"/>
  <c r="O462" i="1"/>
  <c r="P462" i="1" s="1"/>
  <c r="K462" i="1" s="1"/>
  <c r="N353" i="1"/>
  <c r="J353" i="1" s="1"/>
  <c r="O442" i="1"/>
  <c r="P442" i="1" s="1"/>
  <c r="K442" i="1" s="1"/>
  <c r="N271" i="1"/>
  <c r="J271" i="1" s="1"/>
  <c r="N253" i="1"/>
  <c r="O356" i="1"/>
  <c r="P356" i="1" s="1"/>
  <c r="K356" i="1" s="1"/>
  <c r="N415" i="1"/>
  <c r="J415" i="1" s="1"/>
  <c r="O248" i="1"/>
  <c r="P248" i="1" s="1"/>
  <c r="K248" i="1" s="1"/>
  <c r="O156" i="1"/>
  <c r="P156" i="1" s="1"/>
  <c r="K156" i="1" s="1"/>
  <c r="J248" i="1"/>
  <c r="J213" i="1"/>
  <c r="J179" i="1"/>
  <c r="O121" i="1"/>
  <c r="P121" i="1" s="1"/>
  <c r="K121" i="1" s="1"/>
  <c r="N97" i="1"/>
  <c r="J97" i="1" s="1"/>
  <c r="B97" i="1" s="1"/>
  <c r="N49" i="1"/>
  <c r="J49" i="1" s="1"/>
  <c r="B49" i="1" s="1"/>
  <c r="N31" i="1"/>
  <c r="J31" i="1" s="1"/>
  <c r="B31" i="1" s="1"/>
  <c r="N26" i="1"/>
  <c r="O252" i="1"/>
  <c r="P252" i="1" s="1"/>
  <c r="K252" i="1" s="1"/>
  <c r="O166" i="1"/>
  <c r="P166" i="1" s="1"/>
  <c r="K166" i="1" s="1"/>
  <c r="O124" i="1"/>
  <c r="P124" i="1" s="1"/>
  <c r="K124" i="1" s="1"/>
  <c r="O250" i="1"/>
  <c r="P250" i="1" s="1"/>
  <c r="K250" i="1" s="1"/>
  <c r="O199" i="1"/>
  <c r="P199" i="1" s="1"/>
  <c r="K199" i="1" s="1"/>
  <c r="N52" i="1"/>
  <c r="J52" i="1" s="1"/>
  <c r="B52" i="1" s="1"/>
  <c r="N19" i="1"/>
  <c r="N7" i="1"/>
  <c r="J7" i="1" s="1"/>
  <c r="B7" i="1" s="1"/>
  <c r="N437" i="1"/>
  <c r="J437" i="1" s="1"/>
  <c r="O426" i="1"/>
  <c r="P426" i="1" s="1"/>
  <c r="K426" i="1" s="1"/>
  <c r="B426" i="1" s="1"/>
  <c r="N405" i="1"/>
  <c r="J405" i="1" s="1"/>
  <c r="N389" i="1"/>
  <c r="J389" i="1" s="1"/>
  <c r="O412" i="1"/>
  <c r="P412" i="1" s="1"/>
  <c r="K412" i="1" s="1"/>
  <c r="B412" i="1" s="1"/>
  <c r="N395" i="1"/>
  <c r="J456" i="1"/>
  <c r="N443" i="1"/>
  <c r="O438" i="1"/>
  <c r="P438" i="1" s="1"/>
  <c r="K438" i="1" s="1"/>
  <c r="B438" i="1" s="1"/>
  <c r="J416" i="1"/>
  <c r="J448" i="1"/>
  <c r="N439" i="1"/>
  <c r="J439" i="1" s="1"/>
  <c r="O428" i="1"/>
  <c r="P428" i="1" s="1"/>
  <c r="K428" i="1" s="1"/>
  <c r="B428" i="1" s="1"/>
  <c r="N413" i="1"/>
  <c r="N397" i="1"/>
  <c r="J397" i="1" s="1"/>
  <c r="J466" i="1"/>
  <c r="J462" i="1"/>
  <c r="N455" i="1"/>
  <c r="J455" i="1" s="1"/>
  <c r="O464" i="1"/>
  <c r="P464" i="1" s="1"/>
  <c r="K464" i="1" s="1"/>
  <c r="B464" i="1" s="1"/>
  <c r="O422" i="1"/>
  <c r="P422" i="1" s="1"/>
  <c r="K422" i="1" s="1"/>
  <c r="B422" i="1" s="1"/>
  <c r="O408" i="1"/>
  <c r="P408" i="1" s="1"/>
  <c r="K408" i="1" s="1"/>
  <c r="B408" i="1" s="1"/>
  <c r="O400" i="1"/>
  <c r="P400" i="1" s="1"/>
  <c r="K400" i="1" s="1"/>
  <c r="B400" i="1" s="1"/>
  <c r="O392" i="1"/>
  <c r="P392" i="1" s="1"/>
  <c r="K392" i="1" s="1"/>
  <c r="B392" i="1" s="1"/>
  <c r="N380" i="1"/>
  <c r="J380" i="1" s="1"/>
  <c r="N366" i="1"/>
  <c r="J366" i="1" s="1"/>
  <c r="N349" i="1"/>
  <c r="J349" i="1" s="1"/>
  <c r="J442" i="1"/>
  <c r="O376" i="1"/>
  <c r="P376" i="1" s="1"/>
  <c r="K376" i="1" s="1"/>
  <c r="N425" i="1"/>
  <c r="N385" i="1"/>
  <c r="J385" i="1" s="1"/>
  <c r="N297" i="1"/>
  <c r="O297" i="1" s="1"/>
  <c r="N265" i="1"/>
  <c r="J265" i="1" s="1"/>
  <c r="J356" i="1"/>
  <c r="O131" i="1"/>
  <c r="P131" i="1" s="1"/>
  <c r="K131" i="1" s="1"/>
  <c r="N435" i="1"/>
  <c r="J435" i="1" s="1"/>
  <c r="J446" i="1"/>
  <c r="N403" i="1"/>
  <c r="J403" i="1" s="1"/>
  <c r="O373" i="1"/>
  <c r="P373" i="1" s="1"/>
  <c r="K373" i="1" s="1"/>
  <c r="B373" i="1" s="1"/>
  <c r="O352" i="1"/>
  <c r="P352" i="1" s="1"/>
  <c r="K352" i="1" s="1"/>
  <c r="B352" i="1" s="1"/>
  <c r="O336" i="1"/>
  <c r="P336" i="1" s="1"/>
  <c r="K336" i="1" s="1"/>
  <c r="B336" i="1" s="1"/>
  <c r="O331" i="1"/>
  <c r="P331" i="1" s="1"/>
  <c r="K331" i="1" s="1"/>
  <c r="B331" i="1" s="1"/>
  <c r="O316" i="1"/>
  <c r="P316" i="1" s="1"/>
  <c r="K316" i="1" s="1"/>
  <c r="B316" i="1" s="1"/>
  <c r="O236" i="1"/>
  <c r="P236" i="1" s="1"/>
  <c r="K236" i="1" s="1"/>
  <c r="B236" i="1" s="1"/>
  <c r="O217" i="1"/>
  <c r="P217" i="1" s="1"/>
  <c r="K217" i="1" s="1"/>
  <c r="B217" i="1" s="1"/>
  <c r="O201" i="1"/>
  <c r="P201" i="1" s="1"/>
  <c r="K201" i="1" s="1"/>
  <c r="B201" i="1" s="1"/>
  <c r="O185" i="1"/>
  <c r="P185" i="1" s="1"/>
  <c r="K185" i="1" s="1"/>
  <c r="O160" i="1"/>
  <c r="P160" i="1" s="1"/>
  <c r="K160" i="1" s="1"/>
  <c r="B160" i="1" s="1"/>
  <c r="J364" i="1"/>
  <c r="N296" i="1"/>
  <c r="N449" i="1"/>
  <c r="O251" i="1"/>
  <c r="P251" i="1" s="1"/>
  <c r="K251" i="1" s="1"/>
  <c r="B251" i="1" s="1"/>
  <c r="J242" i="1"/>
  <c r="J207" i="1"/>
  <c r="J173" i="1"/>
  <c r="J140" i="1"/>
  <c r="J121" i="1"/>
  <c r="B121" i="1" s="1"/>
  <c r="J205" i="1"/>
  <c r="J189" i="1"/>
  <c r="N116" i="1"/>
  <c r="J116" i="1" s="1"/>
  <c r="B116" i="1" s="1"/>
  <c r="J246" i="1"/>
  <c r="J185" i="1"/>
  <c r="J158" i="1"/>
  <c r="O133" i="1"/>
  <c r="P133" i="1" s="1"/>
  <c r="K133" i="1" s="1"/>
  <c r="J252" i="1"/>
  <c r="N235" i="1"/>
  <c r="J235" i="1" s="1"/>
  <c r="J228" i="1"/>
  <c r="O219" i="1"/>
  <c r="P219" i="1" s="1"/>
  <c r="K219" i="1" s="1"/>
  <c r="B219" i="1" s="1"/>
  <c r="N200" i="1"/>
  <c r="J193" i="1"/>
  <c r="O187" i="1"/>
  <c r="P187" i="1" s="1"/>
  <c r="K187" i="1" s="1"/>
  <c r="B187" i="1" s="1"/>
  <c r="J166" i="1"/>
  <c r="J150" i="1"/>
  <c r="B150" i="1" s="1"/>
  <c r="O355" i="1"/>
  <c r="P355" i="1" s="1"/>
  <c r="K355" i="1" s="1"/>
  <c r="B355" i="1" s="1"/>
  <c r="J250" i="1"/>
  <c r="J221" i="1"/>
  <c r="J199" i="1"/>
  <c r="J144" i="1"/>
  <c r="B144" i="1" s="1"/>
  <c r="O99" i="1"/>
  <c r="P99" i="1" s="1"/>
  <c r="K99" i="1" s="1"/>
  <c r="O60" i="1"/>
  <c r="P60" i="1" s="1"/>
  <c r="K60" i="1" s="1"/>
  <c r="N53" i="1"/>
  <c r="J53" i="1" s="1"/>
  <c r="B53" i="1" s="1"/>
  <c r="N44" i="1"/>
  <c r="N27" i="1"/>
  <c r="J27" i="1" s="1"/>
  <c r="B27" i="1" s="1"/>
  <c r="N8" i="1"/>
  <c r="J8" i="1" s="1"/>
  <c r="B8" i="1" s="1"/>
  <c r="O381" i="1"/>
  <c r="P381" i="1" s="1"/>
  <c r="K381" i="1" s="1"/>
  <c r="B381" i="1" s="1"/>
  <c r="N174" i="1"/>
  <c r="J174" i="1" s="1"/>
  <c r="N141" i="1"/>
  <c r="J141" i="1" s="1"/>
  <c r="B141" i="1" s="1"/>
  <c r="O128" i="1"/>
  <c r="P128" i="1" s="1"/>
  <c r="K128" i="1" s="1"/>
  <c r="J60" i="1"/>
  <c r="B60" i="1" s="1"/>
  <c r="J48" i="1"/>
  <c r="B48" i="1" s="1"/>
  <c r="O95" i="1"/>
  <c r="P95" i="1" s="1"/>
  <c r="K95" i="1" s="1"/>
  <c r="O104" i="1"/>
  <c r="P104" i="1" s="1"/>
  <c r="K104" i="1" s="1"/>
  <c r="B320" i="1" l="1"/>
  <c r="B226" i="1"/>
  <c r="B350" i="1"/>
  <c r="B342" i="1"/>
  <c r="B354" i="1"/>
  <c r="B213" i="1"/>
  <c r="J299" i="1"/>
  <c r="B402" i="1"/>
  <c r="B185" i="1"/>
  <c r="J326" i="1"/>
  <c r="B326" i="1" s="1"/>
  <c r="B318" i="1"/>
  <c r="B221" i="1"/>
  <c r="B467" i="1"/>
  <c r="B164" i="1"/>
  <c r="J110" i="1"/>
  <c r="B110" i="1" s="1"/>
  <c r="O114" i="1"/>
  <c r="P114" i="1" s="1"/>
  <c r="K114" i="1" s="1"/>
  <c r="J114" i="1"/>
  <c r="B114" i="1" s="1"/>
  <c r="B232" i="1"/>
  <c r="B179" i="1"/>
  <c r="O29" i="1"/>
  <c r="P29" i="1" s="1"/>
  <c r="K29" i="1" s="1"/>
  <c r="O338" i="1"/>
  <c r="P338" i="1" s="1"/>
  <c r="K338" i="1" s="1"/>
  <c r="O106" i="1"/>
  <c r="P106" i="1" s="1"/>
  <c r="K106" i="1" s="1"/>
  <c r="B166" i="1"/>
  <c r="J297" i="1"/>
  <c r="J29" i="1"/>
  <c r="B29" i="1" s="1"/>
  <c r="O414" i="1"/>
  <c r="P414" i="1" s="1"/>
  <c r="K414" i="1" s="1"/>
  <c r="B414" i="1" s="1"/>
  <c r="J338" i="1"/>
  <c r="O89" i="1"/>
  <c r="P89" i="1" s="1"/>
  <c r="K89" i="1" s="1"/>
  <c r="O16" i="1"/>
  <c r="P16" i="1" s="1"/>
  <c r="K16" i="1" s="1"/>
  <c r="O50" i="1"/>
  <c r="P50" i="1" s="1"/>
  <c r="K50" i="1" s="1"/>
  <c r="O358" i="1"/>
  <c r="P358" i="1" s="1"/>
  <c r="K358" i="1" s="1"/>
  <c r="B358" i="1" s="1"/>
  <c r="O346" i="1"/>
  <c r="P346" i="1" s="1"/>
  <c r="K346" i="1" s="1"/>
  <c r="B346" i="1" s="1"/>
  <c r="O398" i="1"/>
  <c r="P398" i="1" s="1"/>
  <c r="K398" i="1" s="1"/>
  <c r="B398" i="1" s="1"/>
  <c r="O170" i="1"/>
  <c r="P170" i="1" s="1"/>
  <c r="K170" i="1" s="1"/>
  <c r="B170" i="1" s="1"/>
  <c r="O24" i="1"/>
  <c r="P24" i="1" s="1"/>
  <c r="K24" i="1" s="1"/>
  <c r="O36" i="1"/>
  <c r="P36" i="1" s="1"/>
  <c r="K36" i="1" s="1"/>
  <c r="B286" i="1"/>
  <c r="B287" i="1"/>
  <c r="B228" i="1"/>
  <c r="B246" i="1"/>
  <c r="B205" i="1"/>
  <c r="B158" i="1"/>
  <c r="B364" i="1"/>
  <c r="B175" i="1"/>
  <c r="B189" i="1"/>
  <c r="B173" i="1"/>
  <c r="B197" i="1"/>
  <c r="B199" i="1"/>
  <c r="B193" i="1"/>
  <c r="B248" i="1"/>
  <c r="O44" i="1"/>
  <c r="P44" i="1" s="1"/>
  <c r="K44" i="1" s="1"/>
  <c r="B446" i="1"/>
  <c r="O212" i="1"/>
  <c r="P212" i="1" s="1"/>
  <c r="K212" i="1" s="1"/>
  <c r="B212" i="1" s="1"/>
  <c r="O239" i="1"/>
  <c r="P239" i="1" s="1"/>
  <c r="K239" i="1" s="1"/>
  <c r="B239" i="1" s="1"/>
  <c r="O337" i="1"/>
  <c r="P337" i="1" s="1"/>
  <c r="K337" i="1" s="1"/>
  <c r="B337" i="1" s="1"/>
  <c r="O255" i="1"/>
  <c r="P255" i="1" s="1"/>
  <c r="K255" i="1" s="1"/>
  <c r="O293" i="1"/>
  <c r="P293" i="1" s="1"/>
  <c r="K293" i="1" s="1"/>
  <c r="O399" i="1"/>
  <c r="P399" i="1" s="1"/>
  <c r="K399" i="1" s="1"/>
  <c r="O261" i="1"/>
  <c r="P261" i="1" s="1"/>
  <c r="K261" i="1" s="1"/>
  <c r="B261" i="1" s="1"/>
  <c r="O345" i="1"/>
  <c r="P345" i="1" s="1"/>
  <c r="K345" i="1" s="1"/>
  <c r="B345" i="1" s="1"/>
  <c r="O409" i="1"/>
  <c r="P409" i="1" s="1"/>
  <c r="K409" i="1" s="1"/>
  <c r="B409" i="1" s="1"/>
  <c r="O419" i="1"/>
  <c r="P419" i="1" s="1"/>
  <c r="K419" i="1" s="1"/>
  <c r="B419" i="1" s="1"/>
  <c r="O463" i="1"/>
  <c r="P463" i="1" s="1"/>
  <c r="K463" i="1" s="1"/>
  <c r="O132" i="1"/>
  <c r="P132" i="1" s="1"/>
  <c r="K132" i="1" s="1"/>
  <c r="O317" i="1"/>
  <c r="P317" i="1" s="1"/>
  <c r="K317" i="1" s="1"/>
  <c r="B317" i="1" s="1"/>
  <c r="O357" i="1"/>
  <c r="P357" i="1" s="1"/>
  <c r="K357" i="1" s="1"/>
  <c r="B357" i="1" s="1"/>
  <c r="O14" i="1"/>
  <c r="P14" i="1" s="1"/>
  <c r="K14" i="1" s="1"/>
  <c r="O57" i="1"/>
  <c r="P57" i="1" s="1"/>
  <c r="K57" i="1" s="1"/>
  <c r="O220" i="1"/>
  <c r="P220" i="1" s="1"/>
  <c r="K220" i="1" s="1"/>
  <c r="B220" i="1" s="1"/>
  <c r="O332" i="1"/>
  <c r="P332" i="1" s="1"/>
  <c r="K332" i="1" s="1"/>
  <c r="B332" i="1" s="1"/>
  <c r="O117" i="1"/>
  <c r="P117" i="1" s="1"/>
  <c r="K117" i="1" s="1"/>
  <c r="O109" i="1"/>
  <c r="P109" i="1" s="1"/>
  <c r="K109" i="1" s="1"/>
  <c r="O359" i="1"/>
  <c r="P359" i="1" s="1"/>
  <c r="K359" i="1" s="1"/>
  <c r="O45" i="1"/>
  <c r="P45" i="1" s="1"/>
  <c r="K45" i="1" s="1"/>
  <c r="O257" i="1"/>
  <c r="P257" i="1" s="1"/>
  <c r="K257" i="1" s="1"/>
  <c r="B257" i="1" s="1"/>
  <c r="O447" i="1"/>
  <c r="P447" i="1" s="1"/>
  <c r="K447" i="1" s="1"/>
  <c r="O423" i="1"/>
  <c r="P423" i="1" s="1"/>
  <c r="K423" i="1" s="1"/>
  <c r="B423" i="1" s="1"/>
  <c r="O443" i="1"/>
  <c r="P443" i="1" s="1"/>
  <c r="K443" i="1" s="1"/>
  <c r="O395" i="1"/>
  <c r="P395" i="1" s="1"/>
  <c r="K395" i="1" s="1"/>
  <c r="O19" i="1"/>
  <c r="P19" i="1" s="1"/>
  <c r="K19" i="1" s="1"/>
  <c r="O26" i="1"/>
  <c r="P26" i="1" s="1"/>
  <c r="K26" i="1" s="1"/>
  <c r="O253" i="1"/>
  <c r="P253" i="1" s="1"/>
  <c r="K253" i="1" s="1"/>
  <c r="O92" i="1"/>
  <c r="P92" i="1" s="1"/>
  <c r="K92" i="1" s="1"/>
  <c r="O108" i="1"/>
  <c r="P108" i="1" s="1"/>
  <c r="K108" i="1" s="1"/>
  <c r="O159" i="1"/>
  <c r="P159" i="1" s="1"/>
  <c r="K159" i="1" s="1"/>
  <c r="O18" i="1"/>
  <c r="P18" i="1" s="1"/>
  <c r="K18" i="1" s="1"/>
  <c r="O61" i="1"/>
  <c r="P61" i="1" s="1"/>
  <c r="K61" i="1" s="1"/>
  <c r="O204" i="1"/>
  <c r="P204" i="1" s="1"/>
  <c r="K204" i="1" s="1"/>
  <c r="O411" i="1"/>
  <c r="P411" i="1" s="1"/>
  <c r="K411" i="1" s="1"/>
  <c r="B411" i="1" s="1"/>
  <c r="O361" i="1"/>
  <c r="P361" i="1" s="1"/>
  <c r="K361" i="1" s="1"/>
  <c r="O465" i="1"/>
  <c r="P465" i="1" s="1"/>
  <c r="K465" i="1" s="1"/>
  <c r="O91" i="1"/>
  <c r="P91" i="1" s="1"/>
  <c r="K91" i="1" s="1"/>
  <c r="O347" i="1"/>
  <c r="P347" i="1" s="1"/>
  <c r="K347" i="1" s="1"/>
  <c r="B347" i="1" s="1"/>
  <c r="O391" i="1"/>
  <c r="P391" i="1" s="1"/>
  <c r="K391" i="1" s="1"/>
  <c r="B391" i="1" s="1"/>
  <c r="O243" i="1"/>
  <c r="P243" i="1" s="1"/>
  <c r="K243" i="1" s="1"/>
  <c r="O295" i="1"/>
  <c r="P295" i="1" s="1"/>
  <c r="K295" i="1" s="1"/>
  <c r="O208" i="1"/>
  <c r="P208" i="1" s="1"/>
  <c r="K208" i="1" s="1"/>
  <c r="O41" i="1"/>
  <c r="P41" i="1" s="1"/>
  <c r="K41" i="1" s="1"/>
  <c r="O113" i="1"/>
  <c r="P113" i="1" s="1"/>
  <c r="K113" i="1" s="1"/>
  <c r="O329" i="1"/>
  <c r="P329" i="1" s="1"/>
  <c r="K329" i="1" s="1"/>
  <c r="O141" i="1"/>
  <c r="P141" i="1" s="1"/>
  <c r="K141" i="1" s="1"/>
  <c r="O235" i="1"/>
  <c r="P235" i="1" s="1"/>
  <c r="K235" i="1" s="1"/>
  <c r="B235" i="1" s="1"/>
  <c r="B207" i="1"/>
  <c r="O296" i="1"/>
  <c r="P296" i="1" s="1"/>
  <c r="K296" i="1" s="1"/>
  <c r="O425" i="1"/>
  <c r="P425" i="1" s="1"/>
  <c r="K425" i="1" s="1"/>
  <c r="O366" i="1"/>
  <c r="P366" i="1" s="1"/>
  <c r="K366" i="1" s="1"/>
  <c r="B366" i="1" s="1"/>
  <c r="O397" i="1"/>
  <c r="P397" i="1" s="1"/>
  <c r="K397" i="1" s="1"/>
  <c r="B397" i="1" s="1"/>
  <c r="J443" i="1"/>
  <c r="J395" i="1"/>
  <c r="O389" i="1"/>
  <c r="P389" i="1" s="1"/>
  <c r="K389" i="1" s="1"/>
  <c r="B389" i="1" s="1"/>
  <c r="O49" i="1"/>
  <c r="P49" i="1" s="1"/>
  <c r="K49" i="1" s="1"/>
  <c r="O457" i="1"/>
  <c r="P457" i="1" s="1"/>
  <c r="K457" i="1" s="1"/>
  <c r="B457" i="1" s="1"/>
  <c r="O145" i="1"/>
  <c r="P145" i="1" s="1"/>
  <c r="K145" i="1" s="1"/>
  <c r="O27" i="1"/>
  <c r="P27" i="1" s="1"/>
  <c r="K27" i="1" s="1"/>
  <c r="O53" i="1"/>
  <c r="P53" i="1" s="1"/>
  <c r="K53" i="1" s="1"/>
  <c r="B250" i="1"/>
  <c r="B252" i="1"/>
  <c r="O116" i="1"/>
  <c r="P116" i="1" s="1"/>
  <c r="K116" i="1" s="1"/>
  <c r="J296" i="1"/>
  <c r="O403" i="1"/>
  <c r="P403" i="1" s="1"/>
  <c r="K403" i="1" s="1"/>
  <c r="B403" i="1" s="1"/>
  <c r="O435" i="1"/>
  <c r="P435" i="1" s="1"/>
  <c r="K435" i="1" s="1"/>
  <c r="B435" i="1" s="1"/>
  <c r="O265" i="1"/>
  <c r="P265" i="1" s="1"/>
  <c r="K265" i="1" s="1"/>
  <c r="B265" i="1" s="1"/>
  <c r="J425" i="1"/>
  <c r="O349" i="1"/>
  <c r="P349" i="1" s="1"/>
  <c r="K349" i="1" s="1"/>
  <c r="B349" i="1" s="1"/>
  <c r="B462" i="1"/>
  <c r="B448" i="1"/>
  <c r="B456" i="1"/>
  <c r="O7" i="1"/>
  <c r="P7" i="1" s="1"/>
  <c r="K7" i="1" s="1"/>
  <c r="O52" i="1"/>
  <c r="P52" i="1" s="1"/>
  <c r="K52" i="1" s="1"/>
  <c r="O271" i="1"/>
  <c r="P271" i="1" s="1"/>
  <c r="K271" i="1" s="1"/>
  <c r="B271" i="1" s="1"/>
  <c r="O421" i="1"/>
  <c r="P421" i="1" s="1"/>
  <c r="K421" i="1" s="1"/>
  <c r="B421" i="1" s="1"/>
  <c r="O461" i="1"/>
  <c r="P461" i="1" s="1"/>
  <c r="K461" i="1" s="1"/>
  <c r="B461" i="1" s="1"/>
  <c r="O71" i="1"/>
  <c r="P71" i="1" s="1"/>
  <c r="K71" i="1" s="1"/>
  <c r="O101" i="1"/>
  <c r="P101" i="1" s="1"/>
  <c r="K101" i="1" s="1"/>
  <c r="O178" i="1"/>
  <c r="P178" i="1" s="1"/>
  <c r="K178" i="1" s="1"/>
  <c r="B178" i="1" s="1"/>
  <c r="O34" i="1"/>
  <c r="P34" i="1" s="1"/>
  <c r="K34" i="1" s="1"/>
  <c r="O100" i="1"/>
  <c r="P100" i="1" s="1"/>
  <c r="K100" i="1" s="1"/>
  <c r="J255" i="1"/>
  <c r="J293" i="1"/>
  <c r="J399" i="1"/>
  <c r="O407" i="1"/>
  <c r="P407" i="1" s="1"/>
  <c r="K407" i="1" s="1"/>
  <c r="B407" i="1" s="1"/>
  <c r="O393" i="1"/>
  <c r="P393" i="1" s="1"/>
  <c r="K393" i="1" s="1"/>
  <c r="B393" i="1" s="1"/>
  <c r="O459" i="1"/>
  <c r="P459" i="1" s="1"/>
  <c r="K459" i="1" s="1"/>
  <c r="B459" i="1" s="1"/>
  <c r="J463" i="1"/>
  <c r="O363" i="1"/>
  <c r="P363" i="1" s="1"/>
  <c r="K363" i="1" s="1"/>
  <c r="B363" i="1" s="1"/>
  <c r="B323" i="1"/>
  <c r="O152" i="1"/>
  <c r="P152" i="1" s="1"/>
  <c r="K152" i="1" s="1"/>
  <c r="O445" i="1"/>
  <c r="P445" i="1" s="1"/>
  <c r="K445" i="1" s="1"/>
  <c r="B445" i="1" s="1"/>
  <c r="J117" i="1"/>
  <c r="B117" i="1" s="1"/>
  <c r="O192" i="1"/>
  <c r="P192" i="1" s="1"/>
  <c r="K192" i="1" s="1"/>
  <c r="B192" i="1" s="1"/>
  <c r="O227" i="1"/>
  <c r="P227" i="1" s="1"/>
  <c r="K227" i="1" s="1"/>
  <c r="B227" i="1" s="1"/>
  <c r="J359" i="1"/>
  <c r="O184" i="1"/>
  <c r="P184" i="1" s="1"/>
  <c r="K184" i="1" s="1"/>
  <c r="B184" i="1" s="1"/>
  <c r="O216" i="1"/>
  <c r="P216" i="1" s="1"/>
  <c r="K216" i="1" s="1"/>
  <c r="B216" i="1" s="1"/>
  <c r="O142" i="1"/>
  <c r="P142" i="1" s="1"/>
  <c r="K142" i="1" s="1"/>
  <c r="O122" i="1"/>
  <c r="P122" i="1" s="1"/>
  <c r="K122" i="1" s="1"/>
  <c r="O325" i="1"/>
  <c r="P325" i="1" s="1"/>
  <c r="K325" i="1" s="1"/>
  <c r="B325" i="1" s="1"/>
  <c r="J447" i="1"/>
  <c r="O247" i="1"/>
  <c r="P247" i="1" s="1"/>
  <c r="K247" i="1" s="1"/>
  <c r="B247" i="1" s="1"/>
  <c r="O88" i="1"/>
  <c r="P88" i="1" s="1"/>
  <c r="K88" i="1" s="1"/>
  <c r="O417" i="1"/>
  <c r="P417" i="1" s="1"/>
  <c r="K417" i="1" s="1"/>
  <c r="B417" i="1" s="1"/>
  <c r="O200" i="1"/>
  <c r="P200" i="1" s="1"/>
  <c r="K200" i="1" s="1"/>
  <c r="O449" i="1"/>
  <c r="P449" i="1" s="1"/>
  <c r="K449" i="1" s="1"/>
  <c r="B442" i="1"/>
  <c r="O455" i="1"/>
  <c r="P455" i="1" s="1"/>
  <c r="K455" i="1" s="1"/>
  <c r="B455" i="1" s="1"/>
  <c r="O413" i="1"/>
  <c r="P413" i="1" s="1"/>
  <c r="K413" i="1" s="1"/>
  <c r="O439" i="1"/>
  <c r="P439" i="1" s="1"/>
  <c r="K439" i="1" s="1"/>
  <c r="B439" i="1" s="1"/>
  <c r="B416" i="1"/>
  <c r="O174" i="1"/>
  <c r="P174" i="1" s="1"/>
  <c r="K174" i="1" s="1"/>
  <c r="B174" i="1" s="1"/>
  <c r="O8" i="1"/>
  <c r="P8" i="1" s="1"/>
  <c r="K8" i="1" s="1"/>
  <c r="J44" i="1"/>
  <c r="B44" i="1" s="1"/>
  <c r="J200" i="1"/>
  <c r="B242" i="1"/>
  <c r="J449" i="1"/>
  <c r="B356" i="1"/>
  <c r="O385" i="1"/>
  <c r="P385" i="1" s="1"/>
  <c r="K385" i="1" s="1"/>
  <c r="B385" i="1" s="1"/>
  <c r="O380" i="1"/>
  <c r="P380" i="1" s="1"/>
  <c r="K380" i="1" s="1"/>
  <c r="B380" i="1" s="1"/>
  <c r="B466" i="1"/>
  <c r="J413" i="1"/>
  <c r="O405" i="1"/>
  <c r="P405" i="1" s="1"/>
  <c r="K405" i="1" s="1"/>
  <c r="B405" i="1" s="1"/>
  <c r="O437" i="1"/>
  <c r="P437" i="1" s="1"/>
  <c r="K437" i="1" s="1"/>
  <c r="B437" i="1" s="1"/>
  <c r="J19" i="1"/>
  <c r="B19" i="1" s="1"/>
  <c r="J26" i="1"/>
  <c r="B26" i="1" s="1"/>
  <c r="O31" i="1"/>
  <c r="P31" i="1" s="1"/>
  <c r="K31" i="1" s="1"/>
  <c r="O97" i="1"/>
  <c r="P97" i="1" s="1"/>
  <c r="K97" i="1" s="1"/>
  <c r="O415" i="1"/>
  <c r="P415" i="1" s="1"/>
  <c r="K415" i="1" s="1"/>
  <c r="B415" i="1" s="1"/>
  <c r="J253" i="1"/>
  <c r="O353" i="1"/>
  <c r="P353" i="1" s="1"/>
  <c r="K353" i="1" s="1"/>
  <c r="B353" i="1" s="1"/>
  <c r="O401" i="1"/>
  <c r="P401" i="1" s="1"/>
  <c r="K401" i="1" s="1"/>
  <c r="B401" i="1" s="1"/>
  <c r="J92" i="1"/>
  <c r="B92" i="1" s="1"/>
  <c r="J108" i="1"/>
  <c r="B108" i="1" s="1"/>
  <c r="J159" i="1"/>
  <c r="B259" i="1"/>
  <c r="O163" i="1"/>
  <c r="P163" i="1" s="1"/>
  <c r="K163" i="1" s="1"/>
  <c r="B163" i="1" s="1"/>
  <c r="J18" i="1"/>
  <c r="B18" i="1" s="1"/>
  <c r="J61" i="1"/>
  <c r="B61" i="1" s="1"/>
  <c r="O196" i="1"/>
  <c r="P196" i="1" s="1"/>
  <c r="K196" i="1" s="1"/>
  <c r="B196" i="1" s="1"/>
  <c r="J204" i="1"/>
  <c r="O263" i="1"/>
  <c r="P263" i="1" s="1"/>
  <c r="K263" i="1" s="1"/>
  <c r="B263" i="1" s="1"/>
  <c r="J361" i="1"/>
  <c r="J465" i="1"/>
  <c r="J91" i="1"/>
  <c r="B91" i="1" s="1"/>
  <c r="O321" i="1"/>
  <c r="P321" i="1" s="1"/>
  <c r="K321" i="1" s="1"/>
  <c r="B321" i="1" s="1"/>
  <c r="O333" i="1"/>
  <c r="P333" i="1" s="1"/>
  <c r="K333" i="1" s="1"/>
  <c r="B333" i="1" s="1"/>
  <c r="O341" i="1"/>
  <c r="P341" i="1" s="1"/>
  <c r="K341" i="1" s="1"/>
  <c r="B341" i="1" s="1"/>
  <c r="O231" i="1"/>
  <c r="P231" i="1" s="1"/>
  <c r="K231" i="1" s="1"/>
  <c r="B231" i="1" s="1"/>
  <c r="O23" i="1"/>
  <c r="P23" i="1" s="1"/>
  <c r="K23" i="1" s="1"/>
  <c r="O105" i="1"/>
  <c r="P105" i="1" s="1"/>
  <c r="K105" i="1" s="1"/>
  <c r="O188" i="1"/>
  <c r="P188" i="1" s="1"/>
  <c r="K188" i="1" s="1"/>
  <c r="B188" i="1" s="1"/>
  <c r="J243" i="1"/>
  <c r="O343" i="1"/>
  <c r="P343" i="1" s="1"/>
  <c r="K343" i="1" s="1"/>
  <c r="B343" i="1" s="1"/>
  <c r="O35" i="1"/>
  <c r="P35" i="1" s="1"/>
  <c r="K35" i="1" s="1"/>
  <c r="J295" i="1"/>
  <c r="O441" i="1"/>
  <c r="P441" i="1" s="1"/>
  <c r="K441" i="1" s="1"/>
  <c r="B441" i="1" s="1"/>
  <c r="J208" i="1"/>
  <c r="J41" i="1"/>
  <c r="B41" i="1" s="1"/>
  <c r="J113" i="1"/>
  <c r="B113" i="1" s="1"/>
  <c r="O148" i="1"/>
  <c r="P148" i="1" s="1"/>
  <c r="K148" i="1" s="1"/>
  <c r="J329" i="1"/>
  <c r="O427" i="1"/>
  <c r="P427" i="1" s="1"/>
  <c r="K427" i="1" s="1"/>
  <c r="B427" i="1" s="1"/>
  <c r="B338" i="1" l="1"/>
  <c r="B463" i="1"/>
  <c r="B295" i="1"/>
  <c r="B200" i="1"/>
  <c r="B208" i="1"/>
  <c r="B449" i="1"/>
  <c r="B293" i="1"/>
  <c r="B329" i="1"/>
  <c r="B243" i="1"/>
  <c r="B253" i="1"/>
  <c r="B255" i="1"/>
  <c r="B465" i="1"/>
  <c r="B204" i="1"/>
  <c r="B159" i="1"/>
  <c r="B413" i="1"/>
  <c r="B359" i="1"/>
  <c r="B399" i="1"/>
  <c r="B425" i="1"/>
  <c r="B395" i="1"/>
  <c r="B443" i="1"/>
  <c r="B361" i="1"/>
  <c r="B447" i="1"/>
</calcChain>
</file>

<file path=xl/sharedStrings.xml><?xml version="1.0" encoding="utf-8"?>
<sst xmlns="http://schemas.openxmlformats.org/spreadsheetml/2006/main" count="3326" uniqueCount="733">
  <si>
    <t>_flag</t>
  </si>
  <si>
    <t>id</t>
  </si>
  <si>
    <t>resname</t>
  </si>
  <si>
    <t>respath</t>
  </si>
  <si>
    <t>restype</t>
  </si>
  <si>
    <t>resident</t>
  </si>
  <si>
    <t>des</t>
  </si>
  <si>
    <t>cardid</t>
  </si>
  <si>
    <t>modelid</t>
  </si>
  <si>
    <t>controllerid</t>
  </si>
  <si>
    <t>nouse</t>
  </si>
  <si>
    <t>STRING</t>
  </si>
  <si>
    <t>INT</t>
  </si>
  <si>
    <t>转表标记</t>
  </si>
  <si>
    <t>资源id</t>
  </si>
  <si>
    <t>资源名</t>
  </si>
  <si>
    <t>资源路径</t>
  </si>
  <si>
    <t>资源类型</t>
  </si>
  <si>
    <t>是否常驻内存</t>
  </si>
  <si>
    <t>描述</t>
  </si>
  <si>
    <t>卡牌id</t>
  </si>
  <si>
    <t>模型编号</t>
  </si>
  <si>
    <t>状态机id</t>
  </si>
  <si>
    <t>辅助列</t>
  </si>
  <si>
    <t>0</t>
  </si>
  <si>
    <t>100</t>
  </si>
  <si>
    <t>#</t>
  </si>
  <si>
    <t>0001_qiyu_1</t>
  </si>
  <si>
    <t>Prefabs/role/</t>
  </si>
  <si>
    <t>prefab</t>
  </si>
  <si>
    <t>模型资源</t>
  </si>
  <si>
    <t>0001_qiyu_2</t>
  </si>
  <si>
    <t>0001_qiyu_3</t>
  </si>
  <si>
    <t>0001_qiyu_4</t>
  </si>
  <si>
    <t>0001_qiyu_xizhuang_1</t>
  </si>
  <si>
    <t>0001_qiyu_xizhuang_2</t>
  </si>
  <si>
    <t>0002_jienuosi_1</t>
  </si>
  <si>
    <t>0002_jienuosi_2</t>
  </si>
  <si>
    <t>0003_longjuan_1</t>
  </si>
  <si>
    <t>0004_yinseliaoya_1</t>
  </si>
  <si>
    <t>0004_yinseliaoya_2</t>
  </si>
  <si>
    <t>0004_yinseliaoya_3</t>
  </si>
  <si>
    <t>0005_king_1</t>
  </si>
  <si>
    <t>0006_yuanziwushi_1</t>
  </si>
  <si>
    <t>0007_jinshuqishi_1</t>
  </si>
  <si>
    <t>0007_jinshuqishi_2</t>
  </si>
  <si>
    <t>0008_jinshuqiubang_1</t>
  </si>
  <si>
    <t>0009_xingganqiufan_1</t>
  </si>
  <si>
    <t>0009_xingganqiufan_2</t>
  </si>
  <si>
    <t>0010_tianxinjiamian_1</t>
  </si>
  <si>
    <t>0011_shandianmax_1</t>
  </si>
  <si>
    <t>0012_juhean_1</t>
  </si>
  <si>
    <t>0013_duci_1</t>
  </si>
  <si>
    <t>0014_huangjinqiu_1</t>
  </si>
  <si>
    <t>0015_tanhuanghuzi_1</t>
  </si>
  <si>
    <t>0016_sineike_1</t>
  </si>
  <si>
    <t>0017_qingyan_1</t>
  </si>
  <si>
    <t>0018_leiguangyuanshi_1</t>
  </si>
  <si>
    <t>0019_weixiaochaoren_1</t>
  </si>
  <si>
    <t>0020_haibikongge_1</t>
  </si>
  <si>
    <t>0021_diyuchuixue_1</t>
  </si>
  <si>
    <t>0022_chongtianxiaozi_1</t>
  </si>
  <si>
    <t>0023_beixinheidong_1</t>
  </si>
  <si>
    <t>0024_jiemao_1</t>
  </si>
  <si>
    <t>0025_shanyuan_1</t>
  </si>
  <si>
    <t>0026_sanjiegunlili_1</t>
  </si>
  <si>
    <t>0027_mogu_1</t>
  </si>
  <si>
    <t>0028_wuzhengqishi_1</t>
  </si>
  <si>
    <t>0028_wuzhengqishi_2</t>
  </si>
  <si>
    <t>0029_beixinmenghu_1</t>
  </si>
  <si>
    <t>0030_youtouxia_1</t>
  </si>
  <si>
    <t>0031_kuaiquanxia_1</t>
  </si>
  <si>
    <t>0032_shizijian_1</t>
  </si>
  <si>
    <t>0033_dianchichaoren_1</t>
  </si>
  <si>
    <t>0034_wuzhuangsz_1</t>
  </si>
  <si>
    <t>0035_sangfudiaodai_1</t>
  </si>
  <si>
    <t>0036_fangdumianju_1</t>
  </si>
  <si>
    <t>0037_wumahong_1</t>
  </si>
  <si>
    <t>0038_huonan_1</t>
  </si>
  <si>
    <t>0039_suonike_1</t>
  </si>
  <si>
    <t>0040_dingtouchui_1</t>
  </si>
  <si>
    <t>0041_chalanzi_1</t>
  </si>
  <si>
    <t>0050_jienuosi_1</t>
  </si>
  <si>
    <t>0050_jienuosi_3</t>
  </si>
  <si>
    <t>1001_yimiaoren_1</t>
  </si>
  <si>
    <t>1002_pangxieguai_1</t>
  </si>
  <si>
    <t>1002_pangxieguai_2</t>
  </si>
  <si>
    <t>1003_chaodajuren_1</t>
  </si>
  <si>
    <t>1004_xianshididiwang_1</t>
  </si>
  <si>
    <t>1005_wenzinv_1</t>
  </si>
  <si>
    <t>1034_wenzinv2_1</t>
  </si>
  <si>
    <t>1006_tanglang_1</t>
  </si>
  <si>
    <t>1007_tulong_1</t>
  </si>
  <si>
    <t>1008_daxingxing_1</t>
  </si>
  <si>
    <t>1009_shouwang_1</t>
  </si>
  <si>
    <t>1010_axiuluojiachong_1</t>
  </si>
  <si>
    <t>1011_wuxianhaidai_1</t>
  </si>
  <si>
    <t>1012_shenhaiwang_1</t>
  </si>
  <si>
    <t>1013_gudaiwang_1</t>
  </si>
  <si>
    <t>1013_gudaiwang_2</t>
  </si>
  <si>
    <t>1014_tiankongwang_1</t>
  </si>
  <si>
    <t>1015_geluolibasi_1</t>
  </si>
  <si>
    <t>1016_meiluzhagaluduo_1</t>
  </si>
  <si>
    <t>1017_geliuganxiupu_1</t>
  </si>
  <si>
    <t>1018_boluosi_1</t>
  </si>
  <si>
    <t>1019_kuoyu_1</t>
  </si>
  <si>
    <t>1020_qingwa_1</t>
  </si>
  <si>
    <t>1021_didiren_1</t>
  </si>
  <si>
    <t>1026_haidao_1</t>
  </si>
  <si>
    <t>1027_haidao2_1</t>
  </si>
  <si>
    <t>1033_mengjingdidiwang_1</t>
  </si>
  <si>
    <t>1042_didiren2_1</t>
  </si>
  <si>
    <t>1022_dingxiaodi_1</t>
  </si>
  <si>
    <t>1043_dingxiaodi2_1</t>
  </si>
  <si>
    <t>1023_shenhaixiaoguai1_1</t>
  </si>
  <si>
    <t>1024_shenhaixiaoguai2_1</t>
  </si>
  <si>
    <t>1025_tianxiaoguai_1</t>
  </si>
  <si>
    <t>1031_yimiaoren2_1</t>
  </si>
  <si>
    <t>1032_wenzi_1</t>
  </si>
  <si>
    <t>1036_axiuluojiachong2_1</t>
  </si>
  <si>
    <t>1046_jinuosi_1</t>
  </si>
  <si>
    <t>剧情模型分割</t>
  </si>
  <si>
    <t>2001_workman_1</t>
  </si>
  <si>
    <t>2002_workwomen_1</t>
  </si>
  <si>
    <t>2003_littlegirl_1</t>
  </si>
  <si>
    <t>2004_xiaba_1</t>
  </si>
  <si>
    <t>2005_jinuosi_1</t>
  </si>
  <si>
    <t>2006_jurenzuxiong_1</t>
  </si>
  <si>
    <t>2007_jurenzudi_1</t>
  </si>
  <si>
    <t>全息模型分割</t>
  </si>
  <si>
    <t>0039_suonike_1_quanxi</t>
  </si>
  <si>
    <t>0040_dingtouchui_1_quanxi</t>
  </si>
  <si>
    <t>1012_shenhaiwang_1_quanxi</t>
  </si>
  <si>
    <t>1014_tiankongwang_1_quanxi</t>
  </si>
  <si>
    <t>1004_xianshididiwang_1_quanxi</t>
  </si>
  <si>
    <t>其他类模型分割</t>
  </si>
  <si>
    <t>9001_quanba_1</t>
  </si>
  <si>
    <t>Prefabs/other/</t>
  </si>
  <si>
    <t>9004_dianfanguo_1</t>
  </si>
  <si>
    <t>9006_rili_1</t>
  </si>
  <si>
    <t>9007_qiyukapian_1</t>
  </si>
  <si>
    <t>9008_chabei_1</t>
  </si>
  <si>
    <t>9009_dianshi_1</t>
  </si>
  <si>
    <t>9010_gongka_1</t>
  </si>
  <si>
    <t>9012_youxishoubing_1</t>
  </si>
  <si>
    <t>埼玉剧情状态机分割列</t>
  </si>
  <si>
    <t>0001_qiyu_1_skill_controller</t>
  </si>
  <si>
    <t>Animations/role_anicontrol/</t>
  </si>
  <si>
    <t>controller</t>
  </si>
  <si>
    <t>动画状态机</t>
  </si>
  <si>
    <t>0001_qiyu_2_qiyujia_controller</t>
  </si>
  <si>
    <t>0001_qiyu_1_story_controller</t>
  </si>
  <si>
    <t>0001_qiyu_2_story_controller</t>
  </si>
  <si>
    <t>0001_qiyu_01_story_controller</t>
  </si>
  <si>
    <t>0001_qiyu_02_story_controller</t>
  </si>
  <si>
    <t>0001_qiyu_03_story_controller</t>
  </si>
  <si>
    <t>0001_qiyu_04_story_controller</t>
  </si>
  <si>
    <t>0001_qiyu_05_story_controller</t>
  </si>
  <si>
    <t>0001_qiyu_08_story_controller</t>
  </si>
  <si>
    <t>0001_qiyu_xizhuang_story_controller</t>
  </si>
  <si>
    <t>0050_jienuosi_01_story_controller</t>
  </si>
  <si>
    <t>0050_jienuosi_03_story_controller</t>
  </si>
  <si>
    <t>0050_jienuosi_04_story_controller</t>
  </si>
  <si>
    <t>角色状态机分割列</t>
  </si>
  <si>
    <t>0002_jienuosi_1_controller</t>
  </si>
  <si>
    <t>0002_jienuosi_1_show_controller</t>
  </si>
  <si>
    <t>0002_jienuosi_1_story_controller</t>
  </si>
  <si>
    <t>0002_jienuosi_2_controller</t>
  </si>
  <si>
    <t>0003_longjuan_1_controller</t>
  </si>
  <si>
    <t>0003_longjuan_1_show_controller</t>
  </si>
  <si>
    <t>0003_longjuan_1_story_controller</t>
  </si>
  <si>
    <t>0004_yinseliaoya_1_controller</t>
  </si>
  <si>
    <t>0004_yinseliaoya_1_show_controller</t>
  </si>
  <si>
    <t>0004_yinseliaoya_3_controller</t>
  </si>
  <si>
    <t>0005_king_1_controller</t>
  </si>
  <si>
    <t>0005_king_1_show_controller</t>
  </si>
  <si>
    <t>0006_yuanziwushi_1_controller</t>
  </si>
  <si>
    <t>0006_yuanziwushi_1_show_controller</t>
  </si>
  <si>
    <t>0007_jinshuqishi_1_controller</t>
  </si>
  <si>
    <t>0007_jinshuqishi_1_show_controller</t>
  </si>
  <si>
    <t>0007_jinshuqishi_2_controller</t>
  </si>
  <si>
    <t>0008_jinshuqiubang_1_controller</t>
  </si>
  <si>
    <t>0008_jinshuqiubang_1_show_controller</t>
  </si>
  <si>
    <t>0009_xingganqiufan_1_controller</t>
  </si>
  <si>
    <t>0009_xingganqiufan_2_controller</t>
  </si>
  <si>
    <t>0009_xingganqiufan_1_show_controller</t>
  </si>
  <si>
    <t>0010_tianxinjiamian_1_controller</t>
  </si>
  <si>
    <t>0010_tianxinjiamian_1_show_controller</t>
  </si>
  <si>
    <t>0011_shandianmax_1_controller</t>
  </si>
  <si>
    <t>0011_shandianmax_1_show_controller</t>
  </si>
  <si>
    <t>0011_shandianmax_1_story_controller</t>
  </si>
  <si>
    <t>0012_juhean_1_controller</t>
  </si>
  <si>
    <t>0012_juhean_1_show_controller</t>
  </si>
  <si>
    <t>0013_duci_1_controller</t>
  </si>
  <si>
    <t>0013_duci_1_show_controller</t>
  </si>
  <si>
    <t>0014_huangjinqiu_1_controller</t>
  </si>
  <si>
    <t>0014_huangjinqiu_1_show_controller</t>
  </si>
  <si>
    <t>0015_tanhuanghuzi_1_controller</t>
  </si>
  <si>
    <t>0015_tanhuanghuzi_1_show_controller</t>
  </si>
  <si>
    <t>0016_sineike_1_controller</t>
  </si>
  <si>
    <t>0016_sineike_1_show_controller</t>
  </si>
  <si>
    <t>0017_qingyan_1_controller</t>
  </si>
  <si>
    <t>0017_qingyan_1_show_controller</t>
  </si>
  <si>
    <t>0018_leiguangyuanshi_1_controller</t>
  </si>
  <si>
    <t>0018_leiguangyuanshi_1_show_controller</t>
  </si>
  <si>
    <t>0019_weixiaochaoren_1_controller</t>
  </si>
  <si>
    <t>0019_weixiaochaoren_1_show_controller</t>
  </si>
  <si>
    <t>0019_weixiaochaoren_1_story_controller</t>
  </si>
  <si>
    <t>0020_haibikongge_1_controller</t>
  </si>
  <si>
    <t>0020_haibikongge_1_show_controller</t>
  </si>
  <si>
    <t>0021_diyuchuixue_1_controller</t>
  </si>
  <si>
    <t>0021_diyuchuixue_1_show_controller</t>
  </si>
  <si>
    <t>0022_chongtianxiaozi_1_controller</t>
  </si>
  <si>
    <t>0022_chongtianxiaozi_1_show_controller</t>
  </si>
  <si>
    <t>0023_beixinheidong_1_controller</t>
  </si>
  <si>
    <t>0023_beixinheidong_1_show_controller</t>
  </si>
  <si>
    <t>0023_beixinheidong_2_controller</t>
  </si>
  <si>
    <t>0024_jiemao_1_controller</t>
  </si>
  <si>
    <t>0024_jiemao_1_show_controller</t>
  </si>
  <si>
    <t>0025_shanyuan_1_controller</t>
  </si>
  <si>
    <t>0025_shanyuan_1_show_controller</t>
  </si>
  <si>
    <t>0026_sanjiegunlili_1_controller</t>
  </si>
  <si>
    <t>0026_sanjiegunlili_1_show_controller</t>
  </si>
  <si>
    <t>0027_mogu_1_controller</t>
  </si>
  <si>
    <t>0027_mogu_1_show_controller</t>
  </si>
  <si>
    <t>0028_wuzhengqishi_1_controller</t>
  </si>
  <si>
    <t>0028_wuzhengqishi_2_show_controller</t>
  </si>
  <si>
    <t>0028_wuzhengqishi_1_story_controller</t>
  </si>
  <si>
    <t>0028_wuzhengqishi_2_controller</t>
  </si>
  <si>
    <t>0029_beixinmenghu_1_controller</t>
  </si>
  <si>
    <t>0029_beixinmenghu_1_show_controller</t>
  </si>
  <si>
    <t>0030_youtouxia_1_controller</t>
  </si>
  <si>
    <t>0030_youtouxia_1_show_controller</t>
  </si>
  <si>
    <t>0031_kuaiquanxia_1_controller</t>
  </si>
  <si>
    <t>0031_kuaiquanxia_1_show_controller</t>
  </si>
  <si>
    <t>0032_shizijian_1_controller</t>
  </si>
  <si>
    <t>0032_shizijian_1_show_controller</t>
  </si>
  <si>
    <t>0033_dianchichaoren_1_controller</t>
  </si>
  <si>
    <t>0033_dianchichaoren_1_show_controller</t>
  </si>
  <si>
    <t>0034_wuzhuangsz_1_controller</t>
  </si>
  <si>
    <t>0034_wuzhuangsz_1_show_controller</t>
  </si>
  <si>
    <t>0035_sangfudiaodai_1_controller</t>
  </si>
  <si>
    <t>0035_sangfudiaodai_1_show_controller</t>
  </si>
  <si>
    <t>0036_fangdumianju_1_controller</t>
  </si>
  <si>
    <t>0036_fangdumianju_1_show_controller</t>
  </si>
  <si>
    <t>0037_wumahong_1_controller</t>
  </si>
  <si>
    <t>0037_wumahong_1_show_controller</t>
  </si>
  <si>
    <t>0038_huonan_1_controller</t>
  </si>
  <si>
    <t>0038_huonan_1_show_controller</t>
  </si>
  <si>
    <t>0039_suonike_1_controller</t>
  </si>
  <si>
    <t>0039_suonike_1_show_controller</t>
  </si>
  <si>
    <t>0039_suonike_1_story_controller</t>
  </si>
  <si>
    <t>0040_dingtouchui_1_controller</t>
  </si>
  <si>
    <t>0040_dingtouchui_1_show_controller</t>
  </si>
  <si>
    <t>0041_chalanzi_1_controller</t>
  </si>
  <si>
    <t>0041_chalanzi_1_show_controller</t>
  </si>
  <si>
    <t>0050_jienuosi_1_controller</t>
  </si>
  <si>
    <t>0050_jienuosi_1_show_controller</t>
  </si>
  <si>
    <t>0050_jienuosi_1_story_controller</t>
  </si>
  <si>
    <t>0050_jienuosi_1_qiyujia_controller</t>
  </si>
  <si>
    <t>1022_dingxiaodi_2_controller</t>
  </si>
  <si>
    <t>1022_dingxiaodi_2_show_controller</t>
  </si>
  <si>
    <t>show</t>
  </si>
  <si>
    <t>1043_dingxiaodi2_2_controller</t>
  </si>
  <si>
    <t>1043_dingxiaodi2_2_show_controller</t>
  </si>
  <si>
    <t>1001_yimiaoren_1_controller</t>
  </si>
  <si>
    <t>1001_yimiaoren_1_story_controller</t>
  </si>
  <si>
    <t>1002_pangxieguai_1_controller</t>
  </si>
  <si>
    <t>1002_pangxieguai_2_story_controller</t>
  </si>
  <si>
    <t>1003_chaodajuren_1_controller</t>
  </si>
  <si>
    <t>1003_chaodajuren_1_story_controller</t>
  </si>
  <si>
    <t>1004_xianshididiwang_1_controller</t>
  </si>
  <si>
    <t>1005_wenzinv_1_controller</t>
  </si>
  <si>
    <t>1005_wenzinv_1_story_controller</t>
  </si>
  <si>
    <t>1034_wenzinv2_1_controller</t>
  </si>
  <si>
    <t>1006_tanglang_1_controller</t>
  </si>
  <si>
    <t>1007_tulong_1_controller</t>
  </si>
  <si>
    <t>1007_tulong_2_controller</t>
  </si>
  <si>
    <t>1007_tulong_1_story_controller</t>
  </si>
  <si>
    <t>1008_daxingxing_1_controller</t>
  </si>
  <si>
    <t>1008_daxingxing_2_controller</t>
  </si>
  <si>
    <t>1008_daxingxing_1_story_controller</t>
  </si>
  <si>
    <t>1009_shouwang_1_controller</t>
  </si>
  <si>
    <t>1009_shouwang_1_story_controller</t>
  </si>
  <si>
    <t>1010_axiuluojiachong_1_controller</t>
  </si>
  <si>
    <t>1010_axiuluojiachong_1_story_controller</t>
  </si>
  <si>
    <t>1011_wuxianhaidai_1_controller</t>
  </si>
  <si>
    <t>1012_shenhaiwang_1_controller</t>
  </si>
  <si>
    <t>1013_gudaiwang_1_controller</t>
  </si>
  <si>
    <t>1014_tiankongwang_1_controller</t>
  </si>
  <si>
    <t>1015_geluolibasi_1_controller</t>
  </si>
  <si>
    <t>1016_meiluzhagaluduo_1_controller</t>
  </si>
  <si>
    <t>1017_geliuganxiupu_1_controller</t>
  </si>
  <si>
    <t>1018_boluosi_1_controller</t>
  </si>
  <si>
    <t>1019_kuoyu_1_controller</t>
  </si>
  <si>
    <t>1019_kuoyu_1_story_controller</t>
  </si>
  <si>
    <t>1020_qingwa_1_controller</t>
  </si>
  <si>
    <t>1020_qingwa_1_story_controller</t>
  </si>
  <si>
    <t>1021_didiren_1_controller</t>
  </si>
  <si>
    <t>1026_haidao_1_controller</t>
  </si>
  <si>
    <t>1027_haidao2_1_controller</t>
  </si>
  <si>
    <t>1033_mengjingdidiwang_1_controller</t>
  </si>
  <si>
    <t>1042_didiren2_1_controller</t>
  </si>
  <si>
    <t>1022_dingxiaodi_1_controller</t>
  </si>
  <si>
    <t>1043_dingxiaodi2_1_controller</t>
  </si>
  <si>
    <t>1023_shenhaixiaoguai1_1_controller</t>
  </si>
  <si>
    <t>1024_shenhaixiaoguai2_1_controller</t>
  </si>
  <si>
    <t>1025_tianxiaoguai_1_controller</t>
  </si>
  <si>
    <t>1025_tianxiaoguai_2_controller</t>
  </si>
  <si>
    <t>1031_yimiaoren2_1_controller</t>
  </si>
  <si>
    <t>1032_wenzi_1_controller</t>
  </si>
  <si>
    <t>1036_axiuluojiachong2_1_controller</t>
  </si>
  <si>
    <t>1036_axiuluojiachong2_1_story_controller</t>
  </si>
  <si>
    <t>1038_shenhaiwang2_1_story_controller</t>
  </si>
  <si>
    <t>剧情角色状态机分割列</t>
  </si>
  <si>
    <t>2001_workman_1_story_controller</t>
  </si>
  <si>
    <t>2002_workwomen_1_story_controller</t>
  </si>
  <si>
    <t>2005_jinuosi_1_story_controller</t>
  </si>
  <si>
    <t>2006_jurenzuxiong_1_story_controller</t>
  </si>
  <si>
    <t>2007_jurenzudi_1_story_controller</t>
  </si>
  <si>
    <t>其他类状态机分割</t>
  </si>
  <si>
    <t>9001_quanba_1_controller</t>
  </si>
  <si>
    <t>9004_dianfanguo_1_controller</t>
  </si>
  <si>
    <t>9006_rili_1_controller</t>
  </si>
  <si>
    <t>剧情全动作状态机分割列</t>
  </si>
  <si>
    <t>0001_qiyu_1_storyall_controller</t>
  </si>
  <si>
    <t>0002_jienuosi_1_storyall_controller</t>
  </si>
  <si>
    <t>0003_longjuan_1_storyall_controller</t>
  </si>
  <si>
    <t>0004_yinseliaoya_1_storyall_controller</t>
  </si>
  <si>
    <t>0005_king_1_storyall_controller</t>
  </si>
  <si>
    <t>0006_yuanziwushi_1_storyall_controller</t>
  </si>
  <si>
    <t>0007_jinshuqishi_1_storyall_controller</t>
  </si>
  <si>
    <t>0008_jinshuqiubang_1_storyall_controller</t>
  </si>
  <si>
    <t>0009_xingganqiufan_1_storyall_controller</t>
  </si>
  <si>
    <t>0010_tianxinjiamian_1_storyall_controller</t>
  </si>
  <si>
    <t>0011_shandianmax_1_storyall_controller</t>
  </si>
  <si>
    <t>0012_juhean_1_storyall_controller</t>
  </si>
  <si>
    <t>0013_duci_1_storyall_controller</t>
  </si>
  <si>
    <t>0014_huangjinqiu_1_storyall_controller</t>
  </si>
  <si>
    <t>0015_tanhuanghuzi_1_storyall_controller</t>
  </si>
  <si>
    <t>0016_sineike_1_storyall_controller</t>
  </si>
  <si>
    <t>0017_qingyan_1_storyall_controller</t>
  </si>
  <si>
    <t>0018_leiguangyuanshi_1_storyall_controller</t>
  </si>
  <si>
    <t>0019_weixiaochaoren_1_storyall_controller</t>
  </si>
  <si>
    <t>0020_haibikongge_1_storyall_controller</t>
  </si>
  <si>
    <t>0021_diyuchuixue_1_storyall_controller</t>
  </si>
  <si>
    <t>0022_chongtianxiaozi_1_storyall_controller</t>
  </si>
  <si>
    <t>0023_beixinheidong_1_storyall_controller</t>
  </si>
  <si>
    <t>0024_jiemao_1_storyall_controller</t>
  </si>
  <si>
    <t>0025_shanyuan_1_storyall_controller</t>
  </si>
  <si>
    <t>0026_sanjiegunlili_1_storyall_controller</t>
  </si>
  <si>
    <t>0027_mogu_1_storyall_controller</t>
  </si>
  <si>
    <t>0028_wuzhengqishi_1_storyall_controller</t>
  </si>
  <si>
    <t>0029_beixinmenghu_1_storyall_controller</t>
  </si>
  <si>
    <t>0030_youtouxia_1_storyall_controller</t>
  </si>
  <si>
    <t>0031_kuaiquanxia_1_storyall_controller</t>
  </si>
  <si>
    <t>0032_shizijian_1_storyall_controller</t>
  </si>
  <si>
    <t>0033_dianchichaoren_1_storyall_controller</t>
  </si>
  <si>
    <t>0034_wuzhuangsz_1_storyall_controller</t>
  </si>
  <si>
    <t>0035_sangfudiaodai_1_storyall_controller</t>
  </si>
  <si>
    <t>0036_fangdumianju_1_storyall_controller</t>
  </si>
  <si>
    <t>0037_wumahong_1_storyall_controller</t>
  </si>
  <si>
    <t>0038_huonan_1_storyall_controller</t>
  </si>
  <si>
    <t>0039_suonike_1_storyall_controller</t>
  </si>
  <si>
    <t>0040_dingtouchui_1_storyall_controller</t>
  </si>
  <si>
    <t>0041_chalanzi_1_storyall_controller</t>
  </si>
  <si>
    <t>0050_jienuosi_1_storyall_controller</t>
  </si>
  <si>
    <t>1001_yimiaoren_1_storyall_controller</t>
  </si>
  <si>
    <t>1002_pangxieguai_1_story_controller</t>
  </si>
  <si>
    <t>1002_pangxieguai_1_storyall_controller</t>
  </si>
  <si>
    <t>1003_chaodajuren_1_storyall_controller</t>
  </si>
  <si>
    <t>1004_xianshididiwang_1_storyall_controller</t>
  </si>
  <si>
    <t>1005_wenzinv_1_storyall_controller</t>
  </si>
  <si>
    <t>1005_wenzinv_2_storyall_controller</t>
  </si>
  <si>
    <t>1006_tanglang_1_storyall_controller</t>
  </si>
  <si>
    <t>1007_tulong_1_storyall_controller</t>
  </si>
  <si>
    <t>1008_daxingxing_1_storyall_controller</t>
  </si>
  <si>
    <t>1009_shouwang_1_storyall_controller</t>
  </si>
  <si>
    <t>1010_axiuluojiachong_1_storyall_controller</t>
  </si>
  <si>
    <t>1011_wuxianhaidai_1_storyall_controller</t>
  </si>
  <si>
    <t>1012_shenhaiwang_1_storyall_controller</t>
  </si>
  <si>
    <t>1014_tiankongwang_1_storyall_controller</t>
  </si>
  <si>
    <t>1019_kuoyu_1_storyall_controller</t>
  </si>
  <si>
    <t>1020_qingwa_1_storyall_controller</t>
  </si>
  <si>
    <t>1021_didiren_1_storyall_controller</t>
  </si>
  <si>
    <t>1022_dingxiaodi2_1_storyall_controller</t>
  </si>
  <si>
    <t>1023_shenhaixiaoguai1_1_storyall_controller</t>
  </si>
  <si>
    <t>1024_shenhaixiaoguai2_1_storyall_controller</t>
  </si>
  <si>
    <t>1025_tianxiaoguai_1_storyall_controller</t>
  </si>
  <si>
    <t>1031_yimiaoren2_1_storyall_controller</t>
  </si>
  <si>
    <t>1032_wenzi_1_storyall_controller</t>
  </si>
  <si>
    <t>1036_axiuluojiachong2_1_storyall_controller</t>
  </si>
  <si>
    <t>1037_axiuluojiachong2_1_storyall_controller</t>
  </si>
  <si>
    <t>2003_littlegirl_1_story_controller</t>
  </si>
  <si>
    <t>2004_xiaba_1_story_controller</t>
  </si>
  <si>
    <t>UIjienuosi</t>
  </si>
  <si>
    <t>Prefabs/spine/</t>
  </si>
  <si>
    <t>spine</t>
  </si>
  <si>
    <t>wuzhengqishi_UI</t>
  </si>
  <si>
    <t>DWlongjuanUI</t>
  </si>
  <si>
    <t>DWyuanhezhuangzhiUI1</t>
  </si>
  <si>
    <t>亿位</t>
  </si>
  <si>
    <t>千万位</t>
  </si>
  <si>
    <t>百万位</t>
  </si>
  <si>
    <t>十万位</t>
  </si>
  <si>
    <t>万位</t>
  </si>
  <si>
    <t>千位</t>
  </si>
  <si>
    <t>百位</t>
  </si>
  <si>
    <t>十位</t>
  </si>
  <si>
    <t>个位</t>
  </si>
  <si>
    <t>模型：1</t>
  </si>
  <si>
    <t>卡牌编号</t>
  </si>
  <si>
    <t>模型编号：1-9</t>
  </si>
  <si>
    <t>预留：000</t>
  </si>
  <si>
    <t>特效：2</t>
  </si>
  <si>
    <t>角色：1</t>
  </si>
  <si>
    <t>特效编号：001-999</t>
  </si>
  <si>
    <t>Buff：2</t>
  </si>
  <si>
    <t>Buff编号：01-99</t>
  </si>
  <si>
    <t>特效编号：0-9</t>
  </si>
  <si>
    <t>通用：9</t>
  </si>
  <si>
    <t>Buff类型：001-999</t>
  </si>
  <si>
    <t>模型：3</t>
  </si>
  <si>
    <t>场景：4</t>
  </si>
  <si>
    <t>场景编号：001-999</t>
  </si>
  <si>
    <t>特效编号：0001-9999</t>
  </si>
  <si>
    <t>界面：5</t>
  </si>
  <si>
    <t>通用：000</t>
  </si>
  <si>
    <t>系统编号：001-999</t>
  </si>
  <si>
    <t>通用：6</t>
  </si>
  <si>
    <t>特效编号：0000001-9999999</t>
  </si>
  <si>
    <t>图片：3</t>
  </si>
  <si>
    <t>图集：0</t>
  </si>
  <si>
    <t>Atlas：1</t>
  </si>
  <si>
    <t>预留：00</t>
  </si>
  <si>
    <t>图集编号：0001-9999</t>
  </si>
  <si>
    <t>Icon：1</t>
  </si>
  <si>
    <t>技能：1</t>
  </si>
  <si>
    <t>技能编号：01-99</t>
  </si>
  <si>
    <t>角色：3</t>
  </si>
  <si>
    <t>物品：4</t>
  </si>
  <si>
    <t>物品编号：001-999</t>
  </si>
  <si>
    <t>其他：5</t>
  </si>
  <si>
    <t>角色：2</t>
  </si>
  <si>
    <t>立绘：1</t>
  </si>
  <si>
    <t>立绘编号：01-99</t>
  </si>
  <si>
    <t>胸像：2</t>
  </si>
  <si>
    <t>胸像编号：01-99</t>
  </si>
  <si>
    <t>背景：3</t>
  </si>
  <si>
    <t>系统背景：0</t>
  </si>
  <si>
    <t>系统编号：01-99</t>
  </si>
  <si>
    <t>图片编号：0001-9999</t>
  </si>
  <si>
    <t>卡牌背景：1</t>
  </si>
  <si>
    <t>系统碎图:4</t>
  </si>
  <si>
    <t>模块编号：001-999</t>
  </si>
  <si>
    <t>界面：4</t>
  </si>
  <si>
    <t>预留：0</t>
  </si>
  <si>
    <t>界面编号：0001-9999</t>
  </si>
  <si>
    <t>声音：5</t>
  </si>
  <si>
    <t>通用：0</t>
  </si>
  <si>
    <t>声音编号：0001-9999</t>
  </si>
  <si>
    <t>主角：1</t>
  </si>
  <si>
    <t>声音编号：001-999</t>
  </si>
  <si>
    <t>声音编号：0-9</t>
  </si>
  <si>
    <t>语音：3</t>
  </si>
  <si>
    <t>语音编号：001-999</t>
  </si>
  <si>
    <t>UI编号：001-999</t>
  </si>
  <si>
    <t>场景：5</t>
  </si>
  <si>
    <t>背景：1</t>
  </si>
  <si>
    <t>预留类型：001-999</t>
  </si>
  <si>
    <t>环境：2</t>
  </si>
  <si>
    <t>脚步声：3</t>
  </si>
  <si>
    <t>小游戏：6</t>
  </si>
  <si>
    <t>游戏编号：01-99</t>
  </si>
  <si>
    <t>类型：01-99</t>
  </si>
  <si>
    <t>编号：001-999</t>
  </si>
  <si>
    <t>场景：6</t>
  </si>
  <si>
    <t>编号：00001-99999</t>
  </si>
  <si>
    <t>场景：001</t>
  </si>
  <si>
    <t>状态机:7</t>
  </si>
  <si>
    <t>状态机编号：00-99</t>
  </si>
  <si>
    <t>spine：8</t>
  </si>
  <si>
    <t>charactermodelID规则</t>
  </si>
  <si>
    <t>prefab编号：0-9</t>
  </si>
  <si>
    <t>卡牌：1</t>
  </si>
  <si>
    <t>SP品质：1</t>
  </si>
  <si>
    <t>卡牌编号：01-99</t>
  </si>
  <si>
    <t>预留：0000</t>
  </si>
  <si>
    <t>S品质：2</t>
  </si>
  <si>
    <t>A品质：3</t>
  </si>
  <si>
    <t>B品质：4</t>
  </si>
  <si>
    <t>C品质：5-9</t>
  </si>
  <si>
    <t>NPC:2</t>
  </si>
  <si>
    <t>NPC编号：001-999</t>
  </si>
  <si>
    <t>BOSS：3</t>
  </si>
  <si>
    <t>BOSS编号：001-999</t>
  </si>
  <si>
    <t>怪物:4</t>
  </si>
  <si>
    <t>怪物编号：001-999</t>
  </si>
  <si>
    <t>主角技能：1</t>
  </si>
  <si>
    <t>编号：01-99</t>
  </si>
  <si>
    <t>特效编号：01-99</t>
  </si>
  <si>
    <t>NPC技能:2</t>
  </si>
  <si>
    <t>BOSS技能：3</t>
  </si>
  <si>
    <t>怪物技能:4</t>
  </si>
  <si>
    <t>Buff：5</t>
  </si>
  <si>
    <t>Buff编号：0001-9999</t>
  </si>
  <si>
    <t>状态编号：1-9</t>
  </si>
  <si>
    <t>特殊：1</t>
  </si>
  <si>
    <t>Buff编号：001-999</t>
  </si>
  <si>
    <t>模型：6</t>
  </si>
  <si>
    <t>角色编号：01-99</t>
  </si>
  <si>
    <t>角色编号：001-999</t>
  </si>
  <si>
    <t>场景：7</t>
  </si>
  <si>
    <t>UI：8</t>
  </si>
  <si>
    <t>其他：9</t>
  </si>
  <si>
    <t>声音编号：01-99</t>
  </si>
  <si>
    <t>Buff类型：01-99</t>
  </si>
  <si>
    <t>Buff编号：1-9</t>
  </si>
  <si>
    <t>语音：6</t>
  </si>
  <si>
    <t>界面：7</t>
  </si>
  <si>
    <t>场景：8</t>
  </si>
  <si>
    <t>小游戏：9</t>
  </si>
  <si>
    <t>状态机编号：01-99</t>
  </si>
  <si>
    <t>story</t>
  </si>
  <si>
    <t>skill</t>
  </si>
  <si>
    <t>qiyujia</t>
  </si>
  <si>
    <t>storyall</t>
  </si>
  <si>
    <t>0007_jinshuqishi_2_1_storyall_controller</t>
  </si>
  <si>
    <t>1021_didiren_2_1_storyall_controller</t>
  </si>
  <si>
    <t>nameString</t>
  </si>
  <si>
    <t>0048_folaishi_1</t>
  </si>
  <si>
    <t>0048_folaishi_1_controller</t>
    <phoneticPr fontId="12" type="noConversion"/>
  </si>
  <si>
    <t>0048_folaishi_1_show_controller</t>
    <phoneticPr fontId="12" type="noConversion"/>
  </si>
  <si>
    <t>9013_shuiyi_1</t>
    <phoneticPr fontId="12" type="noConversion"/>
  </si>
  <si>
    <t>language</t>
    <phoneticPr fontId="12" type="noConversion"/>
  </si>
  <si>
    <t>language</t>
    <phoneticPr fontId="12" type="noConversion"/>
  </si>
  <si>
    <t>gudaiwangUI</t>
    <phoneticPr fontId="12" type="noConversion"/>
  </si>
  <si>
    <t>0039_suonike_2</t>
  </si>
  <si>
    <t>0039</t>
  </si>
  <si>
    <t>0039_suonike_2_controller</t>
    <phoneticPr fontId="12" type="noConversion"/>
  </si>
  <si>
    <t>0039_suonike_2_story_controller</t>
    <phoneticPr fontId="12" type="noConversion"/>
  </si>
  <si>
    <t>1047_yunshi_1_controller</t>
    <phoneticPr fontId="12" type="noConversion"/>
  </si>
  <si>
    <t>1047_yunshi_1</t>
    <phoneticPr fontId="12" type="noConversion"/>
  </si>
  <si>
    <t>0060_wenzinv_1</t>
    <phoneticPr fontId="12" type="noConversion"/>
  </si>
  <si>
    <t>0060_wenzinv_1_controller</t>
    <phoneticPr fontId="12" type="noConversion"/>
  </si>
  <si>
    <t>1025_tianxiaoguai_2</t>
  </si>
  <si>
    <t>0061_wenzinv2_1</t>
    <phoneticPr fontId="12" type="noConversion"/>
  </si>
  <si>
    <t>0061_wenzinv2_1_controller</t>
    <phoneticPr fontId="12" type="noConversion"/>
  </si>
  <si>
    <t>0063_axiuluojiachong2_1_controller</t>
    <phoneticPr fontId="12" type="noConversion"/>
  </si>
  <si>
    <t>0062_axiuluojiachong_1_controller</t>
    <phoneticPr fontId="12" type="noConversion"/>
  </si>
  <si>
    <t>0065_shouwang_1_controller</t>
    <phoneticPr fontId="12" type="noConversion"/>
  </si>
  <si>
    <t>0062_axiuluojiachong_1_show_controller</t>
    <phoneticPr fontId="12" type="noConversion"/>
  </si>
  <si>
    <t>0065_shouwang_1_show_controller</t>
    <phoneticPr fontId="12" type="noConversion"/>
  </si>
  <si>
    <t>0064_daxingxing_1_controller</t>
    <phoneticPr fontId="12" type="noConversion"/>
  </si>
  <si>
    <t>0064_daxingxing_1_show_controller</t>
    <phoneticPr fontId="12" type="noConversion"/>
  </si>
  <si>
    <t>0060_wenzinv_1_show_controller</t>
    <phoneticPr fontId="12" type="noConversion"/>
  </si>
  <si>
    <t>UIyinseliaoya</t>
    <phoneticPr fontId="12" type="noConversion"/>
  </si>
  <si>
    <t>elang</t>
    <phoneticPr fontId="12" type="noConversion"/>
  </si>
  <si>
    <t>geliugangxupu</t>
    <phoneticPr fontId="12" type="noConversion"/>
  </si>
  <si>
    <t>geluolibasi</t>
    <phoneticPr fontId="12" type="noConversion"/>
  </si>
  <si>
    <t>haidai</t>
    <phoneticPr fontId="12" type="noConversion"/>
  </si>
  <si>
    <t>meiluzhagaluduo</t>
    <phoneticPr fontId="12" type="noConversion"/>
  </si>
  <si>
    <t>tiankongwang</t>
    <phoneticPr fontId="12" type="noConversion"/>
  </si>
  <si>
    <t>wenzinv</t>
    <phoneticPr fontId="12" type="noConversion"/>
  </si>
  <si>
    <t>Animations/camera/</t>
    <phoneticPr fontId="12" type="noConversion"/>
  </si>
  <si>
    <t>摄像机状态机</t>
    <phoneticPr fontId="12" type="noConversion"/>
  </si>
  <si>
    <t>0002_jienuosi@win_camera</t>
    <phoneticPr fontId="12" type="noConversion"/>
  </si>
  <si>
    <t>0003_longjuan@win_camera</t>
  </si>
  <si>
    <t>0004_yinseliaoya@win_camera</t>
  </si>
  <si>
    <t>0005_king@win_camera</t>
  </si>
  <si>
    <t>0006_yuanziwushi@win_camera</t>
  </si>
  <si>
    <t>0007_jinshuqishi@win_camera</t>
  </si>
  <si>
    <t>0008_jinshuqiubang@win_camera</t>
  </si>
  <si>
    <t>0009_xingganqiufan@win_camera</t>
  </si>
  <si>
    <t>0010_tianxinjiamian@win_camera</t>
  </si>
  <si>
    <t>0011_shandianmax@win_camera</t>
  </si>
  <si>
    <t>0012_juhean@win_camera</t>
  </si>
  <si>
    <t>0013_duci@win_camera</t>
  </si>
  <si>
    <t>0014_huangjinqiu@win_camera</t>
  </si>
  <si>
    <t>0015_tanhuanghuzi@win_camera</t>
  </si>
  <si>
    <t>0016_sineike@win_camera</t>
  </si>
  <si>
    <t>0017_qingyan@win_camera</t>
  </si>
  <si>
    <t>0018_leiguangyuanshi@win_camera</t>
  </si>
  <si>
    <t>0019_weixiaochaoren@win_camera</t>
  </si>
  <si>
    <t>0020_haibikongge@win_camera</t>
  </si>
  <si>
    <t>0021_diyuchuixue@win_camera</t>
  </si>
  <si>
    <t>0022_chongtianxiaozi@win_camera</t>
  </si>
  <si>
    <t>0023_beixinheidong@win_camera</t>
  </si>
  <si>
    <t>0024_jiemao@win_camera</t>
  </si>
  <si>
    <t>0025_shanyuan@win_camera</t>
  </si>
  <si>
    <t>0026_sanjiegunlili@win_camera</t>
  </si>
  <si>
    <t>0027_mogu@win_camera</t>
  </si>
  <si>
    <t>0028_wuzhengqishi@win_camera</t>
  </si>
  <si>
    <t>0029_beixinmenghu@win_camera</t>
  </si>
  <si>
    <t>0030_youtouxia@win_camera</t>
  </si>
  <si>
    <t>0031_kuaiquanxia@win_camera</t>
  </si>
  <si>
    <t>0032_shizijian@win_camera</t>
  </si>
  <si>
    <t>0033_dianchichaoren@win_camera</t>
  </si>
  <si>
    <t>0034_wuzhuangsz@win_camera</t>
  </si>
  <si>
    <t>0035_sangfudiaodai@win_camera</t>
  </si>
  <si>
    <t>0036_fangdumianju@win_camera</t>
  </si>
  <si>
    <t>0037_wumahong@win_camera</t>
  </si>
  <si>
    <t>0038_huonan@win_camera</t>
  </si>
  <si>
    <t>0039_suonike@win_camera</t>
  </si>
  <si>
    <t>0040_dingtouchui@win_camera</t>
  </si>
  <si>
    <t>0041_chalanzi@win_camera</t>
  </si>
  <si>
    <t>0048_folaishi@win_camera</t>
  </si>
  <si>
    <t>0050_jienuosi@win_camera</t>
  </si>
  <si>
    <t>摄像机动画状态机分割</t>
    <phoneticPr fontId="12" type="noConversion"/>
  </si>
  <si>
    <t>其他</t>
    <phoneticPr fontId="12" type="noConversion"/>
  </si>
  <si>
    <t>1008_daxingxing_2</t>
    <phoneticPr fontId="12" type="noConversion"/>
  </si>
  <si>
    <t>2005_jinuosi_1_controller</t>
    <phoneticPr fontId="12" type="noConversion"/>
  </si>
  <si>
    <t>0062_axiuluojiachong_1</t>
  </si>
  <si>
    <t>0063_axiuluojiachong2_1</t>
  </si>
  <si>
    <t>0064_daxingxing_1</t>
  </si>
  <si>
    <t>0065_shouwang_1</t>
  </si>
  <si>
    <t>1038_shenhaiwang2_1_controller</t>
    <phoneticPr fontId="12" type="noConversion"/>
  </si>
  <si>
    <t>0003_longjuan_2</t>
    <phoneticPr fontId="12" type="noConversion"/>
  </si>
  <si>
    <t>0042_chaohejinheiguang_1</t>
    <phoneticPr fontId="12" type="noConversion"/>
  </si>
  <si>
    <t>0045_jiangshinan_1</t>
    <phoneticPr fontId="12" type="noConversion"/>
  </si>
  <si>
    <t>0047_beixinzunzhe_1</t>
    <phoneticPr fontId="12" type="noConversion"/>
  </si>
  <si>
    <t>0049_jingquanxia_1</t>
    <phoneticPr fontId="12" type="noConversion"/>
  </si>
  <si>
    <t>0042_chaohejinheiguang_1_controller</t>
    <phoneticPr fontId="12" type="noConversion"/>
  </si>
  <si>
    <t>0042_chaohejinheiguang_1_show_controller</t>
    <phoneticPr fontId="12" type="noConversion"/>
  </si>
  <si>
    <t>0045_jiangshinan_1_controller</t>
    <phoneticPr fontId="12" type="noConversion"/>
  </si>
  <si>
    <t>0045_jiangshinan_1_show_controller</t>
    <phoneticPr fontId="12" type="noConversion"/>
  </si>
  <si>
    <t>0047_beixinzunzhe_1_controller</t>
    <phoneticPr fontId="12" type="noConversion"/>
  </si>
  <si>
    <t>0047_beixinzunzhe_1_show_controller</t>
    <phoneticPr fontId="12" type="noConversion"/>
  </si>
  <si>
    <t>0049_jingquanxia_1_controller</t>
    <phoneticPr fontId="12" type="noConversion"/>
  </si>
  <si>
    <t>0049_jingquanxia_1_show_controller</t>
    <phoneticPr fontId="12" type="noConversion"/>
  </si>
  <si>
    <t>0049_jingquanxia@skills_camera</t>
    <phoneticPr fontId="12" type="noConversion"/>
  </si>
  <si>
    <t>skills</t>
    <phoneticPr fontId="12" type="noConversion"/>
  </si>
  <si>
    <t>win</t>
    <phoneticPr fontId="12" type="noConversion"/>
  </si>
  <si>
    <t>skill3</t>
    <phoneticPr fontId="12" type="noConversion"/>
  </si>
  <si>
    <t>0042_chaohejinheiguang@skill3_camera</t>
    <phoneticPr fontId="12" type="noConversion"/>
  </si>
  <si>
    <t>0047_beixinzunzhe@skills_camera</t>
  </si>
  <si>
    <t>0047_beixinzunzhe@skill3_camera</t>
    <phoneticPr fontId="12" type="noConversion"/>
  </si>
  <si>
    <t>0042_chaohejinheiguang@win_camera</t>
    <phoneticPr fontId="12" type="noConversion"/>
  </si>
  <si>
    <t>0042_chaohejinheiguang@skills_camera</t>
    <phoneticPr fontId="12" type="noConversion"/>
  </si>
  <si>
    <t>0045_jiangshinan@skill3_camera</t>
    <phoneticPr fontId="12" type="noConversion"/>
  </si>
  <si>
    <t>0045_jiangshinan@win_camera</t>
    <phoneticPr fontId="12" type="noConversion"/>
  </si>
  <si>
    <t>0045_jiangshinan@skills_camera</t>
    <phoneticPr fontId="12" type="noConversion"/>
  </si>
  <si>
    <t>0047_beixinzunzhe@win_camera</t>
    <phoneticPr fontId="12" type="noConversion"/>
  </si>
  <si>
    <t>0049_jingquanxia@skill3_camera</t>
    <phoneticPr fontId="12" type="noConversion"/>
  </si>
  <si>
    <t>0049_jingquanxia@win_camera</t>
    <phoneticPr fontId="12" type="noConversion"/>
  </si>
  <si>
    <t>0003_longjuan_2_controller</t>
    <phoneticPr fontId="12" type="noConversion"/>
  </si>
  <si>
    <t>0003_longjuan_2_show_controller</t>
    <phoneticPr fontId="12" type="noConversion"/>
  </si>
  <si>
    <t>0042_chaohejinheiguang_1_storyall_controller</t>
    <phoneticPr fontId="12" type="noConversion"/>
  </si>
  <si>
    <t>0045_jiangshinan_1_storyall_controller</t>
    <phoneticPr fontId="12" type="noConversion"/>
  </si>
  <si>
    <t>0047_beixinzunzhe_1_storyall_controller</t>
    <phoneticPr fontId="12" type="noConversion"/>
  </si>
  <si>
    <t>0048_folaishi_1_storyall_controller</t>
    <phoneticPr fontId="12" type="noConversion"/>
  </si>
  <si>
    <t>0049_jingquanxia_1_storyall_controller</t>
    <phoneticPr fontId="12" type="noConversion"/>
  </si>
  <si>
    <t>0049_jingquanxia@skill3_1_camera</t>
    <phoneticPr fontId="12" type="noConversion"/>
  </si>
  <si>
    <t>0049_jingquanxia@skill3_2_camera</t>
    <phoneticPr fontId="12" type="noConversion"/>
  </si>
  <si>
    <t>0021_diyuchuixue_3</t>
    <phoneticPr fontId="12" type="noConversion"/>
  </si>
  <si>
    <t>0021_diyuchuixue_3_show_controller</t>
    <phoneticPr fontId="12" type="noConversion"/>
  </si>
  <si>
    <t>0043_zhushen_1</t>
    <phoneticPr fontId="12" type="noConversion"/>
  </si>
  <si>
    <t>0046_tongdi_1</t>
  </si>
  <si>
    <t>0043_zhushen_1_storyall_controller</t>
    <phoneticPr fontId="12" type="noConversion"/>
  </si>
  <si>
    <t>0046_tongdi_1_storyall_controller</t>
    <phoneticPr fontId="12" type="noConversion"/>
  </si>
  <si>
    <t>0042_chaohejinheiguang_1_storyall_controller</t>
  </si>
  <si>
    <t>0045_jiangshinan_1_storyall_controller</t>
  </si>
  <si>
    <t>0047_beixinzunzhe_1_storyall_controller</t>
  </si>
  <si>
    <t>0048_folaishi_1_storyall_controller</t>
  </si>
  <si>
    <t>0049_jingquanxia_1_storyall_controller</t>
  </si>
  <si>
    <t>1015_geluolibasi_1_storyall_controller</t>
  </si>
  <si>
    <t>1016_meiluzhagaluduo_1_storyall_controller</t>
  </si>
  <si>
    <t>1017_geliuganxiupu_1_storyall_controller</t>
  </si>
  <si>
    <t>1018_boluosi_1_storyall_controller</t>
  </si>
  <si>
    <t>2009_guandongzhulaoban_1_story_controller</t>
    <phoneticPr fontId="12" type="noConversion"/>
  </si>
  <si>
    <t>2009_guandongzhulaoban_1</t>
    <phoneticPr fontId="12" type="noConversion"/>
  </si>
  <si>
    <t>0050_jienuosi_2</t>
    <phoneticPr fontId="12" type="noConversion"/>
  </si>
  <si>
    <t>0021_diyuchuixue_2</t>
    <phoneticPr fontId="12" type="noConversion"/>
  </si>
  <si>
    <t>0021_diyuchuixue_2_controller</t>
    <phoneticPr fontId="12" type="noConversion"/>
  </si>
  <si>
    <t>0021_diyuchuixue_2_show_controller</t>
    <phoneticPr fontId="12" type="noConversion"/>
  </si>
  <si>
    <r>
      <t>1039</t>
    </r>
    <r>
      <rPr>
        <sz val="11"/>
        <color indexed="8"/>
        <rFont val="宋体"/>
        <family val="3"/>
        <charset val="134"/>
        <scheme val="minor"/>
      </rPr>
      <t>_</t>
    </r>
    <r>
      <rPr>
        <sz val="11"/>
        <color indexed="8"/>
        <rFont val="宋体"/>
        <family val="3"/>
        <charset val="134"/>
        <scheme val="minor"/>
      </rPr>
      <t>meiluzhagaluduo2</t>
    </r>
    <r>
      <rPr>
        <sz val="11"/>
        <color indexed="8"/>
        <rFont val="宋体"/>
        <family val="3"/>
        <charset val="134"/>
        <scheme val="minor"/>
      </rPr>
      <t>_1</t>
    </r>
    <phoneticPr fontId="12" type="noConversion"/>
  </si>
  <si>
    <t>1039_meiluzhagaluduo2_1_story_controller</t>
    <phoneticPr fontId="12" type="noConversion"/>
  </si>
  <si>
    <t>1039_meiluzhagaluduo2_1_controller</t>
    <phoneticPr fontId="12" type="noConversion"/>
  </si>
  <si>
    <t>1040_boluosi2_1</t>
  </si>
  <si>
    <t>1041_boluosi3_1</t>
  </si>
  <si>
    <t>1040_boluosi2_1_controller</t>
    <phoneticPr fontId="12" type="noConversion"/>
  </si>
  <si>
    <t>1040_boluosi2_1_story_controller</t>
    <phoneticPr fontId="12" type="noConversion"/>
  </si>
  <si>
    <t>1041_boluosi3_1_controller</t>
    <phoneticPr fontId="12" type="noConversion"/>
  </si>
  <si>
    <t>1041_boluosi3_1_story_controller</t>
    <phoneticPr fontId="12" type="noConversion"/>
  </si>
  <si>
    <t>1015_geluolibasi@win_camera</t>
    <phoneticPr fontId="12" type="noConversion"/>
  </si>
  <si>
    <t>1016_meiluzhagaluduo@win_camera</t>
    <phoneticPr fontId="12" type="noConversion"/>
  </si>
  <si>
    <t>1017_geliuganxiupu@win_camera</t>
    <phoneticPr fontId="12" type="noConversion"/>
  </si>
  <si>
    <t>0044_qudongqishi_1</t>
    <phoneticPr fontId="12" type="noConversion"/>
  </si>
  <si>
    <t>0044_qudongqishi_1_storyall_controller</t>
    <phoneticPr fontId="12" type="noConversion"/>
  </si>
  <si>
    <t>1012_shenhaiwang_1_show_controller</t>
    <phoneticPr fontId="12" type="noConversion"/>
  </si>
  <si>
    <t>0069_shenhaiwang_1</t>
    <phoneticPr fontId="12" type="noConversion"/>
  </si>
  <si>
    <t>0070_shenhaiwang2_1</t>
    <phoneticPr fontId="12" type="noConversion"/>
  </si>
  <si>
    <t>1012_shenhaiwang@win_camera</t>
    <phoneticPr fontId="12" type="noConversion"/>
  </si>
  <si>
    <t>0071_yimiaoren_1</t>
    <phoneticPr fontId="12" type="noConversion"/>
  </si>
  <si>
    <t>0072_yimiaoren2_1</t>
    <phoneticPr fontId="12" type="noConversion"/>
  </si>
  <si>
    <t>0071_yimiaoren_1_controller</t>
    <phoneticPr fontId="12" type="noConversion"/>
  </si>
  <si>
    <t>0071_yimiaoren_1_show_controller</t>
    <phoneticPr fontId="12" type="noConversion"/>
  </si>
  <si>
    <t>0060_wenzinv@win_camera</t>
    <phoneticPr fontId="12" type="noConversion"/>
  </si>
  <si>
    <t>0061_wenzinv2@win_camera</t>
    <phoneticPr fontId="12" type="noConversion"/>
  </si>
  <si>
    <t>1008_daxingxing@win_camera</t>
    <phoneticPr fontId="12" type="noConversion"/>
  </si>
  <si>
    <t>1009_shouwang@win_camera</t>
    <phoneticPr fontId="12" type="noConversion"/>
  </si>
  <si>
    <t>1012_shenhaiwang@skill4_camera</t>
    <phoneticPr fontId="12" type="noConversion"/>
  </si>
  <si>
    <t>1031_yimiaoren2@win_camera</t>
    <phoneticPr fontId="12" type="noConversion"/>
  </si>
  <si>
    <t>1038_shenhaiwang2@skill3_camera</t>
    <phoneticPr fontId="12" type="noConversion"/>
  </si>
  <si>
    <t>1040_boluosi2@win_camera</t>
    <phoneticPr fontId="12" type="noConversion"/>
  </si>
  <si>
    <r>
      <t>1038_shenhaiwang</t>
    </r>
    <r>
      <rPr>
        <sz val="11"/>
        <color indexed="8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  <scheme val="minor"/>
      </rPr>
      <t>_1</t>
    </r>
    <phoneticPr fontId="12" type="noConversion"/>
  </si>
  <si>
    <t>1038_shenhaiwang2@win_camera</t>
    <phoneticPr fontId="12" type="noConversion"/>
  </si>
  <si>
    <t>1033_mengjingdidiwang@win_camera</t>
    <phoneticPr fontId="12" type="noConversion"/>
  </si>
  <si>
    <t>1004_xianshididiwang@win_camera</t>
    <phoneticPr fontId="12" type="noConversion"/>
  </si>
  <si>
    <t>1001_yimiaoren@win_camera</t>
    <phoneticPr fontId="12" type="noConversion"/>
  </si>
  <si>
    <t>0073_xianshididiwang_1</t>
    <phoneticPr fontId="12" type="noConversion"/>
  </si>
  <si>
    <t>0074_mengjingdidiwang_1</t>
    <phoneticPr fontId="12" type="noConversion"/>
  </si>
  <si>
    <t>0073_xianshididiwang_1_show_controller</t>
    <phoneticPr fontId="12" type="noConversion"/>
  </si>
  <si>
    <t>0073_xianshididiwang_1_controller</t>
    <phoneticPr fontId="12" type="noConversion"/>
  </si>
  <si>
    <t>0074_mengjingdidiwang_1_controller</t>
    <phoneticPr fontId="12" type="noConversion"/>
  </si>
  <si>
    <t>0074_mengjingdidiwang_1_show_controller</t>
    <phoneticPr fontId="12" type="noConversion"/>
  </si>
  <si>
    <t>0043_zhushen_1_controller</t>
    <phoneticPr fontId="12" type="noConversion"/>
  </si>
  <si>
    <t>0043_zhushen_1_show_controller</t>
    <phoneticPr fontId="12" type="noConversion"/>
  </si>
  <si>
    <t>0043_zhushen@win_camera</t>
    <phoneticPr fontId="12" type="noConversion"/>
  </si>
  <si>
    <t>0043_zhushen@skill3_camera</t>
    <phoneticPr fontId="12" type="noConversion"/>
  </si>
  <si>
    <t>0046_tongdi_1_controller</t>
    <phoneticPr fontId="12" type="noConversion"/>
  </si>
  <si>
    <t>0046_tongdi_1_show_controller</t>
    <phoneticPr fontId="12" type="noConversion"/>
  </si>
  <si>
    <t>0046_tongdi@win_camera</t>
    <phoneticPr fontId="12" type="noConversion"/>
  </si>
  <si>
    <t>0043_zhushen@skills_camera</t>
    <phoneticPr fontId="12" type="noConversion"/>
  </si>
  <si>
    <t>1033_mengjingdidiwang@skill3_camera</t>
    <phoneticPr fontId="12" type="noConversion"/>
  </si>
  <si>
    <t>0046_tongdi@skill3_1_camera</t>
    <phoneticPr fontId="12" type="noConversion"/>
  </si>
  <si>
    <t>0046_tongdi@skill3_2_camera</t>
  </si>
  <si>
    <t>0046_tongdi@skill3_3_camera</t>
  </si>
  <si>
    <t>0046_tongdi@skill3_4_camera</t>
  </si>
  <si>
    <t>0046_tongdi@skill3_5_camera</t>
  </si>
  <si>
    <t>2010_zhushen_hanbao_1</t>
    <phoneticPr fontId="12" type="noConversion"/>
  </si>
  <si>
    <t>2010_zhushen_hanbao_1_controller</t>
    <phoneticPr fontId="12" type="noConversion"/>
  </si>
  <si>
    <t>0043_zhushen_2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</si>
</sst>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宋体"/>
      <charset val="134"/>
    </font>
    <font>
      <sz val="10"/>
      <color theme="1"/>
      <name val="Microsoft YaHei Light"/>
      <family val="2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11F2C"/>
      <name val="Segoe UI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indexed="8"/>
      <name val="新細明體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4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/>
    <xf numFmtId="0" fontId="11" fillId="0" borderId="0">
      <alignment vertical="center"/>
    </xf>
    <xf numFmtId="0" fontId="4" fillId="0" borderId="0">
      <alignment vertical="center"/>
    </xf>
    <xf numFmtId="0" fontId="7" fillId="6" borderId="0">
      <alignment vertical="center"/>
    </xf>
    <xf numFmtId="0" fontId="8" fillId="4" borderId="40">
      <alignment vertical="center"/>
    </xf>
    <xf numFmtId="0" fontId="11" fillId="0" borderId="0">
      <alignment vertical="center"/>
    </xf>
    <xf numFmtId="0" fontId="9" fillId="7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0" fillId="0" borderId="0"/>
    <xf numFmtId="0" fontId="6" fillId="5" borderId="0">
      <alignment vertical="center"/>
    </xf>
  </cellStyleXfs>
  <cellXfs count="82">
    <xf numFmtId="0" fontId="0" fillId="0" borderId="0" xfId="0" applyAlignment="1">
      <alignment vertical="center"/>
    </xf>
    <xf numFmtId="0" fontId="1" fillId="0" borderId="1" xfId="6" applyFont="1" applyBorder="1" applyAlignment="1">
      <alignment horizontal="center"/>
    </xf>
    <xf numFmtId="0" fontId="1" fillId="0" borderId="2" xfId="6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1" xfId="2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3" borderId="3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3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6" applyFont="1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8" borderId="7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19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2" xfId="0" applyBorder="1" applyAlignment="1"/>
    <xf numFmtId="0" fontId="0" fillId="0" borderId="27" xfId="0" applyBorder="1" applyAlignment="1"/>
    <xf numFmtId="0" fontId="0" fillId="0" borderId="6" xfId="0" applyBorder="1" applyAlignment="1">
      <alignment horizontal="center" vertical="center"/>
    </xf>
    <xf numFmtId="0" fontId="0" fillId="0" borderId="41" xfId="0" applyBorder="1" applyAlignment="1"/>
    <xf numFmtId="0" fontId="0" fillId="0" borderId="42" xfId="0" applyBorder="1" applyAlignment="1"/>
    <xf numFmtId="0" fontId="0" fillId="0" borderId="5" xfId="0" applyBorder="1" applyAlignment="1">
      <alignment horizontal="center" vertical="center"/>
    </xf>
    <xf numFmtId="0" fontId="0" fillId="0" borderId="43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34" xfId="0" applyBorder="1" applyAlignment="1">
      <alignment horizontal="center" vertical="center"/>
    </xf>
    <xf numFmtId="0" fontId="0" fillId="0" borderId="34" xfId="0" applyBorder="1" applyAlignment="1"/>
    <xf numFmtId="0" fontId="0" fillId="0" borderId="37" xfId="0" applyBorder="1" applyAlignment="1">
      <alignment horizontal="center" vertical="center"/>
    </xf>
    <xf numFmtId="0" fontId="0" fillId="0" borderId="37" xfId="0" applyBorder="1" applyAlignment="1"/>
    <xf numFmtId="0" fontId="0" fillId="0" borderId="29" xfId="0" applyBorder="1" applyAlignment="1">
      <alignment horizontal="center" vertical="center"/>
    </xf>
    <xf numFmtId="0" fontId="0" fillId="0" borderId="46" xfId="0" applyBorder="1" applyAlignment="1"/>
    <xf numFmtId="0" fontId="0" fillId="0" borderId="30" xfId="0" applyBorder="1" applyAlignment="1">
      <alignment horizontal="center" vertical="center"/>
    </xf>
    <xf numFmtId="0" fontId="0" fillId="0" borderId="13" xfId="0" applyBorder="1" applyAlignment="1"/>
    <xf numFmtId="0" fontId="0" fillId="0" borderId="17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8" xfId="0" applyBorder="1" applyAlignment="1">
      <alignment horizontal="center" vertical="center"/>
    </xf>
    <xf numFmtId="0" fontId="0" fillId="0" borderId="49" xfId="0" applyBorder="1" applyAlignment="1"/>
    <xf numFmtId="0" fontId="0" fillId="0" borderId="50" xfId="0" applyBorder="1" applyAlignment="1"/>
    <xf numFmtId="0" fontId="0" fillId="0" borderId="15" xfId="0" applyBorder="1" applyAlignment="1">
      <alignment horizontal="center" vertical="center"/>
    </xf>
    <xf numFmtId="0" fontId="0" fillId="0" borderId="16" xfId="0" applyBorder="1" applyAlignment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0" xfId="0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8" xfId="0" applyBorder="1" applyAlignment="1"/>
    <xf numFmtId="0" fontId="0" fillId="0" borderId="18" xfId="0" applyBorder="1" applyAlignment="1"/>
    <xf numFmtId="0" fontId="0" fillId="0" borderId="11" xfId="0" applyBorder="1" applyAlignment="1">
      <alignment horizontal="center" vertical="center"/>
    </xf>
  </cellXfs>
  <cellStyles count="34">
    <cellStyle name="メモ 2" xfId="16"/>
    <cellStyle name="標準 3" xfId="1"/>
    <cellStyle name="差 2" xfId="18"/>
    <cellStyle name="常规" xfId="0" builtinId="0"/>
    <cellStyle name="常规 10" xfId="14"/>
    <cellStyle name="常规 2" xfId="19"/>
    <cellStyle name="常规 2 2" xfId="11"/>
    <cellStyle name="常规 2 2 2" xfId="8"/>
    <cellStyle name="常规 2 3" xfId="13"/>
    <cellStyle name="常规 2 4" xfId="20"/>
    <cellStyle name="常规 2 5" xfId="6"/>
    <cellStyle name="常规 3" xfId="21"/>
    <cellStyle name="常规 3 2" xfId="9"/>
    <cellStyle name="常规 3 2 2" xfId="5"/>
    <cellStyle name="常规 3 3" xfId="10"/>
    <cellStyle name="常规 3 4" xfId="12"/>
    <cellStyle name="常规 4" xfId="17"/>
    <cellStyle name="常规 4 2" xfId="22"/>
    <cellStyle name="常规 4 3" xfId="23"/>
    <cellStyle name="常规 5" xfId="24"/>
    <cellStyle name="常规 5 2" xfId="4"/>
    <cellStyle name="常规 6" xfId="3"/>
    <cellStyle name="常规 7" xfId="25"/>
    <cellStyle name="常规 7 2" xfId="26"/>
    <cellStyle name="常规 7 2 2" xfId="27"/>
    <cellStyle name="常规 7 3" xfId="2"/>
    <cellStyle name="常规 7 3 2" xfId="28"/>
    <cellStyle name="常规 7 4" xfId="29"/>
    <cellStyle name="常规 8" xfId="30"/>
    <cellStyle name="常规 8 2" xfId="7"/>
    <cellStyle name="常规 8 2 2" xfId="31"/>
    <cellStyle name="常规 9" xfId="32"/>
    <cellStyle name="好 2" xfId="33"/>
    <cellStyle name="适中 2" xfId="15"/>
  </cellStyles>
  <dxfs count="9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tmp5B66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规则说明"/>
      <sheetName val="作废"/>
      <sheetName val="索引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controller</v>
          </cell>
          <cell r="B1">
            <v>1</v>
          </cell>
        </row>
        <row r="2">
          <cell r="A2" t="str">
            <v>show</v>
          </cell>
          <cell r="B2">
            <v>2</v>
          </cell>
        </row>
        <row r="3">
          <cell r="A3" t="str">
            <v>story</v>
          </cell>
          <cell r="B3">
            <v>3</v>
          </cell>
        </row>
        <row r="4">
          <cell r="A4" t="str">
            <v>skill</v>
          </cell>
          <cell r="B4">
            <v>4</v>
          </cell>
        </row>
        <row r="5">
          <cell r="A5" t="str">
            <v>qiyujia</v>
          </cell>
          <cell r="B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0045_jiangshinan@skill3_camera" TargetMode="External"/><Relationship Id="rId7" Type="http://schemas.openxmlformats.org/officeDocument/2006/relationships/hyperlink" Target="mailto:0049_jingquanxia@win_camera" TargetMode="External"/><Relationship Id="rId2" Type="http://schemas.openxmlformats.org/officeDocument/2006/relationships/hyperlink" Target="mailto:0045_jiangshinan@skills_camera" TargetMode="External"/><Relationship Id="rId1" Type="http://schemas.openxmlformats.org/officeDocument/2006/relationships/hyperlink" Target="mailto:0042_chaohejinheiguang@skills_camera" TargetMode="External"/><Relationship Id="rId6" Type="http://schemas.openxmlformats.org/officeDocument/2006/relationships/hyperlink" Target="mailto:0049_jingquanxia@skill3_camera" TargetMode="External"/><Relationship Id="rId5" Type="http://schemas.openxmlformats.org/officeDocument/2006/relationships/hyperlink" Target="mailto:0047_beixinzunzhe@win_camera" TargetMode="External"/><Relationship Id="rId4" Type="http://schemas.openxmlformats.org/officeDocument/2006/relationships/hyperlink" Target="mailto:0045_jiangshinan@win_camer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00"/>
  <sheetViews>
    <sheetView tabSelected="1" workbookViewId="0">
      <pane xSplit="2" ySplit="1" topLeftCell="C43" activePane="bottomRight" state="frozen"/>
      <selection pane="topRight"/>
      <selection pane="bottomLeft"/>
      <selection pane="bottomRight" activeCell="B64" sqref="B64"/>
    </sheetView>
  </sheetViews>
  <sheetFormatPr defaultColWidth="9" defaultRowHeight="16.5"/>
  <cols>
    <col min="1" max="1" width="9" style="17" customWidth="1"/>
    <col min="2" max="2" width="10.5" style="18" customWidth="1"/>
    <col min="3" max="3" width="58.875" style="18" customWidth="1"/>
    <col min="4" max="4" width="36.875" style="18" customWidth="1"/>
    <col min="5" max="5" width="26.5" style="18" customWidth="1"/>
    <col min="6" max="6" width="11.625" style="18" customWidth="1"/>
    <col min="7" max="7" width="13.875" style="18" customWidth="1"/>
    <col min="8" max="8" width="25.125" style="18" customWidth="1"/>
    <col min="9" max="9" width="9" style="20" customWidth="1"/>
    <col min="10" max="10" width="13.5" style="20" customWidth="1"/>
    <col min="11" max="11" width="14.75" style="20" customWidth="1"/>
    <col min="12" max="12" width="9" style="20" customWidth="1"/>
    <col min="13" max="16384" width="9" style="20"/>
  </cols>
  <sheetData>
    <row r="1" spans="1:17">
      <c r="A1" s="1" t="s">
        <v>0</v>
      </c>
      <c r="B1" s="19" t="s">
        <v>1</v>
      </c>
      <c r="C1" s="19" t="s">
        <v>2</v>
      </c>
      <c r="D1" s="19" t="s">
        <v>3</v>
      </c>
      <c r="E1" s="19" t="s">
        <v>534</v>
      </c>
      <c r="F1" s="19" t="s">
        <v>4</v>
      </c>
      <c r="G1" s="19" t="s">
        <v>5</v>
      </c>
      <c r="H1" s="19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10</v>
      </c>
      <c r="N1" s="20" t="s">
        <v>10</v>
      </c>
      <c r="O1" s="20" t="s">
        <v>10</v>
      </c>
      <c r="P1" s="20" t="s">
        <v>10</v>
      </c>
      <c r="Q1" s="20" t="s">
        <v>10</v>
      </c>
    </row>
    <row r="2" spans="1:17">
      <c r="A2" s="1" t="s">
        <v>0</v>
      </c>
      <c r="B2" s="19" t="s">
        <v>1</v>
      </c>
      <c r="C2" s="19" t="s">
        <v>2</v>
      </c>
      <c r="D2" s="19" t="s">
        <v>3</v>
      </c>
      <c r="E2" s="19" t="s">
        <v>535</v>
      </c>
      <c r="F2" s="19" t="s">
        <v>4</v>
      </c>
      <c r="G2" s="19" t="s">
        <v>5</v>
      </c>
      <c r="H2" s="19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10</v>
      </c>
      <c r="N2" s="20" t="s">
        <v>10</v>
      </c>
      <c r="O2" s="20" t="s">
        <v>10</v>
      </c>
      <c r="P2" s="20" t="s">
        <v>10</v>
      </c>
      <c r="Q2" s="20" t="s">
        <v>10</v>
      </c>
    </row>
    <row r="3" spans="1:17">
      <c r="A3" s="1" t="s">
        <v>11</v>
      </c>
      <c r="B3" s="19" t="s">
        <v>12</v>
      </c>
      <c r="C3" s="19" t="s">
        <v>11</v>
      </c>
      <c r="D3" s="19" t="s">
        <v>11</v>
      </c>
      <c r="E3" s="19" t="s">
        <v>12</v>
      </c>
      <c r="F3" s="19" t="s">
        <v>11</v>
      </c>
      <c r="G3" s="19" t="s">
        <v>12</v>
      </c>
      <c r="H3" s="19" t="s">
        <v>11</v>
      </c>
      <c r="I3" s="20" t="s">
        <v>11</v>
      </c>
      <c r="J3" s="20" t="s">
        <v>11</v>
      </c>
      <c r="K3" s="20" t="s">
        <v>11</v>
      </c>
      <c r="L3" s="19" t="s">
        <v>12</v>
      </c>
      <c r="M3" s="19" t="s">
        <v>12</v>
      </c>
      <c r="N3" s="19" t="s">
        <v>12</v>
      </c>
      <c r="O3" s="19" t="s">
        <v>12</v>
      </c>
      <c r="P3" s="19" t="s">
        <v>12</v>
      </c>
      <c r="Q3" s="19" t="s">
        <v>12</v>
      </c>
    </row>
    <row r="4" spans="1:17">
      <c r="A4" s="1" t="s">
        <v>13</v>
      </c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17</v>
      </c>
      <c r="G4" s="19" t="s">
        <v>18</v>
      </c>
      <c r="H4" s="19" t="s">
        <v>19</v>
      </c>
      <c r="I4" s="20" t="s">
        <v>20</v>
      </c>
      <c r="J4" s="20" t="s">
        <v>21</v>
      </c>
      <c r="K4" s="20" t="s">
        <v>22</v>
      </c>
      <c r="L4" s="20" t="s">
        <v>23</v>
      </c>
      <c r="M4" s="20" t="s">
        <v>23</v>
      </c>
      <c r="N4" s="20" t="s">
        <v>23</v>
      </c>
      <c r="O4" s="20" t="s">
        <v>23</v>
      </c>
      <c r="P4" s="20" t="s">
        <v>23</v>
      </c>
      <c r="Q4" s="20" t="s">
        <v>23</v>
      </c>
    </row>
    <row r="5" spans="1:17">
      <c r="A5" s="1" t="s">
        <v>24</v>
      </c>
      <c r="B5" s="21" t="s">
        <v>25</v>
      </c>
      <c r="C5" s="21" t="s">
        <v>25</v>
      </c>
      <c r="D5" s="21" t="s">
        <v>25</v>
      </c>
      <c r="E5" s="19" t="s">
        <v>25</v>
      </c>
      <c r="F5" s="21" t="s">
        <v>25</v>
      </c>
      <c r="G5" s="21" t="s">
        <v>25</v>
      </c>
      <c r="H5" s="21" t="s">
        <v>24</v>
      </c>
      <c r="I5" s="20" t="s">
        <v>24</v>
      </c>
      <c r="J5" s="20" t="s">
        <v>24</v>
      </c>
      <c r="K5" s="20" t="s">
        <v>24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</row>
    <row r="6" spans="1:17">
      <c r="A6" s="1" t="s">
        <v>26</v>
      </c>
      <c r="B6" s="1" t="str">
        <f t="shared" ref="B6:B40" si="0">"1"&amp;I6&amp;J6&amp;"000"</f>
        <v>100011000</v>
      </c>
      <c r="C6" s="18" t="s">
        <v>27</v>
      </c>
      <c r="D6" s="18" t="s">
        <v>28</v>
      </c>
      <c r="E6" s="18">
        <v>0</v>
      </c>
      <c r="F6" s="18" t="s">
        <v>29</v>
      </c>
      <c r="G6" s="18">
        <v>0</v>
      </c>
      <c r="H6" s="18" t="s">
        <v>30</v>
      </c>
      <c r="I6" s="18" t="str">
        <f t="shared" ref="I6:I40" si="1">LEFT(C6,L6-1)</f>
        <v>0001</v>
      </c>
      <c r="J6" s="1" t="str">
        <f>IF(M6=N6,RIGHT(C6,LEN(C6)-M6),MID(C6,M6+1,N6-M6-1))</f>
        <v>1</v>
      </c>
      <c r="K6" s="20" t="str">
        <f>IFERROR(VLOOKUP(P6,索引!A:B,2,0),"")</f>
        <v/>
      </c>
      <c r="L6" s="18">
        <f t="shared" ref="L6:L95" si="2">IFERROR(FIND("_",C6),0)</f>
        <v>5</v>
      </c>
      <c r="M6" s="18">
        <f t="shared" ref="M6:M95" si="3">IFERROR(FIND("_",C6,L6+1),L6)</f>
        <v>10</v>
      </c>
      <c r="N6" s="18">
        <f t="shared" ref="N6:N95" si="4">IFERROR(FIND("_",C6,M6+1),M6)</f>
        <v>10</v>
      </c>
      <c r="O6" s="18">
        <f t="shared" ref="O6:O95" si="5">IFERROR(FIND("_",C6,N6+1),N6)</f>
        <v>10</v>
      </c>
      <c r="P6" s="1" t="str">
        <f t="shared" ref="P6:P95" si="6">IF(N6=O6,RIGHT(C6,LEN(C6)-N6),MID(C6,N6+1,O6-N6-1))</f>
        <v>1</v>
      </c>
      <c r="Q6" s="1"/>
    </row>
    <row r="7" spans="1:17">
      <c r="A7" s="1" t="s">
        <v>26</v>
      </c>
      <c r="B7" s="1" t="str">
        <f t="shared" si="0"/>
        <v>100012000</v>
      </c>
      <c r="C7" s="18" t="s">
        <v>31</v>
      </c>
      <c r="D7" s="18" t="s">
        <v>28</v>
      </c>
      <c r="E7" s="18">
        <v>0</v>
      </c>
      <c r="F7" s="18" t="s">
        <v>29</v>
      </c>
      <c r="G7" s="18">
        <v>0</v>
      </c>
      <c r="H7" s="18" t="s">
        <v>30</v>
      </c>
      <c r="I7" s="18" t="str">
        <f t="shared" si="1"/>
        <v>0001</v>
      </c>
      <c r="J7" s="1" t="str">
        <f>IF(M7=N7,RIGHT(C7,LEN(C7)-M7),MID(C7,M7+1,N7-M7-1))</f>
        <v>2</v>
      </c>
      <c r="K7" s="20" t="str">
        <f>IFERROR(VLOOKUP(P7,索引!A:B,2,0),"")</f>
        <v/>
      </c>
      <c r="L7" s="18">
        <f t="shared" si="2"/>
        <v>5</v>
      </c>
      <c r="M7" s="18">
        <f t="shared" si="3"/>
        <v>10</v>
      </c>
      <c r="N7" s="18">
        <f t="shared" si="4"/>
        <v>10</v>
      </c>
      <c r="O7" s="18">
        <f t="shared" si="5"/>
        <v>10</v>
      </c>
      <c r="P7" s="1" t="str">
        <f t="shared" si="6"/>
        <v>2</v>
      </c>
      <c r="Q7" s="1"/>
    </row>
    <row r="8" spans="1:17">
      <c r="A8" s="1" t="s">
        <v>26</v>
      </c>
      <c r="B8" s="1" t="str">
        <f t="shared" si="0"/>
        <v>100013000</v>
      </c>
      <c r="C8" s="18" t="s">
        <v>32</v>
      </c>
      <c r="D8" s="18" t="s">
        <v>28</v>
      </c>
      <c r="E8" s="18">
        <v>0</v>
      </c>
      <c r="F8" s="18" t="s">
        <v>29</v>
      </c>
      <c r="G8" s="18">
        <v>0</v>
      </c>
      <c r="H8" s="18" t="s">
        <v>30</v>
      </c>
      <c r="I8" s="18" t="str">
        <f t="shared" si="1"/>
        <v>0001</v>
      </c>
      <c r="J8" s="1" t="str">
        <f>IF(M8=N8,RIGHT(C8,LEN(C8)-M8),MID(C8,M8+1,N8-M8-1))</f>
        <v>3</v>
      </c>
      <c r="K8" s="20" t="str">
        <f>IFERROR(VLOOKUP(P8,索引!A:B,2,0),"")</f>
        <v/>
      </c>
      <c r="L8" s="18">
        <f t="shared" si="2"/>
        <v>5</v>
      </c>
      <c r="M8" s="18">
        <f t="shared" si="3"/>
        <v>10</v>
      </c>
      <c r="N8" s="18">
        <f t="shared" si="4"/>
        <v>10</v>
      </c>
      <c r="O8" s="18">
        <f t="shared" si="5"/>
        <v>10</v>
      </c>
      <c r="P8" s="1" t="str">
        <f t="shared" si="6"/>
        <v>3</v>
      </c>
      <c r="Q8" s="1"/>
    </row>
    <row r="9" spans="1:17">
      <c r="A9" s="1" t="s">
        <v>26</v>
      </c>
      <c r="B9" s="1" t="str">
        <f t="shared" si="0"/>
        <v>100014000</v>
      </c>
      <c r="C9" s="18" t="s">
        <v>33</v>
      </c>
      <c r="D9" s="18" t="s">
        <v>28</v>
      </c>
      <c r="E9" s="18">
        <v>0</v>
      </c>
      <c r="F9" s="18" t="s">
        <v>29</v>
      </c>
      <c r="G9" s="18">
        <v>0</v>
      </c>
      <c r="H9" s="18" t="s">
        <v>30</v>
      </c>
      <c r="I9" s="18" t="str">
        <f t="shared" si="1"/>
        <v>0001</v>
      </c>
      <c r="J9" s="1" t="str">
        <f>IF(M9=N9,RIGHT(C9,LEN(C9)-M9),MID(C9,M9+1,N9-M9-1))</f>
        <v>4</v>
      </c>
      <c r="K9" s="20" t="str">
        <f>IFERROR(VLOOKUP(P9,索引!A:B,2,0),"")</f>
        <v/>
      </c>
      <c r="L9" s="18">
        <f t="shared" si="2"/>
        <v>5</v>
      </c>
      <c r="M9" s="18">
        <f t="shared" si="3"/>
        <v>10</v>
      </c>
      <c r="N9" s="18">
        <f t="shared" si="4"/>
        <v>10</v>
      </c>
      <c r="O9" s="18">
        <f t="shared" si="5"/>
        <v>10</v>
      </c>
      <c r="P9" s="1" t="str">
        <f t="shared" si="6"/>
        <v>4</v>
      </c>
      <c r="Q9" s="1"/>
    </row>
    <row r="10" spans="1:17">
      <c r="A10" s="1" t="s">
        <v>26</v>
      </c>
      <c r="B10" s="1" t="str">
        <f t="shared" si="0"/>
        <v>100015000</v>
      </c>
      <c r="C10" s="18" t="s">
        <v>34</v>
      </c>
      <c r="D10" s="18" t="s">
        <v>28</v>
      </c>
      <c r="E10" s="18">
        <v>0</v>
      </c>
      <c r="F10" s="18" t="s">
        <v>29</v>
      </c>
      <c r="G10" s="18">
        <v>0</v>
      </c>
      <c r="H10" s="18" t="s">
        <v>30</v>
      </c>
      <c r="I10" s="18" t="str">
        <f t="shared" si="1"/>
        <v>0001</v>
      </c>
      <c r="J10" s="1">
        <v>5</v>
      </c>
      <c r="K10" s="20" t="str">
        <f>IFERROR(VLOOKUP(P10,索引!A:B,2,0),"")</f>
        <v/>
      </c>
      <c r="L10" s="18">
        <f t="shared" si="2"/>
        <v>5</v>
      </c>
      <c r="M10" s="18">
        <f t="shared" si="3"/>
        <v>10</v>
      </c>
      <c r="N10" s="18">
        <f t="shared" si="4"/>
        <v>19</v>
      </c>
      <c r="O10" s="18">
        <f t="shared" si="5"/>
        <v>19</v>
      </c>
      <c r="P10" s="1" t="str">
        <f t="shared" si="6"/>
        <v>1</v>
      </c>
      <c r="Q10" s="1"/>
    </row>
    <row r="11" spans="1:17">
      <c r="A11" s="1" t="s">
        <v>26</v>
      </c>
      <c r="B11" s="1" t="str">
        <f t="shared" si="0"/>
        <v>100016000</v>
      </c>
      <c r="C11" s="18" t="s">
        <v>35</v>
      </c>
      <c r="D11" s="18" t="s">
        <v>28</v>
      </c>
      <c r="E11" s="18">
        <v>0</v>
      </c>
      <c r="F11" s="18" t="s">
        <v>29</v>
      </c>
      <c r="G11" s="18">
        <v>0</v>
      </c>
      <c r="H11" s="18" t="s">
        <v>30</v>
      </c>
      <c r="I11" s="18" t="str">
        <f t="shared" si="1"/>
        <v>0001</v>
      </c>
      <c r="J11" s="1">
        <v>6</v>
      </c>
      <c r="K11" s="20" t="str">
        <f>IFERROR(VLOOKUP(P11,索引!A:B,2,0),"")</f>
        <v/>
      </c>
      <c r="L11" s="18">
        <f t="shared" si="2"/>
        <v>5</v>
      </c>
      <c r="M11" s="18">
        <f t="shared" si="3"/>
        <v>10</v>
      </c>
      <c r="N11" s="18">
        <f t="shared" si="4"/>
        <v>19</v>
      </c>
      <c r="O11" s="18">
        <f t="shared" si="5"/>
        <v>19</v>
      </c>
      <c r="P11" s="1" t="str">
        <f t="shared" si="6"/>
        <v>2</v>
      </c>
      <c r="Q11" s="1"/>
    </row>
    <row r="12" spans="1:17">
      <c r="A12" s="1" t="s">
        <v>26</v>
      </c>
      <c r="B12" s="1" t="str">
        <f t="shared" si="0"/>
        <v>100021000</v>
      </c>
      <c r="C12" s="18" t="s">
        <v>36</v>
      </c>
      <c r="D12" s="18" t="s">
        <v>28</v>
      </c>
      <c r="E12" s="18">
        <v>0</v>
      </c>
      <c r="F12" s="18" t="s">
        <v>29</v>
      </c>
      <c r="G12" s="18">
        <v>0</v>
      </c>
      <c r="H12" s="18" t="s">
        <v>30</v>
      </c>
      <c r="I12" s="18" t="str">
        <f t="shared" si="1"/>
        <v>0002</v>
      </c>
      <c r="J12" s="1" t="str">
        <f t="shared" ref="J12:J46" si="7">IF(M12=N12,RIGHT(C12,LEN(C12)-M12),MID(C12,M12+1,N12-M12-1))</f>
        <v>1</v>
      </c>
      <c r="K12" s="20" t="str">
        <f>IFERROR(VLOOKUP(P12,索引!A:B,2,0),"")</f>
        <v/>
      </c>
      <c r="L12" s="18">
        <f t="shared" si="2"/>
        <v>5</v>
      </c>
      <c r="M12" s="18">
        <f t="shared" si="3"/>
        <v>14</v>
      </c>
      <c r="N12" s="18">
        <f t="shared" si="4"/>
        <v>14</v>
      </c>
      <c r="O12" s="18">
        <f t="shared" si="5"/>
        <v>14</v>
      </c>
      <c r="P12" s="1" t="str">
        <f t="shared" si="6"/>
        <v>1</v>
      </c>
      <c r="Q12" s="1"/>
    </row>
    <row r="13" spans="1:17">
      <c r="A13" s="1" t="s">
        <v>26</v>
      </c>
      <c r="B13" s="1" t="str">
        <f t="shared" si="0"/>
        <v>100022000</v>
      </c>
      <c r="C13" s="18" t="s">
        <v>37</v>
      </c>
      <c r="D13" s="18" t="s">
        <v>28</v>
      </c>
      <c r="E13" s="18">
        <v>0</v>
      </c>
      <c r="F13" s="18" t="s">
        <v>29</v>
      </c>
      <c r="G13" s="18">
        <v>0</v>
      </c>
      <c r="H13" s="18" t="s">
        <v>30</v>
      </c>
      <c r="I13" s="18" t="str">
        <f t="shared" si="1"/>
        <v>0002</v>
      </c>
      <c r="J13" s="1" t="str">
        <f t="shared" si="7"/>
        <v>2</v>
      </c>
      <c r="K13" s="20" t="str">
        <f>IFERROR(VLOOKUP(P13,索引!A:B,2,0),"")</f>
        <v/>
      </c>
      <c r="L13" s="18">
        <f t="shared" si="2"/>
        <v>5</v>
      </c>
      <c r="M13" s="18">
        <f t="shared" si="3"/>
        <v>14</v>
      </c>
      <c r="N13" s="18">
        <f t="shared" si="4"/>
        <v>14</v>
      </c>
      <c r="O13" s="18">
        <f t="shared" si="5"/>
        <v>14</v>
      </c>
      <c r="P13" s="1" t="str">
        <f t="shared" si="6"/>
        <v>2</v>
      </c>
      <c r="Q13" s="1"/>
    </row>
    <row r="14" spans="1:17">
      <c r="A14" s="1" t="s">
        <v>26</v>
      </c>
      <c r="B14" s="1" t="str">
        <f t="shared" si="0"/>
        <v>100031000</v>
      </c>
      <c r="C14" s="18" t="s">
        <v>38</v>
      </c>
      <c r="D14" s="18" t="s">
        <v>28</v>
      </c>
      <c r="E14" s="18">
        <v>0</v>
      </c>
      <c r="F14" s="18" t="s">
        <v>29</v>
      </c>
      <c r="G14" s="18">
        <v>0</v>
      </c>
      <c r="H14" s="18" t="s">
        <v>30</v>
      </c>
      <c r="I14" s="18" t="str">
        <f t="shared" si="1"/>
        <v>0003</v>
      </c>
      <c r="J14" s="1" t="str">
        <f t="shared" si="7"/>
        <v>1</v>
      </c>
      <c r="K14" s="20" t="str">
        <f>IFERROR(VLOOKUP(P14,索引!A:B,2,0),"")</f>
        <v/>
      </c>
      <c r="L14" s="18">
        <f t="shared" si="2"/>
        <v>5</v>
      </c>
      <c r="M14" s="18">
        <f t="shared" si="3"/>
        <v>14</v>
      </c>
      <c r="N14" s="18">
        <f t="shared" si="4"/>
        <v>14</v>
      </c>
      <c r="O14" s="18">
        <f t="shared" si="5"/>
        <v>14</v>
      </c>
      <c r="P14" s="1" t="str">
        <f t="shared" si="6"/>
        <v>1</v>
      </c>
      <c r="Q14" s="1"/>
    </row>
    <row r="15" spans="1:17">
      <c r="A15" s="1" t="s">
        <v>26</v>
      </c>
      <c r="B15" s="1" t="str">
        <f t="shared" ref="B15" si="8">"1"&amp;I15&amp;J15&amp;"000"</f>
        <v>100032000</v>
      </c>
      <c r="C15" s="18" t="s">
        <v>617</v>
      </c>
      <c r="D15" s="18" t="s">
        <v>28</v>
      </c>
      <c r="E15" s="18">
        <v>0</v>
      </c>
      <c r="F15" s="18" t="s">
        <v>29</v>
      </c>
      <c r="G15" s="18">
        <v>0</v>
      </c>
      <c r="H15" s="18" t="s">
        <v>30</v>
      </c>
      <c r="I15" s="18" t="str">
        <f t="shared" ref="I15" si="9">LEFT(C15,L15-1)</f>
        <v>0003</v>
      </c>
      <c r="J15" s="1" t="str">
        <f t="shared" ref="J15" si="10">IF(M15=N15,RIGHT(C15,LEN(C15)-M15),MID(C15,M15+1,N15-M15-1))</f>
        <v>2</v>
      </c>
      <c r="K15" s="20" t="str">
        <f>IFERROR(VLOOKUP(P15,索引!A:B,2,0),"")</f>
        <v/>
      </c>
      <c r="L15" s="18">
        <f t="shared" ref="L15" si="11">IFERROR(FIND("_",C15),0)</f>
        <v>5</v>
      </c>
      <c r="M15" s="18">
        <f t="shared" ref="M15" si="12">IFERROR(FIND("_",C15,L15+1),L15)</f>
        <v>14</v>
      </c>
      <c r="N15" s="18">
        <f t="shared" ref="N15" si="13">IFERROR(FIND("_",C15,M15+1),M15)</f>
        <v>14</v>
      </c>
      <c r="O15" s="18">
        <f t="shared" ref="O15" si="14">IFERROR(FIND("_",C15,N15+1),N15)</f>
        <v>14</v>
      </c>
      <c r="P15" s="1" t="str">
        <f t="shared" ref="P15" si="15">IF(N15=O15,RIGHT(C15,LEN(C15)-N15),MID(C15,N15+1,O15-N15-1))</f>
        <v>2</v>
      </c>
      <c r="Q15" s="1"/>
    </row>
    <row r="16" spans="1:17">
      <c r="A16" s="1" t="s">
        <v>26</v>
      </c>
      <c r="B16" s="1" t="str">
        <f t="shared" si="0"/>
        <v>100041000</v>
      </c>
      <c r="C16" s="18" t="s">
        <v>39</v>
      </c>
      <c r="D16" s="18" t="s">
        <v>28</v>
      </c>
      <c r="E16" s="18">
        <v>0</v>
      </c>
      <c r="F16" s="18" t="s">
        <v>29</v>
      </c>
      <c r="G16" s="18">
        <v>0</v>
      </c>
      <c r="H16" s="18" t="s">
        <v>30</v>
      </c>
      <c r="I16" s="18" t="str">
        <f t="shared" si="1"/>
        <v>0004</v>
      </c>
      <c r="J16" s="1" t="str">
        <f t="shared" si="7"/>
        <v>1</v>
      </c>
      <c r="K16" s="20" t="str">
        <f>IFERROR(VLOOKUP(P16,索引!A:B,2,0),"")</f>
        <v/>
      </c>
      <c r="L16" s="18">
        <f t="shared" si="2"/>
        <v>5</v>
      </c>
      <c r="M16" s="18">
        <f t="shared" si="3"/>
        <v>17</v>
      </c>
      <c r="N16" s="18">
        <f t="shared" si="4"/>
        <v>17</v>
      </c>
      <c r="O16" s="18">
        <f t="shared" si="5"/>
        <v>17</v>
      </c>
      <c r="P16" s="1" t="str">
        <f t="shared" si="6"/>
        <v>1</v>
      </c>
      <c r="Q16" s="1"/>
    </row>
    <row r="17" spans="1:17">
      <c r="A17" s="1" t="s">
        <v>26</v>
      </c>
      <c r="B17" s="1" t="str">
        <f t="shared" si="0"/>
        <v>100042000</v>
      </c>
      <c r="C17" s="18" t="s">
        <v>40</v>
      </c>
      <c r="D17" s="18" t="s">
        <v>28</v>
      </c>
      <c r="E17" s="18">
        <v>0</v>
      </c>
      <c r="F17" s="18" t="s">
        <v>29</v>
      </c>
      <c r="G17" s="18">
        <v>0</v>
      </c>
      <c r="H17" s="18" t="s">
        <v>30</v>
      </c>
      <c r="I17" s="18" t="str">
        <f t="shared" si="1"/>
        <v>0004</v>
      </c>
      <c r="J17" s="1" t="str">
        <f t="shared" si="7"/>
        <v>2</v>
      </c>
      <c r="K17" s="20" t="str">
        <f>IFERROR(VLOOKUP(P17,索引!A:B,2,0),"")</f>
        <v/>
      </c>
      <c r="L17" s="18">
        <f t="shared" si="2"/>
        <v>5</v>
      </c>
      <c r="M17" s="18">
        <f t="shared" si="3"/>
        <v>17</v>
      </c>
      <c r="N17" s="18">
        <f t="shared" si="4"/>
        <v>17</v>
      </c>
      <c r="O17" s="18">
        <f t="shared" si="5"/>
        <v>17</v>
      </c>
      <c r="P17" s="1" t="str">
        <f t="shared" si="6"/>
        <v>2</v>
      </c>
      <c r="Q17" s="1"/>
    </row>
    <row r="18" spans="1:17">
      <c r="A18" s="1" t="s">
        <v>26</v>
      </c>
      <c r="B18" s="1" t="str">
        <f t="shared" si="0"/>
        <v>100043000</v>
      </c>
      <c r="C18" s="18" t="s">
        <v>41</v>
      </c>
      <c r="D18" s="18" t="s">
        <v>28</v>
      </c>
      <c r="E18" s="18">
        <v>0</v>
      </c>
      <c r="F18" s="18" t="s">
        <v>29</v>
      </c>
      <c r="G18" s="18">
        <v>0</v>
      </c>
      <c r="H18" s="18" t="s">
        <v>30</v>
      </c>
      <c r="I18" s="18" t="str">
        <f t="shared" si="1"/>
        <v>0004</v>
      </c>
      <c r="J18" s="1" t="str">
        <f t="shared" si="7"/>
        <v>3</v>
      </c>
      <c r="K18" s="20" t="str">
        <f>IFERROR(VLOOKUP(P18,索引!A:B,2,0),"")</f>
        <v/>
      </c>
      <c r="L18" s="18">
        <f t="shared" si="2"/>
        <v>5</v>
      </c>
      <c r="M18" s="18">
        <f t="shared" si="3"/>
        <v>17</v>
      </c>
      <c r="N18" s="18">
        <f t="shared" si="4"/>
        <v>17</v>
      </c>
      <c r="O18" s="18">
        <f t="shared" si="5"/>
        <v>17</v>
      </c>
      <c r="P18" s="1" t="str">
        <f t="shared" si="6"/>
        <v>3</v>
      </c>
      <c r="Q18" s="1"/>
    </row>
    <row r="19" spans="1:17">
      <c r="A19" s="1" t="s">
        <v>26</v>
      </c>
      <c r="B19" s="1" t="str">
        <f t="shared" si="0"/>
        <v>100051000</v>
      </c>
      <c r="C19" s="18" t="s">
        <v>42</v>
      </c>
      <c r="D19" s="18" t="s">
        <v>28</v>
      </c>
      <c r="E19" s="18">
        <v>0</v>
      </c>
      <c r="F19" s="18" t="s">
        <v>29</v>
      </c>
      <c r="G19" s="18">
        <v>0</v>
      </c>
      <c r="H19" s="18" t="s">
        <v>30</v>
      </c>
      <c r="I19" s="18" t="str">
        <f t="shared" si="1"/>
        <v>0005</v>
      </c>
      <c r="J19" s="1" t="str">
        <f t="shared" si="7"/>
        <v>1</v>
      </c>
      <c r="K19" s="20" t="str">
        <f>IFERROR(VLOOKUP(P19,索引!A:B,2,0),"")</f>
        <v/>
      </c>
      <c r="L19" s="18">
        <f t="shared" si="2"/>
        <v>5</v>
      </c>
      <c r="M19" s="18">
        <f t="shared" si="3"/>
        <v>10</v>
      </c>
      <c r="N19" s="18">
        <f t="shared" si="4"/>
        <v>10</v>
      </c>
      <c r="O19" s="18">
        <f t="shared" si="5"/>
        <v>10</v>
      </c>
      <c r="P19" s="1" t="str">
        <f t="shared" si="6"/>
        <v>1</v>
      </c>
      <c r="Q19" s="1"/>
    </row>
    <row r="20" spans="1:17">
      <c r="A20" s="1" t="s">
        <v>26</v>
      </c>
      <c r="B20" s="1" t="str">
        <f t="shared" si="0"/>
        <v>100061000</v>
      </c>
      <c r="C20" s="18" t="s">
        <v>43</v>
      </c>
      <c r="D20" s="18" t="s">
        <v>28</v>
      </c>
      <c r="E20" s="18">
        <v>0</v>
      </c>
      <c r="F20" s="18" t="s">
        <v>29</v>
      </c>
      <c r="G20" s="18">
        <v>0</v>
      </c>
      <c r="H20" s="18" t="s">
        <v>30</v>
      </c>
      <c r="I20" s="18" t="str">
        <f t="shared" si="1"/>
        <v>0006</v>
      </c>
      <c r="J20" s="1" t="str">
        <f t="shared" si="7"/>
        <v>1</v>
      </c>
      <c r="K20" s="20" t="str">
        <f>IFERROR(VLOOKUP(P20,索引!A:B,2,0),"")</f>
        <v/>
      </c>
      <c r="L20" s="18">
        <f t="shared" si="2"/>
        <v>5</v>
      </c>
      <c r="M20" s="18">
        <f t="shared" si="3"/>
        <v>17</v>
      </c>
      <c r="N20" s="18">
        <f t="shared" si="4"/>
        <v>17</v>
      </c>
      <c r="O20" s="18">
        <f t="shared" si="5"/>
        <v>17</v>
      </c>
      <c r="P20" s="1" t="str">
        <f t="shared" si="6"/>
        <v>1</v>
      </c>
      <c r="Q20" s="1"/>
    </row>
    <row r="21" spans="1:17">
      <c r="A21" s="1" t="s">
        <v>26</v>
      </c>
      <c r="B21" s="1" t="str">
        <f t="shared" si="0"/>
        <v>100071000</v>
      </c>
      <c r="C21" s="18" t="s">
        <v>44</v>
      </c>
      <c r="D21" s="18" t="s">
        <v>28</v>
      </c>
      <c r="E21" s="18">
        <v>0</v>
      </c>
      <c r="F21" s="18" t="s">
        <v>29</v>
      </c>
      <c r="G21" s="18">
        <v>0</v>
      </c>
      <c r="H21" s="18" t="s">
        <v>30</v>
      </c>
      <c r="I21" s="18" t="str">
        <f t="shared" si="1"/>
        <v>0007</v>
      </c>
      <c r="J21" s="1" t="str">
        <f t="shared" si="7"/>
        <v>1</v>
      </c>
      <c r="K21" s="20" t="str">
        <f>IFERROR(VLOOKUP(P21,索引!A:B,2,0),"")</f>
        <v/>
      </c>
      <c r="L21" s="18">
        <f t="shared" si="2"/>
        <v>5</v>
      </c>
      <c r="M21" s="18">
        <f t="shared" si="3"/>
        <v>17</v>
      </c>
      <c r="N21" s="18">
        <f t="shared" si="4"/>
        <v>17</v>
      </c>
      <c r="O21" s="18">
        <f t="shared" si="5"/>
        <v>17</v>
      </c>
      <c r="P21" s="1" t="str">
        <f t="shared" si="6"/>
        <v>1</v>
      </c>
      <c r="Q21" s="1"/>
    </row>
    <row r="22" spans="1:17">
      <c r="A22" s="1" t="s">
        <v>26</v>
      </c>
      <c r="B22" s="1" t="str">
        <f t="shared" si="0"/>
        <v>100072000</v>
      </c>
      <c r="C22" s="18" t="s">
        <v>45</v>
      </c>
      <c r="D22" s="18" t="s">
        <v>28</v>
      </c>
      <c r="E22" s="18">
        <v>0</v>
      </c>
      <c r="F22" s="18" t="s">
        <v>29</v>
      </c>
      <c r="G22" s="18">
        <v>0</v>
      </c>
      <c r="H22" s="18" t="s">
        <v>30</v>
      </c>
      <c r="I22" s="18" t="str">
        <f t="shared" si="1"/>
        <v>0007</v>
      </c>
      <c r="J22" s="1" t="str">
        <f t="shared" si="7"/>
        <v>2</v>
      </c>
      <c r="K22" s="20" t="str">
        <f>IFERROR(VLOOKUP(P22,索引!A:B,2,0),"")</f>
        <v/>
      </c>
      <c r="L22" s="18">
        <f t="shared" si="2"/>
        <v>5</v>
      </c>
      <c r="M22" s="18">
        <f t="shared" si="3"/>
        <v>17</v>
      </c>
      <c r="N22" s="18">
        <f t="shared" si="4"/>
        <v>17</v>
      </c>
      <c r="O22" s="18">
        <f t="shared" si="5"/>
        <v>17</v>
      </c>
      <c r="P22" s="1" t="str">
        <f t="shared" si="6"/>
        <v>2</v>
      </c>
      <c r="Q22" s="1"/>
    </row>
    <row r="23" spans="1:17">
      <c r="A23" s="1" t="s">
        <v>26</v>
      </c>
      <c r="B23" s="1" t="str">
        <f t="shared" si="0"/>
        <v>100081000</v>
      </c>
      <c r="C23" s="18" t="s">
        <v>46</v>
      </c>
      <c r="D23" s="18" t="s">
        <v>28</v>
      </c>
      <c r="E23" s="18">
        <v>0</v>
      </c>
      <c r="F23" s="18" t="s">
        <v>29</v>
      </c>
      <c r="G23" s="18">
        <v>0</v>
      </c>
      <c r="H23" s="18" t="s">
        <v>30</v>
      </c>
      <c r="I23" s="18" t="str">
        <f t="shared" si="1"/>
        <v>0008</v>
      </c>
      <c r="J23" s="1" t="str">
        <f t="shared" si="7"/>
        <v>1</v>
      </c>
      <c r="K23" s="20" t="str">
        <f>IFERROR(VLOOKUP(P23,索引!A:B,2,0),"")</f>
        <v/>
      </c>
      <c r="L23" s="18">
        <f t="shared" si="2"/>
        <v>5</v>
      </c>
      <c r="M23" s="18">
        <f t="shared" si="3"/>
        <v>19</v>
      </c>
      <c r="N23" s="18">
        <f t="shared" si="4"/>
        <v>19</v>
      </c>
      <c r="O23" s="18">
        <f t="shared" si="5"/>
        <v>19</v>
      </c>
      <c r="P23" s="1" t="str">
        <f t="shared" si="6"/>
        <v>1</v>
      </c>
      <c r="Q23" s="1"/>
    </row>
    <row r="24" spans="1:17">
      <c r="A24" s="1" t="s">
        <v>26</v>
      </c>
      <c r="B24" s="1" t="str">
        <f t="shared" si="0"/>
        <v>100091000</v>
      </c>
      <c r="C24" s="18" t="s">
        <v>47</v>
      </c>
      <c r="D24" s="18" t="s">
        <v>28</v>
      </c>
      <c r="E24" s="18">
        <v>0</v>
      </c>
      <c r="F24" s="18" t="s">
        <v>29</v>
      </c>
      <c r="G24" s="18">
        <v>0</v>
      </c>
      <c r="H24" s="18" t="s">
        <v>30</v>
      </c>
      <c r="I24" s="18" t="str">
        <f t="shared" si="1"/>
        <v>0009</v>
      </c>
      <c r="J24" s="1" t="str">
        <f t="shared" si="7"/>
        <v>1</v>
      </c>
      <c r="K24" s="20" t="str">
        <f>IFERROR(VLOOKUP(P24,索引!A:B,2,0),"")</f>
        <v/>
      </c>
      <c r="L24" s="18">
        <f t="shared" si="2"/>
        <v>5</v>
      </c>
      <c r="M24" s="18">
        <f t="shared" si="3"/>
        <v>19</v>
      </c>
      <c r="N24" s="18">
        <f t="shared" si="4"/>
        <v>19</v>
      </c>
      <c r="O24" s="18">
        <f t="shared" si="5"/>
        <v>19</v>
      </c>
      <c r="P24" s="1" t="str">
        <f t="shared" si="6"/>
        <v>1</v>
      </c>
      <c r="Q24" s="1"/>
    </row>
    <row r="25" spans="1:17">
      <c r="A25" s="1" t="s">
        <v>26</v>
      </c>
      <c r="B25" s="1" t="str">
        <f t="shared" si="0"/>
        <v>100092000</v>
      </c>
      <c r="C25" s="18" t="s">
        <v>48</v>
      </c>
      <c r="D25" s="18" t="s">
        <v>28</v>
      </c>
      <c r="E25" s="18">
        <v>0</v>
      </c>
      <c r="F25" s="18" t="s">
        <v>29</v>
      </c>
      <c r="G25" s="18">
        <v>0</v>
      </c>
      <c r="H25" s="18" t="s">
        <v>30</v>
      </c>
      <c r="I25" s="18" t="str">
        <f t="shared" si="1"/>
        <v>0009</v>
      </c>
      <c r="J25" s="1" t="str">
        <f t="shared" si="7"/>
        <v>2</v>
      </c>
      <c r="K25" s="20" t="str">
        <f>IFERROR(VLOOKUP(P25,索引!A:B,2,0),"")</f>
        <v/>
      </c>
      <c r="L25" s="18">
        <f t="shared" si="2"/>
        <v>5</v>
      </c>
      <c r="M25" s="18">
        <f t="shared" si="3"/>
        <v>19</v>
      </c>
      <c r="N25" s="18">
        <f t="shared" si="4"/>
        <v>19</v>
      </c>
      <c r="O25" s="18">
        <f t="shared" si="5"/>
        <v>19</v>
      </c>
      <c r="P25" s="1" t="str">
        <f t="shared" si="6"/>
        <v>2</v>
      </c>
      <c r="Q25" s="1"/>
    </row>
    <row r="26" spans="1:17">
      <c r="A26" s="1" t="s">
        <v>26</v>
      </c>
      <c r="B26" s="1" t="str">
        <f t="shared" si="0"/>
        <v>100101000</v>
      </c>
      <c r="C26" s="18" t="s">
        <v>49</v>
      </c>
      <c r="D26" s="18" t="s">
        <v>28</v>
      </c>
      <c r="E26" s="18">
        <v>0</v>
      </c>
      <c r="F26" s="18" t="s">
        <v>29</v>
      </c>
      <c r="G26" s="18">
        <v>0</v>
      </c>
      <c r="H26" s="18" t="s">
        <v>30</v>
      </c>
      <c r="I26" s="18" t="str">
        <f t="shared" si="1"/>
        <v>0010</v>
      </c>
      <c r="J26" s="1" t="str">
        <f t="shared" si="7"/>
        <v>1</v>
      </c>
      <c r="K26" s="20" t="str">
        <f>IFERROR(VLOOKUP(P26,索引!A:B,2,0),"")</f>
        <v/>
      </c>
      <c r="L26" s="18">
        <f t="shared" si="2"/>
        <v>5</v>
      </c>
      <c r="M26" s="18">
        <f t="shared" si="3"/>
        <v>20</v>
      </c>
      <c r="N26" s="18">
        <f t="shared" si="4"/>
        <v>20</v>
      </c>
      <c r="O26" s="18">
        <f t="shared" si="5"/>
        <v>20</v>
      </c>
      <c r="P26" s="1" t="str">
        <f t="shared" si="6"/>
        <v>1</v>
      </c>
      <c r="Q26" s="1"/>
    </row>
    <row r="27" spans="1:17">
      <c r="A27" s="1" t="s">
        <v>26</v>
      </c>
      <c r="B27" s="1" t="str">
        <f t="shared" si="0"/>
        <v>100111000</v>
      </c>
      <c r="C27" s="18" t="s">
        <v>50</v>
      </c>
      <c r="D27" s="18" t="s">
        <v>28</v>
      </c>
      <c r="E27" s="18">
        <v>0</v>
      </c>
      <c r="F27" s="18" t="s">
        <v>29</v>
      </c>
      <c r="G27" s="18">
        <v>0</v>
      </c>
      <c r="H27" s="18" t="s">
        <v>30</v>
      </c>
      <c r="I27" s="18" t="str">
        <f t="shared" si="1"/>
        <v>0011</v>
      </c>
      <c r="J27" s="1" t="str">
        <f t="shared" si="7"/>
        <v>1</v>
      </c>
      <c r="K27" s="20" t="str">
        <f>IFERROR(VLOOKUP(P27,索引!A:B,2,0),"")</f>
        <v/>
      </c>
      <c r="L27" s="18">
        <f t="shared" si="2"/>
        <v>5</v>
      </c>
      <c r="M27" s="18">
        <f t="shared" si="3"/>
        <v>17</v>
      </c>
      <c r="N27" s="18">
        <f t="shared" si="4"/>
        <v>17</v>
      </c>
      <c r="O27" s="18">
        <f t="shared" si="5"/>
        <v>17</v>
      </c>
      <c r="P27" s="1" t="str">
        <f t="shared" si="6"/>
        <v>1</v>
      </c>
      <c r="Q27" s="1"/>
    </row>
    <row r="28" spans="1:17">
      <c r="A28" s="1" t="s">
        <v>26</v>
      </c>
      <c r="B28" s="1" t="str">
        <f t="shared" si="0"/>
        <v>100121000</v>
      </c>
      <c r="C28" s="18" t="s">
        <v>51</v>
      </c>
      <c r="D28" s="18" t="s">
        <v>28</v>
      </c>
      <c r="E28" s="18">
        <v>0</v>
      </c>
      <c r="F28" s="18" t="s">
        <v>29</v>
      </c>
      <c r="G28" s="18">
        <v>0</v>
      </c>
      <c r="H28" s="18" t="s">
        <v>30</v>
      </c>
      <c r="I28" s="18" t="str">
        <f t="shared" si="1"/>
        <v>0012</v>
      </c>
      <c r="J28" s="1" t="str">
        <f t="shared" si="7"/>
        <v>1</v>
      </c>
      <c r="K28" s="20" t="str">
        <f>IFERROR(VLOOKUP(P28,索引!A:B,2,0),"")</f>
        <v/>
      </c>
      <c r="L28" s="18">
        <f t="shared" si="2"/>
        <v>5</v>
      </c>
      <c r="M28" s="18">
        <f t="shared" si="3"/>
        <v>12</v>
      </c>
      <c r="N28" s="18">
        <f t="shared" si="4"/>
        <v>12</v>
      </c>
      <c r="O28" s="18">
        <f t="shared" si="5"/>
        <v>12</v>
      </c>
      <c r="P28" s="1" t="str">
        <f t="shared" si="6"/>
        <v>1</v>
      </c>
      <c r="Q28" s="1"/>
    </row>
    <row r="29" spans="1:17">
      <c r="A29" s="1" t="s">
        <v>26</v>
      </c>
      <c r="B29" s="1" t="str">
        <f t="shared" si="0"/>
        <v>100131000</v>
      </c>
      <c r="C29" s="18" t="s">
        <v>52</v>
      </c>
      <c r="D29" s="18" t="s">
        <v>28</v>
      </c>
      <c r="E29" s="18">
        <v>0</v>
      </c>
      <c r="F29" s="18" t="s">
        <v>29</v>
      </c>
      <c r="G29" s="18">
        <v>0</v>
      </c>
      <c r="H29" s="18" t="s">
        <v>30</v>
      </c>
      <c r="I29" s="18" t="str">
        <f t="shared" si="1"/>
        <v>0013</v>
      </c>
      <c r="J29" s="1" t="str">
        <f t="shared" si="7"/>
        <v>1</v>
      </c>
      <c r="K29" s="20" t="str">
        <f>IFERROR(VLOOKUP(P29,索引!A:B,2,0),"")</f>
        <v/>
      </c>
      <c r="L29" s="18">
        <f t="shared" si="2"/>
        <v>5</v>
      </c>
      <c r="M29" s="18">
        <f t="shared" si="3"/>
        <v>10</v>
      </c>
      <c r="N29" s="18">
        <f t="shared" si="4"/>
        <v>10</v>
      </c>
      <c r="O29" s="18">
        <f t="shared" si="5"/>
        <v>10</v>
      </c>
      <c r="P29" s="1" t="str">
        <f t="shared" si="6"/>
        <v>1</v>
      </c>
      <c r="Q29" s="1"/>
    </row>
    <row r="30" spans="1:17">
      <c r="A30" s="1" t="s">
        <v>26</v>
      </c>
      <c r="B30" s="1" t="str">
        <f t="shared" si="0"/>
        <v>100141000</v>
      </c>
      <c r="C30" s="18" t="s">
        <v>53</v>
      </c>
      <c r="D30" s="18" t="s">
        <v>28</v>
      </c>
      <c r="E30" s="18">
        <v>0</v>
      </c>
      <c r="F30" s="18" t="s">
        <v>29</v>
      </c>
      <c r="G30" s="18">
        <v>0</v>
      </c>
      <c r="H30" s="18" t="s">
        <v>30</v>
      </c>
      <c r="I30" s="18" t="str">
        <f t="shared" si="1"/>
        <v>0014</v>
      </c>
      <c r="J30" s="1" t="str">
        <f t="shared" si="7"/>
        <v>1</v>
      </c>
      <c r="K30" s="20" t="str">
        <f>IFERROR(VLOOKUP(P30,索引!A:B,2,0),"")</f>
        <v/>
      </c>
      <c r="L30" s="18">
        <f t="shared" si="2"/>
        <v>5</v>
      </c>
      <c r="M30" s="18">
        <f t="shared" si="3"/>
        <v>17</v>
      </c>
      <c r="N30" s="18">
        <f t="shared" si="4"/>
        <v>17</v>
      </c>
      <c r="O30" s="18">
        <f t="shared" si="5"/>
        <v>17</v>
      </c>
      <c r="P30" s="1" t="str">
        <f t="shared" si="6"/>
        <v>1</v>
      </c>
      <c r="Q30" s="1"/>
    </row>
    <row r="31" spans="1:17">
      <c r="A31" s="1" t="s">
        <v>26</v>
      </c>
      <c r="B31" s="1" t="str">
        <f t="shared" si="0"/>
        <v>100151000</v>
      </c>
      <c r="C31" s="18" t="s">
        <v>54</v>
      </c>
      <c r="D31" s="18" t="s">
        <v>28</v>
      </c>
      <c r="E31" s="18">
        <v>0</v>
      </c>
      <c r="F31" s="18" t="s">
        <v>29</v>
      </c>
      <c r="G31" s="18">
        <v>0</v>
      </c>
      <c r="H31" s="18" t="s">
        <v>30</v>
      </c>
      <c r="I31" s="18" t="str">
        <f t="shared" si="1"/>
        <v>0015</v>
      </c>
      <c r="J31" s="1" t="str">
        <f t="shared" si="7"/>
        <v>1</v>
      </c>
      <c r="K31" s="20" t="str">
        <f>IFERROR(VLOOKUP(P31,索引!A:B,2,0),"")</f>
        <v/>
      </c>
      <c r="L31" s="18">
        <f t="shared" si="2"/>
        <v>5</v>
      </c>
      <c r="M31" s="18">
        <f t="shared" si="3"/>
        <v>18</v>
      </c>
      <c r="N31" s="18">
        <f t="shared" si="4"/>
        <v>18</v>
      </c>
      <c r="O31" s="18">
        <f t="shared" si="5"/>
        <v>18</v>
      </c>
      <c r="P31" s="1" t="str">
        <f t="shared" si="6"/>
        <v>1</v>
      </c>
      <c r="Q31" s="1"/>
    </row>
    <row r="32" spans="1:17">
      <c r="A32" s="1" t="s">
        <v>26</v>
      </c>
      <c r="B32" s="1" t="str">
        <f t="shared" si="0"/>
        <v>100161000</v>
      </c>
      <c r="C32" s="18" t="s">
        <v>55</v>
      </c>
      <c r="D32" s="18" t="s">
        <v>28</v>
      </c>
      <c r="E32" s="18">
        <v>0</v>
      </c>
      <c r="F32" s="18" t="s">
        <v>29</v>
      </c>
      <c r="G32" s="18">
        <v>0</v>
      </c>
      <c r="H32" s="18" t="s">
        <v>30</v>
      </c>
      <c r="I32" s="18" t="str">
        <f t="shared" si="1"/>
        <v>0016</v>
      </c>
      <c r="J32" s="1" t="str">
        <f t="shared" si="7"/>
        <v>1</v>
      </c>
      <c r="K32" s="20" t="str">
        <f>IFERROR(VLOOKUP(P32,索引!A:B,2,0),"")</f>
        <v/>
      </c>
      <c r="L32" s="18">
        <f t="shared" si="2"/>
        <v>5</v>
      </c>
      <c r="M32" s="18">
        <f t="shared" si="3"/>
        <v>13</v>
      </c>
      <c r="N32" s="18">
        <f t="shared" si="4"/>
        <v>13</v>
      </c>
      <c r="O32" s="18">
        <f t="shared" si="5"/>
        <v>13</v>
      </c>
      <c r="P32" s="1" t="str">
        <f t="shared" si="6"/>
        <v>1</v>
      </c>
      <c r="Q32" s="1"/>
    </row>
    <row r="33" spans="1:17">
      <c r="A33" s="1" t="s">
        <v>26</v>
      </c>
      <c r="B33" s="1" t="str">
        <f t="shared" si="0"/>
        <v>100171000</v>
      </c>
      <c r="C33" s="18" t="s">
        <v>56</v>
      </c>
      <c r="D33" s="18" t="s">
        <v>28</v>
      </c>
      <c r="E33" s="18">
        <v>0</v>
      </c>
      <c r="F33" s="18" t="s">
        <v>29</v>
      </c>
      <c r="G33" s="18">
        <v>0</v>
      </c>
      <c r="H33" s="18" t="s">
        <v>30</v>
      </c>
      <c r="I33" s="18" t="str">
        <f t="shared" si="1"/>
        <v>0017</v>
      </c>
      <c r="J33" s="1" t="str">
        <f t="shared" si="7"/>
        <v>1</v>
      </c>
      <c r="K33" s="20" t="str">
        <f>IFERROR(VLOOKUP(P33,索引!A:B,2,0),"")</f>
        <v/>
      </c>
      <c r="L33" s="18">
        <f t="shared" si="2"/>
        <v>5</v>
      </c>
      <c r="M33" s="18">
        <f t="shared" si="3"/>
        <v>13</v>
      </c>
      <c r="N33" s="18">
        <f t="shared" si="4"/>
        <v>13</v>
      </c>
      <c r="O33" s="18">
        <f t="shared" si="5"/>
        <v>13</v>
      </c>
      <c r="P33" s="1" t="str">
        <f t="shared" si="6"/>
        <v>1</v>
      </c>
      <c r="Q33" s="1"/>
    </row>
    <row r="34" spans="1:17">
      <c r="A34" s="1" t="s">
        <v>26</v>
      </c>
      <c r="B34" s="1" t="str">
        <f t="shared" si="0"/>
        <v>100181000</v>
      </c>
      <c r="C34" s="18" t="s">
        <v>57</v>
      </c>
      <c r="D34" s="18" t="s">
        <v>28</v>
      </c>
      <c r="E34" s="18">
        <v>0</v>
      </c>
      <c r="F34" s="18" t="s">
        <v>29</v>
      </c>
      <c r="G34" s="18">
        <v>0</v>
      </c>
      <c r="H34" s="18" t="s">
        <v>30</v>
      </c>
      <c r="I34" s="18" t="str">
        <f t="shared" si="1"/>
        <v>0018</v>
      </c>
      <c r="J34" s="1" t="str">
        <f t="shared" si="7"/>
        <v>1</v>
      </c>
      <c r="K34" s="20" t="str">
        <f>IFERROR(VLOOKUP(P34,索引!A:B,2,0),"")</f>
        <v/>
      </c>
      <c r="L34" s="18">
        <f t="shared" si="2"/>
        <v>5</v>
      </c>
      <c r="M34" s="18">
        <f t="shared" si="3"/>
        <v>21</v>
      </c>
      <c r="N34" s="18">
        <f t="shared" si="4"/>
        <v>21</v>
      </c>
      <c r="O34" s="18">
        <f t="shared" si="5"/>
        <v>21</v>
      </c>
      <c r="P34" s="1" t="str">
        <f t="shared" si="6"/>
        <v>1</v>
      </c>
      <c r="Q34" s="1"/>
    </row>
    <row r="35" spans="1:17">
      <c r="A35" s="1" t="s">
        <v>26</v>
      </c>
      <c r="B35" s="1" t="str">
        <f t="shared" si="0"/>
        <v>100191000</v>
      </c>
      <c r="C35" s="18" t="s">
        <v>58</v>
      </c>
      <c r="D35" s="18" t="s">
        <v>28</v>
      </c>
      <c r="E35" s="18">
        <v>0</v>
      </c>
      <c r="F35" s="18" t="s">
        <v>29</v>
      </c>
      <c r="G35" s="18">
        <v>0</v>
      </c>
      <c r="H35" s="18" t="s">
        <v>30</v>
      </c>
      <c r="I35" s="18" t="str">
        <f t="shared" si="1"/>
        <v>0019</v>
      </c>
      <c r="J35" s="1" t="str">
        <f t="shared" si="7"/>
        <v>1</v>
      </c>
      <c r="K35" s="20" t="str">
        <f>IFERROR(VLOOKUP(P35,索引!A:B,2,0),"")</f>
        <v/>
      </c>
      <c r="L35" s="18">
        <f t="shared" si="2"/>
        <v>5</v>
      </c>
      <c r="M35" s="18">
        <f t="shared" si="3"/>
        <v>20</v>
      </c>
      <c r="N35" s="18">
        <f t="shared" si="4"/>
        <v>20</v>
      </c>
      <c r="O35" s="18">
        <f t="shared" si="5"/>
        <v>20</v>
      </c>
      <c r="P35" s="1" t="str">
        <f t="shared" si="6"/>
        <v>1</v>
      </c>
      <c r="Q35" s="1"/>
    </row>
    <row r="36" spans="1:17">
      <c r="A36" s="1" t="s">
        <v>26</v>
      </c>
      <c r="B36" s="1" t="str">
        <f t="shared" si="0"/>
        <v>100201000</v>
      </c>
      <c r="C36" s="18" t="s">
        <v>59</v>
      </c>
      <c r="D36" s="18" t="s">
        <v>28</v>
      </c>
      <c r="E36" s="18">
        <v>0</v>
      </c>
      <c r="F36" s="18" t="s">
        <v>29</v>
      </c>
      <c r="G36" s="18">
        <v>0</v>
      </c>
      <c r="H36" s="18" t="s">
        <v>30</v>
      </c>
      <c r="I36" s="18" t="str">
        <f t="shared" si="1"/>
        <v>0020</v>
      </c>
      <c r="J36" s="1" t="str">
        <f t="shared" si="7"/>
        <v>1</v>
      </c>
      <c r="K36" s="20" t="str">
        <f>IFERROR(VLOOKUP(P36,索引!A:B,2,0),"")</f>
        <v/>
      </c>
      <c r="L36" s="18">
        <f t="shared" si="2"/>
        <v>5</v>
      </c>
      <c r="M36" s="18">
        <f t="shared" si="3"/>
        <v>17</v>
      </c>
      <c r="N36" s="18">
        <f t="shared" si="4"/>
        <v>17</v>
      </c>
      <c r="O36" s="18">
        <f t="shared" si="5"/>
        <v>17</v>
      </c>
      <c r="P36" s="1" t="str">
        <f t="shared" si="6"/>
        <v>1</v>
      </c>
      <c r="Q36" s="1"/>
    </row>
    <row r="37" spans="1:17">
      <c r="A37" s="1" t="s">
        <v>26</v>
      </c>
      <c r="B37" s="1" t="str">
        <f t="shared" si="0"/>
        <v>100211000</v>
      </c>
      <c r="C37" s="18" t="s">
        <v>60</v>
      </c>
      <c r="D37" s="18" t="s">
        <v>28</v>
      </c>
      <c r="E37" s="18">
        <v>0</v>
      </c>
      <c r="F37" s="18" t="s">
        <v>29</v>
      </c>
      <c r="G37" s="18">
        <v>0</v>
      </c>
      <c r="H37" s="18" t="s">
        <v>30</v>
      </c>
      <c r="I37" s="18" t="str">
        <f t="shared" si="1"/>
        <v>0021</v>
      </c>
      <c r="J37" s="1" t="str">
        <f t="shared" si="7"/>
        <v>1</v>
      </c>
      <c r="K37" s="20" t="str">
        <f>IFERROR(VLOOKUP(P37,索引!A:B,2,0),"")</f>
        <v/>
      </c>
      <c r="L37" s="18">
        <f t="shared" si="2"/>
        <v>5</v>
      </c>
      <c r="M37" s="18">
        <f t="shared" si="3"/>
        <v>17</v>
      </c>
      <c r="N37" s="18">
        <f t="shared" si="4"/>
        <v>17</v>
      </c>
      <c r="O37" s="18">
        <f t="shared" si="5"/>
        <v>17</v>
      </c>
      <c r="P37" s="1" t="str">
        <f t="shared" si="6"/>
        <v>1</v>
      </c>
      <c r="Q37" s="1"/>
    </row>
    <row r="38" spans="1:17">
      <c r="A38" s="1" t="s">
        <v>26</v>
      </c>
      <c r="B38" s="1" t="str">
        <f t="shared" ref="B38" si="16">"1"&amp;I38&amp;J38&amp;"000"</f>
        <v>100212000</v>
      </c>
      <c r="C38" s="18" t="s">
        <v>672</v>
      </c>
      <c r="D38" s="18" t="s">
        <v>28</v>
      </c>
      <c r="E38" s="18">
        <v>0</v>
      </c>
      <c r="F38" s="18" t="s">
        <v>29</v>
      </c>
      <c r="G38" s="18">
        <v>0</v>
      </c>
      <c r="H38" s="18" t="s">
        <v>30</v>
      </c>
      <c r="I38" s="18" t="str">
        <f t="shared" ref="I38" si="17">LEFT(C38,L38-1)</f>
        <v>0021</v>
      </c>
      <c r="J38" s="1" t="str">
        <f t="shared" ref="J38" si="18">IF(M38=N38,RIGHT(C38,LEN(C38)-M38),MID(C38,M38+1,N38-M38-1))</f>
        <v>2</v>
      </c>
      <c r="K38" s="20" t="str">
        <f>IFERROR(VLOOKUP(P38,索引!A:B,2,0),"")</f>
        <v/>
      </c>
      <c r="L38" s="18">
        <f t="shared" ref="L38" si="19">IFERROR(FIND("_",C38),0)</f>
        <v>5</v>
      </c>
      <c r="M38" s="18">
        <f t="shared" ref="M38" si="20">IFERROR(FIND("_",C38,L38+1),L38)</f>
        <v>17</v>
      </c>
      <c r="N38" s="18">
        <f t="shared" ref="N38" si="21">IFERROR(FIND("_",C38,M38+1),M38)</f>
        <v>17</v>
      </c>
      <c r="O38" s="18">
        <f t="shared" ref="O38" si="22">IFERROR(FIND("_",C38,N38+1),N38)</f>
        <v>17</v>
      </c>
      <c r="P38" s="1" t="str">
        <f t="shared" ref="P38" si="23">IF(N38=O38,RIGHT(C38,LEN(C38)-N38),MID(C38,N38+1,O38-N38-1))</f>
        <v>2</v>
      </c>
      <c r="Q38" s="1"/>
    </row>
    <row r="39" spans="1:17">
      <c r="A39" s="1" t="s">
        <v>26</v>
      </c>
      <c r="B39" s="1" t="str">
        <f t="shared" ref="B39" si="24">"1"&amp;I39&amp;J39&amp;"000"</f>
        <v>100213000</v>
      </c>
      <c r="C39" s="18" t="s">
        <v>654</v>
      </c>
      <c r="D39" s="18" t="s">
        <v>28</v>
      </c>
      <c r="E39" s="18">
        <v>0</v>
      </c>
      <c r="F39" s="18" t="s">
        <v>29</v>
      </c>
      <c r="G39" s="18">
        <v>0</v>
      </c>
      <c r="H39" s="18" t="s">
        <v>30</v>
      </c>
      <c r="I39" s="18" t="str">
        <f t="shared" ref="I39" si="25">LEFT(C39,L39-1)</f>
        <v>0021</v>
      </c>
      <c r="J39" s="1" t="str">
        <f t="shared" ref="J39" si="26">IF(M39=N39,RIGHT(C39,LEN(C39)-M39),MID(C39,M39+1,N39-M39-1))</f>
        <v>3</v>
      </c>
      <c r="K39" s="20" t="str">
        <f>IFERROR(VLOOKUP(P39,索引!A:B,2,0),"")</f>
        <v/>
      </c>
      <c r="L39" s="18">
        <f t="shared" ref="L39" si="27">IFERROR(FIND("_",C39),0)</f>
        <v>5</v>
      </c>
      <c r="M39" s="18">
        <f t="shared" ref="M39" si="28">IFERROR(FIND("_",C39,L39+1),L39)</f>
        <v>17</v>
      </c>
      <c r="N39" s="18">
        <f t="shared" ref="N39" si="29">IFERROR(FIND("_",C39,M39+1),M39)</f>
        <v>17</v>
      </c>
      <c r="O39" s="18">
        <f t="shared" ref="O39" si="30">IFERROR(FIND("_",C39,N39+1),N39)</f>
        <v>17</v>
      </c>
      <c r="P39" s="1" t="str">
        <f t="shared" ref="P39" si="31">IF(N39=O39,RIGHT(C39,LEN(C39)-N39),MID(C39,N39+1,O39-N39-1))</f>
        <v>3</v>
      </c>
      <c r="Q39" s="1"/>
    </row>
    <row r="40" spans="1:17">
      <c r="A40" s="1" t="s">
        <v>26</v>
      </c>
      <c r="B40" s="1" t="str">
        <f t="shared" si="0"/>
        <v>100221000</v>
      </c>
      <c r="C40" s="18" t="s">
        <v>61</v>
      </c>
      <c r="D40" s="18" t="s">
        <v>28</v>
      </c>
      <c r="E40" s="18">
        <v>0</v>
      </c>
      <c r="F40" s="18" t="s">
        <v>29</v>
      </c>
      <c r="G40" s="18">
        <v>0</v>
      </c>
      <c r="H40" s="18" t="s">
        <v>30</v>
      </c>
      <c r="I40" s="18" t="str">
        <f t="shared" si="1"/>
        <v>0022</v>
      </c>
      <c r="J40" s="1" t="str">
        <f t="shared" si="7"/>
        <v>1</v>
      </c>
      <c r="K40" s="20" t="str">
        <f>IFERROR(VLOOKUP(P40,索引!A:B,2,0),"")</f>
        <v/>
      </c>
      <c r="L40" s="18">
        <f t="shared" si="2"/>
        <v>5</v>
      </c>
      <c r="M40" s="18">
        <f t="shared" si="3"/>
        <v>21</v>
      </c>
      <c r="N40" s="18">
        <f t="shared" si="4"/>
        <v>21</v>
      </c>
      <c r="O40" s="18">
        <f t="shared" si="5"/>
        <v>21</v>
      </c>
      <c r="P40" s="1" t="str">
        <f t="shared" si="6"/>
        <v>1</v>
      </c>
      <c r="Q40" s="1"/>
    </row>
    <row r="41" spans="1:17">
      <c r="A41" s="1" t="s">
        <v>26</v>
      </c>
      <c r="B41" s="1" t="str">
        <f t="shared" ref="B41:B95" si="32">"1"&amp;I41&amp;J41&amp;"000"</f>
        <v>100231000</v>
      </c>
      <c r="C41" s="18" t="s">
        <v>62</v>
      </c>
      <c r="D41" s="18" t="s">
        <v>28</v>
      </c>
      <c r="E41" s="18">
        <v>0</v>
      </c>
      <c r="F41" s="18" t="s">
        <v>29</v>
      </c>
      <c r="G41" s="18">
        <v>0</v>
      </c>
      <c r="H41" s="18" t="s">
        <v>30</v>
      </c>
      <c r="I41" s="18" t="str">
        <f t="shared" ref="I41:I95" si="33">LEFT(C41,L41-1)</f>
        <v>0023</v>
      </c>
      <c r="J41" s="1" t="str">
        <f t="shared" si="7"/>
        <v>1</v>
      </c>
      <c r="K41" s="20" t="str">
        <f>IFERROR(VLOOKUP(P41,索引!A:B,2,0),"")</f>
        <v/>
      </c>
      <c r="L41" s="18">
        <f t="shared" si="2"/>
        <v>5</v>
      </c>
      <c r="M41" s="18">
        <f t="shared" si="3"/>
        <v>19</v>
      </c>
      <c r="N41" s="18">
        <f t="shared" si="4"/>
        <v>19</v>
      </c>
      <c r="O41" s="18">
        <f t="shared" si="5"/>
        <v>19</v>
      </c>
      <c r="P41" s="1" t="str">
        <f t="shared" si="6"/>
        <v>1</v>
      </c>
      <c r="Q41" s="1"/>
    </row>
    <row r="42" spans="1:17">
      <c r="A42" s="1" t="s">
        <v>26</v>
      </c>
      <c r="B42" s="1" t="str">
        <f t="shared" si="32"/>
        <v>100241000</v>
      </c>
      <c r="C42" s="18" t="s">
        <v>63</v>
      </c>
      <c r="D42" s="18" t="s">
        <v>28</v>
      </c>
      <c r="E42" s="18">
        <v>0</v>
      </c>
      <c r="F42" s="18" t="s">
        <v>29</v>
      </c>
      <c r="G42" s="18">
        <v>0</v>
      </c>
      <c r="H42" s="18" t="s">
        <v>30</v>
      </c>
      <c r="I42" s="18" t="str">
        <f t="shared" si="33"/>
        <v>0024</v>
      </c>
      <c r="J42" s="1" t="str">
        <f t="shared" si="7"/>
        <v>1</v>
      </c>
      <c r="K42" s="20" t="str">
        <f>IFERROR(VLOOKUP(P42,索引!A:B,2,0),"")</f>
        <v/>
      </c>
      <c r="L42" s="18">
        <f t="shared" si="2"/>
        <v>5</v>
      </c>
      <c r="M42" s="18">
        <f t="shared" si="3"/>
        <v>12</v>
      </c>
      <c r="N42" s="18">
        <f t="shared" si="4"/>
        <v>12</v>
      </c>
      <c r="O42" s="18">
        <f t="shared" si="5"/>
        <v>12</v>
      </c>
      <c r="P42" s="1" t="str">
        <f t="shared" si="6"/>
        <v>1</v>
      </c>
      <c r="Q42" s="1"/>
    </row>
    <row r="43" spans="1:17">
      <c r="A43" s="1" t="s">
        <v>26</v>
      </c>
      <c r="B43" s="1" t="str">
        <f t="shared" si="32"/>
        <v>100251000</v>
      </c>
      <c r="C43" s="18" t="s">
        <v>64</v>
      </c>
      <c r="D43" s="18" t="s">
        <v>28</v>
      </c>
      <c r="E43" s="18">
        <v>0</v>
      </c>
      <c r="F43" s="18" t="s">
        <v>29</v>
      </c>
      <c r="G43" s="18">
        <v>0</v>
      </c>
      <c r="H43" s="18" t="s">
        <v>30</v>
      </c>
      <c r="I43" s="18" t="str">
        <f t="shared" si="33"/>
        <v>0025</v>
      </c>
      <c r="J43" s="1" t="str">
        <f t="shared" si="7"/>
        <v>1</v>
      </c>
      <c r="K43" s="20" t="str">
        <f>IFERROR(VLOOKUP(P43,索引!A:B,2,0),"")</f>
        <v/>
      </c>
      <c r="L43" s="18">
        <f t="shared" si="2"/>
        <v>5</v>
      </c>
      <c r="M43" s="18">
        <f t="shared" si="3"/>
        <v>14</v>
      </c>
      <c r="N43" s="18">
        <f t="shared" si="4"/>
        <v>14</v>
      </c>
      <c r="O43" s="18">
        <f t="shared" si="5"/>
        <v>14</v>
      </c>
      <c r="P43" s="1" t="str">
        <f t="shared" si="6"/>
        <v>1</v>
      </c>
      <c r="Q43" s="1"/>
    </row>
    <row r="44" spans="1:17">
      <c r="A44" s="1" t="s">
        <v>26</v>
      </c>
      <c r="B44" s="1" t="str">
        <f t="shared" si="32"/>
        <v>100261000</v>
      </c>
      <c r="C44" s="18" t="s">
        <v>65</v>
      </c>
      <c r="D44" s="18" t="s">
        <v>28</v>
      </c>
      <c r="E44" s="18">
        <v>0</v>
      </c>
      <c r="F44" s="18" t="s">
        <v>29</v>
      </c>
      <c r="G44" s="18">
        <v>0</v>
      </c>
      <c r="H44" s="18" t="s">
        <v>30</v>
      </c>
      <c r="I44" s="18" t="str">
        <f t="shared" si="33"/>
        <v>0026</v>
      </c>
      <c r="J44" s="1" t="str">
        <f t="shared" si="7"/>
        <v>1</v>
      </c>
      <c r="K44" s="20" t="str">
        <f>IFERROR(VLOOKUP(P44,索引!A:B,2,0),"")</f>
        <v/>
      </c>
      <c r="L44" s="18">
        <f t="shared" si="2"/>
        <v>5</v>
      </c>
      <c r="M44" s="18">
        <f t="shared" si="3"/>
        <v>19</v>
      </c>
      <c r="N44" s="18">
        <f t="shared" si="4"/>
        <v>19</v>
      </c>
      <c r="O44" s="18">
        <f t="shared" si="5"/>
        <v>19</v>
      </c>
      <c r="P44" s="1" t="str">
        <f t="shared" si="6"/>
        <v>1</v>
      </c>
      <c r="Q44" s="1"/>
    </row>
    <row r="45" spans="1:17">
      <c r="A45" s="1" t="s">
        <v>26</v>
      </c>
      <c r="B45" s="1" t="str">
        <f t="shared" si="32"/>
        <v>100271000</v>
      </c>
      <c r="C45" s="18" t="s">
        <v>66</v>
      </c>
      <c r="D45" s="18" t="s">
        <v>28</v>
      </c>
      <c r="E45" s="18">
        <v>0</v>
      </c>
      <c r="F45" s="18" t="s">
        <v>29</v>
      </c>
      <c r="G45" s="18">
        <v>0</v>
      </c>
      <c r="H45" s="18" t="s">
        <v>30</v>
      </c>
      <c r="I45" s="18" t="str">
        <f t="shared" si="33"/>
        <v>0027</v>
      </c>
      <c r="J45" s="1" t="str">
        <f t="shared" si="7"/>
        <v>1</v>
      </c>
      <c r="K45" s="20" t="str">
        <f>IFERROR(VLOOKUP(P45,索引!A:B,2,0),"")</f>
        <v/>
      </c>
      <c r="L45" s="18">
        <f t="shared" si="2"/>
        <v>5</v>
      </c>
      <c r="M45" s="18">
        <f t="shared" si="3"/>
        <v>10</v>
      </c>
      <c r="N45" s="18">
        <f t="shared" si="4"/>
        <v>10</v>
      </c>
      <c r="O45" s="18">
        <f t="shared" si="5"/>
        <v>10</v>
      </c>
      <c r="P45" s="1" t="str">
        <f t="shared" si="6"/>
        <v>1</v>
      </c>
      <c r="Q45" s="1"/>
    </row>
    <row r="46" spans="1:17">
      <c r="A46" s="1" t="s">
        <v>26</v>
      </c>
      <c r="B46" s="1" t="str">
        <f t="shared" si="32"/>
        <v>100281000</v>
      </c>
      <c r="C46" s="18" t="s">
        <v>67</v>
      </c>
      <c r="D46" s="18" t="s">
        <v>28</v>
      </c>
      <c r="E46" s="18">
        <v>0</v>
      </c>
      <c r="F46" s="18" t="s">
        <v>29</v>
      </c>
      <c r="G46" s="18">
        <v>0</v>
      </c>
      <c r="H46" s="18" t="s">
        <v>30</v>
      </c>
      <c r="I46" s="18" t="str">
        <f t="shared" si="33"/>
        <v>0028</v>
      </c>
      <c r="J46" s="1" t="str">
        <f t="shared" si="7"/>
        <v>1</v>
      </c>
      <c r="K46" s="20" t="str">
        <f>IFERROR(VLOOKUP(P46,索引!A:B,2,0),"")</f>
        <v/>
      </c>
      <c r="L46" s="18">
        <f t="shared" si="2"/>
        <v>5</v>
      </c>
      <c r="M46" s="18">
        <f t="shared" si="3"/>
        <v>18</v>
      </c>
      <c r="N46" s="18">
        <f t="shared" si="4"/>
        <v>18</v>
      </c>
      <c r="O46" s="18">
        <f t="shared" si="5"/>
        <v>18</v>
      </c>
      <c r="P46" s="1" t="str">
        <f t="shared" si="6"/>
        <v>1</v>
      </c>
      <c r="Q46" s="1"/>
    </row>
    <row r="47" spans="1:17">
      <c r="A47" s="1" t="s">
        <v>26</v>
      </c>
      <c r="B47" s="1" t="str">
        <f t="shared" si="32"/>
        <v>100282000</v>
      </c>
      <c r="C47" s="18" t="s">
        <v>68</v>
      </c>
      <c r="D47" s="18" t="s">
        <v>28</v>
      </c>
      <c r="E47" s="18">
        <v>0</v>
      </c>
      <c r="F47" s="18" t="s">
        <v>29</v>
      </c>
      <c r="G47" s="18">
        <v>0</v>
      </c>
      <c r="H47" s="18" t="s">
        <v>30</v>
      </c>
      <c r="I47" s="18" t="str">
        <f t="shared" si="33"/>
        <v>0028</v>
      </c>
      <c r="J47" s="1" t="str">
        <f t="shared" ref="J47:J102" si="34">IF(M47=N47,RIGHT(C47,LEN(C47)-M47),MID(C47,M47+1,N47-M47-1))</f>
        <v>2</v>
      </c>
      <c r="K47" s="20" t="str">
        <f>IFERROR(VLOOKUP(P47,索引!A:B,2,0),"")</f>
        <v/>
      </c>
      <c r="L47" s="18">
        <f t="shared" si="2"/>
        <v>5</v>
      </c>
      <c r="M47" s="18">
        <f t="shared" si="3"/>
        <v>18</v>
      </c>
      <c r="N47" s="18">
        <f t="shared" si="4"/>
        <v>18</v>
      </c>
      <c r="O47" s="18">
        <f t="shared" si="5"/>
        <v>18</v>
      </c>
      <c r="P47" s="1" t="str">
        <f t="shared" si="6"/>
        <v>2</v>
      </c>
      <c r="Q47" s="1"/>
    </row>
    <row r="48" spans="1:17">
      <c r="A48" s="1" t="s">
        <v>26</v>
      </c>
      <c r="B48" s="1" t="str">
        <f t="shared" si="32"/>
        <v>100291000</v>
      </c>
      <c r="C48" s="18" t="s">
        <v>69</v>
      </c>
      <c r="D48" s="18" t="s">
        <v>28</v>
      </c>
      <c r="E48" s="18">
        <v>0</v>
      </c>
      <c r="F48" s="18" t="s">
        <v>29</v>
      </c>
      <c r="G48" s="18">
        <v>0</v>
      </c>
      <c r="H48" s="18" t="s">
        <v>30</v>
      </c>
      <c r="I48" s="18" t="str">
        <f t="shared" si="33"/>
        <v>0029</v>
      </c>
      <c r="J48" s="1" t="str">
        <f t="shared" si="34"/>
        <v>1</v>
      </c>
      <c r="K48" s="20" t="str">
        <f>IFERROR(VLOOKUP(P48,索引!A:B,2,0),"")</f>
        <v/>
      </c>
      <c r="L48" s="18">
        <f t="shared" si="2"/>
        <v>5</v>
      </c>
      <c r="M48" s="18">
        <f t="shared" si="3"/>
        <v>18</v>
      </c>
      <c r="N48" s="18">
        <f t="shared" si="4"/>
        <v>18</v>
      </c>
      <c r="O48" s="18">
        <f t="shared" si="5"/>
        <v>18</v>
      </c>
      <c r="P48" s="1" t="str">
        <f t="shared" si="6"/>
        <v>1</v>
      </c>
      <c r="Q48" s="1"/>
    </row>
    <row r="49" spans="1:17">
      <c r="A49" s="1" t="s">
        <v>26</v>
      </c>
      <c r="B49" s="1" t="str">
        <f t="shared" si="32"/>
        <v>100301000</v>
      </c>
      <c r="C49" s="18" t="s">
        <v>70</v>
      </c>
      <c r="D49" s="18" t="s">
        <v>28</v>
      </c>
      <c r="E49" s="18">
        <v>0</v>
      </c>
      <c r="F49" s="18" t="s">
        <v>29</v>
      </c>
      <c r="G49" s="18">
        <v>0</v>
      </c>
      <c r="H49" s="18" t="s">
        <v>30</v>
      </c>
      <c r="I49" s="18" t="str">
        <f t="shared" si="33"/>
        <v>0030</v>
      </c>
      <c r="J49" s="1" t="str">
        <f t="shared" si="34"/>
        <v>1</v>
      </c>
      <c r="K49" s="20" t="str">
        <f>IFERROR(VLOOKUP(P49,索引!A:B,2,0),"")</f>
        <v/>
      </c>
      <c r="L49" s="18">
        <f t="shared" si="2"/>
        <v>5</v>
      </c>
      <c r="M49" s="18">
        <f t="shared" si="3"/>
        <v>15</v>
      </c>
      <c r="N49" s="18">
        <f t="shared" si="4"/>
        <v>15</v>
      </c>
      <c r="O49" s="18">
        <f t="shared" si="5"/>
        <v>15</v>
      </c>
      <c r="P49" s="1" t="str">
        <f t="shared" si="6"/>
        <v>1</v>
      </c>
      <c r="Q49" s="1"/>
    </row>
    <row r="50" spans="1:17">
      <c r="A50" s="1" t="s">
        <v>26</v>
      </c>
      <c r="B50" s="1" t="str">
        <f t="shared" si="32"/>
        <v>100311000</v>
      </c>
      <c r="C50" s="18" t="s">
        <v>71</v>
      </c>
      <c r="D50" s="18" t="s">
        <v>28</v>
      </c>
      <c r="E50" s="18">
        <v>0</v>
      </c>
      <c r="F50" s="18" t="s">
        <v>29</v>
      </c>
      <c r="G50" s="18">
        <v>0</v>
      </c>
      <c r="H50" s="18" t="s">
        <v>30</v>
      </c>
      <c r="I50" s="18" t="str">
        <f t="shared" si="33"/>
        <v>0031</v>
      </c>
      <c r="J50" s="1" t="str">
        <f t="shared" si="34"/>
        <v>1</v>
      </c>
      <c r="K50" s="20" t="str">
        <f>IFERROR(VLOOKUP(P50,索引!A:B,2,0),"")</f>
        <v/>
      </c>
      <c r="L50" s="18">
        <f t="shared" si="2"/>
        <v>5</v>
      </c>
      <c r="M50" s="18">
        <f t="shared" si="3"/>
        <v>17</v>
      </c>
      <c r="N50" s="18">
        <f t="shared" si="4"/>
        <v>17</v>
      </c>
      <c r="O50" s="18">
        <f t="shared" si="5"/>
        <v>17</v>
      </c>
      <c r="P50" s="1" t="str">
        <f t="shared" si="6"/>
        <v>1</v>
      </c>
      <c r="Q50" s="1"/>
    </row>
    <row r="51" spans="1:17">
      <c r="A51" s="1" t="s">
        <v>26</v>
      </c>
      <c r="B51" s="1" t="str">
        <f t="shared" si="32"/>
        <v>100321000</v>
      </c>
      <c r="C51" s="18" t="s">
        <v>72</v>
      </c>
      <c r="D51" s="18" t="s">
        <v>28</v>
      </c>
      <c r="E51" s="18">
        <v>0</v>
      </c>
      <c r="F51" s="18" t="s">
        <v>29</v>
      </c>
      <c r="G51" s="18">
        <v>0</v>
      </c>
      <c r="H51" s="18" t="s">
        <v>30</v>
      </c>
      <c r="I51" s="18" t="str">
        <f t="shared" si="33"/>
        <v>0032</v>
      </c>
      <c r="J51" s="1" t="str">
        <f t="shared" si="34"/>
        <v>1</v>
      </c>
      <c r="K51" s="20" t="str">
        <f>IFERROR(VLOOKUP(P51,索引!A:B,2,0),"")</f>
        <v/>
      </c>
      <c r="L51" s="18">
        <f t="shared" si="2"/>
        <v>5</v>
      </c>
      <c r="M51" s="18">
        <f t="shared" si="3"/>
        <v>15</v>
      </c>
      <c r="N51" s="18">
        <f t="shared" si="4"/>
        <v>15</v>
      </c>
      <c r="O51" s="18">
        <f t="shared" si="5"/>
        <v>15</v>
      </c>
      <c r="P51" s="1" t="str">
        <f t="shared" si="6"/>
        <v>1</v>
      </c>
      <c r="Q51" s="1"/>
    </row>
    <row r="52" spans="1:17">
      <c r="A52" s="1" t="s">
        <v>26</v>
      </c>
      <c r="B52" s="1" t="str">
        <f t="shared" si="32"/>
        <v>100331000</v>
      </c>
      <c r="C52" s="18" t="s">
        <v>73</v>
      </c>
      <c r="D52" s="18" t="s">
        <v>28</v>
      </c>
      <c r="E52" s="18">
        <v>0</v>
      </c>
      <c r="F52" s="18" t="s">
        <v>29</v>
      </c>
      <c r="G52" s="18">
        <v>0</v>
      </c>
      <c r="H52" s="18" t="s">
        <v>30</v>
      </c>
      <c r="I52" s="18" t="str">
        <f t="shared" si="33"/>
        <v>0033</v>
      </c>
      <c r="J52" s="1" t="str">
        <f t="shared" si="34"/>
        <v>1</v>
      </c>
      <c r="K52" s="20" t="str">
        <f>IFERROR(VLOOKUP(P52,索引!A:B,2,0),"")</f>
        <v/>
      </c>
      <c r="L52" s="18">
        <f t="shared" si="2"/>
        <v>5</v>
      </c>
      <c r="M52" s="18">
        <f t="shared" si="3"/>
        <v>20</v>
      </c>
      <c r="N52" s="18">
        <f t="shared" si="4"/>
        <v>20</v>
      </c>
      <c r="O52" s="18">
        <f t="shared" si="5"/>
        <v>20</v>
      </c>
      <c r="P52" s="1" t="str">
        <f t="shared" si="6"/>
        <v>1</v>
      </c>
      <c r="Q52" s="1"/>
    </row>
    <row r="53" spans="1:17">
      <c r="A53" s="1" t="s">
        <v>26</v>
      </c>
      <c r="B53" s="1" t="str">
        <f t="shared" si="32"/>
        <v>100341000</v>
      </c>
      <c r="C53" s="18" t="s">
        <v>74</v>
      </c>
      <c r="D53" s="18" t="s">
        <v>28</v>
      </c>
      <c r="E53" s="18">
        <v>0</v>
      </c>
      <c r="F53" s="18" t="s">
        <v>29</v>
      </c>
      <c r="G53" s="18">
        <v>0</v>
      </c>
      <c r="H53" s="18" t="s">
        <v>30</v>
      </c>
      <c r="I53" s="18" t="str">
        <f t="shared" si="33"/>
        <v>0034</v>
      </c>
      <c r="J53" s="1" t="str">
        <f t="shared" si="34"/>
        <v>1</v>
      </c>
      <c r="K53" s="20" t="str">
        <f>IFERROR(VLOOKUP(P53,索引!A:B,2,0),"")</f>
        <v/>
      </c>
      <c r="L53" s="18">
        <f t="shared" si="2"/>
        <v>5</v>
      </c>
      <c r="M53" s="18">
        <f t="shared" si="3"/>
        <v>16</v>
      </c>
      <c r="N53" s="18">
        <f t="shared" si="4"/>
        <v>16</v>
      </c>
      <c r="O53" s="18">
        <f t="shared" si="5"/>
        <v>16</v>
      </c>
      <c r="P53" s="1" t="str">
        <f t="shared" si="6"/>
        <v>1</v>
      </c>
      <c r="Q53" s="1"/>
    </row>
    <row r="54" spans="1:17">
      <c r="A54" s="1" t="s">
        <v>26</v>
      </c>
      <c r="B54" s="1" t="str">
        <f t="shared" si="32"/>
        <v>100351000</v>
      </c>
      <c r="C54" s="18" t="s">
        <v>75</v>
      </c>
      <c r="D54" s="18" t="s">
        <v>28</v>
      </c>
      <c r="E54" s="18">
        <v>0</v>
      </c>
      <c r="F54" s="18" t="s">
        <v>29</v>
      </c>
      <c r="G54" s="18">
        <v>0</v>
      </c>
      <c r="H54" s="18" t="s">
        <v>30</v>
      </c>
      <c r="I54" s="18" t="str">
        <f t="shared" si="33"/>
        <v>0035</v>
      </c>
      <c r="J54" s="1" t="str">
        <f t="shared" si="34"/>
        <v>1</v>
      </c>
      <c r="K54" s="20" t="str">
        <f>IFERROR(VLOOKUP(P54,索引!A:B,2,0),"")</f>
        <v/>
      </c>
      <c r="L54" s="18">
        <f t="shared" si="2"/>
        <v>5</v>
      </c>
      <c r="M54" s="18">
        <f t="shared" si="3"/>
        <v>19</v>
      </c>
      <c r="N54" s="18">
        <f t="shared" si="4"/>
        <v>19</v>
      </c>
      <c r="O54" s="18">
        <f t="shared" si="5"/>
        <v>19</v>
      </c>
      <c r="P54" s="1" t="str">
        <f t="shared" si="6"/>
        <v>1</v>
      </c>
      <c r="Q54" s="1"/>
    </row>
    <row r="55" spans="1:17">
      <c r="A55" s="1" t="s">
        <v>26</v>
      </c>
      <c r="B55" s="1" t="str">
        <f t="shared" si="32"/>
        <v>100361000</v>
      </c>
      <c r="C55" s="18" t="s">
        <v>76</v>
      </c>
      <c r="D55" s="18" t="s">
        <v>28</v>
      </c>
      <c r="E55" s="18">
        <v>0</v>
      </c>
      <c r="F55" s="18" t="s">
        <v>29</v>
      </c>
      <c r="G55" s="18">
        <v>0</v>
      </c>
      <c r="H55" s="18" t="s">
        <v>30</v>
      </c>
      <c r="I55" s="18" t="str">
        <f t="shared" si="33"/>
        <v>0036</v>
      </c>
      <c r="J55" s="1" t="str">
        <f t="shared" si="34"/>
        <v>1</v>
      </c>
      <c r="K55" s="20" t="str">
        <f>IFERROR(VLOOKUP(P55,索引!A:B,2,0),"")</f>
        <v/>
      </c>
      <c r="L55" s="18">
        <f t="shared" si="2"/>
        <v>5</v>
      </c>
      <c r="M55" s="18">
        <f t="shared" si="3"/>
        <v>18</v>
      </c>
      <c r="N55" s="18">
        <f t="shared" si="4"/>
        <v>18</v>
      </c>
      <c r="O55" s="18">
        <f t="shared" si="5"/>
        <v>18</v>
      </c>
      <c r="P55" s="1" t="str">
        <f t="shared" si="6"/>
        <v>1</v>
      </c>
      <c r="Q55" s="1"/>
    </row>
    <row r="56" spans="1:17">
      <c r="A56" s="1" t="s">
        <v>26</v>
      </c>
      <c r="B56" s="1" t="str">
        <f t="shared" si="32"/>
        <v>100371000</v>
      </c>
      <c r="C56" s="18" t="s">
        <v>77</v>
      </c>
      <c r="D56" s="18" t="s">
        <v>28</v>
      </c>
      <c r="E56" s="18">
        <v>0</v>
      </c>
      <c r="F56" s="18" t="s">
        <v>29</v>
      </c>
      <c r="G56" s="18">
        <v>0</v>
      </c>
      <c r="H56" s="18" t="s">
        <v>30</v>
      </c>
      <c r="I56" s="18" t="str">
        <f t="shared" si="33"/>
        <v>0037</v>
      </c>
      <c r="J56" s="1" t="str">
        <f t="shared" si="34"/>
        <v>1</v>
      </c>
      <c r="K56" s="20" t="str">
        <f>IFERROR(VLOOKUP(P56,索引!A:B,2,0),"")</f>
        <v/>
      </c>
      <c r="L56" s="18">
        <f t="shared" si="2"/>
        <v>5</v>
      </c>
      <c r="M56" s="18">
        <f t="shared" si="3"/>
        <v>14</v>
      </c>
      <c r="N56" s="18">
        <f t="shared" si="4"/>
        <v>14</v>
      </c>
      <c r="O56" s="18">
        <f t="shared" si="5"/>
        <v>14</v>
      </c>
      <c r="P56" s="1" t="str">
        <f t="shared" si="6"/>
        <v>1</v>
      </c>
      <c r="Q56" s="1"/>
    </row>
    <row r="57" spans="1:17">
      <c r="A57" s="1" t="s">
        <v>26</v>
      </c>
      <c r="B57" s="1" t="str">
        <f t="shared" si="32"/>
        <v>100381000</v>
      </c>
      <c r="C57" s="18" t="s">
        <v>78</v>
      </c>
      <c r="D57" s="18" t="s">
        <v>28</v>
      </c>
      <c r="E57" s="18">
        <v>0</v>
      </c>
      <c r="F57" s="18" t="s">
        <v>29</v>
      </c>
      <c r="G57" s="18">
        <v>0</v>
      </c>
      <c r="H57" s="18" t="s">
        <v>30</v>
      </c>
      <c r="I57" s="18" t="str">
        <f t="shared" si="33"/>
        <v>0038</v>
      </c>
      <c r="J57" s="1" t="str">
        <f t="shared" si="34"/>
        <v>1</v>
      </c>
      <c r="K57" s="20" t="str">
        <f>IFERROR(VLOOKUP(P57,索引!A:B,2,0),"")</f>
        <v/>
      </c>
      <c r="L57" s="18">
        <f t="shared" si="2"/>
        <v>5</v>
      </c>
      <c r="M57" s="18">
        <f t="shared" si="3"/>
        <v>12</v>
      </c>
      <c r="N57" s="18">
        <f t="shared" si="4"/>
        <v>12</v>
      </c>
      <c r="O57" s="18">
        <f t="shared" si="5"/>
        <v>12</v>
      </c>
      <c r="P57" s="1" t="str">
        <f t="shared" si="6"/>
        <v>1</v>
      </c>
      <c r="Q57" s="1"/>
    </row>
    <row r="58" spans="1:17">
      <c r="A58" s="1" t="s">
        <v>26</v>
      </c>
      <c r="B58" s="1" t="str">
        <f t="shared" si="32"/>
        <v>100391000</v>
      </c>
      <c r="C58" s="18" t="s">
        <v>79</v>
      </c>
      <c r="D58" s="18" t="s">
        <v>28</v>
      </c>
      <c r="E58" s="18">
        <v>0</v>
      </c>
      <c r="F58" s="18" t="s">
        <v>29</v>
      </c>
      <c r="G58" s="18">
        <v>0</v>
      </c>
      <c r="H58" s="18" t="s">
        <v>30</v>
      </c>
      <c r="I58" s="18" t="str">
        <f t="shared" si="33"/>
        <v>0039</v>
      </c>
      <c r="J58" s="1" t="str">
        <f t="shared" si="34"/>
        <v>1</v>
      </c>
      <c r="K58" s="20" t="str">
        <f>IFERROR(VLOOKUP(P58,索引!A:B,2,0),"")</f>
        <v/>
      </c>
      <c r="L58" s="18">
        <f t="shared" si="2"/>
        <v>5</v>
      </c>
      <c r="M58" s="18">
        <f t="shared" si="3"/>
        <v>13</v>
      </c>
      <c r="N58" s="18">
        <f t="shared" si="4"/>
        <v>13</v>
      </c>
      <c r="O58" s="18">
        <f t="shared" si="5"/>
        <v>13</v>
      </c>
      <c r="P58" s="1" t="str">
        <f t="shared" si="6"/>
        <v>1</v>
      </c>
      <c r="Q58" s="1"/>
    </row>
    <row r="59" spans="1:17">
      <c r="A59" s="1" t="s">
        <v>26</v>
      </c>
      <c r="B59" s="1" t="str">
        <f t="shared" ref="B59" si="35">"1"&amp;I59&amp;J59&amp;"000"</f>
        <v>100392000</v>
      </c>
      <c r="C59" s="18" t="s">
        <v>537</v>
      </c>
      <c r="D59" s="18" t="s">
        <v>28</v>
      </c>
      <c r="E59" s="18">
        <v>0</v>
      </c>
      <c r="F59" s="18" t="s">
        <v>29</v>
      </c>
      <c r="G59" s="18">
        <v>0</v>
      </c>
      <c r="H59" s="18" t="s">
        <v>30</v>
      </c>
      <c r="I59" s="18" t="s">
        <v>538</v>
      </c>
      <c r="J59" s="1">
        <v>2</v>
      </c>
      <c r="L59" s="18">
        <f t="shared" ref="L59" si="36">IFERROR(FIND("_",C59),0)</f>
        <v>5</v>
      </c>
      <c r="M59" s="18">
        <f t="shared" ref="M59" si="37">IFERROR(FIND("_",C59,L59+1),L59)</f>
        <v>13</v>
      </c>
      <c r="N59" s="18">
        <f t="shared" ref="N59" si="38">IFERROR(FIND("_",C59,M59+1),M59)</f>
        <v>13</v>
      </c>
      <c r="O59" s="18">
        <f t="shared" ref="O59" si="39">IFERROR(FIND("_",C59,N59+1),N59)</f>
        <v>13</v>
      </c>
      <c r="P59" s="1" t="str">
        <f t="shared" ref="P59" si="40">IF(N59=O59,RIGHT(C59,LEN(C59)-N59),MID(C59,N59+1,O59-N59-1))</f>
        <v>2</v>
      </c>
      <c r="Q59" s="1"/>
    </row>
    <row r="60" spans="1:17">
      <c r="A60" s="1" t="s">
        <v>26</v>
      </c>
      <c r="B60" s="1" t="str">
        <f t="shared" si="32"/>
        <v>100401000</v>
      </c>
      <c r="C60" s="18" t="s">
        <v>80</v>
      </c>
      <c r="D60" s="18" t="s">
        <v>28</v>
      </c>
      <c r="E60" s="18">
        <v>0</v>
      </c>
      <c r="F60" s="18" t="s">
        <v>29</v>
      </c>
      <c r="G60" s="18">
        <v>0</v>
      </c>
      <c r="H60" s="18" t="s">
        <v>30</v>
      </c>
      <c r="I60" s="18" t="str">
        <f t="shared" si="33"/>
        <v>0040</v>
      </c>
      <c r="J60" s="1" t="str">
        <f t="shared" si="34"/>
        <v>1</v>
      </c>
      <c r="K60" s="20" t="str">
        <f>IFERROR(VLOOKUP(P60,索引!A:B,2,0),"")</f>
        <v/>
      </c>
      <c r="L60" s="18">
        <f t="shared" si="2"/>
        <v>5</v>
      </c>
      <c r="M60" s="18">
        <f t="shared" si="3"/>
        <v>17</v>
      </c>
      <c r="N60" s="18">
        <f t="shared" si="4"/>
        <v>17</v>
      </c>
      <c r="O60" s="18">
        <f t="shared" si="5"/>
        <v>17</v>
      </c>
      <c r="P60" s="1" t="str">
        <f t="shared" si="6"/>
        <v>1</v>
      </c>
      <c r="Q60" s="1"/>
    </row>
    <row r="61" spans="1:17">
      <c r="A61" s="1" t="s">
        <v>26</v>
      </c>
      <c r="B61" s="1" t="str">
        <f t="shared" si="32"/>
        <v>100411000</v>
      </c>
      <c r="C61" s="18" t="s">
        <v>81</v>
      </c>
      <c r="D61" s="18" t="s">
        <v>28</v>
      </c>
      <c r="E61" s="18">
        <v>0</v>
      </c>
      <c r="F61" s="18" t="s">
        <v>29</v>
      </c>
      <c r="G61" s="18">
        <v>0</v>
      </c>
      <c r="H61" s="18" t="s">
        <v>30</v>
      </c>
      <c r="I61" s="18" t="str">
        <f t="shared" si="33"/>
        <v>0041</v>
      </c>
      <c r="J61" s="1" t="str">
        <f t="shared" si="34"/>
        <v>1</v>
      </c>
      <c r="K61" s="20" t="str">
        <f>IFERROR(VLOOKUP(P61,索引!A:B,2,0),"")</f>
        <v/>
      </c>
      <c r="L61" s="18">
        <f t="shared" si="2"/>
        <v>5</v>
      </c>
      <c r="M61" s="18">
        <f t="shared" si="3"/>
        <v>14</v>
      </c>
      <c r="N61" s="18">
        <f t="shared" si="4"/>
        <v>14</v>
      </c>
      <c r="O61" s="18">
        <f t="shared" si="5"/>
        <v>14</v>
      </c>
      <c r="P61" s="1" t="str">
        <f t="shared" si="6"/>
        <v>1</v>
      </c>
      <c r="Q61" s="1"/>
    </row>
    <row r="62" spans="1:17">
      <c r="A62" s="1" t="s">
        <v>26</v>
      </c>
      <c r="B62" s="1" t="str">
        <f t="shared" ref="B62:B67" si="41">"1"&amp;I62&amp;J62&amp;"000"</f>
        <v>100421000</v>
      </c>
      <c r="C62" s="18" t="s">
        <v>618</v>
      </c>
      <c r="D62" s="18" t="s">
        <v>28</v>
      </c>
      <c r="E62" s="18">
        <v>0</v>
      </c>
      <c r="F62" s="18" t="s">
        <v>29</v>
      </c>
      <c r="G62" s="18">
        <v>0</v>
      </c>
      <c r="H62" s="18" t="s">
        <v>30</v>
      </c>
      <c r="I62" s="18" t="str">
        <f t="shared" ref="I62:I67" si="42">LEFT(C62,L62-1)</f>
        <v>0042</v>
      </c>
      <c r="J62" s="1" t="str">
        <f t="shared" ref="J62:J67" si="43">IF(M62=N62,RIGHT(C62,LEN(C62)-M62),MID(C62,M62+1,N62-M62-1))</f>
        <v>1</v>
      </c>
      <c r="K62" s="20" t="str">
        <f>IFERROR(VLOOKUP(P62,索引!A:B,2,0),"")</f>
        <v/>
      </c>
      <c r="L62" s="18">
        <f t="shared" ref="L62:L67" si="44">IFERROR(FIND("_",C62),0)</f>
        <v>5</v>
      </c>
      <c r="M62" s="18">
        <f t="shared" ref="M62:M67" si="45">IFERROR(FIND("_",C62,L62+1),L62)</f>
        <v>23</v>
      </c>
      <c r="N62" s="18">
        <f t="shared" ref="N62:N67" si="46">IFERROR(FIND("_",C62,M62+1),M62)</f>
        <v>23</v>
      </c>
      <c r="O62" s="18">
        <f t="shared" ref="O62:O67" si="47">IFERROR(FIND("_",C62,N62+1),N62)</f>
        <v>23</v>
      </c>
      <c r="P62" s="1" t="str">
        <f t="shared" ref="P62:P67" si="48">IF(N62=O62,RIGHT(C62,LEN(C62)-N62),MID(C62,N62+1,O62-N62-1))</f>
        <v>1</v>
      </c>
      <c r="Q62" s="1"/>
    </row>
    <row r="63" spans="1:17">
      <c r="A63" s="1" t="s">
        <v>26</v>
      </c>
      <c r="B63" s="1" t="str">
        <f t="shared" ref="B63" si="49">"1"&amp;I63&amp;J63&amp;"000"</f>
        <v>100431000</v>
      </c>
      <c r="C63" s="18" t="s">
        <v>656</v>
      </c>
      <c r="D63" s="18" t="s">
        <v>28</v>
      </c>
      <c r="E63" s="18">
        <v>0</v>
      </c>
      <c r="F63" s="18" t="s">
        <v>29</v>
      </c>
      <c r="G63" s="18">
        <v>0</v>
      </c>
      <c r="H63" s="18" t="s">
        <v>30</v>
      </c>
      <c r="I63" s="18" t="str">
        <f t="shared" ref="I63" si="50">LEFT(C63,L63-1)</f>
        <v>0043</v>
      </c>
      <c r="J63" s="1" t="str">
        <f t="shared" ref="J63" si="51">IF(M63=N63,RIGHT(C63,LEN(C63)-M63),MID(C63,M63+1,N63-M63-1))</f>
        <v>1</v>
      </c>
      <c r="K63" s="20" t="str">
        <f>IFERROR(VLOOKUP(P63,索引!A:B,2,0),"")</f>
        <v/>
      </c>
      <c r="L63" s="18">
        <f t="shared" ref="L63" si="52">IFERROR(FIND("_",C63),0)</f>
        <v>5</v>
      </c>
      <c r="M63" s="18">
        <f t="shared" ref="M63" si="53">IFERROR(FIND("_",C63,L63+1),L63)</f>
        <v>13</v>
      </c>
      <c r="N63" s="18">
        <f t="shared" ref="N63" si="54">IFERROR(FIND("_",C63,M63+1),M63)</f>
        <v>13</v>
      </c>
      <c r="O63" s="18">
        <f t="shared" ref="O63" si="55">IFERROR(FIND("_",C63,N63+1),N63)</f>
        <v>13</v>
      </c>
      <c r="P63" s="1" t="str">
        <f t="shared" ref="P63" si="56">IF(N63=O63,RIGHT(C63,LEN(C63)-N63),MID(C63,N63+1,O63-N63-1))</f>
        <v>1</v>
      </c>
      <c r="Q63" s="1"/>
    </row>
    <row r="64" spans="1:17">
      <c r="A64" s="1" t="s">
        <v>26</v>
      </c>
      <c r="B64" s="1" t="str">
        <f t="shared" ref="B64" si="57">"1"&amp;I64&amp;J64&amp;"000"</f>
        <v>100432000</v>
      </c>
      <c r="C64" s="18" t="s">
        <v>732</v>
      </c>
      <c r="D64" s="18" t="s">
        <v>28</v>
      </c>
      <c r="E64" s="18">
        <v>0</v>
      </c>
      <c r="F64" s="18" t="s">
        <v>29</v>
      </c>
      <c r="G64" s="18">
        <v>0</v>
      </c>
      <c r="H64" s="18" t="s">
        <v>30</v>
      </c>
      <c r="I64" s="18" t="str">
        <f t="shared" ref="I64" si="58">LEFT(C64,L64-1)</f>
        <v>0043</v>
      </c>
      <c r="J64" s="1" t="str">
        <f t="shared" ref="J64" si="59">IF(M64=N64,RIGHT(C64,LEN(C64)-M64),MID(C64,M64+1,N64-M64-1))</f>
        <v>2</v>
      </c>
      <c r="K64" s="20" t="str">
        <f>IFERROR(VLOOKUP(P64,索引!A:B,2,0),"")</f>
        <v/>
      </c>
      <c r="L64" s="18">
        <f t="shared" ref="L64" si="60">IFERROR(FIND("_",C64),0)</f>
        <v>5</v>
      </c>
      <c r="M64" s="18">
        <f t="shared" ref="M64" si="61">IFERROR(FIND("_",C64,L64+1),L64)</f>
        <v>13</v>
      </c>
      <c r="N64" s="18">
        <f t="shared" ref="N64" si="62">IFERROR(FIND("_",C64,M64+1),M64)</f>
        <v>13</v>
      </c>
      <c r="O64" s="18">
        <f t="shared" ref="O64" si="63">IFERROR(FIND("_",C64,N64+1),N64)</f>
        <v>13</v>
      </c>
      <c r="P64" s="1" t="str">
        <f t="shared" ref="P64" si="64">IF(N64=O64,RIGHT(C64,LEN(C64)-N64),MID(C64,N64+1,O64-N64-1))</f>
        <v>2</v>
      </c>
      <c r="Q64" s="1"/>
    </row>
    <row r="65" spans="1:17">
      <c r="A65" s="1" t="s">
        <v>26</v>
      </c>
      <c r="B65" s="1" t="str">
        <f t="shared" ref="B65" si="65">"1"&amp;I65&amp;J65&amp;"000"</f>
        <v>100441000</v>
      </c>
      <c r="C65" s="18" t="s">
        <v>687</v>
      </c>
      <c r="D65" s="18" t="s">
        <v>28</v>
      </c>
      <c r="E65" s="18">
        <v>0</v>
      </c>
      <c r="F65" s="18" t="s">
        <v>29</v>
      </c>
      <c r="G65" s="18">
        <v>0</v>
      </c>
      <c r="H65" s="18" t="s">
        <v>30</v>
      </c>
      <c r="I65" s="18" t="str">
        <f t="shared" ref="I65" si="66">LEFT(C65,L65-1)</f>
        <v>0044</v>
      </c>
      <c r="J65" s="1" t="str">
        <f t="shared" ref="J65" si="67">IF(M65=N65,RIGHT(C65,LEN(C65)-M65),MID(C65,M65+1,N65-M65-1))</f>
        <v>1</v>
      </c>
      <c r="K65" s="20" t="str">
        <f>IFERROR(VLOOKUP(P65,索引!A:B,2,0),"")</f>
        <v/>
      </c>
      <c r="L65" s="18">
        <f t="shared" ref="L65" si="68">IFERROR(FIND("_",C65),0)</f>
        <v>5</v>
      </c>
      <c r="M65" s="18">
        <f t="shared" ref="M65" si="69">IFERROR(FIND("_",C65,L65+1),L65)</f>
        <v>17</v>
      </c>
      <c r="N65" s="18">
        <f t="shared" ref="N65" si="70">IFERROR(FIND("_",C65,M65+1),M65)</f>
        <v>17</v>
      </c>
      <c r="O65" s="18">
        <f t="shared" ref="O65" si="71">IFERROR(FIND("_",C65,N65+1),N65)</f>
        <v>17</v>
      </c>
      <c r="P65" s="1" t="str">
        <f t="shared" ref="P65" si="72">IF(N65=O65,RIGHT(C65,LEN(C65)-N65),MID(C65,N65+1,O65-N65-1))</f>
        <v>1</v>
      </c>
      <c r="Q65" s="1"/>
    </row>
    <row r="66" spans="1:17">
      <c r="A66" s="1" t="s">
        <v>26</v>
      </c>
      <c r="B66" s="1" t="str">
        <f t="shared" si="41"/>
        <v>100451000</v>
      </c>
      <c r="C66" s="18" t="s">
        <v>619</v>
      </c>
      <c r="D66" s="18" t="s">
        <v>28</v>
      </c>
      <c r="E66" s="18">
        <v>0</v>
      </c>
      <c r="F66" s="18" t="s">
        <v>29</v>
      </c>
      <c r="G66" s="18">
        <v>0</v>
      </c>
      <c r="H66" s="18" t="s">
        <v>30</v>
      </c>
      <c r="I66" s="18" t="str">
        <f t="shared" si="42"/>
        <v>0045</v>
      </c>
      <c r="J66" s="1" t="str">
        <f t="shared" si="43"/>
        <v>1</v>
      </c>
      <c r="K66" s="20" t="str">
        <f>IFERROR(VLOOKUP(P66,索引!A:B,2,0),"")</f>
        <v/>
      </c>
      <c r="L66" s="18">
        <f t="shared" si="44"/>
        <v>5</v>
      </c>
      <c r="M66" s="18">
        <f t="shared" si="45"/>
        <v>17</v>
      </c>
      <c r="N66" s="18">
        <f t="shared" si="46"/>
        <v>17</v>
      </c>
      <c r="O66" s="18">
        <f t="shared" si="47"/>
        <v>17</v>
      </c>
      <c r="P66" s="1" t="str">
        <f t="shared" si="48"/>
        <v>1</v>
      </c>
      <c r="Q66" s="1"/>
    </row>
    <row r="67" spans="1:17">
      <c r="A67" s="1" t="s">
        <v>26</v>
      </c>
      <c r="B67" s="1" t="str">
        <f t="shared" si="41"/>
        <v>100461000</v>
      </c>
      <c r="C67" s="18" t="s">
        <v>657</v>
      </c>
      <c r="D67" s="18" t="s">
        <v>28</v>
      </c>
      <c r="E67" s="18">
        <v>0</v>
      </c>
      <c r="F67" s="18" t="s">
        <v>29</v>
      </c>
      <c r="G67" s="18">
        <v>0</v>
      </c>
      <c r="H67" s="18" t="s">
        <v>30</v>
      </c>
      <c r="I67" s="18" t="str">
        <f t="shared" si="42"/>
        <v>0046</v>
      </c>
      <c r="J67" s="1" t="str">
        <f t="shared" si="43"/>
        <v>1</v>
      </c>
      <c r="K67" s="20" t="str">
        <f>IFERROR(VLOOKUP(P67,索引!A:B,2,0),"")</f>
        <v/>
      </c>
      <c r="L67" s="18">
        <f t="shared" si="44"/>
        <v>5</v>
      </c>
      <c r="M67" s="18">
        <f t="shared" si="45"/>
        <v>12</v>
      </c>
      <c r="N67" s="18">
        <f t="shared" si="46"/>
        <v>12</v>
      </c>
      <c r="O67" s="18">
        <f t="shared" si="47"/>
        <v>12</v>
      </c>
      <c r="P67" s="1" t="str">
        <f t="shared" si="48"/>
        <v>1</v>
      </c>
      <c r="Q67" s="1"/>
    </row>
    <row r="68" spans="1:17">
      <c r="A68" s="1" t="s">
        <v>26</v>
      </c>
      <c r="B68" s="1" t="str">
        <f t="shared" ref="B68" si="73">"1"&amp;I68&amp;J68&amp;"000"</f>
        <v>100471000</v>
      </c>
      <c r="C68" s="18" t="s">
        <v>620</v>
      </c>
      <c r="D68" s="18" t="s">
        <v>28</v>
      </c>
      <c r="E68" s="18">
        <v>0</v>
      </c>
      <c r="F68" s="18" t="s">
        <v>29</v>
      </c>
      <c r="G68" s="18">
        <v>0</v>
      </c>
      <c r="H68" s="18" t="s">
        <v>30</v>
      </c>
      <c r="I68" s="18" t="str">
        <f t="shared" ref="I68" si="74">LEFT(C68,L68-1)</f>
        <v>0047</v>
      </c>
      <c r="J68" s="1" t="str">
        <f t="shared" ref="J68" si="75">IF(M68=N68,RIGHT(C68,LEN(C68)-M68),MID(C68,M68+1,N68-M68-1))</f>
        <v>1</v>
      </c>
      <c r="K68" s="20" t="str">
        <f>IFERROR(VLOOKUP(P68,索引!A:B,2,0),"")</f>
        <v/>
      </c>
      <c r="L68" s="18">
        <f t="shared" ref="L68" si="76">IFERROR(FIND("_",C68),0)</f>
        <v>5</v>
      </c>
      <c r="M68" s="18">
        <f t="shared" ref="M68" si="77">IFERROR(FIND("_",C68,L68+1),L68)</f>
        <v>18</v>
      </c>
      <c r="N68" s="18">
        <f t="shared" ref="N68" si="78">IFERROR(FIND("_",C68,M68+1),M68)</f>
        <v>18</v>
      </c>
      <c r="O68" s="18">
        <f t="shared" ref="O68" si="79">IFERROR(FIND("_",C68,N68+1),N68)</f>
        <v>18</v>
      </c>
      <c r="P68" s="1" t="str">
        <f t="shared" ref="P68" si="80">IF(N68=O68,RIGHT(C68,LEN(C68)-N68),MID(C68,N68+1,O68-N68-1))</f>
        <v>1</v>
      </c>
      <c r="Q68" s="1"/>
    </row>
    <row r="69" spans="1:17">
      <c r="A69" s="1" t="s">
        <v>26</v>
      </c>
      <c r="B69" s="1" t="str">
        <f t="shared" si="32"/>
        <v>100481000</v>
      </c>
      <c r="C69" s="18" t="s">
        <v>530</v>
      </c>
      <c r="D69" s="18" t="s">
        <v>28</v>
      </c>
      <c r="E69" s="18">
        <v>0</v>
      </c>
      <c r="F69" s="18" t="s">
        <v>29</v>
      </c>
      <c r="G69" s="18">
        <v>0</v>
      </c>
      <c r="H69" s="18" t="s">
        <v>30</v>
      </c>
      <c r="I69" s="18" t="str">
        <f t="shared" ref="I69:I70" si="81">LEFT(C69,L69-1)</f>
        <v>0048</v>
      </c>
      <c r="J69" s="1" t="str">
        <f t="shared" ref="J69:J70" si="82">IF(M69=N69,RIGHT(C69,LEN(C69)-M69),MID(C69,M69+1,N69-M69-1))</f>
        <v>1</v>
      </c>
      <c r="K69" s="20" t="str">
        <f>IFERROR(VLOOKUP(P69,索引!A:B,2,0),"")</f>
        <v/>
      </c>
      <c r="L69" s="18">
        <f t="shared" ref="L69:L70" si="83">IFERROR(FIND("_",C69),0)</f>
        <v>5</v>
      </c>
      <c r="M69" s="18">
        <f t="shared" ref="M69:M70" si="84">IFERROR(FIND("_",C69,L69+1),L69)</f>
        <v>14</v>
      </c>
      <c r="N69" s="18">
        <f t="shared" ref="N69:N70" si="85">IFERROR(FIND("_",C69,M69+1),M69)</f>
        <v>14</v>
      </c>
      <c r="O69" s="18">
        <f t="shared" ref="O69:O70" si="86">IFERROR(FIND("_",C69,N69+1),N69)</f>
        <v>14</v>
      </c>
      <c r="P69" s="1" t="str">
        <f t="shared" ref="P69:P70" si="87">IF(N69=O69,RIGHT(C69,LEN(C69)-N69),MID(C69,N69+1,O69-N69-1))</f>
        <v>1</v>
      </c>
      <c r="Q69" s="1"/>
    </row>
    <row r="70" spans="1:17">
      <c r="A70" s="1" t="s">
        <v>26</v>
      </c>
      <c r="B70" s="1" t="str">
        <f t="shared" ref="B70" si="88">"1"&amp;I70&amp;J70&amp;"000"</f>
        <v>100491000</v>
      </c>
      <c r="C70" s="18" t="s">
        <v>621</v>
      </c>
      <c r="D70" s="18" t="s">
        <v>28</v>
      </c>
      <c r="E70" s="18">
        <v>0</v>
      </c>
      <c r="F70" s="18" t="s">
        <v>29</v>
      </c>
      <c r="G70" s="18">
        <v>0</v>
      </c>
      <c r="H70" s="18" t="s">
        <v>30</v>
      </c>
      <c r="I70" s="18" t="str">
        <f t="shared" si="81"/>
        <v>0049</v>
      </c>
      <c r="J70" s="1" t="str">
        <f t="shared" si="82"/>
        <v>1</v>
      </c>
      <c r="K70" s="20" t="str">
        <f>IFERROR(VLOOKUP(P70,索引!A:B,2,0),"")</f>
        <v/>
      </c>
      <c r="L70" s="18">
        <f t="shared" si="83"/>
        <v>5</v>
      </c>
      <c r="M70" s="18">
        <f t="shared" si="84"/>
        <v>17</v>
      </c>
      <c r="N70" s="18">
        <f t="shared" si="85"/>
        <v>17</v>
      </c>
      <c r="O70" s="18">
        <f t="shared" si="86"/>
        <v>17</v>
      </c>
      <c r="P70" s="1" t="str">
        <f t="shared" si="87"/>
        <v>1</v>
      </c>
      <c r="Q70" s="1"/>
    </row>
    <row r="71" spans="1:17">
      <c r="A71" s="1" t="s">
        <v>26</v>
      </c>
      <c r="B71" s="1" t="str">
        <f t="shared" si="32"/>
        <v>100501000</v>
      </c>
      <c r="C71" s="18" t="s">
        <v>82</v>
      </c>
      <c r="D71" s="18" t="s">
        <v>28</v>
      </c>
      <c r="E71" s="18">
        <v>0</v>
      </c>
      <c r="F71" s="18" t="s">
        <v>29</v>
      </c>
      <c r="G71" s="18">
        <v>0</v>
      </c>
      <c r="H71" s="18" t="s">
        <v>30</v>
      </c>
      <c r="I71" s="18" t="str">
        <f t="shared" si="33"/>
        <v>0050</v>
      </c>
      <c r="J71" s="1" t="str">
        <f t="shared" si="34"/>
        <v>1</v>
      </c>
      <c r="K71" s="20" t="str">
        <f>IFERROR(VLOOKUP(P71,索引!A:B,2,0),"")</f>
        <v/>
      </c>
      <c r="L71" s="18">
        <f t="shared" si="2"/>
        <v>5</v>
      </c>
      <c r="M71" s="18">
        <f t="shared" si="3"/>
        <v>14</v>
      </c>
      <c r="N71" s="18">
        <f t="shared" si="4"/>
        <v>14</v>
      </c>
      <c r="O71" s="18">
        <f t="shared" si="5"/>
        <v>14</v>
      </c>
      <c r="P71" s="1" t="str">
        <f t="shared" si="6"/>
        <v>1</v>
      </c>
      <c r="Q71" s="1"/>
    </row>
    <row r="72" spans="1:17">
      <c r="A72" s="1" t="s">
        <v>26</v>
      </c>
      <c r="B72" s="1" t="str">
        <f t="shared" ref="B72" si="89">"1"&amp;I72&amp;J72&amp;"000"</f>
        <v>100502000</v>
      </c>
      <c r="C72" s="18" t="s">
        <v>671</v>
      </c>
      <c r="D72" s="18" t="s">
        <v>28</v>
      </c>
      <c r="E72" s="18">
        <v>0</v>
      </c>
      <c r="F72" s="18" t="s">
        <v>29</v>
      </c>
      <c r="G72" s="18">
        <v>0</v>
      </c>
      <c r="H72" s="18" t="s">
        <v>30</v>
      </c>
      <c r="I72" s="18" t="str">
        <f t="shared" ref="I72" si="90">LEFT(C72,L72-1)</f>
        <v>0050</v>
      </c>
      <c r="J72" s="1" t="str">
        <f t="shared" ref="J72" si="91">IF(M72=N72,RIGHT(C72,LEN(C72)-M72),MID(C72,M72+1,N72-M72-1))</f>
        <v>2</v>
      </c>
      <c r="K72" s="20" t="str">
        <f>IFERROR(VLOOKUP(P72,索引!A:B,2,0),"")</f>
        <v/>
      </c>
      <c r="L72" s="18">
        <f t="shared" ref="L72" si="92">IFERROR(FIND("_",C72),0)</f>
        <v>5</v>
      </c>
      <c r="M72" s="18">
        <f t="shared" ref="M72" si="93">IFERROR(FIND("_",C72,L72+1),L72)</f>
        <v>14</v>
      </c>
      <c r="N72" s="18">
        <f t="shared" ref="N72" si="94">IFERROR(FIND("_",C72,M72+1),M72)</f>
        <v>14</v>
      </c>
      <c r="O72" s="18">
        <f t="shared" ref="O72" si="95">IFERROR(FIND("_",C72,N72+1),N72)</f>
        <v>14</v>
      </c>
      <c r="P72" s="1" t="str">
        <f t="shared" ref="P72" si="96">IF(N72=O72,RIGHT(C72,LEN(C72)-N72),MID(C72,N72+1,O72-N72-1))</f>
        <v>2</v>
      </c>
      <c r="Q72" s="1"/>
    </row>
    <row r="73" spans="1:17">
      <c r="A73" s="1" t="s">
        <v>26</v>
      </c>
      <c r="B73" s="1" t="str">
        <f t="shared" si="32"/>
        <v>100503000</v>
      </c>
      <c r="C73" s="18" t="s">
        <v>83</v>
      </c>
      <c r="D73" s="18" t="s">
        <v>28</v>
      </c>
      <c r="E73" s="18">
        <v>0</v>
      </c>
      <c r="F73" s="18" t="s">
        <v>29</v>
      </c>
      <c r="G73" s="18">
        <v>0</v>
      </c>
      <c r="H73" s="18" t="s">
        <v>30</v>
      </c>
      <c r="I73" s="18" t="str">
        <f t="shared" si="33"/>
        <v>0050</v>
      </c>
      <c r="J73" s="1" t="str">
        <f t="shared" si="34"/>
        <v>3</v>
      </c>
      <c r="K73" s="20" t="str">
        <f>IFERROR(VLOOKUP(P73,索引!A:B,2,0),"")</f>
        <v/>
      </c>
      <c r="L73" s="18">
        <f t="shared" si="2"/>
        <v>5</v>
      </c>
      <c r="M73" s="18">
        <f t="shared" si="3"/>
        <v>14</v>
      </c>
      <c r="N73" s="18">
        <f t="shared" si="4"/>
        <v>14</v>
      </c>
      <c r="O73" s="18">
        <f t="shared" si="5"/>
        <v>14</v>
      </c>
      <c r="P73" s="1" t="str">
        <f t="shared" si="6"/>
        <v>3</v>
      </c>
      <c r="Q73" s="1"/>
    </row>
    <row r="74" spans="1:17">
      <c r="A74" s="1" t="s">
        <v>26</v>
      </c>
      <c r="B74" s="1" t="str">
        <f t="shared" ref="B74" si="97">"1"&amp;I74&amp;J74&amp;"000"</f>
        <v>100601000</v>
      </c>
      <c r="C74" s="18" t="s">
        <v>543</v>
      </c>
      <c r="D74" s="18" t="s">
        <v>28</v>
      </c>
      <c r="E74" s="18">
        <v>0</v>
      </c>
      <c r="F74" s="18" t="s">
        <v>29</v>
      </c>
      <c r="G74" s="18">
        <v>0</v>
      </c>
      <c r="H74" s="18" t="s">
        <v>30</v>
      </c>
      <c r="I74" s="18" t="str">
        <f t="shared" ref="I74" si="98">LEFT(C74,L74-1)</f>
        <v>0060</v>
      </c>
      <c r="J74" s="1" t="str">
        <f t="shared" ref="J74" si="99">IF(M74=N74,RIGHT(C74,LEN(C74)-M74),MID(C74,M74+1,N74-M74-1))</f>
        <v>1</v>
      </c>
      <c r="K74" s="20" t="str">
        <f>IFERROR(VLOOKUP(P74,索引!A:B,2,0),"")</f>
        <v/>
      </c>
      <c r="L74" s="18">
        <f t="shared" ref="L74" si="100">IFERROR(FIND("_",C74),0)</f>
        <v>5</v>
      </c>
      <c r="M74" s="18">
        <f t="shared" ref="M74" si="101">IFERROR(FIND("_",C74,L74+1),L74)</f>
        <v>13</v>
      </c>
      <c r="N74" s="18">
        <f t="shared" ref="N74" si="102">IFERROR(FIND("_",C74,M74+1),M74)</f>
        <v>13</v>
      </c>
      <c r="O74" s="18">
        <f t="shared" ref="O74" si="103">IFERROR(FIND("_",C74,N74+1),N74)</f>
        <v>13</v>
      </c>
      <c r="P74" s="1" t="str">
        <f t="shared" ref="P74" si="104">IF(N74=O74,RIGHT(C74,LEN(C74)-N74),MID(C74,N74+1,O74-N74-1))</f>
        <v>1</v>
      </c>
      <c r="Q74" s="1"/>
    </row>
    <row r="75" spans="1:17">
      <c r="A75" s="1" t="s">
        <v>26</v>
      </c>
      <c r="B75" s="1" t="str">
        <f t="shared" ref="B75:B76" si="105">"1"&amp;I75&amp;J75&amp;"000"</f>
        <v>100611000</v>
      </c>
      <c r="C75" s="18" t="s">
        <v>546</v>
      </c>
      <c r="D75" s="18" t="s">
        <v>28</v>
      </c>
      <c r="E75" s="18">
        <v>0</v>
      </c>
      <c r="F75" s="18" t="s">
        <v>29</v>
      </c>
      <c r="G75" s="18">
        <v>0</v>
      </c>
      <c r="H75" s="18" t="s">
        <v>30</v>
      </c>
      <c r="I75" s="18" t="str">
        <f t="shared" ref="I75:I76" si="106">LEFT(C75,L75-1)</f>
        <v>0061</v>
      </c>
      <c r="J75" s="1" t="str">
        <f t="shared" ref="J75:J76" si="107">IF(M75=N75,RIGHT(C75,LEN(C75)-M75),MID(C75,M75+1,N75-M75-1))</f>
        <v>1</v>
      </c>
      <c r="K75" s="20" t="str">
        <f>IFERROR(VLOOKUP(P75,索引!A:B,2,0),"")</f>
        <v/>
      </c>
      <c r="L75" s="18">
        <f t="shared" ref="L75:L76" si="108">IFERROR(FIND("_",C75),0)</f>
        <v>5</v>
      </c>
      <c r="M75" s="18">
        <f t="shared" ref="M75:M76" si="109">IFERROR(FIND("_",C75,L75+1),L75)</f>
        <v>14</v>
      </c>
      <c r="N75" s="18">
        <f t="shared" ref="N75:N76" si="110">IFERROR(FIND("_",C75,M75+1),M75)</f>
        <v>14</v>
      </c>
      <c r="O75" s="18">
        <f t="shared" ref="O75:O76" si="111">IFERROR(FIND("_",C75,N75+1),N75)</f>
        <v>14</v>
      </c>
      <c r="P75" s="1" t="str">
        <f t="shared" ref="P75:P76" si="112">IF(N75=O75,RIGHT(C75,LEN(C75)-N75),MID(C75,N75+1,O75-N75-1))</f>
        <v>1</v>
      </c>
      <c r="Q75" s="1"/>
    </row>
    <row r="76" spans="1:17">
      <c r="A76" s="1" t="s">
        <v>26</v>
      </c>
      <c r="B76" s="1" t="str">
        <f t="shared" si="105"/>
        <v>100621000</v>
      </c>
      <c r="C76" s="18" t="s">
        <v>612</v>
      </c>
      <c r="D76" s="18" t="s">
        <v>28</v>
      </c>
      <c r="E76" s="18">
        <v>0</v>
      </c>
      <c r="F76" s="18" t="s">
        <v>29</v>
      </c>
      <c r="G76" s="18">
        <v>0</v>
      </c>
      <c r="H76" s="18" t="s">
        <v>30</v>
      </c>
      <c r="I76" s="18" t="str">
        <f t="shared" si="106"/>
        <v>0062</v>
      </c>
      <c r="J76" s="1" t="str">
        <f t="shared" si="107"/>
        <v>1</v>
      </c>
      <c r="K76" s="20" t="str">
        <f>IFERROR(VLOOKUP(P76,索引!A:B,2,0),"")</f>
        <v/>
      </c>
      <c r="L76" s="18">
        <f t="shared" si="108"/>
        <v>5</v>
      </c>
      <c r="M76" s="18">
        <f t="shared" si="109"/>
        <v>21</v>
      </c>
      <c r="N76" s="18">
        <f t="shared" si="110"/>
        <v>21</v>
      </c>
      <c r="O76" s="18">
        <f t="shared" si="111"/>
        <v>21</v>
      </c>
      <c r="P76" s="1" t="str">
        <f t="shared" si="112"/>
        <v>1</v>
      </c>
      <c r="Q76" s="1"/>
    </row>
    <row r="77" spans="1:17">
      <c r="A77" s="1" t="s">
        <v>26</v>
      </c>
      <c r="B77" s="1" t="str">
        <f t="shared" ref="B77:B78" si="113">"1"&amp;I77&amp;J77&amp;"000"</f>
        <v>100631000</v>
      </c>
      <c r="C77" s="18" t="s">
        <v>613</v>
      </c>
      <c r="D77" s="18" t="s">
        <v>28</v>
      </c>
      <c r="E77" s="18">
        <v>0</v>
      </c>
      <c r="F77" s="18" t="s">
        <v>29</v>
      </c>
      <c r="G77" s="18">
        <v>0</v>
      </c>
      <c r="H77" s="18" t="s">
        <v>30</v>
      </c>
      <c r="I77" s="18" t="str">
        <f t="shared" ref="I77:I78" si="114">LEFT(C77,L77-1)</f>
        <v>0063</v>
      </c>
      <c r="J77" s="1" t="str">
        <f t="shared" ref="J77:J78" si="115">IF(M77=N77,RIGHT(C77,LEN(C77)-M77),MID(C77,M77+1,N77-M77-1))</f>
        <v>1</v>
      </c>
      <c r="K77" s="20" t="str">
        <f>IFERROR(VLOOKUP(P77,索引!A:B,2,0),"")</f>
        <v/>
      </c>
      <c r="L77" s="18">
        <f t="shared" ref="L77:L78" si="116">IFERROR(FIND("_",C77),0)</f>
        <v>5</v>
      </c>
      <c r="M77" s="18">
        <f t="shared" ref="M77:M78" si="117">IFERROR(FIND("_",C77,L77+1),L77)</f>
        <v>22</v>
      </c>
      <c r="N77" s="18">
        <f t="shared" ref="N77:N78" si="118">IFERROR(FIND("_",C77,M77+1),M77)</f>
        <v>22</v>
      </c>
      <c r="O77" s="18">
        <f t="shared" ref="O77:O78" si="119">IFERROR(FIND("_",C77,N77+1),N77)</f>
        <v>22</v>
      </c>
      <c r="P77" s="1" t="str">
        <f t="shared" ref="P77:P78" si="120">IF(N77=O77,RIGHT(C77,LEN(C77)-N77),MID(C77,N77+1,O77-N77-1))</f>
        <v>1</v>
      </c>
      <c r="Q77" s="1"/>
    </row>
    <row r="78" spans="1:17">
      <c r="A78" s="1" t="s">
        <v>26</v>
      </c>
      <c r="B78" s="1" t="str">
        <f t="shared" si="113"/>
        <v>100641000</v>
      </c>
      <c r="C78" s="18" t="s">
        <v>614</v>
      </c>
      <c r="D78" s="18" t="s">
        <v>28</v>
      </c>
      <c r="E78" s="18">
        <v>0</v>
      </c>
      <c r="F78" s="18" t="s">
        <v>29</v>
      </c>
      <c r="G78" s="18">
        <v>0</v>
      </c>
      <c r="H78" s="18" t="s">
        <v>30</v>
      </c>
      <c r="I78" s="18" t="str">
        <f t="shared" si="114"/>
        <v>0064</v>
      </c>
      <c r="J78" s="1" t="str">
        <f t="shared" si="115"/>
        <v>1</v>
      </c>
      <c r="K78" s="20" t="str">
        <f>IFERROR(VLOOKUP(P78,索引!A:B,2,0),"")</f>
        <v/>
      </c>
      <c r="L78" s="18">
        <f t="shared" si="116"/>
        <v>5</v>
      </c>
      <c r="M78" s="18">
        <f t="shared" si="117"/>
        <v>16</v>
      </c>
      <c r="N78" s="18">
        <f t="shared" si="118"/>
        <v>16</v>
      </c>
      <c r="O78" s="18">
        <f t="shared" si="119"/>
        <v>16</v>
      </c>
      <c r="P78" s="1" t="str">
        <f t="shared" si="120"/>
        <v>1</v>
      </c>
      <c r="Q78" s="1"/>
    </row>
    <row r="79" spans="1:17">
      <c r="A79" s="1" t="s">
        <v>26</v>
      </c>
      <c r="B79" s="1" t="str">
        <f t="shared" ref="B79:B80" si="121">"1"&amp;I79&amp;J79&amp;"000"</f>
        <v>100651000</v>
      </c>
      <c r="C79" s="18" t="s">
        <v>615</v>
      </c>
      <c r="D79" s="18" t="s">
        <v>28</v>
      </c>
      <c r="E79" s="18">
        <v>0</v>
      </c>
      <c r="F79" s="18" t="s">
        <v>29</v>
      </c>
      <c r="G79" s="18">
        <v>0</v>
      </c>
      <c r="H79" s="18" t="s">
        <v>30</v>
      </c>
      <c r="I79" s="18" t="str">
        <f t="shared" ref="I79:I80" si="122">LEFT(C79,L79-1)</f>
        <v>0065</v>
      </c>
      <c r="J79" s="1" t="str">
        <f t="shared" ref="J79:J80" si="123">IF(M79=N79,RIGHT(C79,LEN(C79)-M79),MID(C79,M79+1,N79-M79-1))</f>
        <v>1</v>
      </c>
      <c r="K79" s="20" t="str">
        <f>IFERROR(VLOOKUP(P79,索引!A:B,2,0),"")</f>
        <v/>
      </c>
      <c r="L79" s="18">
        <f t="shared" ref="L79:L80" si="124">IFERROR(FIND("_",C79),0)</f>
        <v>5</v>
      </c>
      <c r="M79" s="18">
        <f t="shared" ref="M79:M80" si="125">IFERROR(FIND("_",C79,L79+1),L79)</f>
        <v>14</v>
      </c>
      <c r="N79" s="18">
        <f t="shared" ref="N79:N80" si="126">IFERROR(FIND("_",C79,M79+1),M79)</f>
        <v>14</v>
      </c>
      <c r="O79" s="18">
        <f t="shared" ref="O79:O80" si="127">IFERROR(FIND("_",C79,N79+1),N79)</f>
        <v>14</v>
      </c>
      <c r="P79" s="1" t="str">
        <f t="shared" ref="P79:P80" si="128">IF(N79=O79,RIGHT(C79,LEN(C79)-N79),MID(C79,N79+1,O79-N79-1))</f>
        <v>1</v>
      </c>
      <c r="Q79" s="1"/>
    </row>
    <row r="80" spans="1:17">
      <c r="A80" s="1" t="s">
        <v>26</v>
      </c>
      <c r="B80" s="1" t="str">
        <f t="shared" si="121"/>
        <v>100691000</v>
      </c>
      <c r="C80" s="18" t="s">
        <v>690</v>
      </c>
      <c r="D80" s="18" t="s">
        <v>28</v>
      </c>
      <c r="E80" s="18">
        <v>0</v>
      </c>
      <c r="F80" s="18" t="s">
        <v>29</v>
      </c>
      <c r="G80" s="18">
        <v>0</v>
      </c>
      <c r="H80" s="18" t="s">
        <v>30</v>
      </c>
      <c r="I80" s="18" t="str">
        <f t="shared" si="122"/>
        <v>0069</v>
      </c>
      <c r="J80" s="1" t="str">
        <f t="shared" si="123"/>
        <v>1</v>
      </c>
      <c r="K80" s="20" t="str">
        <f>IFERROR(VLOOKUP(P80,索引!A:B,2,0),"")</f>
        <v/>
      </c>
      <c r="L80" s="18">
        <f t="shared" si="124"/>
        <v>5</v>
      </c>
      <c r="M80" s="18">
        <f t="shared" si="125"/>
        <v>17</v>
      </c>
      <c r="N80" s="18">
        <f t="shared" si="126"/>
        <v>17</v>
      </c>
      <c r="O80" s="18">
        <f t="shared" si="127"/>
        <v>17</v>
      </c>
      <c r="P80" s="1" t="str">
        <f t="shared" si="128"/>
        <v>1</v>
      </c>
      <c r="Q80" s="1"/>
    </row>
    <row r="81" spans="1:17">
      <c r="A81" s="1" t="s">
        <v>26</v>
      </c>
      <c r="B81" s="1" t="str">
        <f t="shared" ref="B81:B85" si="129">"1"&amp;I81&amp;J81&amp;"000"</f>
        <v>100701000</v>
      </c>
      <c r="C81" s="18" t="s">
        <v>691</v>
      </c>
      <c r="D81" s="18" t="s">
        <v>28</v>
      </c>
      <c r="E81" s="18">
        <v>0</v>
      </c>
      <c r="F81" s="18" t="s">
        <v>29</v>
      </c>
      <c r="G81" s="18">
        <v>0</v>
      </c>
      <c r="H81" s="18" t="s">
        <v>30</v>
      </c>
      <c r="I81" s="18" t="str">
        <f t="shared" ref="I81:I82" si="130">LEFT(C81,L81-1)</f>
        <v>0070</v>
      </c>
      <c r="J81" s="1" t="str">
        <f t="shared" ref="J81:J82" si="131">IF(M81=N81,RIGHT(C81,LEN(C81)-M81),MID(C81,M81+1,N81-M81-1))</f>
        <v>1</v>
      </c>
      <c r="K81" s="20" t="str">
        <f>IFERROR(VLOOKUP(P81,索引!A:B,2,0),"")</f>
        <v/>
      </c>
      <c r="L81" s="18">
        <f t="shared" ref="L81:L82" si="132">IFERROR(FIND("_",C81),0)</f>
        <v>5</v>
      </c>
      <c r="M81" s="18">
        <f t="shared" ref="M81:M82" si="133">IFERROR(FIND("_",C81,L81+1),L81)</f>
        <v>18</v>
      </c>
      <c r="N81" s="18">
        <f t="shared" ref="N81:N82" si="134">IFERROR(FIND("_",C81,M81+1),M81)</f>
        <v>18</v>
      </c>
      <c r="O81" s="18">
        <f t="shared" ref="O81:O82" si="135">IFERROR(FIND("_",C81,N81+1),N81)</f>
        <v>18</v>
      </c>
      <c r="P81" s="1" t="str">
        <f t="shared" ref="P81:P82" si="136">IF(N81=O81,RIGHT(C81,LEN(C81)-N81),MID(C81,N81+1,O81-N81-1))</f>
        <v>1</v>
      </c>
      <c r="Q81" s="1"/>
    </row>
    <row r="82" spans="1:17">
      <c r="A82" s="1" t="s">
        <v>26</v>
      </c>
      <c r="B82" s="1" t="str">
        <f t="shared" si="129"/>
        <v>100711000</v>
      </c>
      <c r="C82" s="18" t="s">
        <v>693</v>
      </c>
      <c r="D82" s="18" t="s">
        <v>28</v>
      </c>
      <c r="E82" s="18">
        <v>0</v>
      </c>
      <c r="F82" s="18" t="s">
        <v>29</v>
      </c>
      <c r="G82" s="18">
        <v>0</v>
      </c>
      <c r="H82" s="18" t="s">
        <v>30</v>
      </c>
      <c r="I82" s="18" t="str">
        <f t="shared" si="130"/>
        <v>0071</v>
      </c>
      <c r="J82" s="1" t="str">
        <f t="shared" si="131"/>
        <v>1</v>
      </c>
      <c r="K82" s="20" t="str">
        <f>IFERROR(VLOOKUP(P82,索引!A:B,2,0),"")</f>
        <v/>
      </c>
      <c r="L82" s="18">
        <f t="shared" si="132"/>
        <v>5</v>
      </c>
      <c r="M82" s="18">
        <f t="shared" si="133"/>
        <v>15</v>
      </c>
      <c r="N82" s="18">
        <f t="shared" si="134"/>
        <v>15</v>
      </c>
      <c r="O82" s="18">
        <f t="shared" si="135"/>
        <v>15</v>
      </c>
      <c r="P82" s="1" t="str">
        <f t="shared" si="136"/>
        <v>1</v>
      </c>
      <c r="Q82" s="1"/>
    </row>
    <row r="83" spans="1:17">
      <c r="A83" s="1" t="s">
        <v>26</v>
      </c>
      <c r="B83" s="1" t="str">
        <f t="shared" si="129"/>
        <v>100721000</v>
      </c>
      <c r="C83" s="18" t="s">
        <v>694</v>
      </c>
      <c r="D83" s="18" t="s">
        <v>28</v>
      </c>
      <c r="E83" s="18">
        <v>0</v>
      </c>
      <c r="F83" s="18" t="s">
        <v>29</v>
      </c>
      <c r="G83" s="18">
        <v>0</v>
      </c>
      <c r="H83" s="18" t="s">
        <v>30</v>
      </c>
      <c r="I83" s="18" t="str">
        <f t="shared" ref="I83:I85" si="137">LEFT(C83,L83-1)</f>
        <v>0072</v>
      </c>
      <c r="J83" s="1" t="str">
        <f t="shared" ref="J83:J85" si="138">IF(M83=N83,RIGHT(C83,LEN(C83)-M83),MID(C83,M83+1,N83-M83-1))</f>
        <v>1</v>
      </c>
      <c r="K83" s="20" t="str">
        <f>IFERROR(VLOOKUP(P83,索引!A:B,2,0),"")</f>
        <v/>
      </c>
      <c r="L83" s="18">
        <f t="shared" ref="L83:L85" si="139">IFERROR(FIND("_",C83),0)</f>
        <v>5</v>
      </c>
      <c r="M83" s="18">
        <f t="shared" ref="M83:M85" si="140">IFERROR(FIND("_",C83,L83+1),L83)</f>
        <v>16</v>
      </c>
      <c r="N83" s="18">
        <f t="shared" ref="N83:N85" si="141">IFERROR(FIND("_",C83,M83+1),M83)</f>
        <v>16</v>
      </c>
      <c r="O83" s="18">
        <f t="shared" ref="O83:O85" si="142">IFERROR(FIND("_",C83,N83+1),N83)</f>
        <v>16</v>
      </c>
      <c r="P83" s="1" t="str">
        <f t="shared" ref="P83:P85" si="143">IF(N83=O83,RIGHT(C83,LEN(C83)-N83),MID(C83,N83+1,O83-N83-1))</f>
        <v>1</v>
      </c>
      <c r="Q83" s="1"/>
    </row>
    <row r="84" spans="1:17">
      <c r="A84" s="1" t="s">
        <v>26</v>
      </c>
      <c r="B84" s="1" t="str">
        <f t="shared" si="129"/>
        <v>100731000</v>
      </c>
      <c r="C84" s="18" t="s">
        <v>710</v>
      </c>
      <c r="D84" s="18" t="s">
        <v>28</v>
      </c>
      <c r="E84" s="18">
        <v>0</v>
      </c>
      <c r="F84" s="18" t="s">
        <v>29</v>
      </c>
      <c r="G84" s="18">
        <v>0</v>
      </c>
      <c r="H84" s="18" t="s">
        <v>30</v>
      </c>
      <c r="I84" s="18" t="str">
        <f t="shared" si="137"/>
        <v>0073</v>
      </c>
      <c r="J84" s="1" t="str">
        <f t="shared" si="138"/>
        <v>1</v>
      </c>
      <c r="K84" s="20" t="str">
        <f>IFERROR(VLOOKUP(P84,索引!A:B,2,0),"")</f>
        <v/>
      </c>
      <c r="L84" s="18">
        <f t="shared" si="139"/>
        <v>5</v>
      </c>
      <c r="M84" s="18">
        <f t="shared" si="140"/>
        <v>21</v>
      </c>
      <c r="N84" s="18">
        <f t="shared" si="141"/>
        <v>21</v>
      </c>
      <c r="O84" s="18">
        <f t="shared" si="142"/>
        <v>21</v>
      </c>
      <c r="P84" s="1" t="str">
        <f t="shared" si="143"/>
        <v>1</v>
      </c>
      <c r="Q84" s="1"/>
    </row>
    <row r="85" spans="1:17">
      <c r="A85" s="1" t="s">
        <v>26</v>
      </c>
      <c r="B85" s="1" t="str">
        <f t="shared" si="129"/>
        <v>100741000</v>
      </c>
      <c r="C85" s="18" t="s">
        <v>711</v>
      </c>
      <c r="D85" s="18" t="s">
        <v>28</v>
      </c>
      <c r="E85" s="18">
        <v>0</v>
      </c>
      <c r="F85" s="18" t="s">
        <v>29</v>
      </c>
      <c r="G85" s="18">
        <v>0</v>
      </c>
      <c r="H85" s="18" t="s">
        <v>30</v>
      </c>
      <c r="I85" s="18" t="str">
        <f t="shared" si="137"/>
        <v>0074</v>
      </c>
      <c r="J85" s="1" t="str">
        <f t="shared" si="138"/>
        <v>1</v>
      </c>
      <c r="K85" s="20" t="str">
        <f>IFERROR(VLOOKUP(P85,索引!A:B,2,0),"")</f>
        <v/>
      </c>
      <c r="L85" s="18">
        <f t="shared" si="139"/>
        <v>5</v>
      </c>
      <c r="M85" s="18">
        <f t="shared" si="140"/>
        <v>22</v>
      </c>
      <c r="N85" s="18">
        <f t="shared" si="141"/>
        <v>22</v>
      </c>
      <c r="O85" s="18">
        <f t="shared" si="142"/>
        <v>22</v>
      </c>
      <c r="P85" s="1" t="str">
        <f t="shared" si="143"/>
        <v>1</v>
      </c>
      <c r="Q85" s="1"/>
    </row>
    <row r="86" spans="1:17">
      <c r="A86" s="1" t="s">
        <v>26</v>
      </c>
      <c r="B86" s="1" t="str">
        <f t="shared" si="32"/>
        <v>110011000</v>
      </c>
      <c r="C86" s="18" t="s">
        <v>84</v>
      </c>
      <c r="D86" s="18" t="s">
        <v>28</v>
      </c>
      <c r="E86" s="18">
        <v>0</v>
      </c>
      <c r="F86" s="18" t="s">
        <v>29</v>
      </c>
      <c r="G86" s="18">
        <v>0</v>
      </c>
      <c r="H86" s="18" t="s">
        <v>30</v>
      </c>
      <c r="I86" s="18" t="str">
        <f t="shared" si="33"/>
        <v>1001</v>
      </c>
      <c r="J86" s="1" t="str">
        <f t="shared" si="34"/>
        <v>1</v>
      </c>
      <c r="K86" s="20" t="str">
        <f>IFERROR(VLOOKUP(P86,索引!A:B,2,0),"")</f>
        <v/>
      </c>
      <c r="L86" s="18">
        <f t="shared" si="2"/>
        <v>5</v>
      </c>
      <c r="M86" s="18">
        <f t="shared" si="3"/>
        <v>15</v>
      </c>
      <c r="N86" s="18">
        <f t="shared" si="4"/>
        <v>15</v>
      </c>
      <c r="O86" s="18">
        <f t="shared" si="5"/>
        <v>15</v>
      </c>
      <c r="P86" s="1" t="str">
        <f t="shared" si="6"/>
        <v>1</v>
      </c>
      <c r="Q86" s="1"/>
    </row>
    <row r="87" spans="1:17">
      <c r="A87" s="1" t="s">
        <v>26</v>
      </c>
      <c r="B87" s="1" t="str">
        <f t="shared" si="32"/>
        <v>110021000</v>
      </c>
      <c r="C87" s="18" t="s">
        <v>85</v>
      </c>
      <c r="D87" s="18" t="s">
        <v>28</v>
      </c>
      <c r="E87" s="18">
        <v>0</v>
      </c>
      <c r="F87" s="18" t="s">
        <v>29</v>
      </c>
      <c r="G87" s="18">
        <v>0</v>
      </c>
      <c r="H87" s="18" t="s">
        <v>30</v>
      </c>
      <c r="I87" s="18" t="str">
        <f t="shared" si="33"/>
        <v>1002</v>
      </c>
      <c r="J87" s="1" t="str">
        <f t="shared" si="34"/>
        <v>1</v>
      </c>
      <c r="K87" s="20" t="str">
        <f>IFERROR(VLOOKUP(P87,索引!A:B,2,0),"")</f>
        <v/>
      </c>
      <c r="L87" s="18">
        <f t="shared" si="2"/>
        <v>5</v>
      </c>
      <c r="M87" s="18">
        <f t="shared" si="3"/>
        <v>17</v>
      </c>
      <c r="N87" s="18">
        <f t="shared" si="4"/>
        <v>17</v>
      </c>
      <c r="O87" s="18">
        <f t="shared" si="5"/>
        <v>17</v>
      </c>
      <c r="P87" s="1" t="str">
        <f t="shared" si="6"/>
        <v>1</v>
      </c>
      <c r="Q87" s="1"/>
    </row>
    <row r="88" spans="1:17">
      <c r="A88" s="1" t="s">
        <v>26</v>
      </c>
      <c r="B88" s="1" t="str">
        <f t="shared" si="32"/>
        <v>110022000</v>
      </c>
      <c r="C88" s="18" t="s">
        <v>86</v>
      </c>
      <c r="D88" s="18" t="s">
        <v>28</v>
      </c>
      <c r="E88" s="18">
        <v>0</v>
      </c>
      <c r="F88" s="18" t="s">
        <v>29</v>
      </c>
      <c r="G88" s="18">
        <v>0</v>
      </c>
      <c r="H88" s="18" t="s">
        <v>30</v>
      </c>
      <c r="I88" s="18" t="str">
        <f t="shared" si="33"/>
        <v>1002</v>
      </c>
      <c r="J88" s="1" t="str">
        <f t="shared" si="34"/>
        <v>2</v>
      </c>
      <c r="K88" s="20" t="str">
        <f>IFERROR(VLOOKUP(P88,索引!A:B,2,0),"")</f>
        <v/>
      </c>
      <c r="L88" s="18">
        <f t="shared" si="2"/>
        <v>5</v>
      </c>
      <c r="M88" s="18">
        <f t="shared" si="3"/>
        <v>17</v>
      </c>
      <c r="N88" s="18">
        <f t="shared" si="4"/>
        <v>17</v>
      </c>
      <c r="O88" s="18">
        <f t="shared" si="5"/>
        <v>17</v>
      </c>
      <c r="P88" s="1" t="str">
        <f t="shared" si="6"/>
        <v>2</v>
      </c>
      <c r="Q88" s="1"/>
    </row>
    <row r="89" spans="1:17">
      <c r="A89" s="1" t="s">
        <v>26</v>
      </c>
      <c r="B89" s="1" t="str">
        <f t="shared" si="32"/>
        <v>110031000</v>
      </c>
      <c r="C89" s="18" t="s">
        <v>87</v>
      </c>
      <c r="D89" s="18" t="s">
        <v>28</v>
      </c>
      <c r="E89" s="18">
        <v>0</v>
      </c>
      <c r="F89" s="18" t="s">
        <v>29</v>
      </c>
      <c r="G89" s="18">
        <v>0</v>
      </c>
      <c r="H89" s="18" t="s">
        <v>30</v>
      </c>
      <c r="I89" s="18" t="str">
        <f t="shared" si="33"/>
        <v>1003</v>
      </c>
      <c r="J89" s="1" t="str">
        <f t="shared" si="34"/>
        <v>1</v>
      </c>
      <c r="K89" s="20" t="str">
        <f>IFERROR(VLOOKUP(P89,索引!A:B,2,0),"")</f>
        <v/>
      </c>
      <c r="L89" s="18">
        <f t="shared" si="2"/>
        <v>5</v>
      </c>
      <c r="M89" s="18">
        <f t="shared" si="3"/>
        <v>17</v>
      </c>
      <c r="N89" s="18">
        <f t="shared" si="4"/>
        <v>17</v>
      </c>
      <c r="O89" s="18">
        <f t="shared" si="5"/>
        <v>17</v>
      </c>
      <c r="P89" s="1" t="str">
        <f t="shared" si="6"/>
        <v>1</v>
      </c>
      <c r="Q89" s="1"/>
    </row>
    <row r="90" spans="1:17">
      <c r="A90" s="1" t="s">
        <v>26</v>
      </c>
      <c r="B90" s="1" t="str">
        <f t="shared" si="32"/>
        <v>110041000</v>
      </c>
      <c r="C90" s="18" t="s">
        <v>88</v>
      </c>
      <c r="D90" s="18" t="s">
        <v>28</v>
      </c>
      <c r="E90" s="18">
        <v>0</v>
      </c>
      <c r="F90" s="18" t="s">
        <v>29</v>
      </c>
      <c r="G90" s="18">
        <v>0</v>
      </c>
      <c r="H90" s="18" t="s">
        <v>30</v>
      </c>
      <c r="I90" s="18" t="str">
        <f t="shared" si="33"/>
        <v>1004</v>
      </c>
      <c r="J90" s="1" t="str">
        <f t="shared" si="34"/>
        <v>1</v>
      </c>
      <c r="K90" s="20" t="str">
        <f>IFERROR(VLOOKUP(P90,索引!A:B,2,0),"")</f>
        <v/>
      </c>
      <c r="L90" s="18">
        <f t="shared" si="2"/>
        <v>5</v>
      </c>
      <c r="M90" s="18">
        <f t="shared" si="3"/>
        <v>21</v>
      </c>
      <c r="N90" s="18">
        <f t="shared" si="4"/>
        <v>21</v>
      </c>
      <c r="O90" s="18">
        <f t="shared" si="5"/>
        <v>21</v>
      </c>
      <c r="P90" s="1" t="str">
        <f t="shared" si="6"/>
        <v>1</v>
      </c>
      <c r="Q90" s="1"/>
    </row>
    <row r="91" spans="1:17">
      <c r="A91" s="1" t="s">
        <v>26</v>
      </c>
      <c r="B91" s="1" t="str">
        <f t="shared" si="32"/>
        <v>110051000</v>
      </c>
      <c r="C91" s="18" t="s">
        <v>89</v>
      </c>
      <c r="D91" s="18" t="s">
        <v>28</v>
      </c>
      <c r="E91" s="18">
        <v>0</v>
      </c>
      <c r="F91" s="18" t="s">
        <v>29</v>
      </c>
      <c r="G91" s="18">
        <v>0</v>
      </c>
      <c r="H91" s="18" t="s">
        <v>30</v>
      </c>
      <c r="I91" s="18" t="str">
        <f t="shared" si="33"/>
        <v>1005</v>
      </c>
      <c r="J91" s="1" t="str">
        <f t="shared" si="34"/>
        <v>1</v>
      </c>
      <c r="K91" s="20" t="str">
        <f>IFERROR(VLOOKUP(P91,索引!A:B,2,0),"")</f>
        <v/>
      </c>
      <c r="L91" s="18">
        <f t="shared" si="2"/>
        <v>5</v>
      </c>
      <c r="M91" s="18">
        <f t="shared" si="3"/>
        <v>13</v>
      </c>
      <c r="N91" s="18">
        <f t="shared" si="4"/>
        <v>13</v>
      </c>
      <c r="O91" s="18">
        <f t="shared" si="5"/>
        <v>13</v>
      </c>
      <c r="P91" s="1" t="str">
        <f t="shared" si="6"/>
        <v>1</v>
      </c>
      <c r="Q91" s="1"/>
    </row>
    <row r="92" spans="1:17">
      <c r="A92" s="1" t="s">
        <v>26</v>
      </c>
      <c r="B92" s="1" t="str">
        <f t="shared" si="32"/>
        <v>110341000</v>
      </c>
      <c r="C92" s="18" t="s">
        <v>90</v>
      </c>
      <c r="D92" s="18" t="s">
        <v>28</v>
      </c>
      <c r="E92" s="18">
        <v>0</v>
      </c>
      <c r="F92" s="18" t="s">
        <v>29</v>
      </c>
      <c r="G92" s="18">
        <v>0</v>
      </c>
      <c r="H92" s="18" t="s">
        <v>30</v>
      </c>
      <c r="I92" s="18" t="str">
        <f t="shared" si="33"/>
        <v>1034</v>
      </c>
      <c r="J92" s="1" t="str">
        <f t="shared" si="34"/>
        <v>1</v>
      </c>
      <c r="K92" s="20" t="str">
        <f>IFERROR(VLOOKUP(P92,索引!A:B,2,0),"")</f>
        <v/>
      </c>
      <c r="L92" s="18">
        <f t="shared" si="2"/>
        <v>5</v>
      </c>
      <c r="M92" s="18">
        <f t="shared" si="3"/>
        <v>14</v>
      </c>
      <c r="N92" s="18">
        <f t="shared" si="4"/>
        <v>14</v>
      </c>
      <c r="O92" s="18">
        <f t="shared" si="5"/>
        <v>14</v>
      </c>
      <c r="P92" s="1" t="str">
        <f t="shared" si="6"/>
        <v>1</v>
      </c>
      <c r="Q92" s="1"/>
    </row>
    <row r="93" spans="1:17">
      <c r="A93" s="1" t="s">
        <v>26</v>
      </c>
      <c r="B93" s="1" t="str">
        <f t="shared" si="32"/>
        <v>110061000</v>
      </c>
      <c r="C93" s="18" t="s">
        <v>91</v>
      </c>
      <c r="D93" s="18" t="s">
        <v>28</v>
      </c>
      <c r="E93" s="18">
        <v>0</v>
      </c>
      <c r="F93" s="18" t="s">
        <v>29</v>
      </c>
      <c r="G93" s="18">
        <v>0</v>
      </c>
      <c r="H93" s="18" t="s">
        <v>30</v>
      </c>
      <c r="I93" s="18" t="str">
        <f t="shared" si="33"/>
        <v>1006</v>
      </c>
      <c r="J93" s="1" t="str">
        <f t="shared" si="34"/>
        <v>1</v>
      </c>
      <c r="K93" s="20" t="str">
        <f>IFERROR(VLOOKUP(P93,索引!A:B,2,0),"")</f>
        <v/>
      </c>
      <c r="L93" s="18">
        <f t="shared" si="2"/>
        <v>5</v>
      </c>
      <c r="M93" s="18">
        <f t="shared" si="3"/>
        <v>14</v>
      </c>
      <c r="N93" s="18">
        <f t="shared" si="4"/>
        <v>14</v>
      </c>
      <c r="O93" s="18">
        <f t="shared" si="5"/>
        <v>14</v>
      </c>
      <c r="P93" s="1" t="str">
        <f t="shared" si="6"/>
        <v>1</v>
      </c>
      <c r="Q93" s="1"/>
    </row>
    <row r="94" spans="1:17">
      <c r="A94" s="1" t="s">
        <v>26</v>
      </c>
      <c r="B94" s="1" t="str">
        <f t="shared" si="32"/>
        <v>110071000</v>
      </c>
      <c r="C94" s="18" t="s">
        <v>92</v>
      </c>
      <c r="D94" s="18" t="s">
        <v>28</v>
      </c>
      <c r="E94" s="18">
        <v>0</v>
      </c>
      <c r="F94" s="18" t="s">
        <v>29</v>
      </c>
      <c r="G94" s="18">
        <v>0</v>
      </c>
      <c r="H94" s="18" t="s">
        <v>30</v>
      </c>
      <c r="I94" s="18" t="str">
        <f t="shared" si="33"/>
        <v>1007</v>
      </c>
      <c r="J94" s="1" t="str">
        <f t="shared" si="34"/>
        <v>1</v>
      </c>
      <c r="K94" s="20" t="str">
        <f>IFERROR(VLOOKUP(P94,索引!A:B,2,0),"")</f>
        <v/>
      </c>
      <c r="L94" s="18">
        <f t="shared" si="2"/>
        <v>5</v>
      </c>
      <c r="M94" s="18">
        <f t="shared" si="3"/>
        <v>12</v>
      </c>
      <c r="N94" s="18">
        <f t="shared" si="4"/>
        <v>12</v>
      </c>
      <c r="O94" s="18">
        <f t="shared" si="5"/>
        <v>12</v>
      </c>
      <c r="P94" s="1" t="str">
        <f t="shared" si="6"/>
        <v>1</v>
      </c>
      <c r="Q94" s="1"/>
    </row>
    <row r="95" spans="1:17">
      <c r="A95" s="1" t="s">
        <v>26</v>
      </c>
      <c r="B95" s="1" t="str">
        <f t="shared" si="32"/>
        <v>110081000</v>
      </c>
      <c r="C95" s="18" t="s">
        <v>93</v>
      </c>
      <c r="D95" s="18" t="s">
        <v>28</v>
      </c>
      <c r="E95" s="18">
        <v>0</v>
      </c>
      <c r="F95" s="18" t="s">
        <v>29</v>
      </c>
      <c r="G95" s="18">
        <v>0</v>
      </c>
      <c r="H95" s="18" t="s">
        <v>30</v>
      </c>
      <c r="I95" s="18" t="str">
        <f t="shared" si="33"/>
        <v>1008</v>
      </c>
      <c r="J95" s="1" t="str">
        <f t="shared" si="34"/>
        <v>1</v>
      </c>
      <c r="K95" s="20" t="str">
        <f>IFERROR(VLOOKUP(P95,索引!A:B,2,0),"")</f>
        <v/>
      </c>
      <c r="L95" s="18">
        <f t="shared" si="2"/>
        <v>5</v>
      </c>
      <c r="M95" s="18">
        <f t="shared" si="3"/>
        <v>16</v>
      </c>
      <c r="N95" s="18">
        <f t="shared" si="4"/>
        <v>16</v>
      </c>
      <c r="O95" s="18">
        <f t="shared" si="5"/>
        <v>16</v>
      </c>
      <c r="P95" s="1" t="str">
        <f t="shared" si="6"/>
        <v>1</v>
      </c>
      <c r="Q95" s="1"/>
    </row>
    <row r="96" spans="1:17">
      <c r="A96" s="1" t="s">
        <v>26</v>
      </c>
      <c r="B96" s="1" t="str">
        <f t="shared" ref="B96" si="144">"1"&amp;I96&amp;J96&amp;"000"</f>
        <v>110082000</v>
      </c>
      <c r="C96" s="18" t="s">
        <v>610</v>
      </c>
      <c r="D96" s="18" t="s">
        <v>28</v>
      </c>
      <c r="E96" s="18">
        <v>0</v>
      </c>
      <c r="F96" s="18" t="s">
        <v>29</v>
      </c>
      <c r="G96" s="18">
        <v>0</v>
      </c>
      <c r="H96" s="18" t="s">
        <v>30</v>
      </c>
      <c r="I96" s="18" t="str">
        <f t="shared" ref="I96" si="145">LEFT(C96,L96-1)</f>
        <v>1008</v>
      </c>
      <c r="J96" s="1" t="str">
        <f t="shared" ref="J96" si="146">IF(M96=N96,RIGHT(C96,LEN(C96)-M96),MID(C96,M96+1,N96-M96-1))</f>
        <v>2</v>
      </c>
      <c r="K96" s="20" t="str">
        <f>IFERROR(VLOOKUP(P96,索引!A:B,2,0),"")</f>
        <v/>
      </c>
      <c r="L96" s="18">
        <f t="shared" ref="L96" si="147">IFERROR(FIND("_",C96),0)</f>
        <v>5</v>
      </c>
      <c r="M96" s="18">
        <f t="shared" ref="M96" si="148">IFERROR(FIND("_",C96,L96+1),L96)</f>
        <v>16</v>
      </c>
      <c r="N96" s="18">
        <f t="shared" ref="N96" si="149">IFERROR(FIND("_",C96,M96+1),M96)</f>
        <v>16</v>
      </c>
      <c r="O96" s="18">
        <f t="shared" ref="O96" si="150">IFERROR(FIND("_",C96,N96+1),N96)</f>
        <v>16</v>
      </c>
      <c r="P96" s="1" t="str">
        <f t="shared" ref="P96" si="151">IF(N96=O96,RIGHT(C96,LEN(C96)-N96),MID(C96,N96+1,O96-N96-1))</f>
        <v>2</v>
      </c>
      <c r="Q96" s="1"/>
    </row>
    <row r="97" spans="1:17">
      <c r="A97" s="1" t="s">
        <v>26</v>
      </c>
      <c r="B97" s="1" t="str">
        <f t="shared" ref="B97:B128" si="152">"1"&amp;I97&amp;J97&amp;"000"</f>
        <v>110091000</v>
      </c>
      <c r="C97" s="18" t="s">
        <v>94</v>
      </c>
      <c r="D97" s="18" t="s">
        <v>28</v>
      </c>
      <c r="E97" s="18">
        <v>0</v>
      </c>
      <c r="F97" s="18" t="s">
        <v>29</v>
      </c>
      <c r="G97" s="18">
        <v>0</v>
      </c>
      <c r="H97" s="18" t="s">
        <v>30</v>
      </c>
      <c r="I97" s="18" t="str">
        <f t="shared" ref="I97:I128" si="153">LEFT(C97,L97-1)</f>
        <v>1009</v>
      </c>
      <c r="J97" s="1" t="str">
        <f t="shared" si="34"/>
        <v>1</v>
      </c>
      <c r="K97" s="20" t="str">
        <f>IFERROR(VLOOKUP(P97,索引!A:B,2,0),"")</f>
        <v/>
      </c>
      <c r="L97" s="18">
        <f t="shared" ref="L97:L168" si="154">IFERROR(FIND("_",C97),0)</f>
        <v>5</v>
      </c>
      <c r="M97" s="18">
        <f t="shared" ref="M97:M168" si="155">IFERROR(FIND("_",C97,L97+1),L97)</f>
        <v>14</v>
      </c>
      <c r="N97" s="18">
        <f t="shared" ref="N97:N168" si="156">IFERROR(FIND("_",C97,M97+1),M97)</f>
        <v>14</v>
      </c>
      <c r="O97" s="18">
        <f t="shared" ref="O97:O168" si="157">IFERROR(FIND("_",C97,N97+1),N97)</f>
        <v>14</v>
      </c>
      <c r="P97" s="1" t="str">
        <f t="shared" ref="P97:P168" si="158">IF(N97=O97,RIGHT(C97,LEN(C97)-N97),MID(C97,N97+1,O97-N97-1))</f>
        <v>1</v>
      </c>
      <c r="Q97" s="1"/>
    </row>
    <row r="98" spans="1:17">
      <c r="A98" s="1" t="s">
        <v>26</v>
      </c>
      <c r="B98" s="1" t="str">
        <f t="shared" si="152"/>
        <v>110101000</v>
      </c>
      <c r="C98" s="18" t="s">
        <v>95</v>
      </c>
      <c r="D98" s="18" t="s">
        <v>28</v>
      </c>
      <c r="E98" s="18">
        <v>0</v>
      </c>
      <c r="F98" s="18" t="s">
        <v>29</v>
      </c>
      <c r="G98" s="18">
        <v>0</v>
      </c>
      <c r="H98" s="18" t="s">
        <v>30</v>
      </c>
      <c r="I98" s="18" t="str">
        <f t="shared" si="153"/>
        <v>1010</v>
      </c>
      <c r="J98" s="1" t="str">
        <f t="shared" si="34"/>
        <v>1</v>
      </c>
      <c r="K98" s="20" t="str">
        <f>IFERROR(VLOOKUP(P98,索引!A:B,2,0),"")</f>
        <v/>
      </c>
      <c r="L98" s="18">
        <f t="shared" si="154"/>
        <v>5</v>
      </c>
      <c r="M98" s="18">
        <f t="shared" si="155"/>
        <v>21</v>
      </c>
      <c r="N98" s="18">
        <f t="shared" si="156"/>
        <v>21</v>
      </c>
      <c r="O98" s="18">
        <f t="shared" si="157"/>
        <v>21</v>
      </c>
      <c r="P98" s="1" t="str">
        <f t="shared" si="158"/>
        <v>1</v>
      </c>
      <c r="Q98" s="1"/>
    </row>
    <row r="99" spans="1:17">
      <c r="A99" s="1" t="s">
        <v>26</v>
      </c>
      <c r="B99" s="1" t="str">
        <f t="shared" si="152"/>
        <v>110111000</v>
      </c>
      <c r="C99" s="18" t="s">
        <v>96</v>
      </c>
      <c r="D99" s="18" t="s">
        <v>28</v>
      </c>
      <c r="E99" s="18">
        <v>0</v>
      </c>
      <c r="F99" s="18" t="s">
        <v>29</v>
      </c>
      <c r="G99" s="18">
        <v>0</v>
      </c>
      <c r="H99" s="18" t="s">
        <v>30</v>
      </c>
      <c r="I99" s="18" t="str">
        <f t="shared" si="153"/>
        <v>1011</v>
      </c>
      <c r="J99" s="1" t="str">
        <f t="shared" si="34"/>
        <v>1</v>
      </c>
      <c r="K99" s="20" t="str">
        <f>IFERROR(VLOOKUP(P99,索引!A:B,2,0),"")</f>
        <v/>
      </c>
      <c r="L99" s="18">
        <f t="shared" si="154"/>
        <v>5</v>
      </c>
      <c r="M99" s="18">
        <f t="shared" si="155"/>
        <v>18</v>
      </c>
      <c r="N99" s="18">
        <f t="shared" si="156"/>
        <v>18</v>
      </c>
      <c r="O99" s="18">
        <f t="shared" si="157"/>
        <v>18</v>
      </c>
      <c r="P99" s="1" t="str">
        <f t="shared" si="158"/>
        <v>1</v>
      </c>
      <c r="Q99" s="1"/>
    </row>
    <row r="100" spans="1:17">
      <c r="A100" s="1" t="s">
        <v>26</v>
      </c>
      <c r="B100" s="1" t="str">
        <f t="shared" si="152"/>
        <v>110121000</v>
      </c>
      <c r="C100" s="18" t="s">
        <v>97</v>
      </c>
      <c r="D100" s="18" t="s">
        <v>28</v>
      </c>
      <c r="E100" s="18">
        <v>0</v>
      </c>
      <c r="F100" s="18" t="s">
        <v>29</v>
      </c>
      <c r="G100" s="18">
        <v>0</v>
      </c>
      <c r="H100" s="18" t="s">
        <v>30</v>
      </c>
      <c r="I100" s="18" t="str">
        <f t="shared" si="153"/>
        <v>1012</v>
      </c>
      <c r="J100" s="1" t="str">
        <f t="shared" si="34"/>
        <v>1</v>
      </c>
      <c r="K100" s="20" t="str">
        <f>IFERROR(VLOOKUP(P100,索引!A:B,2,0),"")</f>
        <v/>
      </c>
      <c r="L100" s="18">
        <f t="shared" si="154"/>
        <v>5</v>
      </c>
      <c r="M100" s="18">
        <f t="shared" si="155"/>
        <v>17</v>
      </c>
      <c r="N100" s="18">
        <f t="shared" si="156"/>
        <v>17</v>
      </c>
      <c r="O100" s="18">
        <f t="shared" si="157"/>
        <v>17</v>
      </c>
      <c r="P100" s="1" t="str">
        <f t="shared" si="158"/>
        <v>1</v>
      </c>
      <c r="Q100" s="1"/>
    </row>
    <row r="101" spans="1:17">
      <c r="A101" s="1" t="s">
        <v>26</v>
      </c>
      <c r="B101" s="1" t="str">
        <f t="shared" si="152"/>
        <v>110131000</v>
      </c>
      <c r="C101" s="18" t="s">
        <v>98</v>
      </c>
      <c r="D101" s="18" t="s">
        <v>28</v>
      </c>
      <c r="E101" s="18">
        <v>0</v>
      </c>
      <c r="F101" s="18" t="s">
        <v>29</v>
      </c>
      <c r="G101" s="18">
        <v>0</v>
      </c>
      <c r="H101" s="18" t="s">
        <v>30</v>
      </c>
      <c r="I101" s="18" t="str">
        <f t="shared" si="153"/>
        <v>1013</v>
      </c>
      <c r="J101" s="1" t="str">
        <f t="shared" si="34"/>
        <v>1</v>
      </c>
      <c r="K101" s="20" t="str">
        <f>IFERROR(VLOOKUP(P101,索引!A:B,2,0),"")</f>
        <v/>
      </c>
      <c r="L101" s="18">
        <f t="shared" si="154"/>
        <v>5</v>
      </c>
      <c r="M101" s="18">
        <f t="shared" si="155"/>
        <v>15</v>
      </c>
      <c r="N101" s="18">
        <f t="shared" si="156"/>
        <v>15</v>
      </c>
      <c r="O101" s="18">
        <f t="shared" si="157"/>
        <v>15</v>
      </c>
      <c r="P101" s="1" t="str">
        <f t="shared" si="158"/>
        <v>1</v>
      </c>
      <c r="Q101" s="1"/>
    </row>
    <row r="102" spans="1:17">
      <c r="A102" s="1" t="s">
        <v>26</v>
      </c>
      <c r="B102" s="1" t="str">
        <f t="shared" si="152"/>
        <v>110132000</v>
      </c>
      <c r="C102" s="18" t="s">
        <v>99</v>
      </c>
      <c r="D102" s="18" t="s">
        <v>28</v>
      </c>
      <c r="E102" s="18">
        <v>0</v>
      </c>
      <c r="F102" s="18" t="s">
        <v>29</v>
      </c>
      <c r="G102" s="18">
        <v>0</v>
      </c>
      <c r="H102" s="18" t="s">
        <v>30</v>
      </c>
      <c r="I102" s="18" t="str">
        <f t="shared" si="153"/>
        <v>1013</v>
      </c>
      <c r="J102" s="1" t="str">
        <f t="shared" si="34"/>
        <v>2</v>
      </c>
      <c r="K102" s="20" t="str">
        <f>IFERROR(VLOOKUP(P102,索引!A:B,2,0),"")</f>
        <v/>
      </c>
      <c r="L102" s="18">
        <f t="shared" si="154"/>
        <v>5</v>
      </c>
      <c r="M102" s="18">
        <f t="shared" si="155"/>
        <v>15</v>
      </c>
      <c r="N102" s="18">
        <f t="shared" si="156"/>
        <v>15</v>
      </c>
      <c r="O102" s="18">
        <f t="shared" si="157"/>
        <v>15</v>
      </c>
      <c r="P102" s="1" t="str">
        <f t="shared" si="158"/>
        <v>2</v>
      </c>
      <c r="Q102" s="1"/>
    </row>
    <row r="103" spans="1:17">
      <c r="A103" s="1" t="s">
        <v>26</v>
      </c>
      <c r="B103" s="1" t="str">
        <f t="shared" si="152"/>
        <v>110141000</v>
      </c>
      <c r="C103" s="18" t="s">
        <v>100</v>
      </c>
      <c r="D103" s="18" t="s">
        <v>28</v>
      </c>
      <c r="E103" s="18">
        <v>0</v>
      </c>
      <c r="F103" s="18" t="s">
        <v>29</v>
      </c>
      <c r="G103" s="18">
        <v>0</v>
      </c>
      <c r="H103" s="18" t="s">
        <v>30</v>
      </c>
      <c r="I103" s="18" t="str">
        <f t="shared" si="153"/>
        <v>1014</v>
      </c>
      <c r="J103" s="1" t="str">
        <f t="shared" ref="J103:J133" si="159">IF(M103=N103,RIGHT(C103,LEN(C103)-M103),MID(C103,M103+1,N103-M103-1))</f>
        <v>1</v>
      </c>
      <c r="K103" s="20" t="str">
        <f>IFERROR(VLOOKUP(P103,索引!A:B,2,0),"")</f>
        <v/>
      </c>
      <c r="L103" s="18">
        <f t="shared" si="154"/>
        <v>5</v>
      </c>
      <c r="M103" s="18">
        <f t="shared" si="155"/>
        <v>18</v>
      </c>
      <c r="N103" s="18">
        <f t="shared" si="156"/>
        <v>18</v>
      </c>
      <c r="O103" s="18">
        <f t="shared" si="157"/>
        <v>18</v>
      </c>
      <c r="P103" s="1" t="str">
        <f t="shared" si="158"/>
        <v>1</v>
      </c>
      <c r="Q103" s="1"/>
    </row>
    <row r="104" spans="1:17">
      <c r="A104" s="1" t="s">
        <v>26</v>
      </c>
      <c r="B104" s="1" t="str">
        <f t="shared" si="152"/>
        <v>110151000</v>
      </c>
      <c r="C104" s="18" t="s">
        <v>101</v>
      </c>
      <c r="D104" s="18" t="s">
        <v>28</v>
      </c>
      <c r="E104" s="18">
        <v>0</v>
      </c>
      <c r="F104" s="18" t="s">
        <v>29</v>
      </c>
      <c r="G104" s="18">
        <v>0</v>
      </c>
      <c r="H104" s="18" t="s">
        <v>30</v>
      </c>
      <c r="I104" s="18" t="str">
        <f t="shared" si="153"/>
        <v>1015</v>
      </c>
      <c r="J104" s="1" t="str">
        <f t="shared" si="159"/>
        <v>1</v>
      </c>
      <c r="K104" s="20" t="str">
        <f>IFERROR(VLOOKUP(P104,索引!A:B,2,0),"")</f>
        <v/>
      </c>
      <c r="L104" s="18">
        <f t="shared" si="154"/>
        <v>5</v>
      </c>
      <c r="M104" s="18">
        <f t="shared" si="155"/>
        <v>17</v>
      </c>
      <c r="N104" s="18">
        <f t="shared" si="156"/>
        <v>17</v>
      </c>
      <c r="O104" s="18">
        <f t="shared" si="157"/>
        <v>17</v>
      </c>
      <c r="P104" s="1" t="str">
        <f t="shared" si="158"/>
        <v>1</v>
      </c>
      <c r="Q104" s="1"/>
    </row>
    <row r="105" spans="1:17">
      <c r="A105" s="1" t="s">
        <v>26</v>
      </c>
      <c r="B105" s="1" t="str">
        <f t="shared" si="152"/>
        <v>110161000</v>
      </c>
      <c r="C105" s="18" t="s">
        <v>102</v>
      </c>
      <c r="D105" s="18" t="s">
        <v>28</v>
      </c>
      <c r="E105" s="18">
        <v>0</v>
      </c>
      <c r="F105" s="18" t="s">
        <v>29</v>
      </c>
      <c r="G105" s="18">
        <v>0</v>
      </c>
      <c r="H105" s="18" t="s">
        <v>30</v>
      </c>
      <c r="I105" s="18" t="str">
        <f t="shared" si="153"/>
        <v>1016</v>
      </c>
      <c r="J105" s="1" t="str">
        <f t="shared" si="159"/>
        <v>1</v>
      </c>
      <c r="K105" s="20" t="str">
        <f>IFERROR(VLOOKUP(P105,索引!A:B,2,0),"")</f>
        <v/>
      </c>
      <c r="L105" s="18">
        <f t="shared" si="154"/>
        <v>5</v>
      </c>
      <c r="M105" s="18">
        <f t="shared" si="155"/>
        <v>21</v>
      </c>
      <c r="N105" s="18">
        <f t="shared" si="156"/>
        <v>21</v>
      </c>
      <c r="O105" s="18">
        <f t="shared" si="157"/>
        <v>21</v>
      </c>
      <c r="P105" s="1" t="str">
        <f t="shared" si="158"/>
        <v>1</v>
      </c>
      <c r="Q105" s="1"/>
    </row>
    <row r="106" spans="1:17">
      <c r="A106" s="1" t="s">
        <v>26</v>
      </c>
      <c r="B106" s="1" t="str">
        <f t="shared" si="152"/>
        <v>110171000</v>
      </c>
      <c r="C106" s="18" t="s">
        <v>103</v>
      </c>
      <c r="D106" s="18" t="s">
        <v>28</v>
      </c>
      <c r="E106" s="18">
        <v>0</v>
      </c>
      <c r="F106" s="18" t="s">
        <v>29</v>
      </c>
      <c r="G106" s="18">
        <v>0</v>
      </c>
      <c r="H106" s="18" t="s">
        <v>30</v>
      </c>
      <c r="I106" s="18" t="str">
        <f t="shared" si="153"/>
        <v>1017</v>
      </c>
      <c r="J106" s="1" t="str">
        <f t="shared" si="159"/>
        <v>1</v>
      </c>
      <c r="K106" s="20" t="str">
        <f>IFERROR(VLOOKUP(P106,索引!A:B,2,0),"")</f>
        <v/>
      </c>
      <c r="L106" s="18">
        <f t="shared" si="154"/>
        <v>5</v>
      </c>
      <c r="M106" s="18">
        <f t="shared" si="155"/>
        <v>19</v>
      </c>
      <c r="N106" s="18">
        <f t="shared" si="156"/>
        <v>19</v>
      </c>
      <c r="O106" s="18">
        <f t="shared" si="157"/>
        <v>19</v>
      </c>
      <c r="P106" s="1" t="str">
        <f t="shared" si="158"/>
        <v>1</v>
      </c>
      <c r="Q106" s="1"/>
    </row>
    <row r="107" spans="1:17">
      <c r="A107" s="1" t="s">
        <v>26</v>
      </c>
      <c r="B107" s="1" t="str">
        <f t="shared" si="152"/>
        <v>110181000</v>
      </c>
      <c r="C107" s="18" t="s">
        <v>104</v>
      </c>
      <c r="D107" s="18" t="s">
        <v>28</v>
      </c>
      <c r="E107" s="18">
        <v>0</v>
      </c>
      <c r="F107" s="18" t="s">
        <v>29</v>
      </c>
      <c r="G107" s="18">
        <v>0</v>
      </c>
      <c r="H107" s="18" t="s">
        <v>30</v>
      </c>
      <c r="I107" s="18" t="str">
        <f t="shared" si="153"/>
        <v>1018</v>
      </c>
      <c r="J107" s="1" t="str">
        <f t="shared" si="159"/>
        <v>1</v>
      </c>
      <c r="K107" s="20" t="str">
        <f>IFERROR(VLOOKUP(P107,索引!A:B,2,0),"")</f>
        <v/>
      </c>
      <c r="L107" s="18">
        <f t="shared" si="154"/>
        <v>5</v>
      </c>
      <c r="M107" s="18">
        <f t="shared" si="155"/>
        <v>13</v>
      </c>
      <c r="N107" s="18">
        <f t="shared" si="156"/>
        <v>13</v>
      </c>
      <c r="O107" s="18">
        <f t="shared" si="157"/>
        <v>13</v>
      </c>
      <c r="P107" s="1" t="str">
        <f t="shared" si="158"/>
        <v>1</v>
      </c>
      <c r="Q107" s="1"/>
    </row>
    <row r="108" spans="1:17">
      <c r="A108" s="1" t="s">
        <v>26</v>
      </c>
      <c r="B108" s="1" t="str">
        <f t="shared" si="152"/>
        <v>110191000</v>
      </c>
      <c r="C108" s="18" t="s">
        <v>105</v>
      </c>
      <c r="D108" s="18" t="s">
        <v>28</v>
      </c>
      <c r="E108" s="18">
        <v>0</v>
      </c>
      <c r="F108" s="18" t="s">
        <v>29</v>
      </c>
      <c r="G108" s="18">
        <v>0</v>
      </c>
      <c r="H108" s="18" t="s">
        <v>30</v>
      </c>
      <c r="I108" s="18" t="str">
        <f t="shared" si="153"/>
        <v>1019</v>
      </c>
      <c r="J108" s="1" t="str">
        <f t="shared" si="159"/>
        <v>1</v>
      </c>
      <c r="K108" s="20" t="str">
        <f>IFERROR(VLOOKUP(P108,索引!A:B,2,0),"")</f>
        <v/>
      </c>
      <c r="L108" s="18">
        <f t="shared" si="154"/>
        <v>5</v>
      </c>
      <c r="M108" s="18">
        <f t="shared" si="155"/>
        <v>11</v>
      </c>
      <c r="N108" s="18">
        <f t="shared" si="156"/>
        <v>11</v>
      </c>
      <c r="O108" s="18">
        <f t="shared" si="157"/>
        <v>11</v>
      </c>
      <c r="P108" s="1" t="str">
        <f t="shared" si="158"/>
        <v>1</v>
      </c>
      <c r="Q108" s="1"/>
    </row>
    <row r="109" spans="1:17">
      <c r="A109" s="1" t="s">
        <v>26</v>
      </c>
      <c r="B109" s="1" t="str">
        <f t="shared" si="152"/>
        <v>110201000</v>
      </c>
      <c r="C109" s="18" t="s">
        <v>106</v>
      </c>
      <c r="D109" s="18" t="s">
        <v>28</v>
      </c>
      <c r="E109" s="18">
        <v>0</v>
      </c>
      <c r="F109" s="18" t="s">
        <v>29</v>
      </c>
      <c r="G109" s="18">
        <v>0</v>
      </c>
      <c r="H109" s="18" t="s">
        <v>30</v>
      </c>
      <c r="I109" s="18" t="str">
        <f t="shared" si="153"/>
        <v>1020</v>
      </c>
      <c r="J109" s="1" t="str">
        <f t="shared" si="159"/>
        <v>1</v>
      </c>
      <c r="K109" s="20" t="str">
        <f>IFERROR(VLOOKUP(P109,索引!A:B,2,0),"")</f>
        <v/>
      </c>
      <c r="L109" s="18">
        <f t="shared" si="154"/>
        <v>5</v>
      </c>
      <c r="M109" s="18">
        <f t="shared" si="155"/>
        <v>12</v>
      </c>
      <c r="N109" s="18">
        <f t="shared" si="156"/>
        <v>12</v>
      </c>
      <c r="O109" s="18">
        <f t="shared" si="157"/>
        <v>12</v>
      </c>
      <c r="P109" s="1" t="str">
        <f t="shared" si="158"/>
        <v>1</v>
      </c>
      <c r="Q109" s="1"/>
    </row>
    <row r="110" spans="1:17">
      <c r="A110" s="1" t="s">
        <v>26</v>
      </c>
      <c r="B110" s="1" t="str">
        <f t="shared" si="152"/>
        <v>110211000</v>
      </c>
      <c r="C110" s="18" t="s">
        <v>107</v>
      </c>
      <c r="D110" s="18" t="s">
        <v>28</v>
      </c>
      <c r="E110" s="18">
        <v>0</v>
      </c>
      <c r="F110" s="18" t="s">
        <v>29</v>
      </c>
      <c r="G110" s="18">
        <v>0</v>
      </c>
      <c r="H110" s="18" t="s">
        <v>30</v>
      </c>
      <c r="I110" s="18" t="str">
        <f t="shared" si="153"/>
        <v>1021</v>
      </c>
      <c r="J110" s="1" t="str">
        <f t="shared" si="159"/>
        <v>1</v>
      </c>
      <c r="K110" s="20" t="str">
        <f>IFERROR(VLOOKUP(P110,索引!A:B,2,0),"")</f>
        <v/>
      </c>
      <c r="L110" s="18">
        <f t="shared" si="154"/>
        <v>5</v>
      </c>
      <c r="M110" s="18">
        <f t="shared" si="155"/>
        <v>13</v>
      </c>
      <c r="N110" s="18">
        <f t="shared" si="156"/>
        <v>13</v>
      </c>
      <c r="O110" s="18">
        <f t="shared" si="157"/>
        <v>13</v>
      </c>
      <c r="P110" s="1" t="str">
        <f t="shared" si="158"/>
        <v>1</v>
      </c>
      <c r="Q110" s="1"/>
    </row>
    <row r="111" spans="1:17">
      <c r="A111" s="1" t="s">
        <v>26</v>
      </c>
      <c r="B111" s="1" t="str">
        <f t="shared" si="152"/>
        <v>110261000</v>
      </c>
      <c r="C111" s="18" t="s">
        <v>108</v>
      </c>
      <c r="D111" s="18" t="s">
        <v>28</v>
      </c>
      <c r="E111" s="18">
        <v>0</v>
      </c>
      <c r="F111" s="18" t="s">
        <v>29</v>
      </c>
      <c r="G111" s="18">
        <v>0</v>
      </c>
      <c r="H111" s="18" t="s">
        <v>30</v>
      </c>
      <c r="I111" s="18" t="str">
        <f t="shared" si="153"/>
        <v>1026</v>
      </c>
      <c r="J111" s="1" t="str">
        <f t="shared" si="159"/>
        <v>1</v>
      </c>
      <c r="K111" s="20" t="str">
        <f>IFERROR(VLOOKUP(P111,索引!A:B,2,0),"")</f>
        <v/>
      </c>
      <c r="L111" s="18">
        <f t="shared" si="154"/>
        <v>5</v>
      </c>
      <c r="M111" s="18">
        <f t="shared" si="155"/>
        <v>12</v>
      </c>
      <c r="N111" s="18">
        <f t="shared" si="156"/>
        <v>12</v>
      </c>
      <c r="O111" s="18">
        <f t="shared" si="157"/>
        <v>12</v>
      </c>
      <c r="P111" s="1" t="str">
        <f t="shared" si="158"/>
        <v>1</v>
      </c>
      <c r="Q111" s="1"/>
    </row>
    <row r="112" spans="1:17">
      <c r="A112" s="1" t="s">
        <v>26</v>
      </c>
      <c r="B112" s="1" t="str">
        <f t="shared" si="152"/>
        <v>110271000</v>
      </c>
      <c r="C112" s="18" t="s">
        <v>109</v>
      </c>
      <c r="D112" s="18" t="s">
        <v>28</v>
      </c>
      <c r="E112" s="18">
        <v>0</v>
      </c>
      <c r="F112" s="18" t="s">
        <v>29</v>
      </c>
      <c r="G112" s="18">
        <v>0</v>
      </c>
      <c r="H112" s="18" t="s">
        <v>30</v>
      </c>
      <c r="I112" s="18" t="str">
        <f t="shared" si="153"/>
        <v>1027</v>
      </c>
      <c r="J112" s="1" t="str">
        <f t="shared" si="159"/>
        <v>1</v>
      </c>
      <c r="K112" s="20" t="str">
        <f>IFERROR(VLOOKUP(P112,索引!A:B,2,0),"")</f>
        <v/>
      </c>
      <c r="L112" s="18">
        <f t="shared" si="154"/>
        <v>5</v>
      </c>
      <c r="M112" s="18">
        <f t="shared" si="155"/>
        <v>13</v>
      </c>
      <c r="N112" s="18">
        <f t="shared" si="156"/>
        <v>13</v>
      </c>
      <c r="O112" s="18">
        <f t="shared" si="157"/>
        <v>13</v>
      </c>
      <c r="P112" s="1" t="str">
        <f t="shared" si="158"/>
        <v>1</v>
      </c>
      <c r="Q112" s="1"/>
    </row>
    <row r="113" spans="1:17">
      <c r="A113" s="1" t="s">
        <v>26</v>
      </c>
      <c r="B113" s="1" t="str">
        <f t="shared" si="152"/>
        <v>110331000</v>
      </c>
      <c r="C113" s="18" t="s">
        <v>110</v>
      </c>
      <c r="D113" s="18" t="s">
        <v>28</v>
      </c>
      <c r="E113" s="18">
        <v>0</v>
      </c>
      <c r="F113" s="18" t="s">
        <v>29</v>
      </c>
      <c r="G113" s="18">
        <v>0</v>
      </c>
      <c r="H113" s="18" t="s">
        <v>30</v>
      </c>
      <c r="I113" s="18" t="str">
        <f t="shared" si="153"/>
        <v>1033</v>
      </c>
      <c r="J113" s="1" t="str">
        <f t="shared" si="159"/>
        <v>1</v>
      </c>
      <c r="K113" s="20" t="str">
        <f>IFERROR(VLOOKUP(P113,索引!A:B,2,0),"")</f>
        <v/>
      </c>
      <c r="L113" s="18">
        <f t="shared" si="154"/>
        <v>5</v>
      </c>
      <c r="M113" s="18">
        <f t="shared" si="155"/>
        <v>22</v>
      </c>
      <c r="N113" s="18">
        <f t="shared" si="156"/>
        <v>22</v>
      </c>
      <c r="O113" s="18">
        <f t="shared" si="157"/>
        <v>22</v>
      </c>
      <c r="P113" s="1" t="str">
        <f t="shared" si="158"/>
        <v>1</v>
      </c>
      <c r="Q113" s="1"/>
    </row>
    <row r="114" spans="1:17">
      <c r="A114" s="1" t="s">
        <v>26</v>
      </c>
      <c r="B114" s="1" t="str">
        <f t="shared" si="152"/>
        <v>110421000</v>
      </c>
      <c r="C114" s="18" t="s">
        <v>111</v>
      </c>
      <c r="D114" s="18" t="s">
        <v>28</v>
      </c>
      <c r="E114" s="18">
        <v>0</v>
      </c>
      <c r="F114" s="18" t="s">
        <v>29</v>
      </c>
      <c r="G114" s="18">
        <v>0</v>
      </c>
      <c r="H114" s="18" t="s">
        <v>30</v>
      </c>
      <c r="I114" s="18" t="str">
        <f t="shared" si="153"/>
        <v>1042</v>
      </c>
      <c r="J114" s="1" t="str">
        <f t="shared" si="159"/>
        <v>1</v>
      </c>
      <c r="K114" s="20" t="str">
        <f>IFERROR(VLOOKUP(P114,索引!A:B,2,0),"")</f>
        <v/>
      </c>
      <c r="L114" s="18">
        <f t="shared" si="154"/>
        <v>5</v>
      </c>
      <c r="M114" s="18">
        <f t="shared" si="155"/>
        <v>14</v>
      </c>
      <c r="N114" s="18">
        <f t="shared" si="156"/>
        <v>14</v>
      </c>
      <c r="O114" s="18">
        <f t="shared" si="157"/>
        <v>14</v>
      </c>
      <c r="P114" s="1" t="str">
        <f t="shared" si="158"/>
        <v>1</v>
      </c>
      <c r="Q114" s="1"/>
    </row>
    <row r="115" spans="1:17">
      <c r="A115" s="1" t="s">
        <v>26</v>
      </c>
      <c r="B115" s="1" t="str">
        <f t="shared" si="152"/>
        <v>110221000</v>
      </c>
      <c r="C115" s="18" t="s">
        <v>112</v>
      </c>
      <c r="D115" s="18" t="s">
        <v>28</v>
      </c>
      <c r="E115" s="18">
        <v>0</v>
      </c>
      <c r="F115" s="18" t="s">
        <v>29</v>
      </c>
      <c r="G115" s="18">
        <v>0</v>
      </c>
      <c r="H115" s="18" t="s">
        <v>30</v>
      </c>
      <c r="I115" s="18" t="str">
        <f t="shared" si="153"/>
        <v>1022</v>
      </c>
      <c r="J115" s="1" t="str">
        <f t="shared" si="159"/>
        <v>1</v>
      </c>
      <c r="K115" s="20" t="str">
        <f>IFERROR(VLOOKUP(P115,索引!A:B,2,0),"")</f>
        <v/>
      </c>
      <c r="L115" s="18">
        <f t="shared" si="154"/>
        <v>5</v>
      </c>
      <c r="M115" s="18">
        <f t="shared" si="155"/>
        <v>16</v>
      </c>
      <c r="N115" s="18">
        <f t="shared" si="156"/>
        <v>16</v>
      </c>
      <c r="O115" s="18">
        <f t="shared" si="157"/>
        <v>16</v>
      </c>
      <c r="P115" s="1" t="str">
        <f t="shared" si="158"/>
        <v>1</v>
      </c>
      <c r="Q115" s="1"/>
    </row>
    <row r="116" spans="1:17">
      <c r="A116" s="1" t="s">
        <v>26</v>
      </c>
      <c r="B116" s="1" t="str">
        <f t="shared" si="152"/>
        <v>110431000</v>
      </c>
      <c r="C116" s="18" t="s">
        <v>113</v>
      </c>
      <c r="D116" s="18" t="s">
        <v>28</v>
      </c>
      <c r="E116" s="18">
        <v>0</v>
      </c>
      <c r="F116" s="18" t="s">
        <v>29</v>
      </c>
      <c r="G116" s="18">
        <v>0</v>
      </c>
      <c r="H116" s="18" t="s">
        <v>30</v>
      </c>
      <c r="I116" s="18" t="str">
        <f t="shared" si="153"/>
        <v>1043</v>
      </c>
      <c r="J116" s="1" t="str">
        <f t="shared" si="159"/>
        <v>1</v>
      </c>
      <c r="K116" s="20" t="str">
        <f>IFERROR(VLOOKUP(P116,索引!A:B,2,0),"")</f>
        <v/>
      </c>
      <c r="L116" s="18">
        <f t="shared" si="154"/>
        <v>5</v>
      </c>
      <c r="M116" s="18">
        <f t="shared" si="155"/>
        <v>17</v>
      </c>
      <c r="N116" s="18">
        <f t="shared" si="156"/>
        <v>17</v>
      </c>
      <c r="O116" s="18">
        <f t="shared" si="157"/>
        <v>17</v>
      </c>
      <c r="P116" s="1" t="str">
        <f t="shared" si="158"/>
        <v>1</v>
      </c>
      <c r="Q116" s="1"/>
    </row>
    <row r="117" spans="1:17">
      <c r="A117" s="1" t="s">
        <v>26</v>
      </c>
      <c r="B117" s="1" t="str">
        <f t="shared" si="152"/>
        <v>110231000</v>
      </c>
      <c r="C117" s="18" t="s">
        <v>114</v>
      </c>
      <c r="D117" s="18" t="s">
        <v>28</v>
      </c>
      <c r="E117" s="18">
        <v>0</v>
      </c>
      <c r="F117" s="18" t="s">
        <v>29</v>
      </c>
      <c r="G117" s="18">
        <v>0</v>
      </c>
      <c r="H117" s="18" t="s">
        <v>30</v>
      </c>
      <c r="I117" s="18" t="str">
        <f t="shared" si="153"/>
        <v>1023</v>
      </c>
      <c r="J117" s="1" t="str">
        <f t="shared" si="159"/>
        <v>1</v>
      </c>
      <c r="K117" s="20" t="str">
        <f>IFERROR(VLOOKUP(P117,索引!A:B,2,0),"")</f>
        <v/>
      </c>
      <c r="L117" s="18">
        <f t="shared" si="154"/>
        <v>5</v>
      </c>
      <c r="M117" s="18">
        <f t="shared" si="155"/>
        <v>22</v>
      </c>
      <c r="N117" s="18">
        <f t="shared" si="156"/>
        <v>22</v>
      </c>
      <c r="O117" s="18">
        <f t="shared" si="157"/>
        <v>22</v>
      </c>
      <c r="P117" s="1" t="str">
        <f t="shared" si="158"/>
        <v>1</v>
      </c>
      <c r="Q117" s="1"/>
    </row>
    <row r="118" spans="1:17">
      <c r="A118" s="1" t="s">
        <v>26</v>
      </c>
      <c r="B118" s="1" t="str">
        <f t="shared" si="152"/>
        <v>110241000</v>
      </c>
      <c r="C118" s="18" t="s">
        <v>115</v>
      </c>
      <c r="D118" s="18" t="s">
        <v>28</v>
      </c>
      <c r="E118" s="18">
        <v>0</v>
      </c>
      <c r="F118" s="18" t="s">
        <v>29</v>
      </c>
      <c r="G118" s="18">
        <v>0</v>
      </c>
      <c r="H118" s="18" t="s">
        <v>30</v>
      </c>
      <c r="I118" s="18" t="str">
        <f t="shared" si="153"/>
        <v>1024</v>
      </c>
      <c r="J118" s="1" t="str">
        <f t="shared" si="159"/>
        <v>1</v>
      </c>
      <c r="K118" s="20" t="str">
        <f>IFERROR(VLOOKUP(P118,索引!A:B,2,0),"")</f>
        <v/>
      </c>
      <c r="L118" s="18">
        <f t="shared" si="154"/>
        <v>5</v>
      </c>
      <c r="M118" s="18">
        <f t="shared" si="155"/>
        <v>22</v>
      </c>
      <c r="N118" s="18">
        <f t="shared" si="156"/>
        <v>22</v>
      </c>
      <c r="O118" s="18">
        <f t="shared" si="157"/>
        <v>22</v>
      </c>
      <c r="P118" s="1" t="str">
        <f t="shared" si="158"/>
        <v>1</v>
      </c>
      <c r="Q118" s="1"/>
    </row>
    <row r="119" spans="1:17">
      <c r="A119" s="1" t="s">
        <v>26</v>
      </c>
      <c r="B119" s="1" t="str">
        <f t="shared" si="152"/>
        <v>110251000</v>
      </c>
      <c r="C119" s="18" t="s">
        <v>116</v>
      </c>
      <c r="D119" s="18" t="s">
        <v>28</v>
      </c>
      <c r="E119" s="18">
        <v>0</v>
      </c>
      <c r="F119" s="18" t="s">
        <v>29</v>
      </c>
      <c r="G119" s="18">
        <v>0</v>
      </c>
      <c r="H119" s="18" t="s">
        <v>30</v>
      </c>
      <c r="I119" s="18" t="str">
        <f t="shared" si="153"/>
        <v>1025</v>
      </c>
      <c r="J119" s="1" t="str">
        <f t="shared" si="159"/>
        <v>1</v>
      </c>
      <c r="K119" s="20" t="str">
        <f>IFERROR(VLOOKUP(P119,索引!A:B,2,0),"")</f>
        <v/>
      </c>
      <c r="L119" s="18">
        <f t="shared" si="154"/>
        <v>5</v>
      </c>
      <c r="M119" s="18">
        <f t="shared" si="155"/>
        <v>18</v>
      </c>
      <c r="N119" s="18">
        <f t="shared" si="156"/>
        <v>18</v>
      </c>
      <c r="O119" s="18">
        <f t="shared" si="157"/>
        <v>18</v>
      </c>
      <c r="P119" s="1" t="str">
        <f t="shared" si="158"/>
        <v>1</v>
      </c>
      <c r="Q119" s="1"/>
    </row>
    <row r="120" spans="1:17">
      <c r="A120" s="1" t="s">
        <v>26</v>
      </c>
      <c r="B120" s="1" t="str">
        <f t="shared" ref="B120" si="160">"1"&amp;I120&amp;J120&amp;"000"</f>
        <v>110252000</v>
      </c>
      <c r="C120" s="18" t="s">
        <v>545</v>
      </c>
      <c r="D120" s="18" t="s">
        <v>28</v>
      </c>
      <c r="E120" s="18">
        <v>0</v>
      </c>
      <c r="F120" s="18" t="s">
        <v>29</v>
      </c>
      <c r="G120" s="18">
        <v>0</v>
      </c>
      <c r="H120" s="18" t="s">
        <v>30</v>
      </c>
      <c r="I120" s="18" t="str">
        <f t="shared" ref="I120" si="161">LEFT(C120,L120-1)</f>
        <v>1025</v>
      </c>
      <c r="J120" s="1" t="str">
        <f t="shared" ref="J120" si="162">IF(M120=N120,RIGHT(C120,LEN(C120)-M120),MID(C120,M120+1,N120-M120-1))</f>
        <v>2</v>
      </c>
      <c r="L120" s="18">
        <f t="shared" ref="L120" si="163">IFERROR(FIND("_",C120),0)</f>
        <v>5</v>
      </c>
      <c r="M120" s="18">
        <f t="shared" ref="M120" si="164">IFERROR(FIND("_",C120,L120+1),L120)</f>
        <v>18</v>
      </c>
      <c r="N120" s="18">
        <f t="shared" ref="N120" si="165">IFERROR(FIND("_",C120,M120+1),M120)</f>
        <v>18</v>
      </c>
      <c r="O120" s="18">
        <f t="shared" ref="O120" si="166">IFERROR(FIND("_",C120,N120+1),N120)</f>
        <v>18</v>
      </c>
      <c r="P120" s="1" t="str">
        <f t="shared" ref="P120" si="167">IF(N120=O120,RIGHT(C120,LEN(C120)-N120),MID(C120,N120+1,O120-N120-1))</f>
        <v>2</v>
      </c>
      <c r="Q120" s="1"/>
    </row>
    <row r="121" spans="1:17">
      <c r="A121" s="1" t="s">
        <v>26</v>
      </c>
      <c r="B121" s="1" t="str">
        <f t="shared" si="152"/>
        <v>110311000</v>
      </c>
      <c r="C121" s="18" t="s">
        <v>117</v>
      </c>
      <c r="D121" s="18" t="s">
        <v>28</v>
      </c>
      <c r="E121" s="18">
        <v>0</v>
      </c>
      <c r="F121" s="18" t="s">
        <v>29</v>
      </c>
      <c r="G121" s="18">
        <v>0</v>
      </c>
      <c r="H121" s="18" t="s">
        <v>30</v>
      </c>
      <c r="I121" s="18" t="str">
        <f t="shared" si="153"/>
        <v>1031</v>
      </c>
      <c r="J121" s="1" t="str">
        <f t="shared" si="159"/>
        <v>1</v>
      </c>
      <c r="K121" s="20" t="str">
        <f>IFERROR(VLOOKUP(P121,索引!A:B,2,0),"")</f>
        <v/>
      </c>
      <c r="L121" s="18">
        <f t="shared" si="154"/>
        <v>5</v>
      </c>
      <c r="M121" s="18">
        <f t="shared" si="155"/>
        <v>16</v>
      </c>
      <c r="N121" s="18">
        <f t="shared" si="156"/>
        <v>16</v>
      </c>
      <c r="O121" s="18">
        <f t="shared" si="157"/>
        <v>16</v>
      </c>
      <c r="P121" s="1" t="str">
        <f t="shared" si="158"/>
        <v>1</v>
      </c>
      <c r="Q121" s="1"/>
    </row>
    <row r="122" spans="1:17">
      <c r="A122" s="1" t="s">
        <v>26</v>
      </c>
      <c r="B122" s="1" t="str">
        <f t="shared" si="152"/>
        <v>110321000</v>
      </c>
      <c r="C122" s="18" t="s">
        <v>118</v>
      </c>
      <c r="D122" s="18" t="s">
        <v>28</v>
      </c>
      <c r="E122" s="18">
        <v>0</v>
      </c>
      <c r="F122" s="18" t="s">
        <v>29</v>
      </c>
      <c r="G122" s="18">
        <v>0</v>
      </c>
      <c r="H122" s="18" t="s">
        <v>30</v>
      </c>
      <c r="I122" s="18" t="str">
        <f t="shared" si="153"/>
        <v>1032</v>
      </c>
      <c r="J122" s="1" t="str">
        <f t="shared" si="159"/>
        <v>1</v>
      </c>
      <c r="K122" s="20" t="str">
        <f>IFERROR(VLOOKUP(P122,索引!A:B,2,0),"")</f>
        <v/>
      </c>
      <c r="L122" s="18">
        <f t="shared" si="154"/>
        <v>5</v>
      </c>
      <c r="M122" s="18">
        <f t="shared" si="155"/>
        <v>11</v>
      </c>
      <c r="N122" s="18">
        <f t="shared" si="156"/>
        <v>11</v>
      </c>
      <c r="O122" s="18">
        <f t="shared" si="157"/>
        <v>11</v>
      </c>
      <c r="P122" s="1" t="str">
        <f t="shared" si="158"/>
        <v>1</v>
      </c>
      <c r="Q122" s="1"/>
    </row>
    <row r="123" spans="1:17">
      <c r="A123" s="1" t="s">
        <v>26</v>
      </c>
      <c r="B123" s="1" t="str">
        <f t="shared" si="152"/>
        <v>110361000</v>
      </c>
      <c r="C123" s="18" t="s">
        <v>119</v>
      </c>
      <c r="D123" s="18" t="s">
        <v>28</v>
      </c>
      <c r="E123" s="18">
        <v>0</v>
      </c>
      <c r="F123" s="18" t="s">
        <v>29</v>
      </c>
      <c r="G123" s="18">
        <v>0</v>
      </c>
      <c r="H123" s="18" t="s">
        <v>30</v>
      </c>
      <c r="I123" s="18" t="str">
        <f t="shared" si="153"/>
        <v>1036</v>
      </c>
      <c r="J123" s="1" t="str">
        <f t="shared" si="159"/>
        <v>1</v>
      </c>
      <c r="K123" s="20" t="str">
        <f>IFERROR(VLOOKUP(P123,索引!A:B,2,0),"")</f>
        <v/>
      </c>
      <c r="L123" s="18">
        <f t="shared" si="154"/>
        <v>5</v>
      </c>
      <c r="M123" s="18">
        <f t="shared" si="155"/>
        <v>22</v>
      </c>
      <c r="N123" s="18">
        <f t="shared" si="156"/>
        <v>22</v>
      </c>
      <c r="O123" s="18">
        <f t="shared" si="157"/>
        <v>22</v>
      </c>
      <c r="P123" s="1" t="str">
        <f t="shared" si="158"/>
        <v>1</v>
      </c>
      <c r="Q123" s="1"/>
    </row>
    <row r="124" spans="1:17">
      <c r="A124" s="1" t="s">
        <v>26</v>
      </c>
      <c r="B124" s="1" t="str">
        <f t="shared" si="152"/>
        <v>110381000</v>
      </c>
      <c r="C124" s="18" t="s">
        <v>705</v>
      </c>
      <c r="D124" s="18" t="s">
        <v>28</v>
      </c>
      <c r="E124" s="18">
        <v>0</v>
      </c>
      <c r="F124" s="18" t="s">
        <v>29</v>
      </c>
      <c r="G124" s="18">
        <v>0</v>
      </c>
      <c r="H124" s="18" t="s">
        <v>30</v>
      </c>
      <c r="I124" s="18" t="str">
        <f t="shared" si="153"/>
        <v>1038</v>
      </c>
      <c r="J124" s="1" t="str">
        <f t="shared" si="159"/>
        <v>1</v>
      </c>
      <c r="K124" s="20" t="str">
        <f>IFERROR(VLOOKUP(P124,索引!A:B,2,0),"")</f>
        <v/>
      </c>
      <c r="L124" s="18">
        <f t="shared" si="154"/>
        <v>5</v>
      </c>
      <c r="M124" s="18">
        <f t="shared" si="155"/>
        <v>18</v>
      </c>
      <c r="N124" s="18">
        <f t="shared" si="156"/>
        <v>18</v>
      </c>
      <c r="O124" s="18">
        <f t="shared" si="157"/>
        <v>18</v>
      </c>
      <c r="P124" s="1" t="str">
        <f t="shared" si="158"/>
        <v>1</v>
      </c>
      <c r="Q124" s="1"/>
    </row>
    <row r="125" spans="1:17">
      <c r="A125" s="1" t="s">
        <v>26</v>
      </c>
      <c r="B125" s="1" t="str">
        <f t="shared" ref="B125" si="168">"1"&amp;I125&amp;J125&amp;"000"</f>
        <v>110391000</v>
      </c>
      <c r="C125" s="18" t="s">
        <v>675</v>
      </c>
      <c r="D125" s="18" t="s">
        <v>28</v>
      </c>
      <c r="E125" s="18">
        <v>0</v>
      </c>
      <c r="F125" s="18" t="s">
        <v>29</v>
      </c>
      <c r="G125" s="18">
        <v>0</v>
      </c>
      <c r="H125" s="18" t="s">
        <v>30</v>
      </c>
      <c r="I125" s="18" t="str">
        <f t="shared" ref="I125" si="169">LEFT(C125,L125-1)</f>
        <v>1039</v>
      </c>
      <c r="J125" s="1" t="str">
        <f t="shared" ref="J125" si="170">IF(M125=N125,RIGHT(C125,LEN(C125)-M125),MID(C125,M125+1,N125-M125-1))</f>
        <v>1</v>
      </c>
      <c r="K125" s="20" t="str">
        <f>IFERROR(VLOOKUP(P125,索引!A:B,2,0),"")</f>
        <v/>
      </c>
      <c r="L125" s="18">
        <f t="shared" ref="L125" si="171">IFERROR(FIND("_",C125),0)</f>
        <v>5</v>
      </c>
      <c r="M125" s="18">
        <f t="shared" ref="M125" si="172">IFERROR(FIND("_",C125,L125+1),L125)</f>
        <v>22</v>
      </c>
      <c r="N125" s="18">
        <f t="shared" ref="N125" si="173">IFERROR(FIND("_",C125,M125+1),M125)</f>
        <v>22</v>
      </c>
      <c r="O125" s="18">
        <f t="shared" ref="O125" si="174">IFERROR(FIND("_",C125,N125+1),N125)</f>
        <v>22</v>
      </c>
      <c r="P125" s="1" t="str">
        <f t="shared" ref="P125" si="175">IF(N125=O125,RIGHT(C125,LEN(C125)-N125),MID(C125,N125+1,O125-N125-1))</f>
        <v>1</v>
      </c>
      <c r="Q125" s="1"/>
    </row>
    <row r="126" spans="1:17">
      <c r="A126" s="1" t="s">
        <v>26</v>
      </c>
      <c r="B126" s="1" t="str">
        <f t="shared" ref="B126" si="176">"1"&amp;I126&amp;J126&amp;"000"</f>
        <v>110401000</v>
      </c>
      <c r="C126" s="18" t="s">
        <v>678</v>
      </c>
      <c r="D126" s="18" t="s">
        <v>28</v>
      </c>
      <c r="E126" s="18">
        <v>0</v>
      </c>
      <c r="F126" s="18" t="s">
        <v>29</v>
      </c>
      <c r="G126" s="18">
        <v>0</v>
      </c>
      <c r="H126" s="18" t="s">
        <v>30</v>
      </c>
      <c r="I126" s="18" t="str">
        <f t="shared" ref="I126" si="177">LEFT(C126,L126-1)</f>
        <v>1040</v>
      </c>
      <c r="J126" s="1" t="str">
        <f t="shared" ref="J126" si="178">IF(M126=N126,RIGHT(C126,LEN(C126)-M126),MID(C126,M126+1,N126-M126-1))</f>
        <v>1</v>
      </c>
      <c r="K126" s="20" t="str">
        <f>IFERROR(VLOOKUP(P126,索引!A:B,2,0),"")</f>
        <v/>
      </c>
      <c r="L126" s="18">
        <f t="shared" ref="L126" si="179">IFERROR(FIND("_",C126),0)</f>
        <v>5</v>
      </c>
      <c r="M126" s="18">
        <f t="shared" ref="M126" si="180">IFERROR(FIND("_",C126,L126+1),L126)</f>
        <v>14</v>
      </c>
      <c r="N126" s="18">
        <f t="shared" ref="N126" si="181">IFERROR(FIND("_",C126,M126+1),M126)</f>
        <v>14</v>
      </c>
      <c r="O126" s="18">
        <f t="shared" ref="O126" si="182">IFERROR(FIND("_",C126,N126+1),N126)</f>
        <v>14</v>
      </c>
      <c r="P126" s="1" t="str">
        <f t="shared" ref="P126" si="183">IF(N126=O126,RIGHT(C126,LEN(C126)-N126),MID(C126,N126+1,O126-N126-1))</f>
        <v>1</v>
      </c>
      <c r="Q126" s="1"/>
    </row>
    <row r="127" spans="1:17">
      <c r="A127" s="1" t="s">
        <v>26</v>
      </c>
      <c r="B127" s="1" t="str">
        <f t="shared" ref="B127" si="184">"1"&amp;I127&amp;J127&amp;"000"</f>
        <v>110411000</v>
      </c>
      <c r="C127" s="18" t="s">
        <v>679</v>
      </c>
      <c r="D127" s="18" t="s">
        <v>28</v>
      </c>
      <c r="E127" s="18">
        <v>0</v>
      </c>
      <c r="F127" s="18" t="s">
        <v>29</v>
      </c>
      <c r="G127" s="18">
        <v>0</v>
      </c>
      <c r="H127" s="18" t="s">
        <v>30</v>
      </c>
      <c r="I127" s="18" t="str">
        <f t="shared" ref="I127" si="185">LEFT(C127,L127-1)</f>
        <v>1041</v>
      </c>
      <c r="J127" s="1" t="str">
        <f t="shared" ref="J127" si="186">IF(M127=N127,RIGHT(C127,LEN(C127)-M127),MID(C127,M127+1,N127-M127-1))</f>
        <v>1</v>
      </c>
      <c r="K127" s="20" t="str">
        <f>IFERROR(VLOOKUP(P127,索引!A:B,2,0),"")</f>
        <v/>
      </c>
      <c r="L127" s="18">
        <f t="shared" ref="L127" si="187">IFERROR(FIND("_",C127),0)</f>
        <v>5</v>
      </c>
      <c r="M127" s="18">
        <f t="shared" ref="M127" si="188">IFERROR(FIND("_",C127,L127+1),L127)</f>
        <v>14</v>
      </c>
      <c r="N127" s="18">
        <f t="shared" ref="N127" si="189">IFERROR(FIND("_",C127,M127+1),M127)</f>
        <v>14</v>
      </c>
      <c r="O127" s="18">
        <f t="shared" ref="O127" si="190">IFERROR(FIND("_",C127,N127+1),N127)</f>
        <v>14</v>
      </c>
      <c r="P127" s="1" t="str">
        <f t="shared" ref="P127" si="191">IF(N127=O127,RIGHT(C127,LEN(C127)-N127),MID(C127,N127+1,O127-N127-1))</f>
        <v>1</v>
      </c>
      <c r="Q127" s="1"/>
    </row>
    <row r="128" spans="1:17">
      <c r="A128" s="1" t="s">
        <v>26</v>
      </c>
      <c r="B128" s="1" t="str">
        <f t="shared" si="152"/>
        <v>110461000</v>
      </c>
      <c r="C128" s="18" t="s">
        <v>120</v>
      </c>
      <c r="D128" s="18" t="s">
        <v>28</v>
      </c>
      <c r="E128" s="18">
        <v>0</v>
      </c>
      <c r="F128" s="18" t="s">
        <v>29</v>
      </c>
      <c r="G128" s="18">
        <v>0</v>
      </c>
      <c r="H128" s="18" t="s">
        <v>30</v>
      </c>
      <c r="I128" s="18" t="str">
        <f t="shared" si="153"/>
        <v>1046</v>
      </c>
      <c r="J128" s="1" t="str">
        <f t="shared" si="159"/>
        <v>1</v>
      </c>
      <c r="K128" s="20" t="str">
        <f>IFERROR(VLOOKUP(P128,索引!A:B,2,0),"")</f>
        <v/>
      </c>
      <c r="L128" s="18">
        <f t="shared" si="154"/>
        <v>5</v>
      </c>
      <c r="M128" s="18">
        <f t="shared" si="155"/>
        <v>13</v>
      </c>
      <c r="N128" s="18">
        <f t="shared" si="156"/>
        <v>13</v>
      </c>
      <c r="O128" s="18">
        <f t="shared" si="157"/>
        <v>13</v>
      </c>
      <c r="P128" s="1" t="str">
        <f t="shared" si="158"/>
        <v>1</v>
      </c>
      <c r="Q128" s="1"/>
    </row>
    <row r="129" spans="1:17">
      <c r="A129" s="1" t="s">
        <v>26</v>
      </c>
      <c r="B129" s="1" t="str">
        <f t="shared" ref="B129" si="192">"1"&amp;I129&amp;J129&amp;"000"</f>
        <v>110471000</v>
      </c>
      <c r="C129" s="18" t="s">
        <v>542</v>
      </c>
      <c r="D129" s="18" t="s">
        <v>28</v>
      </c>
      <c r="E129" s="18">
        <v>0</v>
      </c>
      <c r="F129" s="18" t="s">
        <v>29</v>
      </c>
      <c r="G129" s="18">
        <v>0</v>
      </c>
      <c r="H129" s="18" t="s">
        <v>30</v>
      </c>
      <c r="I129" s="18" t="str">
        <f t="shared" ref="I129" si="193">LEFT(C129,L129-1)</f>
        <v>1047</v>
      </c>
      <c r="J129" s="1" t="str">
        <f t="shared" ref="J129" si="194">IF(M129=N129,RIGHT(C129,LEN(C129)-M129),MID(C129,M129+1,N129-M129-1))</f>
        <v>1</v>
      </c>
      <c r="K129" s="20" t="str">
        <f>IFERROR(VLOOKUP(P129,索引!A:B,2,0),"")</f>
        <v/>
      </c>
      <c r="L129" s="18">
        <f t="shared" ref="L129" si="195">IFERROR(FIND("_",C129),0)</f>
        <v>5</v>
      </c>
      <c r="M129" s="18">
        <f t="shared" ref="M129" si="196">IFERROR(FIND("_",C129,L129+1),L129)</f>
        <v>12</v>
      </c>
      <c r="N129" s="18">
        <f t="shared" ref="N129" si="197">IFERROR(FIND("_",C129,M129+1),M129)</f>
        <v>12</v>
      </c>
      <c r="O129" s="18">
        <f t="shared" ref="O129" si="198">IFERROR(FIND("_",C129,N129+1),N129)</f>
        <v>12</v>
      </c>
      <c r="P129" s="1" t="str">
        <f t="shared" ref="P129" si="199">IF(N129=O129,RIGHT(C129,LEN(C129)-N129),MID(C129,N129+1,O129-N129-1))</f>
        <v>1</v>
      </c>
      <c r="Q129" s="1"/>
    </row>
    <row r="130" spans="1:17">
      <c r="A130" s="1"/>
      <c r="B130" s="18">
        <v>1111</v>
      </c>
      <c r="C130" s="18" t="s">
        <v>121</v>
      </c>
      <c r="D130" s="18">
        <v>1111</v>
      </c>
      <c r="E130" s="18">
        <v>0</v>
      </c>
      <c r="F130" s="18">
        <v>111</v>
      </c>
      <c r="G130" s="18">
        <v>111</v>
      </c>
      <c r="H130" s="18">
        <v>111</v>
      </c>
      <c r="I130" s="22"/>
      <c r="J130" s="1" t="str">
        <f t="shared" si="159"/>
        <v>剧情模型分割</v>
      </c>
      <c r="K130" s="20" t="str">
        <f>IFERROR(VLOOKUP(P130,索引!A:B,2,0),"")</f>
        <v/>
      </c>
      <c r="L130" s="18">
        <f t="shared" si="154"/>
        <v>0</v>
      </c>
      <c r="M130" s="18">
        <f t="shared" si="155"/>
        <v>0</v>
      </c>
      <c r="N130" s="18">
        <f t="shared" si="156"/>
        <v>0</v>
      </c>
      <c r="O130" s="18">
        <f t="shared" si="157"/>
        <v>0</v>
      </c>
      <c r="P130" s="1" t="str">
        <f t="shared" si="158"/>
        <v>剧情模型分割</v>
      </c>
      <c r="Q130" s="1"/>
    </row>
    <row r="131" spans="1:17">
      <c r="A131" s="1" t="s">
        <v>26</v>
      </c>
      <c r="B131" s="1" t="str">
        <f t="shared" ref="B131:B137" si="200">"1"&amp;I131&amp;J131&amp;"000"</f>
        <v>120011000</v>
      </c>
      <c r="C131" s="18" t="s">
        <v>122</v>
      </c>
      <c r="D131" s="18" t="s">
        <v>28</v>
      </c>
      <c r="E131" s="18">
        <v>0</v>
      </c>
      <c r="F131" s="18" t="s">
        <v>29</v>
      </c>
      <c r="G131" s="18">
        <v>0</v>
      </c>
      <c r="H131" s="18" t="s">
        <v>30</v>
      </c>
      <c r="I131" s="18" t="str">
        <f t="shared" ref="I131:I137" si="201">LEFT(C131,L131-1)</f>
        <v>2001</v>
      </c>
      <c r="J131" s="1" t="str">
        <f t="shared" si="159"/>
        <v>1</v>
      </c>
      <c r="K131" s="20" t="str">
        <f>IFERROR(VLOOKUP(P131,索引!A:B,2,0),"")</f>
        <v/>
      </c>
      <c r="L131" s="18">
        <f t="shared" si="154"/>
        <v>5</v>
      </c>
      <c r="M131" s="18">
        <f t="shared" si="155"/>
        <v>13</v>
      </c>
      <c r="N131" s="18">
        <f t="shared" si="156"/>
        <v>13</v>
      </c>
      <c r="O131" s="18">
        <f t="shared" si="157"/>
        <v>13</v>
      </c>
      <c r="P131" s="1" t="str">
        <f t="shared" si="158"/>
        <v>1</v>
      </c>
      <c r="Q131" s="1"/>
    </row>
    <row r="132" spans="1:17">
      <c r="A132" s="1" t="s">
        <v>26</v>
      </c>
      <c r="B132" s="1" t="str">
        <f t="shared" si="200"/>
        <v>120021000</v>
      </c>
      <c r="C132" s="18" t="s">
        <v>123</v>
      </c>
      <c r="D132" s="18" t="s">
        <v>28</v>
      </c>
      <c r="E132" s="18">
        <v>0</v>
      </c>
      <c r="F132" s="18" t="s">
        <v>29</v>
      </c>
      <c r="G132" s="18">
        <v>0</v>
      </c>
      <c r="H132" s="18" t="s">
        <v>30</v>
      </c>
      <c r="I132" s="18" t="str">
        <f t="shared" si="201"/>
        <v>2002</v>
      </c>
      <c r="J132" s="1" t="str">
        <f t="shared" si="159"/>
        <v>1</v>
      </c>
      <c r="K132" s="20" t="str">
        <f>IFERROR(VLOOKUP(P132,索引!A:B,2,0),"")</f>
        <v/>
      </c>
      <c r="L132" s="18">
        <f t="shared" si="154"/>
        <v>5</v>
      </c>
      <c r="M132" s="18">
        <f t="shared" si="155"/>
        <v>15</v>
      </c>
      <c r="N132" s="18">
        <f t="shared" si="156"/>
        <v>15</v>
      </c>
      <c r="O132" s="18">
        <f t="shared" si="157"/>
        <v>15</v>
      </c>
      <c r="P132" s="1" t="str">
        <f t="shared" si="158"/>
        <v>1</v>
      </c>
      <c r="Q132" s="1"/>
    </row>
    <row r="133" spans="1:17">
      <c r="A133" s="1" t="s">
        <v>26</v>
      </c>
      <c r="B133" s="1" t="str">
        <f t="shared" si="200"/>
        <v>120031000</v>
      </c>
      <c r="C133" s="18" t="s">
        <v>124</v>
      </c>
      <c r="D133" s="18" t="s">
        <v>28</v>
      </c>
      <c r="E133" s="18">
        <v>0</v>
      </c>
      <c r="F133" s="18" t="s">
        <v>29</v>
      </c>
      <c r="G133" s="18">
        <v>0</v>
      </c>
      <c r="H133" s="18" t="s">
        <v>30</v>
      </c>
      <c r="I133" s="18" t="str">
        <f t="shared" si="201"/>
        <v>2003</v>
      </c>
      <c r="J133" s="1" t="str">
        <f t="shared" si="159"/>
        <v>1</v>
      </c>
      <c r="K133" s="20" t="str">
        <f>IFERROR(VLOOKUP(P133,索引!A:B,2,0),"")</f>
        <v/>
      </c>
      <c r="L133" s="18">
        <f t="shared" si="154"/>
        <v>5</v>
      </c>
      <c r="M133" s="18">
        <f t="shared" si="155"/>
        <v>16</v>
      </c>
      <c r="N133" s="18">
        <f t="shared" si="156"/>
        <v>16</v>
      </c>
      <c r="O133" s="18">
        <f t="shared" si="157"/>
        <v>16</v>
      </c>
      <c r="P133" s="1" t="str">
        <f t="shared" si="158"/>
        <v>1</v>
      </c>
      <c r="Q133" s="1"/>
    </row>
    <row r="134" spans="1:17">
      <c r="A134" s="1" t="s">
        <v>26</v>
      </c>
      <c r="B134" s="1" t="str">
        <f t="shared" si="200"/>
        <v>120041000</v>
      </c>
      <c r="C134" s="18" t="s">
        <v>125</v>
      </c>
      <c r="D134" s="18" t="s">
        <v>28</v>
      </c>
      <c r="E134" s="18">
        <v>0</v>
      </c>
      <c r="F134" s="18" t="s">
        <v>29</v>
      </c>
      <c r="G134" s="18">
        <v>0</v>
      </c>
      <c r="H134" s="18" t="s">
        <v>30</v>
      </c>
      <c r="I134" s="18" t="str">
        <f t="shared" si="201"/>
        <v>2004</v>
      </c>
      <c r="J134" s="1">
        <v>1</v>
      </c>
      <c r="L134" s="18">
        <f t="shared" si="154"/>
        <v>5</v>
      </c>
      <c r="M134" s="18">
        <f t="shared" si="155"/>
        <v>11</v>
      </c>
      <c r="N134" s="18">
        <f t="shared" si="156"/>
        <v>11</v>
      </c>
      <c r="O134" s="18">
        <f t="shared" si="157"/>
        <v>11</v>
      </c>
      <c r="P134" s="1" t="str">
        <f t="shared" si="158"/>
        <v>1</v>
      </c>
      <c r="Q134" s="1"/>
    </row>
    <row r="135" spans="1:17">
      <c r="A135" s="1" t="s">
        <v>26</v>
      </c>
      <c r="B135" s="1" t="str">
        <f t="shared" si="200"/>
        <v>120051000</v>
      </c>
      <c r="C135" s="20" t="s">
        <v>126</v>
      </c>
      <c r="D135" s="18" t="s">
        <v>28</v>
      </c>
      <c r="E135" s="18">
        <v>0</v>
      </c>
      <c r="F135" s="18" t="s">
        <v>29</v>
      </c>
      <c r="G135" s="18">
        <v>0</v>
      </c>
      <c r="H135" s="18" t="s">
        <v>30</v>
      </c>
      <c r="I135" s="18" t="str">
        <f t="shared" si="201"/>
        <v>2005</v>
      </c>
      <c r="J135" s="1" t="str">
        <f t="shared" ref="J135:J166" si="202">IF(M135=N135,RIGHT(C135,LEN(C135)-M135),MID(C135,M135+1,N135-M135-1))</f>
        <v>1</v>
      </c>
      <c r="K135" s="20" t="str">
        <f>IFERROR(VLOOKUP(P135,索引!A:B,2,0),"")</f>
        <v/>
      </c>
      <c r="L135" s="18">
        <f t="shared" si="154"/>
        <v>5</v>
      </c>
      <c r="M135" s="18">
        <f t="shared" si="155"/>
        <v>13</v>
      </c>
      <c r="N135" s="18">
        <f t="shared" si="156"/>
        <v>13</v>
      </c>
      <c r="O135" s="18">
        <f t="shared" si="157"/>
        <v>13</v>
      </c>
      <c r="P135" s="1" t="str">
        <f t="shared" si="158"/>
        <v>1</v>
      </c>
      <c r="Q135" s="1"/>
    </row>
    <row r="136" spans="1:17">
      <c r="A136" s="1" t="s">
        <v>26</v>
      </c>
      <c r="B136" s="1" t="str">
        <f t="shared" si="200"/>
        <v>120061000</v>
      </c>
      <c r="C136" s="18" t="s">
        <v>127</v>
      </c>
      <c r="D136" s="18" t="s">
        <v>28</v>
      </c>
      <c r="E136" s="18">
        <v>0</v>
      </c>
      <c r="F136" s="18" t="s">
        <v>29</v>
      </c>
      <c r="G136" s="18">
        <v>0</v>
      </c>
      <c r="H136" s="18" t="s">
        <v>30</v>
      </c>
      <c r="I136" s="18" t="str">
        <f t="shared" si="201"/>
        <v>2006</v>
      </c>
      <c r="J136" s="1" t="str">
        <f t="shared" si="202"/>
        <v>1</v>
      </c>
      <c r="K136" s="20" t="str">
        <f>IFERROR(VLOOKUP(P136,索引!A:B,2,0),"")</f>
        <v/>
      </c>
      <c r="L136" s="18">
        <f t="shared" si="154"/>
        <v>5</v>
      </c>
      <c r="M136" s="18">
        <f t="shared" si="155"/>
        <v>18</v>
      </c>
      <c r="N136" s="18">
        <f t="shared" si="156"/>
        <v>18</v>
      </c>
      <c r="O136" s="18">
        <f t="shared" si="157"/>
        <v>18</v>
      </c>
      <c r="P136" s="1" t="str">
        <f t="shared" si="158"/>
        <v>1</v>
      </c>
      <c r="Q136" s="1"/>
    </row>
    <row r="137" spans="1:17">
      <c r="A137" s="1" t="s">
        <v>26</v>
      </c>
      <c r="B137" s="1" t="str">
        <f t="shared" si="200"/>
        <v>120071000</v>
      </c>
      <c r="C137" s="18" t="s">
        <v>128</v>
      </c>
      <c r="D137" s="18" t="s">
        <v>28</v>
      </c>
      <c r="E137" s="18">
        <v>0</v>
      </c>
      <c r="F137" s="18" t="s">
        <v>29</v>
      </c>
      <c r="G137" s="18">
        <v>0</v>
      </c>
      <c r="H137" s="18" t="s">
        <v>30</v>
      </c>
      <c r="I137" s="18" t="str">
        <f t="shared" si="201"/>
        <v>2007</v>
      </c>
      <c r="J137" s="1" t="str">
        <f t="shared" si="202"/>
        <v>1</v>
      </c>
      <c r="K137" s="20" t="str">
        <f>IFERROR(VLOOKUP(P137,索引!A:B,2,0),"")</f>
        <v/>
      </c>
      <c r="L137" s="18">
        <f t="shared" si="154"/>
        <v>5</v>
      </c>
      <c r="M137" s="18">
        <f t="shared" si="155"/>
        <v>15</v>
      </c>
      <c r="N137" s="18">
        <f t="shared" si="156"/>
        <v>15</v>
      </c>
      <c r="O137" s="18">
        <f t="shared" si="157"/>
        <v>15</v>
      </c>
      <c r="P137" s="1" t="str">
        <f t="shared" si="158"/>
        <v>1</v>
      </c>
      <c r="Q137" s="1"/>
    </row>
    <row r="138" spans="1:17">
      <c r="A138" s="1" t="s">
        <v>26</v>
      </c>
      <c r="B138" s="1" t="str">
        <f t="shared" ref="B138" si="203">"1"&amp;I138&amp;J138&amp;"000"</f>
        <v>120091000</v>
      </c>
      <c r="C138" s="18" t="s">
        <v>670</v>
      </c>
      <c r="D138" s="18" t="s">
        <v>28</v>
      </c>
      <c r="E138" s="18">
        <v>0</v>
      </c>
      <c r="F138" s="18" t="s">
        <v>29</v>
      </c>
      <c r="G138" s="18">
        <v>0</v>
      </c>
      <c r="H138" s="18" t="s">
        <v>30</v>
      </c>
      <c r="I138" s="18" t="str">
        <f t="shared" ref="I138" si="204">LEFT(C138,L138-1)</f>
        <v>2009</v>
      </c>
      <c r="J138" s="1" t="str">
        <f t="shared" ref="J138" si="205">IF(M138=N138,RIGHT(C138,LEN(C138)-M138),MID(C138,M138+1,N138-M138-1))</f>
        <v>1</v>
      </c>
      <c r="K138" s="20" t="str">
        <f>IFERROR(VLOOKUP(P138,索引!A:B,2,0),"")</f>
        <v/>
      </c>
      <c r="L138" s="18">
        <f t="shared" ref="L138" si="206">IFERROR(FIND("_",C138),0)</f>
        <v>5</v>
      </c>
      <c r="M138" s="18">
        <f t="shared" ref="M138" si="207">IFERROR(FIND("_",C138,L138+1),L138)</f>
        <v>23</v>
      </c>
      <c r="N138" s="18">
        <f t="shared" ref="N138" si="208">IFERROR(FIND("_",C138,M138+1),M138)</f>
        <v>23</v>
      </c>
      <c r="O138" s="18">
        <f t="shared" ref="O138" si="209">IFERROR(FIND("_",C138,N138+1),N138)</f>
        <v>23</v>
      </c>
      <c r="P138" s="1" t="str">
        <f t="shared" ref="P138" si="210">IF(N138=O138,RIGHT(C138,LEN(C138)-N138),MID(C138,N138+1,O138-N138-1))</f>
        <v>1</v>
      </c>
      <c r="Q138" s="1"/>
    </row>
    <row r="139" spans="1:17">
      <c r="A139" s="1" t="s">
        <v>26</v>
      </c>
      <c r="B139" s="1" t="str">
        <f>"1"&amp;I139&amp;J139&amp;"000"</f>
        <v>120101000</v>
      </c>
      <c r="C139" s="18" t="s">
        <v>730</v>
      </c>
      <c r="D139" s="18" t="s">
        <v>28</v>
      </c>
      <c r="E139" s="18">
        <v>0</v>
      </c>
      <c r="F139" s="18" t="s">
        <v>29</v>
      </c>
      <c r="G139" s="18">
        <v>0</v>
      </c>
      <c r="H139" s="18" t="s">
        <v>30</v>
      </c>
      <c r="I139" s="18" t="str">
        <f t="shared" ref="I139" si="211">LEFT(C139,L139-1)</f>
        <v>2010</v>
      </c>
      <c r="J139" s="1">
        <v>1</v>
      </c>
      <c r="K139" s="20" t="str">
        <f>IFERROR(VLOOKUP(P139,索引!A:B,2,0),"")</f>
        <v/>
      </c>
      <c r="L139" s="18">
        <f t="shared" ref="L139" si="212">IFERROR(FIND("_",C139),0)</f>
        <v>5</v>
      </c>
      <c r="M139" s="18">
        <f t="shared" ref="M139" si="213">IFERROR(FIND("_",C139,L139+1),L139)</f>
        <v>13</v>
      </c>
      <c r="N139" s="18">
        <f t="shared" ref="N139" si="214">IFERROR(FIND("_",C139,M139+1),M139)</f>
        <v>20</v>
      </c>
      <c r="O139" s="18">
        <f t="shared" ref="O139" si="215">IFERROR(FIND("_",C139,N139+1),N139)</f>
        <v>20</v>
      </c>
      <c r="P139" s="1" t="str">
        <f t="shared" ref="P139" si="216">IF(N139=O139,RIGHT(C139,LEN(C139)-N139),MID(C139,N139+1,O139-N139-1))</f>
        <v>1</v>
      </c>
      <c r="Q139" s="1"/>
    </row>
    <row r="140" spans="1:17">
      <c r="A140" s="1"/>
      <c r="B140" s="18">
        <v>1111</v>
      </c>
      <c r="C140" s="18" t="s">
        <v>129</v>
      </c>
      <c r="D140" s="18">
        <v>1111</v>
      </c>
      <c r="E140" s="18">
        <v>0</v>
      </c>
      <c r="F140" s="18">
        <v>111</v>
      </c>
      <c r="G140" s="18">
        <v>111</v>
      </c>
      <c r="H140" s="18">
        <v>111</v>
      </c>
      <c r="I140" s="22"/>
      <c r="J140" s="1" t="str">
        <f t="shared" si="202"/>
        <v>全息模型分割</v>
      </c>
      <c r="K140" s="20" t="str">
        <f>IFERROR(VLOOKUP(P140,索引!A:B,2,0),"")</f>
        <v/>
      </c>
      <c r="L140" s="18">
        <f t="shared" si="154"/>
        <v>0</v>
      </c>
      <c r="M140" s="18">
        <f t="shared" si="155"/>
        <v>0</v>
      </c>
      <c r="N140" s="18">
        <f t="shared" si="156"/>
        <v>0</v>
      </c>
      <c r="O140" s="18">
        <f t="shared" si="157"/>
        <v>0</v>
      </c>
      <c r="P140" s="1" t="str">
        <f t="shared" si="158"/>
        <v>全息模型分割</v>
      </c>
      <c r="Q140" s="1"/>
    </row>
    <row r="141" spans="1:17">
      <c r="A141" s="1" t="s">
        <v>26</v>
      </c>
      <c r="B141" s="1" t="str">
        <f>"1"&amp;I141&amp;J141&amp;"001"</f>
        <v>100391001</v>
      </c>
      <c r="C141" s="18" t="s">
        <v>130</v>
      </c>
      <c r="D141" s="18" t="s">
        <v>28</v>
      </c>
      <c r="E141" s="18">
        <v>0</v>
      </c>
      <c r="F141" s="18" t="s">
        <v>29</v>
      </c>
      <c r="G141" s="18">
        <v>0</v>
      </c>
      <c r="H141" s="18" t="s">
        <v>30</v>
      </c>
      <c r="I141" s="18" t="str">
        <f>LEFT(C141,L141-1)</f>
        <v>0039</v>
      </c>
      <c r="J141" s="1" t="str">
        <f t="shared" si="202"/>
        <v>1</v>
      </c>
      <c r="K141" s="20" t="str">
        <f>IFERROR(VLOOKUP(P141,索引!A:B,2,0),"")</f>
        <v/>
      </c>
      <c r="L141" s="18">
        <f t="shared" si="154"/>
        <v>5</v>
      </c>
      <c r="M141" s="18">
        <f t="shared" si="155"/>
        <v>13</v>
      </c>
      <c r="N141" s="18">
        <f t="shared" si="156"/>
        <v>15</v>
      </c>
      <c r="O141" s="18">
        <f t="shared" si="157"/>
        <v>15</v>
      </c>
      <c r="P141" s="1" t="str">
        <f t="shared" si="158"/>
        <v>quanxi</v>
      </c>
      <c r="Q141" s="1"/>
    </row>
    <row r="142" spans="1:17">
      <c r="A142" s="1" t="s">
        <v>26</v>
      </c>
      <c r="B142" s="1" t="str">
        <f>"1"&amp;I142&amp;J142&amp;"001"</f>
        <v>100401001</v>
      </c>
      <c r="C142" s="18" t="s">
        <v>131</v>
      </c>
      <c r="D142" s="18" t="s">
        <v>28</v>
      </c>
      <c r="E142" s="18">
        <v>0</v>
      </c>
      <c r="F142" s="18" t="s">
        <v>29</v>
      </c>
      <c r="G142" s="18">
        <v>0</v>
      </c>
      <c r="H142" s="18" t="s">
        <v>30</v>
      </c>
      <c r="I142" s="18" t="str">
        <f>LEFT(C142,L142-1)</f>
        <v>0040</v>
      </c>
      <c r="J142" s="1" t="str">
        <f t="shared" si="202"/>
        <v>1</v>
      </c>
      <c r="K142" s="20" t="str">
        <f>IFERROR(VLOOKUP(P142,索引!A:B,2,0),"")</f>
        <v/>
      </c>
      <c r="L142" s="18">
        <f t="shared" si="154"/>
        <v>5</v>
      </c>
      <c r="M142" s="18">
        <f t="shared" si="155"/>
        <v>17</v>
      </c>
      <c r="N142" s="18">
        <f t="shared" si="156"/>
        <v>19</v>
      </c>
      <c r="O142" s="18">
        <f t="shared" si="157"/>
        <v>19</v>
      </c>
      <c r="P142" s="1" t="str">
        <f t="shared" si="158"/>
        <v>quanxi</v>
      </c>
      <c r="Q142" s="1"/>
    </row>
    <row r="143" spans="1:17">
      <c r="A143" s="1" t="s">
        <v>26</v>
      </c>
      <c r="B143" s="1" t="str">
        <f>"1"&amp;I143&amp;J143&amp;"001"</f>
        <v>110121001</v>
      </c>
      <c r="C143" s="18" t="s">
        <v>132</v>
      </c>
      <c r="D143" s="18" t="s">
        <v>28</v>
      </c>
      <c r="E143" s="18">
        <v>0</v>
      </c>
      <c r="F143" s="18" t="s">
        <v>29</v>
      </c>
      <c r="G143" s="18">
        <v>0</v>
      </c>
      <c r="H143" s="18" t="s">
        <v>30</v>
      </c>
      <c r="I143" s="18" t="str">
        <f>LEFT(C143,L143-1)</f>
        <v>1012</v>
      </c>
      <c r="J143" s="1" t="str">
        <f t="shared" si="202"/>
        <v>1</v>
      </c>
      <c r="K143" s="20" t="str">
        <f>IFERROR(VLOOKUP(P143,索引!A:B,2,0),"")</f>
        <v/>
      </c>
      <c r="L143" s="18">
        <f t="shared" si="154"/>
        <v>5</v>
      </c>
      <c r="M143" s="18">
        <f t="shared" si="155"/>
        <v>17</v>
      </c>
      <c r="N143" s="18">
        <f t="shared" si="156"/>
        <v>19</v>
      </c>
      <c r="O143" s="18">
        <f t="shared" si="157"/>
        <v>19</v>
      </c>
      <c r="P143" s="1" t="str">
        <f t="shared" si="158"/>
        <v>quanxi</v>
      </c>
      <c r="Q143" s="1"/>
    </row>
    <row r="144" spans="1:17">
      <c r="A144" s="1" t="s">
        <v>26</v>
      </c>
      <c r="B144" s="1" t="str">
        <f>"1"&amp;I144&amp;J144&amp;"001"</f>
        <v>110141001</v>
      </c>
      <c r="C144" s="18" t="s">
        <v>133</v>
      </c>
      <c r="D144" s="18" t="s">
        <v>28</v>
      </c>
      <c r="E144" s="18">
        <v>0</v>
      </c>
      <c r="F144" s="18" t="s">
        <v>29</v>
      </c>
      <c r="G144" s="18">
        <v>0</v>
      </c>
      <c r="H144" s="18" t="s">
        <v>30</v>
      </c>
      <c r="I144" s="18" t="str">
        <f>LEFT(C144,L144-1)</f>
        <v>1014</v>
      </c>
      <c r="J144" s="1" t="str">
        <f t="shared" si="202"/>
        <v>1</v>
      </c>
      <c r="K144" s="20" t="str">
        <f>IFERROR(VLOOKUP(P144,索引!A:B,2,0),"")</f>
        <v/>
      </c>
      <c r="L144" s="18">
        <f t="shared" si="154"/>
        <v>5</v>
      </c>
      <c r="M144" s="18">
        <f t="shared" si="155"/>
        <v>18</v>
      </c>
      <c r="N144" s="18">
        <f t="shared" si="156"/>
        <v>20</v>
      </c>
      <c r="O144" s="18">
        <f t="shared" si="157"/>
        <v>20</v>
      </c>
      <c r="P144" s="1" t="str">
        <f t="shared" si="158"/>
        <v>quanxi</v>
      </c>
      <c r="Q144" s="1"/>
    </row>
    <row r="145" spans="1:17">
      <c r="A145" s="1" t="s">
        <v>26</v>
      </c>
      <c r="B145" s="1" t="str">
        <f>"1"&amp;I145&amp;J145&amp;"001"</f>
        <v>110041001</v>
      </c>
      <c r="C145" s="18" t="s">
        <v>134</v>
      </c>
      <c r="D145" s="18" t="s">
        <v>28</v>
      </c>
      <c r="E145" s="18">
        <v>0</v>
      </c>
      <c r="F145" s="18" t="s">
        <v>29</v>
      </c>
      <c r="G145" s="18">
        <v>0</v>
      </c>
      <c r="H145" s="18" t="s">
        <v>30</v>
      </c>
      <c r="I145" s="18" t="str">
        <f>LEFT(C145,L145-1)</f>
        <v>1004</v>
      </c>
      <c r="J145" s="1" t="str">
        <f t="shared" si="202"/>
        <v>1</v>
      </c>
      <c r="K145" s="20" t="str">
        <f>IFERROR(VLOOKUP(P145,索引!A:B,2,0),"")</f>
        <v/>
      </c>
      <c r="L145" s="18">
        <f t="shared" si="154"/>
        <v>5</v>
      </c>
      <c r="M145" s="18">
        <f t="shared" si="155"/>
        <v>21</v>
      </c>
      <c r="N145" s="18">
        <f t="shared" si="156"/>
        <v>23</v>
      </c>
      <c r="O145" s="18">
        <f t="shared" si="157"/>
        <v>23</v>
      </c>
      <c r="P145" s="1" t="str">
        <f t="shared" si="158"/>
        <v>quanxi</v>
      </c>
      <c r="Q145" s="1"/>
    </row>
    <row r="146" spans="1:17">
      <c r="A146" s="1"/>
      <c r="B146" s="18">
        <v>1111</v>
      </c>
      <c r="C146" s="18" t="s">
        <v>135</v>
      </c>
      <c r="D146" s="18">
        <v>1111</v>
      </c>
      <c r="E146" s="18">
        <v>0</v>
      </c>
      <c r="F146" s="18">
        <v>111</v>
      </c>
      <c r="G146" s="18">
        <v>111</v>
      </c>
      <c r="H146" s="18">
        <v>111</v>
      </c>
      <c r="I146" s="22"/>
      <c r="J146" s="1" t="str">
        <f t="shared" si="202"/>
        <v>其他类模型分割</v>
      </c>
      <c r="K146" s="20" t="str">
        <f>IFERROR(VLOOKUP(P146,索引!A:B,2,0),"")</f>
        <v/>
      </c>
      <c r="L146" s="18">
        <f t="shared" si="154"/>
        <v>0</v>
      </c>
      <c r="M146" s="18">
        <f t="shared" si="155"/>
        <v>0</v>
      </c>
      <c r="N146" s="18">
        <f t="shared" si="156"/>
        <v>0</v>
      </c>
      <c r="O146" s="18">
        <f t="shared" si="157"/>
        <v>0</v>
      </c>
      <c r="P146" s="1" t="str">
        <f t="shared" si="158"/>
        <v>其他类模型分割</v>
      </c>
      <c r="Q146" s="1"/>
    </row>
    <row r="147" spans="1:17">
      <c r="A147" s="1" t="s">
        <v>26</v>
      </c>
      <c r="B147" s="1" t="str">
        <f t="shared" ref="B147:B154" si="217">"1"&amp;I147&amp;J147&amp;"000"</f>
        <v>190011000</v>
      </c>
      <c r="C147" s="18" t="s">
        <v>136</v>
      </c>
      <c r="D147" s="18" t="s">
        <v>137</v>
      </c>
      <c r="E147" s="18">
        <v>0</v>
      </c>
      <c r="F147" s="18" t="s">
        <v>29</v>
      </c>
      <c r="G147" s="18">
        <v>0</v>
      </c>
      <c r="H147" s="18" t="s">
        <v>30</v>
      </c>
      <c r="I147" s="18" t="str">
        <f t="shared" ref="I147:I154" si="218">LEFT(C147,L147-1)</f>
        <v>9001</v>
      </c>
      <c r="J147" s="1" t="str">
        <f t="shared" si="202"/>
        <v>1</v>
      </c>
      <c r="K147" s="20" t="str">
        <f>IFERROR(VLOOKUP(P147,索引!A:B,2,0),"")</f>
        <v/>
      </c>
      <c r="L147" s="18">
        <f t="shared" si="154"/>
        <v>5</v>
      </c>
      <c r="M147" s="18">
        <f t="shared" si="155"/>
        <v>12</v>
      </c>
      <c r="N147" s="18">
        <f t="shared" si="156"/>
        <v>12</v>
      </c>
      <c r="O147" s="18">
        <f t="shared" si="157"/>
        <v>12</v>
      </c>
      <c r="P147" s="1" t="str">
        <f t="shared" si="158"/>
        <v>1</v>
      </c>
      <c r="Q147" s="1"/>
    </row>
    <row r="148" spans="1:17">
      <c r="A148" s="1" t="s">
        <v>26</v>
      </c>
      <c r="B148" s="1" t="str">
        <f t="shared" si="217"/>
        <v>190041000</v>
      </c>
      <c r="C148" s="18" t="s">
        <v>138</v>
      </c>
      <c r="D148" s="18" t="s">
        <v>137</v>
      </c>
      <c r="E148" s="18">
        <v>0</v>
      </c>
      <c r="F148" s="18" t="s">
        <v>29</v>
      </c>
      <c r="G148" s="18">
        <v>0</v>
      </c>
      <c r="H148" s="18" t="s">
        <v>30</v>
      </c>
      <c r="I148" s="18" t="str">
        <f t="shared" si="218"/>
        <v>9004</v>
      </c>
      <c r="J148" s="1" t="str">
        <f t="shared" si="202"/>
        <v>1</v>
      </c>
      <c r="K148" s="20" t="str">
        <f>IFERROR(VLOOKUP(P148,索引!A:B,2,0),"")</f>
        <v/>
      </c>
      <c r="L148" s="18">
        <f t="shared" si="154"/>
        <v>5</v>
      </c>
      <c r="M148" s="18">
        <f t="shared" si="155"/>
        <v>16</v>
      </c>
      <c r="N148" s="18">
        <f t="shared" si="156"/>
        <v>16</v>
      </c>
      <c r="O148" s="18">
        <f t="shared" si="157"/>
        <v>16</v>
      </c>
      <c r="P148" s="1" t="str">
        <f t="shared" si="158"/>
        <v>1</v>
      </c>
      <c r="Q148" s="1"/>
    </row>
    <row r="149" spans="1:17">
      <c r="A149" s="1" t="s">
        <v>26</v>
      </c>
      <c r="B149" s="1" t="str">
        <f t="shared" si="217"/>
        <v>190061000</v>
      </c>
      <c r="C149" s="18" t="s">
        <v>139</v>
      </c>
      <c r="D149" s="18" t="s">
        <v>137</v>
      </c>
      <c r="E149" s="18">
        <v>0</v>
      </c>
      <c r="F149" s="18" t="s">
        <v>29</v>
      </c>
      <c r="G149" s="18">
        <v>0</v>
      </c>
      <c r="H149" s="18" t="s">
        <v>30</v>
      </c>
      <c r="I149" s="18" t="str">
        <f t="shared" si="218"/>
        <v>9006</v>
      </c>
      <c r="J149" s="1" t="str">
        <f t="shared" si="202"/>
        <v>1</v>
      </c>
      <c r="K149" s="20" t="str">
        <f>IFERROR(VLOOKUP(P149,索引!A:B,2,0),"")</f>
        <v/>
      </c>
      <c r="L149" s="18">
        <f t="shared" si="154"/>
        <v>5</v>
      </c>
      <c r="M149" s="18">
        <f t="shared" si="155"/>
        <v>10</v>
      </c>
      <c r="N149" s="18">
        <f t="shared" si="156"/>
        <v>10</v>
      </c>
      <c r="O149" s="18">
        <f t="shared" si="157"/>
        <v>10</v>
      </c>
      <c r="P149" s="1" t="str">
        <f t="shared" si="158"/>
        <v>1</v>
      </c>
      <c r="Q149" s="1"/>
    </row>
    <row r="150" spans="1:17">
      <c r="A150" s="1" t="s">
        <v>26</v>
      </c>
      <c r="B150" s="1" t="str">
        <f t="shared" si="217"/>
        <v>190071000</v>
      </c>
      <c r="C150" s="18" t="s">
        <v>140</v>
      </c>
      <c r="D150" s="18" t="s">
        <v>137</v>
      </c>
      <c r="E150" s="18">
        <v>0</v>
      </c>
      <c r="F150" s="18" t="s">
        <v>29</v>
      </c>
      <c r="G150" s="18">
        <v>0</v>
      </c>
      <c r="H150" s="18" t="s">
        <v>30</v>
      </c>
      <c r="I150" s="18" t="str">
        <f t="shared" si="218"/>
        <v>9007</v>
      </c>
      <c r="J150" s="1" t="str">
        <f t="shared" si="202"/>
        <v>1</v>
      </c>
      <c r="K150" s="20" t="str">
        <f>IFERROR(VLOOKUP(P150,索引!A:B,2,0),"")</f>
        <v/>
      </c>
      <c r="L150" s="18">
        <f t="shared" si="154"/>
        <v>5</v>
      </c>
      <c r="M150" s="18">
        <f t="shared" si="155"/>
        <v>16</v>
      </c>
      <c r="N150" s="18">
        <f t="shared" si="156"/>
        <v>16</v>
      </c>
      <c r="O150" s="18">
        <f t="shared" si="157"/>
        <v>16</v>
      </c>
      <c r="P150" s="1" t="str">
        <f t="shared" si="158"/>
        <v>1</v>
      </c>
      <c r="Q150" s="1"/>
    </row>
    <row r="151" spans="1:17">
      <c r="A151" s="1" t="s">
        <v>26</v>
      </c>
      <c r="B151" s="1" t="str">
        <f t="shared" si="217"/>
        <v>190081000</v>
      </c>
      <c r="C151" s="18" t="s">
        <v>141</v>
      </c>
      <c r="D151" s="18" t="s">
        <v>137</v>
      </c>
      <c r="E151" s="18">
        <v>0</v>
      </c>
      <c r="F151" s="18" t="s">
        <v>29</v>
      </c>
      <c r="G151" s="18">
        <v>0</v>
      </c>
      <c r="H151" s="18" t="s">
        <v>30</v>
      </c>
      <c r="I151" s="18" t="str">
        <f t="shared" si="218"/>
        <v>9008</v>
      </c>
      <c r="J151" s="1" t="str">
        <f t="shared" si="202"/>
        <v>1</v>
      </c>
      <c r="K151" s="20" t="str">
        <f>IFERROR(VLOOKUP(P151,索引!A:B,2,0),"")</f>
        <v/>
      </c>
      <c r="L151" s="18">
        <f t="shared" si="154"/>
        <v>5</v>
      </c>
      <c r="M151" s="18">
        <f t="shared" si="155"/>
        <v>12</v>
      </c>
      <c r="N151" s="18">
        <f t="shared" si="156"/>
        <v>12</v>
      </c>
      <c r="O151" s="18">
        <f t="shared" si="157"/>
        <v>12</v>
      </c>
      <c r="P151" s="1" t="str">
        <f t="shared" si="158"/>
        <v>1</v>
      </c>
      <c r="Q151" s="1"/>
    </row>
    <row r="152" spans="1:17">
      <c r="A152" s="1" t="s">
        <v>26</v>
      </c>
      <c r="B152" s="1" t="str">
        <f t="shared" si="217"/>
        <v>190091000</v>
      </c>
      <c r="C152" s="18" t="s">
        <v>142</v>
      </c>
      <c r="D152" s="18" t="s">
        <v>137</v>
      </c>
      <c r="E152" s="18">
        <v>0</v>
      </c>
      <c r="F152" s="18" t="s">
        <v>29</v>
      </c>
      <c r="G152" s="18">
        <v>0</v>
      </c>
      <c r="H152" s="18" t="s">
        <v>30</v>
      </c>
      <c r="I152" s="18" t="str">
        <f t="shared" si="218"/>
        <v>9009</v>
      </c>
      <c r="J152" s="1" t="str">
        <f t="shared" si="202"/>
        <v>1</v>
      </c>
      <c r="K152" s="20" t="str">
        <f>IFERROR(VLOOKUP(P152,索引!A:B,2,0),"")</f>
        <v/>
      </c>
      <c r="L152" s="18">
        <f t="shared" si="154"/>
        <v>5</v>
      </c>
      <c r="M152" s="18">
        <f t="shared" si="155"/>
        <v>13</v>
      </c>
      <c r="N152" s="18">
        <f t="shared" si="156"/>
        <v>13</v>
      </c>
      <c r="O152" s="18">
        <f t="shared" si="157"/>
        <v>13</v>
      </c>
      <c r="P152" s="1" t="str">
        <f t="shared" si="158"/>
        <v>1</v>
      </c>
      <c r="Q152" s="1"/>
    </row>
    <row r="153" spans="1:17">
      <c r="A153" s="1" t="s">
        <v>26</v>
      </c>
      <c r="B153" s="1" t="str">
        <f t="shared" si="217"/>
        <v>190101000</v>
      </c>
      <c r="C153" s="18" t="s">
        <v>143</v>
      </c>
      <c r="D153" s="18" t="s">
        <v>137</v>
      </c>
      <c r="E153" s="18">
        <v>0</v>
      </c>
      <c r="F153" s="18" t="s">
        <v>29</v>
      </c>
      <c r="G153" s="18">
        <v>0</v>
      </c>
      <c r="H153" s="18" t="s">
        <v>30</v>
      </c>
      <c r="I153" s="18" t="str">
        <f t="shared" si="218"/>
        <v>9010</v>
      </c>
      <c r="J153" s="1" t="str">
        <f t="shared" si="202"/>
        <v>1</v>
      </c>
      <c r="K153" s="20" t="str">
        <f>IFERROR(VLOOKUP(P153,索引!A:B,2,0),"")</f>
        <v/>
      </c>
      <c r="L153" s="18">
        <f t="shared" si="154"/>
        <v>5</v>
      </c>
      <c r="M153" s="18">
        <f t="shared" si="155"/>
        <v>12</v>
      </c>
      <c r="N153" s="18">
        <f t="shared" si="156"/>
        <v>12</v>
      </c>
      <c r="O153" s="18">
        <f t="shared" si="157"/>
        <v>12</v>
      </c>
      <c r="P153" s="1" t="str">
        <f t="shared" si="158"/>
        <v>1</v>
      </c>
      <c r="Q153" s="1"/>
    </row>
    <row r="154" spans="1:17">
      <c r="A154" s="1" t="s">
        <v>26</v>
      </c>
      <c r="B154" s="1" t="str">
        <f t="shared" si="217"/>
        <v>190121000</v>
      </c>
      <c r="C154" s="18" t="s">
        <v>144</v>
      </c>
      <c r="D154" s="18" t="s">
        <v>137</v>
      </c>
      <c r="E154" s="18">
        <v>0</v>
      </c>
      <c r="F154" s="18" t="s">
        <v>29</v>
      </c>
      <c r="G154" s="18">
        <v>0</v>
      </c>
      <c r="H154" s="18" t="s">
        <v>30</v>
      </c>
      <c r="I154" s="18" t="str">
        <f t="shared" si="218"/>
        <v>9012</v>
      </c>
      <c r="J154" s="1" t="str">
        <f t="shared" si="202"/>
        <v>1</v>
      </c>
      <c r="K154" s="20" t="str">
        <f>IFERROR(VLOOKUP(P154,索引!A:B,2,0),"")</f>
        <v/>
      </c>
      <c r="L154" s="18">
        <f t="shared" si="154"/>
        <v>5</v>
      </c>
      <c r="M154" s="18">
        <f t="shared" si="155"/>
        <v>19</v>
      </c>
      <c r="N154" s="18">
        <f t="shared" si="156"/>
        <v>19</v>
      </c>
      <c r="O154" s="18">
        <f t="shared" si="157"/>
        <v>19</v>
      </c>
      <c r="P154" s="1" t="str">
        <f t="shared" si="158"/>
        <v>1</v>
      </c>
      <c r="Q154" s="1"/>
    </row>
    <row r="155" spans="1:17">
      <c r="A155" s="1" t="s">
        <v>26</v>
      </c>
      <c r="B155" s="1" t="str">
        <f t="shared" ref="B155" si="219">"1"&amp;I155&amp;J155&amp;"000"</f>
        <v>190131000</v>
      </c>
      <c r="C155" s="18" t="s">
        <v>533</v>
      </c>
      <c r="D155" s="18" t="s">
        <v>137</v>
      </c>
      <c r="E155" s="18">
        <v>0</v>
      </c>
      <c r="F155" s="18" t="s">
        <v>29</v>
      </c>
      <c r="G155" s="18">
        <v>0</v>
      </c>
      <c r="H155" s="18" t="s">
        <v>30</v>
      </c>
      <c r="I155" s="18" t="str">
        <f t="shared" ref="I155" si="220">LEFT(C155,L155-1)</f>
        <v>9013</v>
      </c>
      <c r="J155" s="1" t="str">
        <f t="shared" ref="J155" si="221">IF(M155=N155,RIGHT(C155,LEN(C155)-M155),MID(C155,M155+1,N155-M155-1))</f>
        <v>1</v>
      </c>
      <c r="K155" s="20" t="str">
        <f>IFERROR(VLOOKUP(P155,索引!A:B,2,0),"")</f>
        <v/>
      </c>
      <c r="L155" s="18">
        <f t="shared" ref="L155" si="222">IFERROR(FIND("_",C155),0)</f>
        <v>5</v>
      </c>
      <c r="M155" s="18">
        <f t="shared" ref="M155" si="223">IFERROR(FIND("_",C155,L155+1),L155)</f>
        <v>12</v>
      </c>
      <c r="N155" s="18">
        <f t="shared" ref="N155" si="224">IFERROR(FIND("_",C155,M155+1),M155)</f>
        <v>12</v>
      </c>
      <c r="O155" s="18">
        <f t="shared" ref="O155" si="225">IFERROR(FIND("_",C155,N155+1),N155)</f>
        <v>12</v>
      </c>
      <c r="P155" s="1" t="str">
        <f t="shared" ref="P155" si="226">IF(N155=O155,RIGHT(C155,LEN(C155)-N155),MID(C155,N155+1,O155-N155-1))</f>
        <v>1</v>
      </c>
      <c r="Q155" s="1"/>
    </row>
    <row r="156" spans="1:17">
      <c r="A156" s="1"/>
      <c r="B156" s="18">
        <v>1111</v>
      </c>
      <c r="C156" s="18" t="s">
        <v>145</v>
      </c>
      <c r="D156" s="18">
        <v>1111</v>
      </c>
      <c r="E156" s="18">
        <v>0</v>
      </c>
      <c r="F156" s="18">
        <v>111</v>
      </c>
      <c r="G156" s="18">
        <v>111</v>
      </c>
      <c r="H156" s="18">
        <v>111</v>
      </c>
      <c r="I156" s="22"/>
      <c r="J156" s="1" t="str">
        <f t="shared" si="202"/>
        <v>埼玉剧情状态机分割列</v>
      </c>
      <c r="K156" s="20" t="str">
        <f>IFERROR(VLOOKUP(P156,索引!A:B,2,0),"")</f>
        <v/>
      </c>
      <c r="L156" s="18">
        <f t="shared" si="154"/>
        <v>0</v>
      </c>
      <c r="M156" s="18">
        <f t="shared" si="155"/>
        <v>0</v>
      </c>
      <c r="N156" s="18">
        <f t="shared" si="156"/>
        <v>0</v>
      </c>
      <c r="O156" s="18">
        <f t="shared" si="157"/>
        <v>0</v>
      </c>
      <c r="P156" s="1" t="str">
        <f t="shared" si="158"/>
        <v>埼玉剧情状态机分割列</v>
      </c>
      <c r="Q156" s="1"/>
    </row>
    <row r="157" spans="1:17">
      <c r="A157" s="1" t="s">
        <v>26</v>
      </c>
      <c r="B157" s="18" t="str">
        <f>"7"&amp;I157&amp;J157&amp;0&amp;K157&amp;0</f>
        <v>700011040</v>
      </c>
      <c r="C157" s="18" t="s">
        <v>146</v>
      </c>
      <c r="D157" s="18" t="s">
        <v>147</v>
      </c>
      <c r="E157" s="18">
        <v>0</v>
      </c>
      <c r="F157" s="18" t="s">
        <v>148</v>
      </c>
      <c r="G157" s="18">
        <v>0</v>
      </c>
      <c r="H157" s="18" t="s">
        <v>149</v>
      </c>
      <c r="I157" s="18" t="str">
        <f t="shared" ref="I157:I167" si="227">LEFT(C157,L157-1)</f>
        <v>0001</v>
      </c>
      <c r="J157" s="1" t="str">
        <f t="shared" si="202"/>
        <v>1</v>
      </c>
      <c r="K157" s="1">
        <f>IFERROR(VLOOKUP(P157,索引!A:B,2,0),"")</f>
        <v>4</v>
      </c>
      <c r="L157" s="18">
        <f t="shared" si="154"/>
        <v>5</v>
      </c>
      <c r="M157" s="18">
        <f t="shared" si="155"/>
        <v>10</v>
      </c>
      <c r="N157" s="18">
        <f t="shared" si="156"/>
        <v>12</v>
      </c>
      <c r="O157" s="18">
        <f t="shared" si="157"/>
        <v>18</v>
      </c>
      <c r="P157" s="1" t="str">
        <f t="shared" si="158"/>
        <v>skill</v>
      </c>
      <c r="Q157" s="1"/>
    </row>
    <row r="158" spans="1:17">
      <c r="A158" s="1" t="s">
        <v>26</v>
      </c>
      <c r="B158" s="18" t="str">
        <f>"7"&amp;I158&amp;J158&amp;0&amp;K158&amp;0</f>
        <v>700012050</v>
      </c>
      <c r="C158" s="18" t="s">
        <v>150</v>
      </c>
      <c r="D158" s="18" t="s">
        <v>147</v>
      </c>
      <c r="E158" s="18">
        <v>0</v>
      </c>
      <c r="F158" s="18" t="s">
        <v>148</v>
      </c>
      <c r="G158" s="18">
        <v>0</v>
      </c>
      <c r="H158" s="18" t="s">
        <v>149</v>
      </c>
      <c r="I158" s="18" t="str">
        <f t="shared" si="227"/>
        <v>0001</v>
      </c>
      <c r="J158" s="1" t="str">
        <f t="shared" si="202"/>
        <v>2</v>
      </c>
      <c r="K158" s="1">
        <f>IFERROR(VLOOKUP(P158,索引!A:B,2,0),"")</f>
        <v>5</v>
      </c>
      <c r="L158" s="18">
        <f t="shared" si="154"/>
        <v>5</v>
      </c>
      <c r="M158" s="18">
        <f t="shared" si="155"/>
        <v>10</v>
      </c>
      <c r="N158" s="18">
        <f t="shared" si="156"/>
        <v>12</v>
      </c>
      <c r="O158" s="18">
        <f t="shared" si="157"/>
        <v>20</v>
      </c>
      <c r="P158" s="1" t="str">
        <f t="shared" si="158"/>
        <v>qiyujia</v>
      </c>
      <c r="Q158" s="1"/>
    </row>
    <row r="159" spans="1:17">
      <c r="A159" s="1" t="s">
        <v>26</v>
      </c>
      <c r="B159" s="18" t="str">
        <f>"7"&amp;I159&amp;J159&amp;0&amp;K159&amp;0</f>
        <v>700011030</v>
      </c>
      <c r="C159" s="18" t="s">
        <v>151</v>
      </c>
      <c r="D159" s="18" t="s">
        <v>147</v>
      </c>
      <c r="E159" s="18">
        <v>0</v>
      </c>
      <c r="F159" s="18" t="s">
        <v>148</v>
      </c>
      <c r="G159" s="18">
        <v>0</v>
      </c>
      <c r="H159" s="18" t="s">
        <v>149</v>
      </c>
      <c r="I159" s="18" t="str">
        <f t="shared" si="227"/>
        <v>0001</v>
      </c>
      <c r="J159" s="1" t="str">
        <f t="shared" si="202"/>
        <v>1</v>
      </c>
      <c r="K159" s="1">
        <f>IFERROR(VLOOKUP(P159,[1]索引!A:B,2,0),"")</f>
        <v>3</v>
      </c>
      <c r="L159" s="18">
        <f t="shared" si="154"/>
        <v>5</v>
      </c>
      <c r="M159" s="18">
        <f t="shared" si="155"/>
        <v>10</v>
      </c>
      <c r="N159" s="18">
        <f t="shared" si="156"/>
        <v>12</v>
      </c>
      <c r="O159" s="18">
        <f t="shared" si="157"/>
        <v>18</v>
      </c>
      <c r="P159" s="1" t="str">
        <f t="shared" si="158"/>
        <v>story</v>
      </c>
    </row>
    <row r="160" spans="1:17">
      <c r="A160" s="1" t="s">
        <v>26</v>
      </c>
      <c r="B160" s="18" t="str">
        <f>"7"&amp;I160&amp;J160&amp;0&amp;K160&amp;0</f>
        <v>700012030</v>
      </c>
      <c r="C160" s="18" t="s">
        <v>152</v>
      </c>
      <c r="D160" s="18" t="s">
        <v>147</v>
      </c>
      <c r="E160" s="18">
        <v>0</v>
      </c>
      <c r="F160" s="18" t="s">
        <v>148</v>
      </c>
      <c r="G160" s="18">
        <v>0</v>
      </c>
      <c r="H160" s="18" t="s">
        <v>149</v>
      </c>
      <c r="I160" s="18" t="str">
        <f t="shared" si="227"/>
        <v>0001</v>
      </c>
      <c r="J160" s="1" t="str">
        <f t="shared" si="202"/>
        <v>2</v>
      </c>
      <c r="K160" s="1">
        <f>IFERROR(VLOOKUP(P160,[1]索引!A:B,2,0),"")</f>
        <v>3</v>
      </c>
      <c r="L160" s="18">
        <f t="shared" si="154"/>
        <v>5</v>
      </c>
      <c r="M160" s="18">
        <f t="shared" si="155"/>
        <v>10</v>
      </c>
      <c r="N160" s="18">
        <f t="shared" si="156"/>
        <v>12</v>
      </c>
      <c r="O160" s="18">
        <f t="shared" si="157"/>
        <v>18</v>
      </c>
      <c r="P160" s="1" t="str">
        <f t="shared" si="158"/>
        <v>story</v>
      </c>
    </row>
    <row r="161" spans="1:17" s="16" customFormat="1">
      <c r="A161" s="23" t="s">
        <v>26</v>
      </c>
      <c r="B161" s="24" t="str">
        <f t="shared" ref="B161:B166" si="228">"7"&amp;I161&amp;0&amp;K161&amp;J161</f>
        <v>700010301</v>
      </c>
      <c r="C161" s="24" t="s">
        <v>153</v>
      </c>
      <c r="D161" s="24" t="s">
        <v>147</v>
      </c>
      <c r="E161" s="18">
        <v>0</v>
      </c>
      <c r="F161" s="24" t="s">
        <v>148</v>
      </c>
      <c r="G161" s="24">
        <v>0</v>
      </c>
      <c r="H161" s="24" t="s">
        <v>149</v>
      </c>
      <c r="I161" s="24" t="str">
        <f t="shared" si="227"/>
        <v>0001</v>
      </c>
      <c r="J161" s="23" t="str">
        <f t="shared" si="202"/>
        <v>01</v>
      </c>
      <c r="K161" s="23">
        <f>IFERROR(VLOOKUP(P161,索引!A:B,2,0),"")</f>
        <v>3</v>
      </c>
      <c r="L161" s="24">
        <f t="shared" si="154"/>
        <v>5</v>
      </c>
      <c r="M161" s="24">
        <f t="shared" si="155"/>
        <v>10</v>
      </c>
      <c r="N161" s="24">
        <f t="shared" si="156"/>
        <v>13</v>
      </c>
      <c r="O161" s="24">
        <f t="shared" si="157"/>
        <v>19</v>
      </c>
      <c r="P161" s="23" t="str">
        <f t="shared" si="158"/>
        <v>story</v>
      </c>
      <c r="Q161" s="23"/>
    </row>
    <row r="162" spans="1:17" s="16" customFormat="1">
      <c r="A162" s="23" t="s">
        <v>26</v>
      </c>
      <c r="B162" s="24" t="str">
        <f t="shared" si="228"/>
        <v>700010302</v>
      </c>
      <c r="C162" s="24" t="s">
        <v>154</v>
      </c>
      <c r="D162" s="24" t="s">
        <v>147</v>
      </c>
      <c r="E162" s="18">
        <v>0</v>
      </c>
      <c r="F162" s="24" t="s">
        <v>148</v>
      </c>
      <c r="G162" s="24">
        <v>0</v>
      </c>
      <c r="H162" s="24" t="s">
        <v>149</v>
      </c>
      <c r="I162" s="24" t="str">
        <f t="shared" si="227"/>
        <v>0001</v>
      </c>
      <c r="J162" s="23" t="str">
        <f t="shared" si="202"/>
        <v>02</v>
      </c>
      <c r="K162" s="23">
        <f>IFERROR(VLOOKUP(P162,索引!A:B,2,0),"")</f>
        <v>3</v>
      </c>
      <c r="L162" s="24">
        <f t="shared" si="154"/>
        <v>5</v>
      </c>
      <c r="M162" s="24">
        <f t="shared" si="155"/>
        <v>10</v>
      </c>
      <c r="N162" s="24">
        <f t="shared" si="156"/>
        <v>13</v>
      </c>
      <c r="O162" s="24">
        <f t="shared" si="157"/>
        <v>19</v>
      </c>
      <c r="P162" s="23" t="str">
        <f t="shared" si="158"/>
        <v>story</v>
      </c>
      <c r="Q162" s="23"/>
    </row>
    <row r="163" spans="1:17" s="16" customFormat="1">
      <c r="A163" s="23" t="s">
        <v>26</v>
      </c>
      <c r="B163" s="24" t="str">
        <f t="shared" si="228"/>
        <v>700010303</v>
      </c>
      <c r="C163" s="24" t="s">
        <v>155</v>
      </c>
      <c r="D163" s="24" t="s">
        <v>147</v>
      </c>
      <c r="E163" s="18">
        <v>0</v>
      </c>
      <c r="F163" s="24" t="s">
        <v>148</v>
      </c>
      <c r="G163" s="24">
        <v>0</v>
      </c>
      <c r="H163" s="24" t="s">
        <v>149</v>
      </c>
      <c r="I163" s="24" t="str">
        <f t="shared" si="227"/>
        <v>0001</v>
      </c>
      <c r="J163" s="23" t="str">
        <f t="shared" si="202"/>
        <v>03</v>
      </c>
      <c r="K163" s="23">
        <f>IFERROR(VLOOKUP(P163,索引!A:B,2,0),"")</f>
        <v>3</v>
      </c>
      <c r="L163" s="24">
        <f t="shared" si="154"/>
        <v>5</v>
      </c>
      <c r="M163" s="24">
        <f t="shared" si="155"/>
        <v>10</v>
      </c>
      <c r="N163" s="24">
        <f t="shared" si="156"/>
        <v>13</v>
      </c>
      <c r="O163" s="24">
        <f t="shared" si="157"/>
        <v>19</v>
      </c>
      <c r="P163" s="23" t="str">
        <f t="shared" si="158"/>
        <v>story</v>
      </c>
      <c r="Q163" s="23"/>
    </row>
    <row r="164" spans="1:17" s="16" customFormat="1">
      <c r="A164" s="23" t="s">
        <v>26</v>
      </c>
      <c r="B164" s="24" t="str">
        <f t="shared" si="228"/>
        <v>700010304</v>
      </c>
      <c r="C164" s="24" t="s">
        <v>156</v>
      </c>
      <c r="D164" s="24" t="s">
        <v>147</v>
      </c>
      <c r="E164" s="18">
        <v>0</v>
      </c>
      <c r="F164" s="24" t="s">
        <v>148</v>
      </c>
      <c r="G164" s="24">
        <v>0</v>
      </c>
      <c r="H164" s="24" t="s">
        <v>149</v>
      </c>
      <c r="I164" s="24" t="str">
        <f t="shared" si="227"/>
        <v>0001</v>
      </c>
      <c r="J164" s="23" t="str">
        <f t="shared" si="202"/>
        <v>04</v>
      </c>
      <c r="K164" s="23">
        <f>IFERROR(VLOOKUP(P164,索引!A:B,2,0),"")</f>
        <v>3</v>
      </c>
      <c r="L164" s="24">
        <f t="shared" si="154"/>
        <v>5</v>
      </c>
      <c r="M164" s="24">
        <f t="shared" si="155"/>
        <v>10</v>
      </c>
      <c r="N164" s="24">
        <f t="shared" si="156"/>
        <v>13</v>
      </c>
      <c r="O164" s="24">
        <f t="shared" si="157"/>
        <v>19</v>
      </c>
      <c r="P164" s="23" t="str">
        <f t="shared" si="158"/>
        <v>story</v>
      </c>
      <c r="Q164" s="23"/>
    </row>
    <row r="165" spans="1:17" s="16" customFormat="1">
      <c r="A165" s="23" t="s">
        <v>26</v>
      </c>
      <c r="B165" s="24" t="str">
        <f t="shared" si="228"/>
        <v>700010305</v>
      </c>
      <c r="C165" s="24" t="s">
        <v>157</v>
      </c>
      <c r="D165" s="24" t="s">
        <v>147</v>
      </c>
      <c r="E165" s="18">
        <v>0</v>
      </c>
      <c r="F165" s="24" t="s">
        <v>148</v>
      </c>
      <c r="G165" s="24">
        <v>0</v>
      </c>
      <c r="H165" s="24" t="s">
        <v>149</v>
      </c>
      <c r="I165" s="24" t="str">
        <f t="shared" si="227"/>
        <v>0001</v>
      </c>
      <c r="J165" s="23" t="str">
        <f t="shared" si="202"/>
        <v>05</v>
      </c>
      <c r="K165" s="23">
        <f>IFERROR(VLOOKUP(P165,索引!A:B,2,0),"")</f>
        <v>3</v>
      </c>
      <c r="L165" s="24">
        <f t="shared" si="154"/>
        <v>5</v>
      </c>
      <c r="M165" s="24">
        <f t="shared" si="155"/>
        <v>10</v>
      </c>
      <c r="N165" s="24">
        <f t="shared" si="156"/>
        <v>13</v>
      </c>
      <c r="O165" s="24">
        <f t="shared" si="157"/>
        <v>19</v>
      </c>
      <c r="P165" s="23" t="str">
        <f t="shared" si="158"/>
        <v>story</v>
      </c>
      <c r="Q165" s="23"/>
    </row>
    <row r="166" spans="1:17" s="16" customFormat="1">
      <c r="A166" s="23" t="s">
        <v>26</v>
      </c>
      <c r="B166" s="24" t="str">
        <f t="shared" si="228"/>
        <v>700010308</v>
      </c>
      <c r="C166" s="24" t="s">
        <v>158</v>
      </c>
      <c r="D166" s="24" t="s">
        <v>147</v>
      </c>
      <c r="E166" s="18">
        <v>0</v>
      </c>
      <c r="F166" s="24" t="s">
        <v>148</v>
      </c>
      <c r="G166" s="24">
        <v>0</v>
      </c>
      <c r="H166" s="24" t="s">
        <v>149</v>
      </c>
      <c r="I166" s="24" t="str">
        <f t="shared" si="227"/>
        <v>0001</v>
      </c>
      <c r="J166" s="23" t="str">
        <f t="shared" si="202"/>
        <v>08</v>
      </c>
      <c r="K166" s="23">
        <f>IFERROR(VLOOKUP(P166,索引!A:B,2,0),"")</f>
        <v>3</v>
      </c>
      <c r="L166" s="24">
        <f t="shared" si="154"/>
        <v>5</v>
      </c>
      <c r="M166" s="24">
        <f t="shared" si="155"/>
        <v>10</v>
      </c>
      <c r="N166" s="24">
        <f t="shared" si="156"/>
        <v>13</v>
      </c>
      <c r="O166" s="24">
        <f t="shared" si="157"/>
        <v>19</v>
      </c>
      <c r="P166" s="23" t="str">
        <f t="shared" si="158"/>
        <v>story</v>
      </c>
      <c r="Q166" s="23"/>
    </row>
    <row r="167" spans="1:17" s="16" customFormat="1">
      <c r="A167" s="23" t="s">
        <v>26</v>
      </c>
      <c r="B167" s="24">
        <v>700010500</v>
      </c>
      <c r="C167" s="24" t="s">
        <v>159</v>
      </c>
      <c r="D167" s="24" t="s">
        <v>147</v>
      </c>
      <c r="E167" s="18">
        <v>0</v>
      </c>
      <c r="F167" s="24" t="s">
        <v>148</v>
      </c>
      <c r="G167" s="24">
        <v>0</v>
      </c>
      <c r="H167" s="24" t="s">
        <v>149</v>
      </c>
      <c r="I167" s="24" t="str">
        <f t="shared" si="227"/>
        <v>0001</v>
      </c>
      <c r="J167" s="23">
        <v>0</v>
      </c>
      <c r="K167" s="23">
        <v>5</v>
      </c>
      <c r="L167" s="24">
        <f t="shared" si="154"/>
        <v>5</v>
      </c>
      <c r="M167" s="24">
        <f t="shared" si="155"/>
        <v>10</v>
      </c>
      <c r="N167" s="24">
        <f t="shared" si="156"/>
        <v>19</v>
      </c>
      <c r="O167" s="24">
        <f t="shared" si="157"/>
        <v>25</v>
      </c>
      <c r="P167" s="23" t="str">
        <f t="shared" si="158"/>
        <v>story</v>
      </c>
      <c r="Q167" s="23"/>
    </row>
    <row r="168" spans="1:17">
      <c r="A168" s="1"/>
      <c r="B168" s="18">
        <v>1111</v>
      </c>
      <c r="C168" s="18" t="s">
        <v>145</v>
      </c>
      <c r="D168" s="18">
        <v>1111</v>
      </c>
      <c r="E168" s="18">
        <v>0</v>
      </c>
      <c r="F168" s="18">
        <v>111</v>
      </c>
      <c r="G168" s="18">
        <v>111</v>
      </c>
      <c r="H168" s="18">
        <v>111</v>
      </c>
      <c r="I168" s="22"/>
      <c r="J168" s="1" t="str">
        <f t="shared" ref="J168:J236" si="229">IF(M168=N168,RIGHT(C168,LEN(C168)-M168),MID(C168,M168+1,N168-M168-1))</f>
        <v>埼玉剧情状态机分割列</v>
      </c>
      <c r="K168" s="20" t="str">
        <f>IFERROR(VLOOKUP(P168,索引!A:B,2,0),"")</f>
        <v/>
      </c>
      <c r="L168" s="18">
        <f t="shared" si="154"/>
        <v>0</v>
      </c>
      <c r="M168" s="18">
        <f t="shared" si="155"/>
        <v>0</v>
      </c>
      <c r="N168" s="18">
        <f t="shared" si="156"/>
        <v>0</v>
      </c>
      <c r="O168" s="18">
        <f t="shared" si="157"/>
        <v>0</v>
      </c>
      <c r="P168" s="1" t="str">
        <f t="shared" si="158"/>
        <v>埼玉剧情状态机分割列</v>
      </c>
      <c r="Q168" s="1"/>
    </row>
    <row r="169" spans="1:17" s="16" customFormat="1">
      <c r="A169" s="23" t="s">
        <v>26</v>
      </c>
      <c r="B169" s="24" t="str">
        <f>"7"&amp;I169&amp;0&amp;K169&amp;J169</f>
        <v>700500301</v>
      </c>
      <c r="C169" s="24" t="s">
        <v>160</v>
      </c>
      <c r="D169" s="24" t="s">
        <v>147</v>
      </c>
      <c r="E169" s="18">
        <v>0</v>
      </c>
      <c r="F169" s="24" t="s">
        <v>148</v>
      </c>
      <c r="G169" s="24">
        <v>0</v>
      </c>
      <c r="H169" s="24" t="s">
        <v>149</v>
      </c>
      <c r="I169" s="24" t="str">
        <f>LEFT(C169,L169-1)</f>
        <v>0050</v>
      </c>
      <c r="J169" s="23" t="str">
        <f t="shared" si="229"/>
        <v>01</v>
      </c>
      <c r="K169" s="23">
        <f>IFERROR(VLOOKUP(P169,索引!A:B,2,0),"")</f>
        <v>3</v>
      </c>
      <c r="L169" s="24">
        <f t="shared" ref="L169:L237" si="230">IFERROR(FIND("_",C169),0)</f>
        <v>5</v>
      </c>
      <c r="M169" s="24">
        <f t="shared" ref="M169:M237" si="231">IFERROR(FIND("_",C169,L169+1),L169)</f>
        <v>14</v>
      </c>
      <c r="N169" s="24">
        <f t="shared" ref="N169:N237" si="232">IFERROR(FIND("_",C169,M169+1),M169)</f>
        <v>17</v>
      </c>
      <c r="O169" s="24">
        <f t="shared" ref="O169:O237" si="233">IFERROR(FIND("_",C169,N169+1),N169)</f>
        <v>23</v>
      </c>
      <c r="P169" s="23" t="str">
        <f t="shared" ref="P169:P237" si="234">IF(N169=O169,RIGHT(C169,LEN(C169)-N169),MID(C169,N169+1,O169-N169-1))</f>
        <v>story</v>
      </c>
      <c r="Q169" s="23"/>
    </row>
    <row r="170" spans="1:17" s="16" customFormat="1">
      <c r="A170" s="23" t="s">
        <v>26</v>
      </c>
      <c r="B170" s="24" t="str">
        <f>"7"&amp;I170&amp;0&amp;K170&amp;J170</f>
        <v>700500303</v>
      </c>
      <c r="C170" s="24" t="s">
        <v>161</v>
      </c>
      <c r="D170" s="24" t="s">
        <v>147</v>
      </c>
      <c r="E170" s="18">
        <v>0</v>
      </c>
      <c r="F170" s="24" t="s">
        <v>148</v>
      </c>
      <c r="G170" s="24">
        <v>0</v>
      </c>
      <c r="H170" s="24" t="s">
        <v>149</v>
      </c>
      <c r="I170" s="24" t="str">
        <f>LEFT(C170,L170-1)</f>
        <v>0050</v>
      </c>
      <c r="J170" s="23" t="str">
        <f t="shared" si="229"/>
        <v>03</v>
      </c>
      <c r="K170" s="23">
        <f>IFERROR(VLOOKUP(P170,索引!A:B,2,0),"")</f>
        <v>3</v>
      </c>
      <c r="L170" s="24">
        <f t="shared" si="230"/>
        <v>5</v>
      </c>
      <c r="M170" s="24">
        <f t="shared" si="231"/>
        <v>14</v>
      </c>
      <c r="N170" s="24">
        <f t="shared" si="232"/>
        <v>17</v>
      </c>
      <c r="O170" s="24">
        <f t="shared" si="233"/>
        <v>23</v>
      </c>
      <c r="P170" s="23" t="str">
        <f t="shared" si="234"/>
        <v>story</v>
      </c>
      <c r="Q170" s="23"/>
    </row>
    <row r="171" spans="1:17" s="16" customFormat="1">
      <c r="A171" s="23" t="s">
        <v>26</v>
      </c>
      <c r="B171" s="24" t="str">
        <f>"7"&amp;I171&amp;0&amp;K171&amp;J171</f>
        <v>700500304</v>
      </c>
      <c r="C171" s="24" t="s">
        <v>162</v>
      </c>
      <c r="D171" s="24" t="s">
        <v>147</v>
      </c>
      <c r="E171" s="18">
        <v>0</v>
      </c>
      <c r="F171" s="24" t="s">
        <v>148</v>
      </c>
      <c r="G171" s="24">
        <v>0</v>
      </c>
      <c r="H171" s="24" t="s">
        <v>149</v>
      </c>
      <c r="I171" s="24" t="str">
        <f>LEFT(C171,L171-1)</f>
        <v>0050</v>
      </c>
      <c r="J171" s="23" t="str">
        <f t="shared" si="229"/>
        <v>04</v>
      </c>
      <c r="K171" s="23">
        <f>IFERROR(VLOOKUP(P171,索引!A:B,2,0),"")</f>
        <v>3</v>
      </c>
      <c r="L171" s="24">
        <f t="shared" si="230"/>
        <v>5</v>
      </c>
      <c r="M171" s="24">
        <f t="shared" si="231"/>
        <v>14</v>
      </c>
      <c r="N171" s="24">
        <f t="shared" si="232"/>
        <v>17</v>
      </c>
      <c r="O171" s="24">
        <f t="shared" si="233"/>
        <v>23</v>
      </c>
      <c r="P171" s="23" t="str">
        <f t="shared" si="234"/>
        <v>story</v>
      </c>
      <c r="Q171" s="23"/>
    </row>
    <row r="172" spans="1:17">
      <c r="A172" s="1"/>
      <c r="B172" s="18">
        <v>1111</v>
      </c>
      <c r="C172" s="18" t="s">
        <v>163</v>
      </c>
      <c r="D172" s="18">
        <v>1111</v>
      </c>
      <c r="E172" s="18">
        <v>0</v>
      </c>
      <c r="F172" s="18">
        <v>111</v>
      </c>
      <c r="G172" s="18">
        <v>111</v>
      </c>
      <c r="H172" s="18">
        <v>111</v>
      </c>
      <c r="I172" s="22"/>
      <c r="J172" s="1" t="str">
        <f t="shared" si="229"/>
        <v>角色状态机分割列</v>
      </c>
      <c r="K172" s="20" t="str">
        <f>IFERROR(VLOOKUP(P172,索引!A:B,2,0),"")</f>
        <v/>
      </c>
      <c r="L172" s="18">
        <f t="shared" si="230"/>
        <v>0</v>
      </c>
      <c r="M172" s="18">
        <f t="shared" si="231"/>
        <v>0</v>
      </c>
      <c r="N172" s="18">
        <f t="shared" si="232"/>
        <v>0</v>
      </c>
      <c r="O172" s="18">
        <f t="shared" si="233"/>
        <v>0</v>
      </c>
      <c r="P172" s="1" t="str">
        <f t="shared" si="234"/>
        <v>角色状态机分割列</v>
      </c>
      <c r="Q172" s="1"/>
    </row>
    <row r="173" spans="1:17">
      <c r="A173" s="1" t="s">
        <v>26</v>
      </c>
      <c r="B173" s="18" t="str">
        <f t="shared" ref="B173:B206" si="235">"7"&amp;I173&amp;J173&amp;0&amp;K173&amp;0</f>
        <v>700021010</v>
      </c>
      <c r="C173" s="18" t="s">
        <v>164</v>
      </c>
      <c r="D173" s="18" t="s">
        <v>147</v>
      </c>
      <c r="E173" s="18">
        <v>0</v>
      </c>
      <c r="F173" s="18" t="s">
        <v>148</v>
      </c>
      <c r="G173" s="18">
        <v>0</v>
      </c>
      <c r="H173" s="18" t="s">
        <v>149</v>
      </c>
      <c r="I173" s="18" t="str">
        <f t="shared" ref="I173:I206" si="236">LEFT(C173,L173-1)</f>
        <v>0002</v>
      </c>
      <c r="J173" s="1" t="str">
        <f t="shared" si="229"/>
        <v>1</v>
      </c>
      <c r="K173" s="1">
        <f>IFERROR(VLOOKUP(P173,索引!A:B,2,0),"")</f>
        <v>1</v>
      </c>
      <c r="L173" s="18">
        <f t="shared" si="230"/>
        <v>5</v>
      </c>
      <c r="M173" s="18">
        <f t="shared" si="231"/>
        <v>14</v>
      </c>
      <c r="N173" s="18">
        <f t="shared" si="232"/>
        <v>16</v>
      </c>
      <c r="O173" s="18">
        <f t="shared" si="233"/>
        <v>16</v>
      </c>
      <c r="P173" s="1" t="str">
        <f t="shared" si="234"/>
        <v>controller</v>
      </c>
      <c r="Q173" s="1"/>
    </row>
    <row r="174" spans="1:17">
      <c r="A174" s="1" t="s">
        <v>26</v>
      </c>
      <c r="B174" s="18" t="str">
        <f t="shared" si="235"/>
        <v>700021020</v>
      </c>
      <c r="C174" s="18" t="s">
        <v>165</v>
      </c>
      <c r="D174" s="18" t="s">
        <v>147</v>
      </c>
      <c r="E174" s="18">
        <v>0</v>
      </c>
      <c r="F174" s="18" t="s">
        <v>148</v>
      </c>
      <c r="G174" s="18">
        <v>0</v>
      </c>
      <c r="H174" s="18" t="s">
        <v>149</v>
      </c>
      <c r="I174" s="18" t="str">
        <f t="shared" si="236"/>
        <v>0002</v>
      </c>
      <c r="J174" s="1" t="str">
        <f t="shared" si="229"/>
        <v>1</v>
      </c>
      <c r="K174" s="1">
        <f>IFERROR(VLOOKUP(P174,索引!A:B,2,0),"")</f>
        <v>2</v>
      </c>
      <c r="L174" s="18">
        <f t="shared" si="230"/>
        <v>5</v>
      </c>
      <c r="M174" s="18">
        <f t="shared" si="231"/>
        <v>14</v>
      </c>
      <c r="N174" s="18">
        <f t="shared" si="232"/>
        <v>16</v>
      </c>
      <c r="O174" s="18">
        <f t="shared" si="233"/>
        <v>21</v>
      </c>
      <c r="P174" s="1" t="str">
        <f t="shared" si="234"/>
        <v>show</v>
      </c>
      <c r="Q174" s="1"/>
    </row>
    <row r="175" spans="1:17">
      <c r="A175" s="1" t="s">
        <v>26</v>
      </c>
      <c r="B175" s="18" t="str">
        <f t="shared" si="235"/>
        <v>700021030</v>
      </c>
      <c r="C175" s="25" t="s">
        <v>166</v>
      </c>
      <c r="D175" s="18" t="s">
        <v>147</v>
      </c>
      <c r="E175" s="18">
        <v>0</v>
      </c>
      <c r="F175" s="18" t="s">
        <v>148</v>
      </c>
      <c r="G175" s="18">
        <v>0</v>
      </c>
      <c r="H175" s="18" t="s">
        <v>149</v>
      </c>
      <c r="I175" s="18" t="str">
        <f t="shared" si="236"/>
        <v>0002</v>
      </c>
      <c r="J175" s="1" t="str">
        <f t="shared" si="229"/>
        <v>1</v>
      </c>
      <c r="K175" s="1">
        <f>IFERROR(VLOOKUP(P175,索引!A:B,2,0),"")</f>
        <v>3</v>
      </c>
      <c r="L175" s="18">
        <f t="shared" si="230"/>
        <v>5</v>
      </c>
      <c r="M175" s="18">
        <f t="shared" si="231"/>
        <v>14</v>
      </c>
      <c r="N175" s="18">
        <f t="shared" si="232"/>
        <v>16</v>
      </c>
      <c r="O175" s="18">
        <f t="shared" si="233"/>
        <v>22</v>
      </c>
      <c r="P175" s="1" t="str">
        <f t="shared" si="234"/>
        <v>story</v>
      </c>
      <c r="Q175" s="1"/>
    </row>
    <row r="176" spans="1:17">
      <c r="A176" s="1" t="s">
        <v>26</v>
      </c>
      <c r="B176" s="18" t="str">
        <f t="shared" si="235"/>
        <v>700022010</v>
      </c>
      <c r="C176" s="18" t="s">
        <v>167</v>
      </c>
      <c r="D176" s="18" t="s">
        <v>147</v>
      </c>
      <c r="E176" s="18">
        <v>0</v>
      </c>
      <c r="F176" s="18" t="s">
        <v>148</v>
      </c>
      <c r="G176" s="18">
        <v>0</v>
      </c>
      <c r="H176" s="18" t="s">
        <v>149</v>
      </c>
      <c r="I176" s="18" t="str">
        <f t="shared" si="236"/>
        <v>0002</v>
      </c>
      <c r="J176" s="1" t="str">
        <f t="shared" si="229"/>
        <v>2</v>
      </c>
      <c r="K176" s="1">
        <f>IFERROR(VLOOKUP(P176,索引!A:B,2,0),"")</f>
        <v>1</v>
      </c>
      <c r="L176" s="18">
        <f t="shared" si="230"/>
        <v>5</v>
      </c>
      <c r="M176" s="18">
        <f t="shared" si="231"/>
        <v>14</v>
      </c>
      <c r="N176" s="18">
        <f t="shared" si="232"/>
        <v>16</v>
      </c>
      <c r="O176" s="18">
        <f t="shared" si="233"/>
        <v>16</v>
      </c>
      <c r="P176" s="1" t="str">
        <f t="shared" si="234"/>
        <v>controller</v>
      </c>
      <c r="Q176" s="1"/>
    </row>
    <row r="177" spans="1:17">
      <c r="A177" s="1" t="s">
        <v>26</v>
      </c>
      <c r="B177" s="18" t="str">
        <f t="shared" si="235"/>
        <v>700031010</v>
      </c>
      <c r="C177" s="18" t="s">
        <v>168</v>
      </c>
      <c r="D177" s="18" t="s">
        <v>147</v>
      </c>
      <c r="E177" s="18">
        <v>0</v>
      </c>
      <c r="F177" s="18" t="s">
        <v>148</v>
      </c>
      <c r="G177" s="18">
        <v>0</v>
      </c>
      <c r="H177" s="18" t="s">
        <v>149</v>
      </c>
      <c r="I177" s="18" t="str">
        <f t="shared" si="236"/>
        <v>0003</v>
      </c>
      <c r="J177" s="1" t="str">
        <f t="shared" si="229"/>
        <v>1</v>
      </c>
      <c r="K177" s="1">
        <f>IFERROR(VLOOKUP(P177,索引!A:B,2,0),"")</f>
        <v>1</v>
      </c>
      <c r="L177" s="18">
        <f t="shared" si="230"/>
        <v>5</v>
      </c>
      <c r="M177" s="18">
        <f t="shared" si="231"/>
        <v>14</v>
      </c>
      <c r="N177" s="18">
        <f t="shared" si="232"/>
        <v>16</v>
      </c>
      <c r="O177" s="18">
        <f t="shared" si="233"/>
        <v>16</v>
      </c>
      <c r="P177" s="1" t="str">
        <f t="shared" si="234"/>
        <v>controller</v>
      </c>
      <c r="Q177" s="1"/>
    </row>
    <row r="178" spans="1:17">
      <c r="A178" s="1" t="s">
        <v>26</v>
      </c>
      <c r="B178" s="18" t="str">
        <f t="shared" si="235"/>
        <v>700031020</v>
      </c>
      <c r="C178" s="18" t="s">
        <v>169</v>
      </c>
      <c r="D178" s="18" t="s">
        <v>147</v>
      </c>
      <c r="E178" s="18">
        <v>0</v>
      </c>
      <c r="F178" s="18" t="s">
        <v>148</v>
      </c>
      <c r="G178" s="18">
        <v>0</v>
      </c>
      <c r="H178" s="18" t="s">
        <v>149</v>
      </c>
      <c r="I178" s="18" t="str">
        <f t="shared" si="236"/>
        <v>0003</v>
      </c>
      <c r="J178" s="1" t="str">
        <f t="shared" si="229"/>
        <v>1</v>
      </c>
      <c r="K178" s="1">
        <f>IFERROR(VLOOKUP(P178,索引!A:B,2,0),"")</f>
        <v>2</v>
      </c>
      <c r="L178" s="18">
        <f t="shared" si="230"/>
        <v>5</v>
      </c>
      <c r="M178" s="18">
        <f t="shared" si="231"/>
        <v>14</v>
      </c>
      <c r="N178" s="18">
        <f t="shared" si="232"/>
        <v>16</v>
      </c>
      <c r="O178" s="18">
        <f t="shared" si="233"/>
        <v>21</v>
      </c>
      <c r="P178" s="1" t="str">
        <f t="shared" si="234"/>
        <v>show</v>
      </c>
      <c r="Q178" s="1"/>
    </row>
    <row r="179" spans="1:17">
      <c r="A179" s="1" t="s">
        <v>26</v>
      </c>
      <c r="B179" s="18" t="str">
        <f t="shared" si="235"/>
        <v>700031030</v>
      </c>
      <c r="C179" s="18" t="s">
        <v>170</v>
      </c>
      <c r="D179" s="18" t="s">
        <v>147</v>
      </c>
      <c r="E179" s="18">
        <v>0</v>
      </c>
      <c r="F179" s="18" t="s">
        <v>148</v>
      </c>
      <c r="G179" s="18">
        <v>0</v>
      </c>
      <c r="H179" s="18" t="s">
        <v>149</v>
      </c>
      <c r="I179" s="18" t="str">
        <f t="shared" si="236"/>
        <v>0003</v>
      </c>
      <c r="J179" s="1" t="str">
        <f t="shared" si="229"/>
        <v>1</v>
      </c>
      <c r="K179" s="1">
        <f>IFERROR(VLOOKUP(P179,索引!A:B,2,0),"")</f>
        <v>3</v>
      </c>
      <c r="L179" s="18">
        <f t="shared" si="230"/>
        <v>5</v>
      </c>
      <c r="M179" s="18">
        <f t="shared" si="231"/>
        <v>14</v>
      </c>
      <c r="N179" s="18">
        <f t="shared" si="232"/>
        <v>16</v>
      </c>
      <c r="O179" s="18">
        <f t="shared" si="233"/>
        <v>22</v>
      </c>
      <c r="P179" s="1" t="str">
        <f t="shared" si="234"/>
        <v>story</v>
      </c>
      <c r="Q179" s="1"/>
    </row>
    <row r="180" spans="1:17">
      <c r="A180" s="1" t="s">
        <v>26</v>
      </c>
      <c r="B180" s="18" t="str">
        <f t="shared" ref="B180:B181" si="237">"7"&amp;I180&amp;J180&amp;0&amp;K180&amp;0</f>
        <v>700032010</v>
      </c>
      <c r="C180" s="18" t="s">
        <v>645</v>
      </c>
      <c r="D180" s="18" t="s">
        <v>147</v>
      </c>
      <c r="E180" s="18">
        <v>0</v>
      </c>
      <c r="F180" s="18" t="s">
        <v>148</v>
      </c>
      <c r="G180" s="18">
        <v>0</v>
      </c>
      <c r="H180" s="18" t="s">
        <v>149</v>
      </c>
      <c r="I180" s="18" t="str">
        <f t="shared" ref="I180:I181" si="238">LEFT(C180,L180-1)</f>
        <v>0003</v>
      </c>
      <c r="J180" s="1" t="str">
        <f t="shared" ref="J180:J181" si="239">IF(M180=N180,RIGHT(C180,LEN(C180)-M180),MID(C180,M180+1,N180-M180-1))</f>
        <v>2</v>
      </c>
      <c r="K180" s="1">
        <f>IFERROR(VLOOKUP(P180,索引!A:B,2,0),"")</f>
        <v>1</v>
      </c>
      <c r="L180" s="18">
        <f t="shared" ref="L180:L181" si="240">IFERROR(FIND("_",C180),0)</f>
        <v>5</v>
      </c>
      <c r="M180" s="18">
        <f t="shared" ref="M180:M181" si="241">IFERROR(FIND("_",C180,L180+1),L180)</f>
        <v>14</v>
      </c>
      <c r="N180" s="18">
        <f t="shared" ref="N180:N181" si="242">IFERROR(FIND("_",C180,M180+1),M180)</f>
        <v>16</v>
      </c>
      <c r="O180" s="18">
        <f t="shared" ref="O180:O181" si="243">IFERROR(FIND("_",C180,N180+1),N180)</f>
        <v>16</v>
      </c>
      <c r="P180" s="1" t="str">
        <f t="shared" ref="P180:P181" si="244">IF(N180=O180,RIGHT(C180,LEN(C180)-N180),MID(C180,N180+1,O180-N180-1))</f>
        <v>controller</v>
      </c>
      <c r="Q180" s="1"/>
    </row>
    <row r="181" spans="1:17">
      <c r="A181" s="1" t="s">
        <v>26</v>
      </c>
      <c r="B181" s="18" t="str">
        <f t="shared" si="237"/>
        <v>700032020</v>
      </c>
      <c r="C181" s="18" t="s">
        <v>646</v>
      </c>
      <c r="D181" s="18" t="s">
        <v>147</v>
      </c>
      <c r="E181" s="18">
        <v>0</v>
      </c>
      <c r="F181" s="18" t="s">
        <v>148</v>
      </c>
      <c r="G181" s="18">
        <v>0</v>
      </c>
      <c r="H181" s="18" t="s">
        <v>149</v>
      </c>
      <c r="I181" s="18" t="str">
        <f t="shared" si="238"/>
        <v>0003</v>
      </c>
      <c r="J181" s="1" t="str">
        <f t="shared" si="239"/>
        <v>2</v>
      </c>
      <c r="K181" s="1">
        <f>IFERROR(VLOOKUP(P181,索引!A:B,2,0),"")</f>
        <v>2</v>
      </c>
      <c r="L181" s="18">
        <f t="shared" si="240"/>
        <v>5</v>
      </c>
      <c r="M181" s="18">
        <f t="shared" si="241"/>
        <v>14</v>
      </c>
      <c r="N181" s="18">
        <f t="shared" si="242"/>
        <v>16</v>
      </c>
      <c r="O181" s="18">
        <f t="shared" si="243"/>
        <v>21</v>
      </c>
      <c r="P181" s="1" t="str">
        <f t="shared" si="244"/>
        <v>show</v>
      </c>
      <c r="Q181" s="1"/>
    </row>
    <row r="182" spans="1:17">
      <c r="A182" s="1" t="s">
        <v>26</v>
      </c>
      <c r="B182" s="18" t="str">
        <f t="shared" si="235"/>
        <v>700041010</v>
      </c>
      <c r="C182" s="18" t="s">
        <v>171</v>
      </c>
      <c r="D182" s="18" t="s">
        <v>147</v>
      </c>
      <c r="E182" s="18">
        <v>0</v>
      </c>
      <c r="F182" s="18" t="s">
        <v>148</v>
      </c>
      <c r="G182" s="18">
        <v>0</v>
      </c>
      <c r="H182" s="18" t="s">
        <v>149</v>
      </c>
      <c r="I182" s="18" t="str">
        <f t="shared" si="236"/>
        <v>0004</v>
      </c>
      <c r="J182" s="1" t="str">
        <f t="shared" si="229"/>
        <v>1</v>
      </c>
      <c r="K182" s="1">
        <f>IFERROR(VLOOKUP(P182,索引!A:B,2,0),"")</f>
        <v>1</v>
      </c>
      <c r="L182" s="18">
        <f t="shared" si="230"/>
        <v>5</v>
      </c>
      <c r="M182" s="18">
        <f t="shared" si="231"/>
        <v>17</v>
      </c>
      <c r="N182" s="18">
        <f t="shared" si="232"/>
        <v>19</v>
      </c>
      <c r="O182" s="18">
        <f t="shared" si="233"/>
        <v>19</v>
      </c>
      <c r="P182" s="1" t="str">
        <f t="shared" si="234"/>
        <v>controller</v>
      </c>
      <c r="Q182" s="1"/>
    </row>
    <row r="183" spans="1:17">
      <c r="A183" s="1" t="s">
        <v>26</v>
      </c>
      <c r="B183" s="18" t="str">
        <f t="shared" si="235"/>
        <v>700041020</v>
      </c>
      <c r="C183" s="18" t="s">
        <v>172</v>
      </c>
      <c r="D183" s="18" t="s">
        <v>147</v>
      </c>
      <c r="E183" s="18">
        <v>0</v>
      </c>
      <c r="F183" s="18" t="s">
        <v>148</v>
      </c>
      <c r="G183" s="18">
        <v>0</v>
      </c>
      <c r="H183" s="18" t="s">
        <v>149</v>
      </c>
      <c r="I183" s="18" t="str">
        <f t="shared" si="236"/>
        <v>0004</v>
      </c>
      <c r="J183" s="1" t="str">
        <f t="shared" si="229"/>
        <v>1</v>
      </c>
      <c r="K183" s="1">
        <f>IFERROR(VLOOKUP(P183,索引!A:B,2,0),"")</f>
        <v>2</v>
      </c>
      <c r="L183" s="18">
        <f t="shared" si="230"/>
        <v>5</v>
      </c>
      <c r="M183" s="18">
        <f t="shared" si="231"/>
        <v>17</v>
      </c>
      <c r="N183" s="18">
        <f t="shared" si="232"/>
        <v>19</v>
      </c>
      <c r="O183" s="18">
        <f t="shared" si="233"/>
        <v>24</v>
      </c>
      <c r="P183" s="1" t="str">
        <f t="shared" si="234"/>
        <v>show</v>
      </c>
      <c r="Q183" s="1"/>
    </row>
    <row r="184" spans="1:17">
      <c r="A184" s="1" t="s">
        <v>26</v>
      </c>
      <c r="B184" s="18" t="str">
        <f t="shared" si="235"/>
        <v>700043010</v>
      </c>
      <c r="C184" s="18" t="s">
        <v>173</v>
      </c>
      <c r="D184" s="18" t="s">
        <v>147</v>
      </c>
      <c r="E184" s="18">
        <v>0</v>
      </c>
      <c r="F184" s="18" t="s">
        <v>148</v>
      </c>
      <c r="G184" s="18">
        <v>0</v>
      </c>
      <c r="H184" s="18" t="s">
        <v>149</v>
      </c>
      <c r="I184" s="18" t="str">
        <f t="shared" si="236"/>
        <v>0004</v>
      </c>
      <c r="J184" s="1" t="str">
        <f t="shared" si="229"/>
        <v>3</v>
      </c>
      <c r="K184" s="1">
        <f>IFERROR(VLOOKUP(P184,索引!A:B,2,0),"")</f>
        <v>1</v>
      </c>
      <c r="L184" s="18">
        <f t="shared" si="230"/>
        <v>5</v>
      </c>
      <c r="M184" s="18">
        <f t="shared" si="231"/>
        <v>17</v>
      </c>
      <c r="N184" s="18">
        <f t="shared" si="232"/>
        <v>19</v>
      </c>
      <c r="O184" s="18">
        <f t="shared" si="233"/>
        <v>19</v>
      </c>
      <c r="P184" s="1" t="str">
        <f t="shared" si="234"/>
        <v>controller</v>
      </c>
      <c r="Q184" s="1"/>
    </row>
    <row r="185" spans="1:17">
      <c r="A185" s="1" t="s">
        <v>26</v>
      </c>
      <c r="B185" s="18" t="str">
        <f t="shared" si="235"/>
        <v>700051010</v>
      </c>
      <c r="C185" s="18" t="s">
        <v>174</v>
      </c>
      <c r="D185" s="18" t="s">
        <v>147</v>
      </c>
      <c r="E185" s="18">
        <v>0</v>
      </c>
      <c r="F185" s="18" t="s">
        <v>148</v>
      </c>
      <c r="G185" s="18">
        <v>0</v>
      </c>
      <c r="H185" s="18" t="s">
        <v>149</v>
      </c>
      <c r="I185" s="18" t="str">
        <f t="shared" si="236"/>
        <v>0005</v>
      </c>
      <c r="J185" s="1" t="str">
        <f t="shared" si="229"/>
        <v>1</v>
      </c>
      <c r="K185" s="1">
        <f>IFERROR(VLOOKUP(P185,索引!A:B,2,0),"")</f>
        <v>1</v>
      </c>
      <c r="L185" s="18">
        <f t="shared" si="230"/>
        <v>5</v>
      </c>
      <c r="M185" s="18">
        <f t="shared" si="231"/>
        <v>10</v>
      </c>
      <c r="N185" s="18">
        <f t="shared" si="232"/>
        <v>12</v>
      </c>
      <c r="O185" s="18">
        <f t="shared" si="233"/>
        <v>12</v>
      </c>
      <c r="P185" s="1" t="str">
        <f t="shared" si="234"/>
        <v>controller</v>
      </c>
      <c r="Q185" s="1"/>
    </row>
    <row r="186" spans="1:17">
      <c r="A186" s="1" t="s">
        <v>26</v>
      </c>
      <c r="B186" s="18" t="str">
        <f t="shared" si="235"/>
        <v>700051020</v>
      </c>
      <c r="C186" s="18" t="s">
        <v>175</v>
      </c>
      <c r="D186" s="18" t="s">
        <v>147</v>
      </c>
      <c r="E186" s="18">
        <v>0</v>
      </c>
      <c r="F186" s="18" t="s">
        <v>148</v>
      </c>
      <c r="G186" s="18">
        <v>0</v>
      </c>
      <c r="H186" s="18" t="s">
        <v>149</v>
      </c>
      <c r="I186" s="18" t="str">
        <f t="shared" si="236"/>
        <v>0005</v>
      </c>
      <c r="J186" s="1" t="str">
        <f t="shared" si="229"/>
        <v>1</v>
      </c>
      <c r="K186" s="1">
        <f>IFERROR(VLOOKUP(P186,索引!A:B,2,0),"")</f>
        <v>2</v>
      </c>
      <c r="L186" s="18">
        <f t="shared" si="230"/>
        <v>5</v>
      </c>
      <c r="M186" s="18">
        <f t="shared" si="231"/>
        <v>10</v>
      </c>
      <c r="N186" s="18">
        <f t="shared" si="232"/>
        <v>12</v>
      </c>
      <c r="O186" s="18">
        <f t="shared" si="233"/>
        <v>17</v>
      </c>
      <c r="P186" s="1" t="str">
        <f t="shared" si="234"/>
        <v>show</v>
      </c>
      <c r="Q186" s="1"/>
    </row>
    <row r="187" spans="1:17">
      <c r="A187" s="1" t="s">
        <v>26</v>
      </c>
      <c r="B187" s="18" t="str">
        <f t="shared" si="235"/>
        <v>700061010</v>
      </c>
      <c r="C187" s="18" t="s">
        <v>176</v>
      </c>
      <c r="D187" s="18" t="s">
        <v>147</v>
      </c>
      <c r="E187" s="18">
        <v>0</v>
      </c>
      <c r="F187" s="18" t="s">
        <v>148</v>
      </c>
      <c r="G187" s="18">
        <v>0</v>
      </c>
      <c r="H187" s="18" t="s">
        <v>149</v>
      </c>
      <c r="I187" s="18" t="str">
        <f t="shared" si="236"/>
        <v>0006</v>
      </c>
      <c r="J187" s="1" t="str">
        <f t="shared" si="229"/>
        <v>1</v>
      </c>
      <c r="K187" s="1">
        <f>IFERROR(VLOOKUP(P187,索引!A:B,2,0),"")</f>
        <v>1</v>
      </c>
      <c r="L187" s="18">
        <f t="shared" si="230"/>
        <v>5</v>
      </c>
      <c r="M187" s="18">
        <f t="shared" si="231"/>
        <v>17</v>
      </c>
      <c r="N187" s="18">
        <f t="shared" si="232"/>
        <v>19</v>
      </c>
      <c r="O187" s="18">
        <f t="shared" si="233"/>
        <v>19</v>
      </c>
      <c r="P187" s="1" t="str">
        <f t="shared" si="234"/>
        <v>controller</v>
      </c>
      <c r="Q187" s="1"/>
    </row>
    <row r="188" spans="1:17">
      <c r="A188" s="1" t="s">
        <v>26</v>
      </c>
      <c r="B188" s="18" t="str">
        <f t="shared" si="235"/>
        <v>700061020</v>
      </c>
      <c r="C188" s="18" t="s">
        <v>177</v>
      </c>
      <c r="D188" s="18" t="s">
        <v>147</v>
      </c>
      <c r="E188" s="18">
        <v>0</v>
      </c>
      <c r="F188" s="18" t="s">
        <v>148</v>
      </c>
      <c r="G188" s="18">
        <v>0</v>
      </c>
      <c r="H188" s="18" t="s">
        <v>149</v>
      </c>
      <c r="I188" s="18" t="str">
        <f t="shared" si="236"/>
        <v>0006</v>
      </c>
      <c r="J188" s="1" t="str">
        <f t="shared" si="229"/>
        <v>1</v>
      </c>
      <c r="K188" s="1">
        <f>IFERROR(VLOOKUP(P188,索引!A:B,2,0),"")</f>
        <v>2</v>
      </c>
      <c r="L188" s="18">
        <f t="shared" si="230"/>
        <v>5</v>
      </c>
      <c r="M188" s="18">
        <f t="shared" si="231"/>
        <v>17</v>
      </c>
      <c r="N188" s="18">
        <f t="shared" si="232"/>
        <v>19</v>
      </c>
      <c r="O188" s="18">
        <f t="shared" si="233"/>
        <v>24</v>
      </c>
      <c r="P188" s="1" t="str">
        <f t="shared" si="234"/>
        <v>show</v>
      </c>
      <c r="Q188" s="1"/>
    </row>
    <row r="189" spans="1:17">
      <c r="A189" s="1" t="s">
        <v>26</v>
      </c>
      <c r="B189" s="18" t="str">
        <f t="shared" si="235"/>
        <v>700071010</v>
      </c>
      <c r="C189" s="18" t="s">
        <v>178</v>
      </c>
      <c r="D189" s="18" t="s">
        <v>147</v>
      </c>
      <c r="E189" s="18">
        <v>0</v>
      </c>
      <c r="F189" s="18" t="s">
        <v>148</v>
      </c>
      <c r="G189" s="18">
        <v>0</v>
      </c>
      <c r="H189" s="18" t="s">
        <v>149</v>
      </c>
      <c r="I189" s="18" t="str">
        <f t="shared" si="236"/>
        <v>0007</v>
      </c>
      <c r="J189" s="1" t="str">
        <f t="shared" si="229"/>
        <v>1</v>
      </c>
      <c r="K189" s="1">
        <f>IFERROR(VLOOKUP(P189,索引!A:B,2,0),"")</f>
        <v>1</v>
      </c>
      <c r="L189" s="18">
        <f t="shared" si="230"/>
        <v>5</v>
      </c>
      <c r="M189" s="18">
        <f t="shared" si="231"/>
        <v>17</v>
      </c>
      <c r="N189" s="18">
        <f t="shared" si="232"/>
        <v>19</v>
      </c>
      <c r="O189" s="18">
        <f t="shared" si="233"/>
        <v>19</v>
      </c>
      <c r="P189" s="1" t="str">
        <f t="shared" si="234"/>
        <v>controller</v>
      </c>
      <c r="Q189" s="1"/>
    </row>
    <row r="190" spans="1:17">
      <c r="A190" s="1" t="s">
        <v>26</v>
      </c>
      <c r="B190" s="18" t="str">
        <f t="shared" si="235"/>
        <v>700071020</v>
      </c>
      <c r="C190" s="18" t="s">
        <v>179</v>
      </c>
      <c r="D190" s="18" t="s">
        <v>147</v>
      </c>
      <c r="E190" s="18">
        <v>0</v>
      </c>
      <c r="F190" s="18" t="s">
        <v>148</v>
      </c>
      <c r="G190" s="18">
        <v>0</v>
      </c>
      <c r="H190" s="18" t="s">
        <v>149</v>
      </c>
      <c r="I190" s="18" t="str">
        <f t="shared" si="236"/>
        <v>0007</v>
      </c>
      <c r="J190" s="1" t="str">
        <f t="shared" si="229"/>
        <v>1</v>
      </c>
      <c r="K190" s="1">
        <f>IFERROR(VLOOKUP(P190,索引!A:B,2,0),"")</f>
        <v>2</v>
      </c>
      <c r="L190" s="18">
        <f t="shared" si="230"/>
        <v>5</v>
      </c>
      <c r="M190" s="18">
        <f t="shared" si="231"/>
        <v>17</v>
      </c>
      <c r="N190" s="18">
        <f t="shared" si="232"/>
        <v>19</v>
      </c>
      <c r="O190" s="18">
        <f t="shared" si="233"/>
        <v>24</v>
      </c>
      <c r="P190" s="1" t="str">
        <f t="shared" si="234"/>
        <v>show</v>
      </c>
      <c r="Q190" s="1"/>
    </row>
    <row r="191" spans="1:17">
      <c r="A191" s="1" t="s">
        <v>26</v>
      </c>
      <c r="B191" s="18" t="str">
        <f t="shared" si="235"/>
        <v>700072010</v>
      </c>
      <c r="C191" s="18" t="s">
        <v>180</v>
      </c>
      <c r="D191" s="18" t="s">
        <v>147</v>
      </c>
      <c r="E191" s="18">
        <v>0</v>
      </c>
      <c r="F191" s="18" t="s">
        <v>148</v>
      </c>
      <c r="G191" s="18">
        <v>0</v>
      </c>
      <c r="H191" s="18" t="s">
        <v>149</v>
      </c>
      <c r="I191" s="18" t="str">
        <f t="shared" si="236"/>
        <v>0007</v>
      </c>
      <c r="J191" s="1" t="str">
        <f t="shared" si="229"/>
        <v>2</v>
      </c>
      <c r="K191" s="1">
        <f>IFERROR(VLOOKUP(P191,索引!A:B,2,0),"")</f>
        <v>1</v>
      </c>
      <c r="L191" s="18">
        <f t="shared" si="230"/>
        <v>5</v>
      </c>
      <c r="M191" s="18">
        <f t="shared" si="231"/>
        <v>17</v>
      </c>
      <c r="N191" s="18">
        <f t="shared" si="232"/>
        <v>19</v>
      </c>
      <c r="O191" s="18">
        <f t="shared" si="233"/>
        <v>19</v>
      </c>
      <c r="P191" s="1" t="str">
        <f t="shared" si="234"/>
        <v>controller</v>
      </c>
      <c r="Q191" s="1"/>
    </row>
    <row r="192" spans="1:17">
      <c r="A192" s="1" t="s">
        <v>26</v>
      </c>
      <c r="B192" s="18" t="str">
        <f t="shared" si="235"/>
        <v>700081010</v>
      </c>
      <c r="C192" s="18" t="s">
        <v>181</v>
      </c>
      <c r="D192" s="18" t="s">
        <v>147</v>
      </c>
      <c r="E192" s="18">
        <v>0</v>
      </c>
      <c r="F192" s="18" t="s">
        <v>148</v>
      </c>
      <c r="G192" s="18">
        <v>0</v>
      </c>
      <c r="H192" s="18" t="s">
        <v>149</v>
      </c>
      <c r="I192" s="18" t="str">
        <f t="shared" si="236"/>
        <v>0008</v>
      </c>
      <c r="J192" s="1" t="str">
        <f t="shared" si="229"/>
        <v>1</v>
      </c>
      <c r="K192" s="1">
        <f>IFERROR(VLOOKUP(P192,索引!A:B,2,0),"")</f>
        <v>1</v>
      </c>
      <c r="L192" s="18">
        <f t="shared" si="230"/>
        <v>5</v>
      </c>
      <c r="M192" s="18">
        <f t="shared" si="231"/>
        <v>19</v>
      </c>
      <c r="N192" s="18">
        <f t="shared" si="232"/>
        <v>21</v>
      </c>
      <c r="O192" s="18">
        <f t="shared" si="233"/>
        <v>21</v>
      </c>
      <c r="P192" s="1" t="str">
        <f t="shared" si="234"/>
        <v>controller</v>
      </c>
      <c r="Q192" s="1"/>
    </row>
    <row r="193" spans="1:17">
      <c r="A193" s="1" t="s">
        <v>26</v>
      </c>
      <c r="B193" s="18" t="str">
        <f t="shared" si="235"/>
        <v>700081020</v>
      </c>
      <c r="C193" s="18" t="s">
        <v>182</v>
      </c>
      <c r="D193" s="18" t="s">
        <v>147</v>
      </c>
      <c r="E193" s="18">
        <v>0</v>
      </c>
      <c r="F193" s="18" t="s">
        <v>148</v>
      </c>
      <c r="G193" s="18">
        <v>0</v>
      </c>
      <c r="H193" s="18" t="s">
        <v>149</v>
      </c>
      <c r="I193" s="18" t="str">
        <f t="shared" si="236"/>
        <v>0008</v>
      </c>
      <c r="J193" s="1" t="str">
        <f t="shared" si="229"/>
        <v>1</v>
      </c>
      <c r="K193" s="1">
        <f>IFERROR(VLOOKUP(P193,索引!A:B,2,0),"")</f>
        <v>2</v>
      </c>
      <c r="L193" s="18">
        <f t="shared" si="230"/>
        <v>5</v>
      </c>
      <c r="M193" s="18">
        <f t="shared" si="231"/>
        <v>19</v>
      </c>
      <c r="N193" s="18">
        <f t="shared" si="232"/>
        <v>21</v>
      </c>
      <c r="O193" s="18">
        <f t="shared" si="233"/>
        <v>26</v>
      </c>
      <c r="P193" s="1" t="str">
        <f t="shared" si="234"/>
        <v>show</v>
      </c>
      <c r="Q193" s="1"/>
    </row>
    <row r="194" spans="1:17">
      <c r="A194" s="1" t="s">
        <v>26</v>
      </c>
      <c r="B194" s="18" t="str">
        <f t="shared" si="235"/>
        <v>700091010</v>
      </c>
      <c r="C194" s="18" t="s">
        <v>183</v>
      </c>
      <c r="D194" s="18" t="s">
        <v>147</v>
      </c>
      <c r="E194" s="18">
        <v>0</v>
      </c>
      <c r="F194" s="18" t="s">
        <v>148</v>
      </c>
      <c r="G194" s="18">
        <v>0</v>
      </c>
      <c r="H194" s="18" t="s">
        <v>149</v>
      </c>
      <c r="I194" s="18" t="str">
        <f t="shared" si="236"/>
        <v>0009</v>
      </c>
      <c r="J194" s="1" t="str">
        <f t="shared" si="229"/>
        <v>1</v>
      </c>
      <c r="K194" s="1">
        <f>IFERROR(VLOOKUP(P194,索引!A:B,2,0),"")</f>
        <v>1</v>
      </c>
      <c r="L194" s="18">
        <f t="shared" si="230"/>
        <v>5</v>
      </c>
      <c r="M194" s="18">
        <f t="shared" si="231"/>
        <v>19</v>
      </c>
      <c r="N194" s="18">
        <f t="shared" si="232"/>
        <v>21</v>
      </c>
      <c r="O194" s="18">
        <f t="shared" si="233"/>
        <v>21</v>
      </c>
      <c r="P194" s="1" t="str">
        <f t="shared" si="234"/>
        <v>controller</v>
      </c>
      <c r="Q194" s="1"/>
    </row>
    <row r="195" spans="1:17">
      <c r="A195" s="1" t="s">
        <v>26</v>
      </c>
      <c r="B195" s="18" t="str">
        <f t="shared" si="235"/>
        <v>700092010</v>
      </c>
      <c r="C195" s="18" t="s">
        <v>184</v>
      </c>
      <c r="D195" s="18" t="s">
        <v>147</v>
      </c>
      <c r="E195" s="18">
        <v>0</v>
      </c>
      <c r="F195" s="18" t="s">
        <v>148</v>
      </c>
      <c r="G195" s="18">
        <v>0</v>
      </c>
      <c r="H195" s="18" t="s">
        <v>149</v>
      </c>
      <c r="I195" s="18" t="str">
        <f t="shared" si="236"/>
        <v>0009</v>
      </c>
      <c r="J195" s="1" t="str">
        <f t="shared" si="229"/>
        <v>2</v>
      </c>
      <c r="K195" s="1">
        <f>IFERROR(VLOOKUP(P195,索引!A:B,2,0),"")</f>
        <v>1</v>
      </c>
      <c r="L195" s="18">
        <f t="shared" si="230"/>
        <v>5</v>
      </c>
      <c r="M195" s="18">
        <f t="shared" si="231"/>
        <v>19</v>
      </c>
      <c r="N195" s="18">
        <f t="shared" si="232"/>
        <v>21</v>
      </c>
      <c r="O195" s="18">
        <f t="shared" si="233"/>
        <v>21</v>
      </c>
      <c r="P195" s="1" t="str">
        <f t="shared" si="234"/>
        <v>controller</v>
      </c>
      <c r="Q195" s="1"/>
    </row>
    <row r="196" spans="1:17">
      <c r="A196" s="1" t="s">
        <v>26</v>
      </c>
      <c r="B196" s="18" t="str">
        <f t="shared" si="235"/>
        <v>700091020</v>
      </c>
      <c r="C196" s="18" t="s">
        <v>185</v>
      </c>
      <c r="D196" s="18" t="s">
        <v>147</v>
      </c>
      <c r="E196" s="18">
        <v>0</v>
      </c>
      <c r="F196" s="18" t="s">
        <v>148</v>
      </c>
      <c r="G196" s="18">
        <v>0</v>
      </c>
      <c r="H196" s="18" t="s">
        <v>149</v>
      </c>
      <c r="I196" s="18" t="str">
        <f t="shared" si="236"/>
        <v>0009</v>
      </c>
      <c r="J196" s="1" t="str">
        <f t="shared" si="229"/>
        <v>1</v>
      </c>
      <c r="K196" s="1">
        <f>IFERROR(VLOOKUP(P196,索引!A:B,2,0),"")</f>
        <v>2</v>
      </c>
      <c r="L196" s="18">
        <f t="shared" si="230"/>
        <v>5</v>
      </c>
      <c r="M196" s="18">
        <f t="shared" si="231"/>
        <v>19</v>
      </c>
      <c r="N196" s="18">
        <f t="shared" si="232"/>
        <v>21</v>
      </c>
      <c r="O196" s="18">
        <f t="shared" si="233"/>
        <v>26</v>
      </c>
      <c r="P196" s="1" t="str">
        <f t="shared" si="234"/>
        <v>show</v>
      </c>
      <c r="Q196" s="1"/>
    </row>
    <row r="197" spans="1:17">
      <c r="A197" s="1" t="s">
        <v>26</v>
      </c>
      <c r="B197" s="18" t="str">
        <f t="shared" si="235"/>
        <v>700101010</v>
      </c>
      <c r="C197" s="18" t="s">
        <v>186</v>
      </c>
      <c r="D197" s="18" t="s">
        <v>147</v>
      </c>
      <c r="E197" s="18">
        <v>0</v>
      </c>
      <c r="F197" s="18" t="s">
        <v>148</v>
      </c>
      <c r="G197" s="18">
        <v>0</v>
      </c>
      <c r="H197" s="18" t="s">
        <v>149</v>
      </c>
      <c r="I197" s="18" t="str">
        <f t="shared" si="236"/>
        <v>0010</v>
      </c>
      <c r="J197" s="1" t="str">
        <f t="shared" si="229"/>
        <v>1</v>
      </c>
      <c r="K197" s="1">
        <f>IFERROR(VLOOKUP(P197,索引!A:B,2,0),"")</f>
        <v>1</v>
      </c>
      <c r="L197" s="18">
        <f t="shared" si="230"/>
        <v>5</v>
      </c>
      <c r="M197" s="18">
        <f t="shared" si="231"/>
        <v>20</v>
      </c>
      <c r="N197" s="18">
        <f t="shared" si="232"/>
        <v>22</v>
      </c>
      <c r="O197" s="18">
        <f t="shared" si="233"/>
        <v>22</v>
      </c>
      <c r="P197" s="1" t="str">
        <f t="shared" si="234"/>
        <v>controller</v>
      </c>
      <c r="Q197" s="1"/>
    </row>
    <row r="198" spans="1:17">
      <c r="A198" s="1" t="s">
        <v>26</v>
      </c>
      <c r="B198" s="18" t="str">
        <f t="shared" si="235"/>
        <v>700101020</v>
      </c>
      <c r="C198" s="18" t="s">
        <v>187</v>
      </c>
      <c r="D198" s="18" t="s">
        <v>147</v>
      </c>
      <c r="E198" s="18">
        <v>0</v>
      </c>
      <c r="F198" s="18" t="s">
        <v>148</v>
      </c>
      <c r="G198" s="18">
        <v>0</v>
      </c>
      <c r="H198" s="18" t="s">
        <v>149</v>
      </c>
      <c r="I198" s="18" t="str">
        <f t="shared" si="236"/>
        <v>0010</v>
      </c>
      <c r="J198" s="1" t="str">
        <f t="shared" si="229"/>
        <v>1</v>
      </c>
      <c r="K198" s="1">
        <f>IFERROR(VLOOKUP(P198,索引!A:B,2,0),"")</f>
        <v>2</v>
      </c>
      <c r="L198" s="18">
        <f t="shared" si="230"/>
        <v>5</v>
      </c>
      <c r="M198" s="18">
        <f t="shared" si="231"/>
        <v>20</v>
      </c>
      <c r="N198" s="18">
        <f t="shared" si="232"/>
        <v>22</v>
      </c>
      <c r="O198" s="18">
        <f t="shared" si="233"/>
        <v>27</v>
      </c>
      <c r="P198" s="1" t="str">
        <f t="shared" si="234"/>
        <v>show</v>
      </c>
      <c r="Q198" s="1"/>
    </row>
    <row r="199" spans="1:17">
      <c r="A199" s="1" t="s">
        <v>26</v>
      </c>
      <c r="B199" s="18" t="str">
        <f t="shared" si="235"/>
        <v>700111010</v>
      </c>
      <c r="C199" s="18" t="s">
        <v>188</v>
      </c>
      <c r="D199" s="18" t="s">
        <v>147</v>
      </c>
      <c r="E199" s="18">
        <v>0</v>
      </c>
      <c r="F199" s="18" t="s">
        <v>148</v>
      </c>
      <c r="G199" s="18">
        <v>0</v>
      </c>
      <c r="H199" s="18" t="s">
        <v>149</v>
      </c>
      <c r="I199" s="18" t="str">
        <f t="shared" si="236"/>
        <v>0011</v>
      </c>
      <c r="J199" s="1" t="str">
        <f t="shared" si="229"/>
        <v>1</v>
      </c>
      <c r="K199" s="1">
        <f>IFERROR(VLOOKUP(P199,索引!A:B,2,0),"")</f>
        <v>1</v>
      </c>
      <c r="L199" s="18">
        <f t="shared" si="230"/>
        <v>5</v>
      </c>
      <c r="M199" s="18">
        <f t="shared" si="231"/>
        <v>17</v>
      </c>
      <c r="N199" s="18">
        <f t="shared" si="232"/>
        <v>19</v>
      </c>
      <c r="O199" s="18">
        <f t="shared" si="233"/>
        <v>19</v>
      </c>
      <c r="P199" s="1" t="str">
        <f t="shared" si="234"/>
        <v>controller</v>
      </c>
      <c r="Q199" s="1"/>
    </row>
    <row r="200" spans="1:17">
      <c r="A200" s="1" t="s">
        <v>26</v>
      </c>
      <c r="B200" s="18" t="str">
        <f t="shared" si="235"/>
        <v>700111020</v>
      </c>
      <c r="C200" s="18" t="s">
        <v>189</v>
      </c>
      <c r="D200" s="18" t="s">
        <v>147</v>
      </c>
      <c r="E200" s="18">
        <v>0</v>
      </c>
      <c r="F200" s="18" t="s">
        <v>148</v>
      </c>
      <c r="G200" s="18">
        <v>0</v>
      </c>
      <c r="H200" s="18" t="s">
        <v>149</v>
      </c>
      <c r="I200" s="18" t="str">
        <f t="shared" si="236"/>
        <v>0011</v>
      </c>
      <c r="J200" s="1" t="str">
        <f t="shared" si="229"/>
        <v>1</v>
      </c>
      <c r="K200" s="1">
        <f>IFERROR(VLOOKUP(P200,索引!A:B,2,0),"")</f>
        <v>2</v>
      </c>
      <c r="L200" s="18">
        <f t="shared" si="230"/>
        <v>5</v>
      </c>
      <c r="M200" s="18">
        <f t="shared" si="231"/>
        <v>17</v>
      </c>
      <c r="N200" s="18">
        <f t="shared" si="232"/>
        <v>19</v>
      </c>
      <c r="O200" s="18">
        <f t="shared" si="233"/>
        <v>24</v>
      </c>
      <c r="P200" s="1" t="str">
        <f t="shared" si="234"/>
        <v>show</v>
      </c>
      <c r="Q200" s="1"/>
    </row>
    <row r="201" spans="1:17">
      <c r="A201" s="1" t="s">
        <v>26</v>
      </c>
      <c r="B201" s="18" t="str">
        <f t="shared" si="235"/>
        <v>700111030</v>
      </c>
      <c r="C201" s="18" t="s">
        <v>190</v>
      </c>
      <c r="D201" s="18" t="s">
        <v>147</v>
      </c>
      <c r="E201" s="18">
        <v>0</v>
      </c>
      <c r="F201" s="18" t="s">
        <v>148</v>
      </c>
      <c r="G201" s="18">
        <v>0</v>
      </c>
      <c r="H201" s="18" t="s">
        <v>149</v>
      </c>
      <c r="I201" s="18" t="str">
        <f t="shared" si="236"/>
        <v>0011</v>
      </c>
      <c r="J201" s="1" t="str">
        <f t="shared" si="229"/>
        <v>1</v>
      </c>
      <c r="K201" s="1">
        <f>IFERROR(VLOOKUP(P201,索引!A:B,2,0),"")</f>
        <v>3</v>
      </c>
      <c r="L201" s="18">
        <f t="shared" si="230"/>
        <v>5</v>
      </c>
      <c r="M201" s="18">
        <f t="shared" si="231"/>
        <v>17</v>
      </c>
      <c r="N201" s="18">
        <f t="shared" si="232"/>
        <v>19</v>
      </c>
      <c r="O201" s="18">
        <f t="shared" si="233"/>
        <v>25</v>
      </c>
      <c r="P201" s="1" t="str">
        <f t="shared" si="234"/>
        <v>story</v>
      </c>
      <c r="Q201" s="1"/>
    </row>
    <row r="202" spans="1:17">
      <c r="A202" s="1" t="s">
        <v>26</v>
      </c>
      <c r="B202" s="18" t="str">
        <f t="shared" si="235"/>
        <v>700121010</v>
      </c>
      <c r="C202" s="18" t="s">
        <v>191</v>
      </c>
      <c r="D202" s="18" t="s">
        <v>147</v>
      </c>
      <c r="E202" s="18">
        <v>0</v>
      </c>
      <c r="F202" s="18" t="s">
        <v>148</v>
      </c>
      <c r="G202" s="18">
        <v>0</v>
      </c>
      <c r="H202" s="18" t="s">
        <v>149</v>
      </c>
      <c r="I202" s="18" t="str">
        <f t="shared" si="236"/>
        <v>0012</v>
      </c>
      <c r="J202" s="1" t="str">
        <f t="shared" si="229"/>
        <v>1</v>
      </c>
      <c r="K202" s="1">
        <f>IFERROR(VLOOKUP(P202,索引!A:B,2,0),"")</f>
        <v>1</v>
      </c>
      <c r="L202" s="18">
        <f t="shared" si="230"/>
        <v>5</v>
      </c>
      <c r="M202" s="18">
        <f t="shared" si="231"/>
        <v>12</v>
      </c>
      <c r="N202" s="18">
        <f t="shared" si="232"/>
        <v>14</v>
      </c>
      <c r="O202" s="18">
        <f t="shared" si="233"/>
        <v>14</v>
      </c>
      <c r="P202" s="1" t="str">
        <f t="shared" si="234"/>
        <v>controller</v>
      </c>
      <c r="Q202" s="1"/>
    </row>
    <row r="203" spans="1:17">
      <c r="A203" s="1" t="s">
        <v>26</v>
      </c>
      <c r="B203" s="18" t="str">
        <f t="shared" si="235"/>
        <v>700121020</v>
      </c>
      <c r="C203" s="18" t="s">
        <v>192</v>
      </c>
      <c r="D203" s="18" t="s">
        <v>147</v>
      </c>
      <c r="E203" s="18">
        <v>0</v>
      </c>
      <c r="F203" s="18" t="s">
        <v>148</v>
      </c>
      <c r="G203" s="18">
        <v>0</v>
      </c>
      <c r="H203" s="18" t="s">
        <v>149</v>
      </c>
      <c r="I203" s="18" t="str">
        <f t="shared" si="236"/>
        <v>0012</v>
      </c>
      <c r="J203" s="1" t="str">
        <f t="shared" si="229"/>
        <v>1</v>
      </c>
      <c r="K203" s="1">
        <f>IFERROR(VLOOKUP(P203,索引!A:B,2,0),"")</f>
        <v>2</v>
      </c>
      <c r="L203" s="18">
        <f t="shared" si="230"/>
        <v>5</v>
      </c>
      <c r="M203" s="18">
        <f t="shared" si="231"/>
        <v>12</v>
      </c>
      <c r="N203" s="18">
        <f t="shared" si="232"/>
        <v>14</v>
      </c>
      <c r="O203" s="18">
        <f t="shared" si="233"/>
        <v>19</v>
      </c>
      <c r="P203" s="1" t="str">
        <f t="shared" si="234"/>
        <v>show</v>
      </c>
      <c r="Q203" s="1"/>
    </row>
    <row r="204" spans="1:17">
      <c r="A204" s="1" t="s">
        <v>26</v>
      </c>
      <c r="B204" s="18" t="str">
        <f t="shared" si="235"/>
        <v>700131010</v>
      </c>
      <c r="C204" s="18" t="s">
        <v>193</v>
      </c>
      <c r="D204" s="18" t="s">
        <v>147</v>
      </c>
      <c r="E204" s="18">
        <v>0</v>
      </c>
      <c r="F204" s="18" t="s">
        <v>148</v>
      </c>
      <c r="G204" s="18">
        <v>0</v>
      </c>
      <c r="H204" s="18" t="s">
        <v>149</v>
      </c>
      <c r="I204" s="18" t="str">
        <f t="shared" si="236"/>
        <v>0013</v>
      </c>
      <c r="J204" s="1" t="str">
        <f t="shared" si="229"/>
        <v>1</v>
      </c>
      <c r="K204" s="1">
        <f>IFERROR(VLOOKUP(P204,索引!A:B,2,0),"")</f>
        <v>1</v>
      </c>
      <c r="L204" s="18">
        <f t="shared" si="230"/>
        <v>5</v>
      </c>
      <c r="M204" s="18">
        <f t="shared" si="231"/>
        <v>10</v>
      </c>
      <c r="N204" s="18">
        <f t="shared" si="232"/>
        <v>12</v>
      </c>
      <c r="O204" s="18">
        <f t="shared" si="233"/>
        <v>12</v>
      </c>
      <c r="P204" s="1" t="str">
        <f t="shared" si="234"/>
        <v>controller</v>
      </c>
      <c r="Q204" s="1"/>
    </row>
    <row r="205" spans="1:17">
      <c r="A205" s="1" t="s">
        <v>26</v>
      </c>
      <c r="B205" s="18" t="str">
        <f t="shared" si="235"/>
        <v>700131020</v>
      </c>
      <c r="C205" s="18" t="s">
        <v>194</v>
      </c>
      <c r="D205" s="18" t="s">
        <v>147</v>
      </c>
      <c r="E205" s="18">
        <v>0</v>
      </c>
      <c r="F205" s="18" t="s">
        <v>148</v>
      </c>
      <c r="G205" s="18">
        <v>0</v>
      </c>
      <c r="H205" s="18" t="s">
        <v>149</v>
      </c>
      <c r="I205" s="18" t="str">
        <f t="shared" si="236"/>
        <v>0013</v>
      </c>
      <c r="J205" s="1" t="str">
        <f t="shared" si="229"/>
        <v>1</v>
      </c>
      <c r="K205" s="1">
        <f>IFERROR(VLOOKUP(P205,索引!A:B,2,0),"")</f>
        <v>2</v>
      </c>
      <c r="L205" s="18">
        <f t="shared" si="230"/>
        <v>5</v>
      </c>
      <c r="M205" s="18">
        <f t="shared" si="231"/>
        <v>10</v>
      </c>
      <c r="N205" s="18">
        <f t="shared" si="232"/>
        <v>12</v>
      </c>
      <c r="O205" s="18">
        <f t="shared" si="233"/>
        <v>17</v>
      </c>
      <c r="P205" s="1" t="str">
        <f t="shared" si="234"/>
        <v>show</v>
      </c>
      <c r="Q205" s="1"/>
    </row>
    <row r="206" spans="1:17">
      <c r="A206" s="1" t="s">
        <v>26</v>
      </c>
      <c r="B206" s="18" t="str">
        <f t="shared" si="235"/>
        <v>700141010</v>
      </c>
      <c r="C206" s="18" t="s">
        <v>195</v>
      </c>
      <c r="D206" s="18" t="s">
        <v>147</v>
      </c>
      <c r="E206" s="18">
        <v>0</v>
      </c>
      <c r="F206" s="18" t="s">
        <v>148</v>
      </c>
      <c r="G206" s="18">
        <v>0</v>
      </c>
      <c r="H206" s="18" t="s">
        <v>149</v>
      </c>
      <c r="I206" s="18" t="str">
        <f t="shared" si="236"/>
        <v>0014</v>
      </c>
      <c r="J206" s="1" t="str">
        <f t="shared" si="229"/>
        <v>1</v>
      </c>
      <c r="K206" s="1">
        <f>IFERROR(VLOOKUP(P206,索引!A:B,2,0),"")</f>
        <v>1</v>
      </c>
      <c r="L206" s="18">
        <f t="shared" si="230"/>
        <v>5</v>
      </c>
      <c r="M206" s="18">
        <f t="shared" si="231"/>
        <v>17</v>
      </c>
      <c r="N206" s="18">
        <f t="shared" si="232"/>
        <v>19</v>
      </c>
      <c r="O206" s="18">
        <f t="shared" si="233"/>
        <v>19</v>
      </c>
      <c r="P206" s="1" t="str">
        <f t="shared" si="234"/>
        <v>controller</v>
      </c>
      <c r="Q206" s="1"/>
    </row>
    <row r="207" spans="1:17">
      <c r="A207" s="1" t="s">
        <v>26</v>
      </c>
      <c r="B207" s="18" t="str">
        <f t="shared" ref="B207:B241" si="245">"7"&amp;I207&amp;J207&amp;0&amp;K207&amp;0</f>
        <v>700141020</v>
      </c>
      <c r="C207" s="18" t="s">
        <v>196</v>
      </c>
      <c r="D207" s="18" t="s">
        <v>147</v>
      </c>
      <c r="E207" s="18">
        <v>0</v>
      </c>
      <c r="F207" s="18" t="s">
        <v>148</v>
      </c>
      <c r="G207" s="18">
        <v>0</v>
      </c>
      <c r="H207" s="18" t="s">
        <v>149</v>
      </c>
      <c r="I207" s="18" t="str">
        <f t="shared" ref="I207:I241" si="246">LEFT(C207,L207-1)</f>
        <v>0014</v>
      </c>
      <c r="J207" s="1" t="str">
        <f t="shared" si="229"/>
        <v>1</v>
      </c>
      <c r="K207" s="1">
        <f>IFERROR(VLOOKUP(P207,索引!A:B,2,0),"")</f>
        <v>2</v>
      </c>
      <c r="L207" s="18">
        <f t="shared" si="230"/>
        <v>5</v>
      </c>
      <c r="M207" s="18">
        <f t="shared" si="231"/>
        <v>17</v>
      </c>
      <c r="N207" s="18">
        <f t="shared" si="232"/>
        <v>19</v>
      </c>
      <c r="O207" s="18">
        <f t="shared" si="233"/>
        <v>24</v>
      </c>
      <c r="P207" s="1" t="str">
        <f t="shared" si="234"/>
        <v>show</v>
      </c>
      <c r="Q207" s="1"/>
    </row>
    <row r="208" spans="1:17">
      <c r="A208" s="1" t="s">
        <v>26</v>
      </c>
      <c r="B208" s="18" t="str">
        <f t="shared" si="245"/>
        <v>700151010</v>
      </c>
      <c r="C208" s="18" t="s">
        <v>197</v>
      </c>
      <c r="D208" s="18" t="s">
        <v>147</v>
      </c>
      <c r="E208" s="18">
        <v>0</v>
      </c>
      <c r="F208" s="18" t="s">
        <v>148</v>
      </c>
      <c r="G208" s="18">
        <v>0</v>
      </c>
      <c r="H208" s="18" t="s">
        <v>149</v>
      </c>
      <c r="I208" s="18" t="str">
        <f t="shared" si="246"/>
        <v>0015</v>
      </c>
      <c r="J208" s="1" t="str">
        <f t="shared" si="229"/>
        <v>1</v>
      </c>
      <c r="K208" s="1">
        <f>IFERROR(VLOOKUP(P208,索引!A:B,2,0),"")</f>
        <v>1</v>
      </c>
      <c r="L208" s="18">
        <f t="shared" si="230"/>
        <v>5</v>
      </c>
      <c r="M208" s="18">
        <f t="shared" si="231"/>
        <v>18</v>
      </c>
      <c r="N208" s="18">
        <f t="shared" si="232"/>
        <v>20</v>
      </c>
      <c r="O208" s="18">
        <f t="shared" si="233"/>
        <v>20</v>
      </c>
      <c r="P208" s="1" t="str">
        <f t="shared" si="234"/>
        <v>controller</v>
      </c>
      <c r="Q208" s="1"/>
    </row>
    <row r="209" spans="1:17">
      <c r="A209" s="1" t="s">
        <v>26</v>
      </c>
      <c r="B209" s="18" t="str">
        <f t="shared" si="245"/>
        <v>700151020</v>
      </c>
      <c r="C209" s="18" t="s">
        <v>198</v>
      </c>
      <c r="D209" s="18" t="s">
        <v>147</v>
      </c>
      <c r="E209" s="18">
        <v>0</v>
      </c>
      <c r="F209" s="18" t="s">
        <v>148</v>
      </c>
      <c r="G209" s="18">
        <v>0</v>
      </c>
      <c r="H209" s="18" t="s">
        <v>149</v>
      </c>
      <c r="I209" s="18" t="str">
        <f t="shared" si="246"/>
        <v>0015</v>
      </c>
      <c r="J209" s="1" t="str">
        <f t="shared" si="229"/>
        <v>1</v>
      </c>
      <c r="K209" s="1">
        <f>IFERROR(VLOOKUP(P209,索引!A:B,2,0),"")</f>
        <v>2</v>
      </c>
      <c r="L209" s="18">
        <f t="shared" si="230"/>
        <v>5</v>
      </c>
      <c r="M209" s="18">
        <f t="shared" si="231"/>
        <v>18</v>
      </c>
      <c r="N209" s="18">
        <f t="shared" si="232"/>
        <v>20</v>
      </c>
      <c r="O209" s="18">
        <f t="shared" si="233"/>
        <v>25</v>
      </c>
      <c r="P209" s="1" t="str">
        <f t="shared" si="234"/>
        <v>show</v>
      </c>
      <c r="Q209" s="1"/>
    </row>
    <row r="210" spans="1:17">
      <c r="A210" s="1" t="s">
        <v>26</v>
      </c>
      <c r="B210" s="18" t="str">
        <f t="shared" si="245"/>
        <v>700161010</v>
      </c>
      <c r="C210" s="18" t="s">
        <v>199</v>
      </c>
      <c r="D210" s="18" t="s">
        <v>147</v>
      </c>
      <c r="E210" s="18">
        <v>0</v>
      </c>
      <c r="F210" s="18" t="s">
        <v>148</v>
      </c>
      <c r="G210" s="18">
        <v>0</v>
      </c>
      <c r="H210" s="18" t="s">
        <v>149</v>
      </c>
      <c r="I210" s="18" t="str">
        <f t="shared" si="246"/>
        <v>0016</v>
      </c>
      <c r="J210" s="1" t="str">
        <f t="shared" si="229"/>
        <v>1</v>
      </c>
      <c r="K210" s="1">
        <f>IFERROR(VLOOKUP(P210,索引!A:B,2,0),"")</f>
        <v>1</v>
      </c>
      <c r="L210" s="18">
        <f t="shared" si="230"/>
        <v>5</v>
      </c>
      <c r="M210" s="18">
        <f t="shared" si="231"/>
        <v>13</v>
      </c>
      <c r="N210" s="18">
        <f t="shared" si="232"/>
        <v>15</v>
      </c>
      <c r="O210" s="18">
        <f t="shared" si="233"/>
        <v>15</v>
      </c>
      <c r="P210" s="1" t="str">
        <f t="shared" si="234"/>
        <v>controller</v>
      </c>
      <c r="Q210" s="1"/>
    </row>
    <row r="211" spans="1:17">
      <c r="A211" s="1" t="s">
        <v>26</v>
      </c>
      <c r="B211" s="18" t="str">
        <f t="shared" si="245"/>
        <v>700161020</v>
      </c>
      <c r="C211" s="18" t="s">
        <v>200</v>
      </c>
      <c r="D211" s="18" t="s">
        <v>147</v>
      </c>
      <c r="E211" s="18">
        <v>0</v>
      </c>
      <c r="F211" s="18" t="s">
        <v>148</v>
      </c>
      <c r="G211" s="18">
        <v>0</v>
      </c>
      <c r="H211" s="18" t="s">
        <v>149</v>
      </c>
      <c r="I211" s="18" t="str">
        <f t="shared" si="246"/>
        <v>0016</v>
      </c>
      <c r="J211" s="1" t="str">
        <f t="shared" si="229"/>
        <v>1</v>
      </c>
      <c r="K211" s="1">
        <f>IFERROR(VLOOKUP(P211,索引!A:B,2,0),"")</f>
        <v>2</v>
      </c>
      <c r="L211" s="18">
        <f t="shared" si="230"/>
        <v>5</v>
      </c>
      <c r="M211" s="18">
        <f t="shared" si="231"/>
        <v>13</v>
      </c>
      <c r="N211" s="18">
        <f t="shared" si="232"/>
        <v>15</v>
      </c>
      <c r="O211" s="18">
        <f t="shared" si="233"/>
        <v>20</v>
      </c>
      <c r="P211" s="1" t="str">
        <f t="shared" si="234"/>
        <v>show</v>
      </c>
      <c r="Q211" s="1"/>
    </row>
    <row r="212" spans="1:17">
      <c r="A212" s="1" t="s">
        <v>26</v>
      </c>
      <c r="B212" s="18" t="str">
        <f t="shared" si="245"/>
        <v>700171010</v>
      </c>
      <c r="C212" s="18" t="s">
        <v>201</v>
      </c>
      <c r="D212" s="18" t="s">
        <v>147</v>
      </c>
      <c r="E212" s="18">
        <v>0</v>
      </c>
      <c r="F212" s="18" t="s">
        <v>148</v>
      </c>
      <c r="G212" s="18">
        <v>0</v>
      </c>
      <c r="H212" s="18" t="s">
        <v>149</v>
      </c>
      <c r="I212" s="18" t="str">
        <f t="shared" si="246"/>
        <v>0017</v>
      </c>
      <c r="J212" s="1" t="str">
        <f t="shared" si="229"/>
        <v>1</v>
      </c>
      <c r="K212" s="1">
        <f>IFERROR(VLOOKUP(P212,索引!A:B,2,0),"")</f>
        <v>1</v>
      </c>
      <c r="L212" s="18">
        <f t="shared" si="230"/>
        <v>5</v>
      </c>
      <c r="M212" s="18">
        <f t="shared" si="231"/>
        <v>13</v>
      </c>
      <c r="N212" s="18">
        <f t="shared" si="232"/>
        <v>15</v>
      </c>
      <c r="O212" s="18">
        <f t="shared" si="233"/>
        <v>15</v>
      </c>
      <c r="P212" s="1" t="str">
        <f t="shared" si="234"/>
        <v>controller</v>
      </c>
      <c r="Q212" s="1"/>
    </row>
    <row r="213" spans="1:17">
      <c r="A213" s="1" t="s">
        <v>26</v>
      </c>
      <c r="B213" s="18" t="str">
        <f t="shared" si="245"/>
        <v>700171020</v>
      </c>
      <c r="C213" s="18" t="s">
        <v>202</v>
      </c>
      <c r="D213" s="18" t="s">
        <v>147</v>
      </c>
      <c r="E213" s="18">
        <v>0</v>
      </c>
      <c r="F213" s="18" t="s">
        <v>148</v>
      </c>
      <c r="G213" s="18">
        <v>0</v>
      </c>
      <c r="H213" s="18" t="s">
        <v>149</v>
      </c>
      <c r="I213" s="18" t="str">
        <f t="shared" si="246"/>
        <v>0017</v>
      </c>
      <c r="J213" s="1" t="str">
        <f t="shared" si="229"/>
        <v>1</v>
      </c>
      <c r="K213" s="1">
        <f>IFERROR(VLOOKUP(P213,索引!A:B,2,0),"")</f>
        <v>2</v>
      </c>
      <c r="L213" s="18">
        <f t="shared" si="230"/>
        <v>5</v>
      </c>
      <c r="M213" s="18">
        <f t="shared" si="231"/>
        <v>13</v>
      </c>
      <c r="N213" s="18">
        <f t="shared" si="232"/>
        <v>15</v>
      </c>
      <c r="O213" s="18">
        <f t="shared" si="233"/>
        <v>20</v>
      </c>
      <c r="P213" s="1" t="str">
        <f t="shared" si="234"/>
        <v>show</v>
      </c>
      <c r="Q213" s="1"/>
    </row>
    <row r="214" spans="1:17">
      <c r="A214" s="1" t="s">
        <v>26</v>
      </c>
      <c r="B214" s="18" t="str">
        <f t="shared" si="245"/>
        <v>700181010</v>
      </c>
      <c r="C214" s="18" t="s">
        <v>203</v>
      </c>
      <c r="D214" s="18" t="s">
        <v>147</v>
      </c>
      <c r="E214" s="18">
        <v>0</v>
      </c>
      <c r="F214" s="18" t="s">
        <v>148</v>
      </c>
      <c r="G214" s="18">
        <v>0</v>
      </c>
      <c r="H214" s="18" t="s">
        <v>149</v>
      </c>
      <c r="I214" s="18" t="str">
        <f t="shared" si="246"/>
        <v>0018</v>
      </c>
      <c r="J214" s="1" t="str">
        <f t="shared" si="229"/>
        <v>1</v>
      </c>
      <c r="K214" s="1">
        <f>IFERROR(VLOOKUP(P214,索引!A:B,2,0),"")</f>
        <v>1</v>
      </c>
      <c r="L214" s="18">
        <f t="shared" si="230"/>
        <v>5</v>
      </c>
      <c r="M214" s="18">
        <f t="shared" si="231"/>
        <v>21</v>
      </c>
      <c r="N214" s="18">
        <f t="shared" si="232"/>
        <v>23</v>
      </c>
      <c r="O214" s="18">
        <f t="shared" si="233"/>
        <v>23</v>
      </c>
      <c r="P214" s="1" t="str">
        <f t="shared" si="234"/>
        <v>controller</v>
      </c>
      <c r="Q214" s="1"/>
    </row>
    <row r="215" spans="1:17">
      <c r="A215" s="1" t="s">
        <v>26</v>
      </c>
      <c r="B215" s="18" t="str">
        <f t="shared" si="245"/>
        <v>700181020</v>
      </c>
      <c r="C215" s="18" t="s">
        <v>204</v>
      </c>
      <c r="D215" s="18" t="s">
        <v>147</v>
      </c>
      <c r="E215" s="18">
        <v>0</v>
      </c>
      <c r="F215" s="18" t="s">
        <v>148</v>
      </c>
      <c r="G215" s="18">
        <v>0</v>
      </c>
      <c r="H215" s="18" t="s">
        <v>149</v>
      </c>
      <c r="I215" s="18" t="str">
        <f t="shared" si="246"/>
        <v>0018</v>
      </c>
      <c r="J215" s="1" t="str">
        <f t="shared" si="229"/>
        <v>1</v>
      </c>
      <c r="K215" s="1">
        <f>IFERROR(VLOOKUP(P215,索引!A:B,2,0),"")</f>
        <v>2</v>
      </c>
      <c r="L215" s="18">
        <f t="shared" si="230"/>
        <v>5</v>
      </c>
      <c r="M215" s="18">
        <f t="shared" si="231"/>
        <v>21</v>
      </c>
      <c r="N215" s="18">
        <f t="shared" si="232"/>
        <v>23</v>
      </c>
      <c r="O215" s="18">
        <f t="shared" si="233"/>
        <v>28</v>
      </c>
      <c r="P215" s="1" t="str">
        <f t="shared" si="234"/>
        <v>show</v>
      </c>
      <c r="Q215" s="1"/>
    </row>
    <row r="216" spans="1:17">
      <c r="A216" s="1" t="s">
        <v>26</v>
      </c>
      <c r="B216" s="18" t="str">
        <f t="shared" si="245"/>
        <v>700191010</v>
      </c>
      <c r="C216" s="18" t="s">
        <v>205</v>
      </c>
      <c r="D216" s="18" t="s">
        <v>147</v>
      </c>
      <c r="E216" s="18">
        <v>0</v>
      </c>
      <c r="F216" s="18" t="s">
        <v>148</v>
      </c>
      <c r="G216" s="18">
        <v>0</v>
      </c>
      <c r="H216" s="18" t="s">
        <v>149</v>
      </c>
      <c r="I216" s="18" t="str">
        <f t="shared" si="246"/>
        <v>0019</v>
      </c>
      <c r="J216" s="1" t="str">
        <f t="shared" si="229"/>
        <v>1</v>
      </c>
      <c r="K216" s="1">
        <f>IFERROR(VLOOKUP(P216,索引!A:B,2,0),"")</f>
        <v>1</v>
      </c>
      <c r="L216" s="18">
        <f t="shared" si="230"/>
        <v>5</v>
      </c>
      <c r="M216" s="18">
        <f t="shared" si="231"/>
        <v>20</v>
      </c>
      <c r="N216" s="18">
        <f t="shared" si="232"/>
        <v>22</v>
      </c>
      <c r="O216" s="18">
        <f t="shared" si="233"/>
        <v>22</v>
      </c>
      <c r="P216" s="1" t="str">
        <f t="shared" si="234"/>
        <v>controller</v>
      </c>
      <c r="Q216" s="1"/>
    </row>
    <row r="217" spans="1:17">
      <c r="A217" s="1" t="s">
        <v>26</v>
      </c>
      <c r="B217" s="18" t="str">
        <f t="shared" si="245"/>
        <v>700191020</v>
      </c>
      <c r="C217" s="18" t="s">
        <v>206</v>
      </c>
      <c r="D217" s="18" t="s">
        <v>147</v>
      </c>
      <c r="E217" s="18">
        <v>0</v>
      </c>
      <c r="F217" s="18" t="s">
        <v>148</v>
      </c>
      <c r="G217" s="18">
        <v>0</v>
      </c>
      <c r="H217" s="18" t="s">
        <v>149</v>
      </c>
      <c r="I217" s="18" t="str">
        <f t="shared" si="246"/>
        <v>0019</v>
      </c>
      <c r="J217" s="1" t="str">
        <f t="shared" si="229"/>
        <v>1</v>
      </c>
      <c r="K217" s="1">
        <f>IFERROR(VLOOKUP(P217,索引!A:B,2,0),"")</f>
        <v>2</v>
      </c>
      <c r="L217" s="18">
        <f t="shared" si="230"/>
        <v>5</v>
      </c>
      <c r="M217" s="18">
        <f t="shared" si="231"/>
        <v>20</v>
      </c>
      <c r="N217" s="18">
        <f t="shared" si="232"/>
        <v>22</v>
      </c>
      <c r="O217" s="18">
        <f t="shared" si="233"/>
        <v>27</v>
      </c>
      <c r="P217" s="1" t="str">
        <f t="shared" si="234"/>
        <v>show</v>
      </c>
      <c r="Q217" s="1"/>
    </row>
    <row r="218" spans="1:17">
      <c r="A218" s="1" t="s">
        <v>26</v>
      </c>
      <c r="B218" s="18" t="str">
        <f t="shared" si="245"/>
        <v>700191030</v>
      </c>
      <c r="C218" s="18" t="s">
        <v>207</v>
      </c>
      <c r="D218" s="18" t="s">
        <v>147</v>
      </c>
      <c r="E218" s="18">
        <v>0</v>
      </c>
      <c r="F218" s="18" t="s">
        <v>148</v>
      </c>
      <c r="G218" s="18">
        <v>0</v>
      </c>
      <c r="H218" s="18" t="s">
        <v>149</v>
      </c>
      <c r="I218" s="18" t="str">
        <f t="shared" si="246"/>
        <v>0019</v>
      </c>
      <c r="J218" s="1" t="str">
        <f t="shared" si="229"/>
        <v>1</v>
      </c>
      <c r="K218" s="1">
        <f>IFERROR(VLOOKUP(P218,索引!A:B,2,0),"")</f>
        <v>3</v>
      </c>
      <c r="L218" s="18">
        <f t="shared" si="230"/>
        <v>5</v>
      </c>
      <c r="M218" s="18">
        <f t="shared" si="231"/>
        <v>20</v>
      </c>
      <c r="N218" s="18">
        <f t="shared" si="232"/>
        <v>22</v>
      </c>
      <c r="O218" s="18">
        <f t="shared" si="233"/>
        <v>28</v>
      </c>
      <c r="P218" s="1" t="str">
        <f t="shared" si="234"/>
        <v>story</v>
      </c>
      <c r="Q218" s="1"/>
    </row>
    <row r="219" spans="1:17">
      <c r="A219" s="1" t="s">
        <v>26</v>
      </c>
      <c r="B219" s="18" t="str">
        <f t="shared" si="245"/>
        <v>700201010</v>
      </c>
      <c r="C219" s="18" t="s">
        <v>208</v>
      </c>
      <c r="D219" s="18" t="s">
        <v>147</v>
      </c>
      <c r="E219" s="18">
        <v>0</v>
      </c>
      <c r="F219" s="18" t="s">
        <v>148</v>
      </c>
      <c r="G219" s="18">
        <v>0</v>
      </c>
      <c r="H219" s="18" t="s">
        <v>149</v>
      </c>
      <c r="I219" s="18" t="str">
        <f t="shared" si="246"/>
        <v>0020</v>
      </c>
      <c r="J219" s="1" t="str">
        <f t="shared" si="229"/>
        <v>1</v>
      </c>
      <c r="K219" s="1">
        <f>IFERROR(VLOOKUP(P219,索引!A:B,2,0),"")</f>
        <v>1</v>
      </c>
      <c r="L219" s="18">
        <f t="shared" si="230"/>
        <v>5</v>
      </c>
      <c r="M219" s="18">
        <f t="shared" si="231"/>
        <v>17</v>
      </c>
      <c r="N219" s="18">
        <f t="shared" si="232"/>
        <v>19</v>
      </c>
      <c r="O219" s="18">
        <f t="shared" si="233"/>
        <v>19</v>
      </c>
      <c r="P219" s="1" t="str">
        <f t="shared" si="234"/>
        <v>controller</v>
      </c>
      <c r="Q219" s="1"/>
    </row>
    <row r="220" spans="1:17">
      <c r="A220" s="1" t="s">
        <v>26</v>
      </c>
      <c r="B220" s="18" t="str">
        <f t="shared" si="245"/>
        <v>700201020</v>
      </c>
      <c r="C220" s="18" t="s">
        <v>209</v>
      </c>
      <c r="D220" s="18" t="s">
        <v>147</v>
      </c>
      <c r="E220" s="18">
        <v>0</v>
      </c>
      <c r="F220" s="18" t="s">
        <v>148</v>
      </c>
      <c r="G220" s="18">
        <v>0</v>
      </c>
      <c r="H220" s="18" t="s">
        <v>149</v>
      </c>
      <c r="I220" s="18" t="str">
        <f t="shared" si="246"/>
        <v>0020</v>
      </c>
      <c r="J220" s="1" t="str">
        <f t="shared" si="229"/>
        <v>1</v>
      </c>
      <c r="K220" s="1">
        <f>IFERROR(VLOOKUP(P220,索引!A:B,2,0),"")</f>
        <v>2</v>
      </c>
      <c r="L220" s="18">
        <f t="shared" si="230"/>
        <v>5</v>
      </c>
      <c r="M220" s="18">
        <f t="shared" si="231"/>
        <v>17</v>
      </c>
      <c r="N220" s="18">
        <f t="shared" si="232"/>
        <v>19</v>
      </c>
      <c r="O220" s="18">
        <f t="shared" si="233"/>
        <v>24</v>
      </c>
      <c r="P220" s="1" t="str">
        <f t="shared" si="234"/>
        <v>show</v>
      </c>
      <c r="Q220" s="1"/>
    </row>
    <row r="221" spans="1:17">
      <c r="A221" s="1" t="s">
        <v>26</v>
      </c>
      <c r="B221" s="18" t="str">
        <f t="shared" si="245"/>
        <v>700211010</v>
      </c>
      <c r="C221" s="18" t="s">
        <v>210</v>
      </c>
      <c r="D221" s="18" t="s">
        <v>147</v>
      </c>
      <c r="E221" s="18">
        <v>0</v>
      </c>
      <c r="F221" s="18" t="s">
        <v>148</v>
      </c>
      <c r="G221" s="18">
        <v>0</v>
      </c>
      <c r="H221" s="18" t="s">
        <v>149</v>
      </c>
      <c r="I221" s="18" t="str">
        <f t="shared" si="246"/>
        <v>0021</v>
      </c>
      <c r="J221" s="1" t="str">
        <f t="shared" si="229"/>
        <v>1</v>
      </c>
      <c r="K221" s="1">
        <f>IFERROR(VLOOKUP(P221,索引!A:B,2,0),"")</f>
        <v>1</v>
      </c>
      <c r="L221" s="18">
        <f t="shared" si="230"/>
        <v>5</v>
      </c>
      <c r="M221" s="18">
        <f t="shared" si="231"/>
        <v>17</v>
      </c>
      <c r="N221" s="18">
        <f t="shared" si="232"/>
        <v>19</v>
      </c>
      <c r="O221" s="18">
        <f t="shared" si="233"/>
        <v>19</v>
      </c>
      <c r="P221" s="1" t="str">
        <f t="shared" si="234"/>
        <v>controller</v>
      </c>
      <c r="Q221" s="1"/>
    </row>
    <row r="222" spans="1:17">
      <c r="A222" s="1" t="s">
        <v>26</v>
      </c>
      <c r="B222" s="18" t="str">
        <f t="shared" si="245"/>
        <v>700211020</v>
      </c>
      <c r="C222" s="18" t="s">
        <v>211</v>
      </c>
      <c r="D222" s="18" t="s">
        <v>147</v>
      </c>
      <c r="E222" s="18">
        <v>0</v>
      </c>
      <c r="F222" s="18" t="s">
        <v>148</v>
      </c>
      <c r="G222" s="18">
        <v>0</v>
      </c>
      <c r="H222" s="18" t="s">
        <v>149</v>
      </c>
      <c r="I222" s="18" t="str">
        <f t="shared" si="246"/>
        <v>0021</v>
      </c>
      <c r="J222" s="1" t="str">
        <f t="shared" si="229"/>
        <v>1</v>
      </c>
      <c r="K222" s="1">
        <f>IFERROR(VLOOKUP(P222,索引!A:B,2,0),"")</f>
        <v>2</v>
      </c>
      <c r="L222" s="18">
        <f t="shared" si="230"/>
        <v>5</v>
      </c>
      <c r="M222" s="18">
        <f t="shared" si="231"/>
        <v>17</v>
      </c>
      <c r="N222" s="18">
        <f t="shared" si="232"/>
        <v>19</v>
      </c>
      <c r="O222" s="18">
        <f t="shared" si="233"/>
        <v>24</v>
      </c>
      <c r="P222" s="1" t="str">
        <f t="shared" si="234"/>
        <v>show</v>
      </c>
      <c r="Q222" s="1"/>
    </row>
    <row r="223" spans="1:17">
      <c r="A223" s="1" t="s">
        <v>26</v>
      </c>
      <c r="B223" s="18" t="str">
        <f t="shared" ref="B223:B224" si="247">"7"&amp;I223&amp;J223&amp;0&amp;K223&amp;0</f>
        <v>700212010</v>
      </c>
      <c r="C223" s="18" t="s">
        <v>673</v>
      </c>
      <c r="D223" s="18" t="s">
        <v>147</v>
      </c>
      <c r="E223" s="18">
        <v>0</v>
      </c>
      <c r="F223" s="18" t="s">
        <v>148</v>
      </c>
      <c r="G223" s="18">
        <v>0</v>
      </c>
      <c r="H223" s="18" t="s">
        <v>149</v>
      </c>
      <c r="I223" s="18" t="str">
        <f t="shared" ref="I223:I224" si="248">LEFT(C223,L223-1)</f>
        <v>0021</v>
      </c>
      <c r="J223" s="1" t="str">
        <f t="shared" ref="J223:J224" si="249">IF(M223=N223,RIGHT(C223,LEN(C223)-M223),MID(C223,M223+1,N223-M223-1))</f>
        <v>2</v>
      </c>
      <c r="K223" s="1">
        <f>IFERROR(VLOOKUP(P223,索引!A:B,2,0),"")</f>
        <v>1</v>
      </c>
      <c r="L223" s="18">
        <f t="shared" ref="L223:L224" si="250">IFERROR(FIND("_",C223),0)</f>
        <v>5</v>
      </c>
      <c r="M223" s="18">
        <f t="shared" ref="M223:M224" si="251">IFERROR(FIND("_",C223,L223+1),L223)</f>
        <v>17</v>
      </c>
      <c r="N223" s="18">
        <f t="shared" ref="N223:N224" si="252">IFERROR(FIND("_",C223,M223+1),M223)</f>
        <v>19</v>
      </c>
      <c r="O223" s="18">
        <f t="shared" ref="O223:O224" si="253">IFERROR(FIND("_",C223,N223+1),N223)</f>
        <v>19</v>
      </c>
      <c r="P223" s="1" t="str">
        <f t="shared" ref="P223:P224" si="254">IF(N223=O223,RIGHT(C223,LEN(C223)-N223),MID(C223,N223+1,O223-N223-1))</f>
        <v>controller</v>
      </c>
      <c r="Q223" s="1"/>
    </row>
    <row r="224" spans="1:17">
      <c r="A224" s="1" t="s">
        <v>26</v>
      </c>
      <c r="B224" s="18" t="str">
        <f t="shared" si="247"/>
        <v>700212020</v>
      </c>
      <c r="C224" s="18" t="s">
        <v>674</v>
      </c>
      <c r="D224" s="18" t="s">
        <v>147</v>
      </c>
      <c r="E224" s="18">
        <v>0</v>
      </c>
      <c r="F224" s="18" t="s">
        <v>148</v>
      </c>
      <c r="G224" s="18">
        <v>0</v>
      </c>
      <c r="H224" s="18" t="s">
        <v>149</v>
      </c>
      <c r="I224" s="18" t="str">
        <f t="shared" si="248"/>
        <v>0021</v>
      </c>
      <c r="J224" s="1" t="str">
        <f t="shared" si="249"/>
        <v>2</v>
      </c>
      <c r="K224" s="1">
        <f>IFERROR(VLOOKUP(P224,索引!A:B,2,0),"")</f>
        <v>2</v>
      </c>
      <c r="L224" s="18">
        <f t="shared" si="250"/>
        <v>5</v>
      </c>
      <c r="M224" s="18">
        <f t="shared" si="251"/>
        <v>17</v>
      </c>
      <c r="N224" s="18">
        <f t="shared" si="252"/>
        <v>19</v>
      </c>
      <c r="O224" s="18">
        <f t="shared" si="253"/>
        <v>24</v>
      </c>
      <c r="P224" s="1" t="str">
        <f t="shared" si="254"/>
        <v>show</v>
      </c>
      <c r="Q224" s="1"/>
    </row>
    <row r="225" spans="1:17">
      <c r="A225" s="1" t="s">
        <v>26</v>
      </c>
      <c r="B225" s="18" t="str">
        <f t="shared" ref="B225" si="255">"7"&amp;I225&amp;J225&amp;0&amp;K225&amp;0</f>
        <v>700213020</v>
      </c>
      <c r="C225" s="18" t="s">
        <v>655</v>
      </c>
      <c r="D225" s="18" t="s">
        <v>147</v>
      </c>
      <c r="E225" s="18">
        <v>0</v>
      </c>
      <c r="F225" s="18" t="s">
        <v>148</v>
      </c>
      <c r="G225" s="18">
        <v>0</v>
      </c>
      <c r="H225" s="18" t="s">
        <v>149</v>
      </c>
      <c r="I225" s="18" t="str">
        <f t="shared" ref="I225" si="256">LEFT(C225,L225-1)</f>
        <v>0021</v>
      </c>
      <c r="J225" s="1" t="str">
        <f t="shared" ref="J225" si="257">IF(M225=N225,RIGHT(C225,LEN(C225)-M225),MID(C225,M225+1,N225-M225-1))</f>
        <v>3</v>
      </c>
      <c r="K225" s="1">
        <f>IFERROR(VLOOKUP(P225,索引!A:B,2,0),"")</f>
        <v>2</v>
      </c>
      <c r="L225" s="18">
        <f t="shared" ref="L225" si="258">IFERROR(FIND("_",C225),0)</f>
        <v>5</v>
      </c>
      <c r="M225" s="18">
        <f t="shared" ref="M225" si="259">IFERROR(FIND("_",C225,L225+1),L225)</f>
        <v>17</v>
      </c>
      <c r="N225" s="18">
        <f t="shared" ref="N225" si="260">IFERROR(FIND("_",C225,M225+1),M225)</f>
        <v>19</v>
      </c>
      <c r="O225" s="18">
        <f t="shared" ref="O225" si="261">IFERROR(FIND("_",C225,N225+1),N225)</f>
        <v>24</v>
      </c>
      <c r="P225" s="1" t="str">
        <f t="shared" ref="P225" si="262">IF(N225=O225,RIGHT(C225,LEN(C225)-N225),MID(C225,N225+1,O225-N225-1))</f>
        <v>show</v>
      </c>
      <c r="Q225" s="1"/>
    </row>
    <row r="226" spans="1:17">
      <c r="A226" s="1" t="s">
        <v>26</v>
      </c>
      <c r="B226" s="18" t="str">
        <f t="shared" si="245"/>
        <v>700221010</v>
      </c>
      <c r="C226" s="18" t="s">
        <v>212</v>
      </c>
      <c r="D226" s="18" t="s">
        <v>147</v>
      </c>
      <c r="E226" s="18">
        <v>0</v>
      </c>
      <c r="F226" s="18" t="s">
        <v>148</v>
      </c>
      <c r="G226" s="18">
        <v>0</v>
      </c>
      <c r="H226" s="18" t="s">
        <v>149</v>
      </c>
      <c r="I226" s="18" t="str">
        <f t="shared" si="246"/>
        <v>0022</v>
      </c>
      <c r="J226" s="1" t="str">
        <f t="shared" si="229"/>
        <v>1</v>
      </c>
      <c r="K226" s="1">
        <f>IFERROR(VLOOKUP(P226,索引!A:B,2,0),"")</f>
        <v>1</v>
      </c>
      <c r="L226" s="18">
        <f t="shared" si="230"/>
        <v>5</v>
      </c>
      <c r="M226" s="18">
        <f t="shared" si="231"/>
        <v>21</v>
      </c>
      <c r="N226" s="18">
        <f t="shared" si="232"/>
        <v>23</v>
      </c>
      <c r="O226" s="18">
        <f t="shared" si="233"/>
        <v>23</v>
      </c>
      <c r="P226" s="1" t="str">
        <f t="shared" si="234"/>
        <v>controller</v>
      </c>
      <c r="Q226" s="1"/>
    </row>
    <row r="227" spans="1:17">
      <c r="A227" s="1" t="s">
        <v>26</v>
      </c>
      <c r="B227" s="18" t="str">
        <f t="shared" si="245"/>
        <v>700221020</v>
      </c>
      <c r="C227" s="18" t="s">
        <v>213</v>
      </c>
      <c r="D227" s="18" t="s">
        <v>147</v>
      </c>
      <c r="E227" s="18">
        <v>0</v>
      </c>
      <c r="F227" s="18" t="s">
        <v>148</v>
      </c>
      <c r="G227" s="18">
        <v>0</v>
      </c>
      <c r="H227" s="18" t="s">
        <v>149</v>
      </c>
      <c r="I227" s="18" t="str">
        <f t="shared" si="246"/>
        <v>0022</v>
      </c>
      <c r="J227" s="1" t="str">
        <f t="shared" si="229"/>
        <v>1</v>
      </c>
      <c r="K227" s="1">
        <f>IFERROR(VLOOKUP(P227,索引!A:B,2,0),"")</f>
        <v>2</v>
      </c>
      <c r="L227" s="18">
        <f t="shared" si="230"/>
        <v>5</v>
      </c>
      <c r="M227" s="18">
        <f t="shared" si="231"/>
        <v>21</v>
      </c>
      <c r="N227" s="18">
        <f t="shared" si="232"/>
        <v>23</v>
      </c>
      <c r="O227" s="18">
        <f t="shared" si="233"/>
        <v>28</v>
      </c>
      <c r="P227" s="1" t="str">
        <f t="shared" si="234"/>
        <v>show</v>
      </c>
      <c r="Q227" s="1"/>
    </row>
    <row r="228" spans="1:17">
      <c r="A228" s="1" t="s">
        <v>26</v>
      </c>
      <c r="B228" s="18" t="str">
        <f t="shared" si="245"/>
        <v>700231010</v>
      </c>
      <c r="C228" s="18" t="s">
        <v>214</v>
      </c>
      <c r="D228" s="18" t="s">
        <v>147</v>
      </c>
      <c r="E228" s="18">
        <v>0</v>
      </c>
      <c r="F228" s="18" t="s">
        <v>148</v>
      </c>
      <c r="G228" s="18">
        <v>0</v>
      </c>
      <c r="H228" s="18" t="s">
        <v>149</v>
      </c>
      <c r="I228" s="18" t="str">
        <f t="shared" si="246"/>
        <v>0023</v>
      </c>
      <c r="J228" s="1" t="str">
        <f t="shared" si="229"/>
        <v>1</v>
      </c>
      <c r="K228" s="1">
        <f>IFERROR(VLOOKUP(P228,索引!A:B,2,0),"")</f>
        <v>1</v>
      </c>
      <c r="L228" s="18">
        <f t="shared" si="230"/>
        <v>5</v>
      </c>
      <c r="M228" s="18">
        <f t="shared" si="231"/>
        <v>19</v>
      </c>
      <c r="N228" s="18">
        <f t="shared" si="232"/>
        <v>21</v>
      </c>
      <c r="O228" s="18">
        <f t="shared" si="233"/>
        <v>21</v>
      </c>
      <c r="P228" s="1" t="str">
        <f t="shared" si="234"/>
        <v>controller</v>
      </c>
      <c r="Q228" s="1"/>
    </row>
    <row r="229" spans="1:17">
      <c r="A229" s="1" t="s">
        <v>26</v>
      </c>
      <c r="B229" s="18" t="str">
        <f t="shared" si="245"/>
        <v>700231020</v>
      </c>
      <c r="C229" s="18" t="s">
        <v>215</v>
      </c>
      <c r="D229" s="18" t="s">
        <v>147</v>
      </c>
      <c r="E229" s="18">
        <v>0</v>
      </c>
      <c r="F229" s="18" t="s">
        <v>148</v>
      </c>
      <c r="G229" s="18">
        <v>0</v>
      </c>
      <c r="H229" s="18" t="s">
        <v>149</v>
      </c>
      <c r="I229" s="18" t="str">
        <f t="shared" si="246"/>
        <v>0023</v>
      </c>
      <c r="J229" s="1" t="str">
        <f t="shared" si="229"/>
        <v>1</v>
      </c>
      <c r="K229" s="1">
        <f>IFERROR(VLOOKUP(P229,索引!A:B,2,0),"")</f>
        <v>2</v>
      </c>
      <c r="L229" s="18">
        <f t="shared" si="230"/>
        <v>5</v>
      </c>
      <c r="M229" s="18">
        <f t="shared" si="231"/>
        <v>19</v>
      </c>
      <c r="N229" s="18">
        <f t="shared" si="232"/>
        <v>21</v>
      </c>
      <c r="O229" s="18">
        <f t="shared" si="233"/>
        <v>26</v>
      </c>
      <c r="P229" s="1" t="str">
        <f t="shared" si="234"/>
        <v>show</v>
      </c>
      <c r="Q229" s="1"/>
    </row>
    <row r="230" spans="1:17">
      <c r="A230" s="1" t="s">
        <v>26</v>
      </c>
      <c r="B230" s="18" t="str">
        <f t="shared" si="245"/>
        <v>700232010</v>
      </c>
      <c r="C230" s="18" t="s">
        <v>216</v>
      </c>
      <c r="D230" s="18" t="s">
        <v>147</v>
      </c>
      <c r="E230" s="18">
        <v>0</v>
      </c>
      <c r="F230" s="18" t="s">
        <v>148</v>
      </c>
      <c r="G230" s="18">
        <v>0</v>
      </c>
      <c r="H230" s="18" t="s">
        <v>149</v>
      </c>
      <c r="I230" s="18" t="str">
        <f t="shared" si="246"/>
        <v>0023</v>
      </c>
      <c r="J230" s="1" t="str">
        <f t="shared" si="229"/>
        <v>2</v>
      </c>
      <c r="K230" s="1">
        <f>IFERROR(VLOOKUP(P230,索引!A:B,2,0),"")</f>
        <v>1</v>
      </c>
      <c r="L230" s="18">
        <f t="shared" si="230"/>
        <v>5</v>
      </c>
      <c r="M230" s="18">
        <f t="shared" si="231"/>
        <v>19</v>
      </c>
      <c r="N230" s="18">
        <f t="shared" si="232"/>
        <v>21</v>
      </c>
      <c r="O230" s="18">
        <f t="shared" si="233"/>
        <v>21</v>
      </c>
      <c r="P230" s="1" t="str">
        <f t="shared" si="234"/>
        <v>controller</v>
      </c>
      <c r="Q230" s="1"/>
    </row>
    <row r="231" spans="1:17">
      <c r="A231" s="1" t="s">
        <v>26</v>
      </c>
      <c r="B231" s="18" t="str">
        <f t="shared" si="245"/>
        <v>700241010</v>
      </c>
      <c r="C231" s="18" t="s">
        <v>217</v>
      </c>
      <c r="D231" s="18" t="s">
        <v>147</v>
      </c>
      <c r="E231" s="18">
        <v>0</v>
      </c>
      <c r="F231" s="18" t="s">
        <v>148</v>
      </c>
      <c r="G231" s="18">
        <v>0</v>
      </c>
      <c r="H231" s="18" t="s">
        <v>149</v>
      </c>
      <c r="I231" s="18" t="str">
        <f t="shared" si="246"/>
        <v>0024</v>
      </c>
      <c r="J231" s="1" t="str">
        <f t="shared" si="229"/>
        <v>1</v>
      </c>
      <c r="K231" s="1">
        <f>IFERROR(VLOOKUP(P231,索引!A:B,2,0),"")</f>
        <v>1</v>
      </c>
      <c r="L231" s="18">
        <f t="shared" si="230"/>
        <v>5</v>
      </c>
      <c r="M231" s="18">
        <f t="shared" si="231"/>
        <v>12</v>
      </c>
      <c r="N231" s="18">
        <f t="shared" si="232"/>
        <v>14</v>
      </c>
      <c r="O231" s="18">
        <f t="shared" si="233"/>
        <v>14</v>
      </c>
      <c r="P231" s="1" t="str">
        <f t="shared" si="234"/>
        <v>controller</v>
      </c>
      <c r="Q231" s="1"/>
    </row>
    <row r="232" spans="1:17">
      <c r="A232" s="1" t="s">
        <v>26</v>
      </c>
      <c r="B232" s="18" t="str">
        <f t="shared" si="245"/>
        <v>700241020</v>
      </c>
      <c r="C232" s="18" t="s">
        <v>218</v>
      </c>
      <c r="D232" s="18" t="s">
        <v>147</v>
      </c>
      <c r="E232" s="18">
        <v>0</v>
      </c>
      <c r="F232" s="18" t="s">
        <v>148</v>
      </c>
      <c r="G232" s="18">
        <v>0</v>
      </c>
      <c r="H232" s="18" t="s">
        <v>149</v>
      </c>
      <c r="I232" s="18" t="str">
        <f t="shared" si="246"/>
        <v>0024</v>
      </c>
      <c r="J232" s="1" t="str">
        <f t="shared" si="229"/>
        <v>1</v>
      </c>
      <c r="K232" s="1">
        <f>IFERROR(VLOOKUP(P232,索引!A:B,2,0),"")</f>
        <v>2</v>
      </c>
      <c r="L232" s="18">
        <f t="shared" si="230"/>
        <v>5</v>
      </c>
      <c r="M232" s="18">
        <f t="shared" si="231"/>
        <v>12</v>
      </c>
      <c r="N232" s="18">
        <f t="shared" si="232"/>
        <v>14</v>
      </c>
      <c r="O232" s="18">
        <f t="shared" si="233"/>
        <v>19</v>
      </c>
      <c r="P232" s="1" t="str">
        <f t="shared" si="234"/>
        <v>show</v>
      </c>
      <c r="Q232" s="1"/>
    </row>
    <row r="233" spans="1:17">
      <c r="A233" s="1" t="s">
        <v>26</v>
      </c>
      <c r="B233" s="18" t="str">
        <f t="shared" si="245"/>
        <v>700251010</v>
      </c>
      <c r="C233" s="18" t="s">
        <v>219</v>
      </c>
      <c r="D233" s="18" t="s">
        <v>147</v>
      </c>
      <c r="E233" s="18">
        <v>0</v>
      </c>
      <c r="F233" s="18" t="s">
        <v>148</v>
      </c>
      <c r="G233" s="18">
        <v>0</v>
      </c>
      <c r="H233" s="18" t="s">
        <v>149</v>
      </c>
      <c r="I233" s="18" t="str">
        <f t="shared" si="246"/>
        <v>0025</v>
      </c>
      <c r="J233" s="1" t="str">
        <f t="shared" si="229"/>
        <v>1</v>
      </c>
      <c r="K233" s="1">
        <f>IFERROR(VLOOKUP(P233,索引!A:B,2,0),"")</f>
        <v>1</v>
      </c>
      <c r="L233" s="18">
        <f t="shared" si="230"/>
        <v>5</v>
      </c>
      <c r="M233" s="18">
        <f t="shared" si="231"/>
        <v>14</v>
      </c>
      <c r="N233" s="18">
        <f t="shared" si="232"/>
        <v>16</v>
      </c>
      <c r="O233" s="18">
        <f t="shared" si="233"/>
        <v>16</v>
      </c>
      <c r="P233" s="1" t="str">
        <f t="shared" si="234"/>
        <v>controller</v>
      </c>
      <c r="Q233" s="1"/>
    </row>
    <row r="234" spans="1:17">
      <c r="A234" s="1" t="s">
        <v>26</v>
      </c>
      <c r="B234" s="18" t="str">
        <f t="shared" si="245"/>
        <v>700251020</v>
      </c>
      <c r="C234" s="18" t="s">
        <v>220</v>
      </c>
      <c r="D234" s="18" t="s">
        <v>147</v>
      </c>
      <c r="E234" s="18">
        <v>0</v>
      </c>
      <c r="F234" s="18" t="s">
        <v>148</v>
      </c>
      <c r="G234" s="18">
        <v>0</v>
      </c>
      <c r="H234" s="18" t="s">
        <v>149</v>
      </c>
      <c r="I234" s="18" t="str">
        <f t="shared" si="246"/>
        <v>0025</v>
      </c>
      <c r="J234" s="1" t="str">
        <f t="shared" si="229"/>
        <v>1</v>
      </c>
      <c r="K234" s="1">
        <f>IFERROR(VLOOKUP(P234,索引!A:B,2,0),"")</f>
        <v>2</v>
      </c>
      <c r="L234" s="18">
        <f t="shared" si="230"/>
        <v>5</v>
      </c>
      <c r="M234" s="18">
        <f t="shared" si="231"/>
        <v>14</v>
      </c>
      <c r="N234" s="18">
        <f t="shared" si="232"/>
        <v>16</v>
      </c>
      <c r="O234" s="18">
        <f t="shared" si="233"/>
        <v>21</v>
      </c>
      <c r="P234" s="1" t="str">
        <f t="shared" si="234"/>
        <v>show</v>
      </c>
      <c r="Q234" s="1"/>
    </row>
    <row r="235" spans="1:17">
      <c r="A235" s="1" t="s">
        <v>26</v>
      </c>
      <c r="B235" s="18" t="str">
        <f t="shared" si="245"/>
        <v>700261010</v>
      </c>
      <c r="C235" s="18" t="s">
        <v>221</v>
      </c>
      <c r="D235" s="18" t="s">
        <v>147</v>
      </c>
      <c r="E235" s="18">
        <v>0</v>
      </c>
      <c r="F235" s="18" t="s">
        <v>148</v>
      </c>
      <c r="G235" s="18">
        <v>0</v>
      </c>
      <c r="H235" s="18" t="s">
        <v>149</v>
      </c>
      <c r="I235" s="18" t="str">
        <f t="shared" si="246"/>
        <v>0026</v>
      </c>
      <c r="J235" s="1" t="str">
        <f t="shared" si="229"/>
        <v>1</v>
      </c>
      <c r="K235" s="1">
        <f>IFERROR(VLOOKUP(P235,索引!A:B,2,0),"")</f>
        <v>1</v>
      </c>
      <c r="L235" s="18">
        <f t="shared" si="230"/>
        <v>5</v>
      </c>
      <c r="M235" s="18">
        <f t="shared" si="231"/>
        <v>19</v>
      </c>
      <c r="N235" s="18">
        <f t="shared" si="232"/>
        <v>21</v>
      </c>
      <c r="O235" s="18">
        <f t="shared" si="233"/>
        <v>21</v>
      </c>
      <c r="P235" s="1" t="str">
        <f t="shared" si="234"/>
        <v>controller</v>
      </c>
      <c r="Q235" s="1"/>
    </row>
    <row r="236" spans="1:17">
      <c r="A236" s="1" t="s">
        <v>26</v>
      </c>
      <c r="B236" s="18" t="str">
        <f t="shared" si="245"/>
        <v>700261020</v>
      </c>
      <c r="C236" s="18" t="s">
        <v>222</v>
      </c>
      <c r="D236" s="18" t="s">
        <v>147</v>
      </c>
      <c r="E236" s="18">
        <v>0</v>
      </c>
      <c r="F236" s="18" t="s">
        <v>148</v>
      </c>
      <c r="G236" s="18">
        <v>0</v>
      </c>
      <c r="H236" s="18" t="s">
        <v>149</v>
      </c>
      <c r="I236" s="18" t="str">
        <f t="shared" si="246"/>
        <v>0026</v>
      </c>
      <c r="J236" s="1" t="str">
        <f t="shared" si="229"/>
        <v>1</v>
      </c>
      <c r="K236" s="1">
        <f>IFERROR(VLOOKUP(P236,索引!A:B,2,0),"")</f>
        <v>2</v>
      </c>
      <c r="L236" s="18">
        <f t="shared" si="230"/>
        <v>5</v>
      </c>
      <c r="M236" s="18">
        <f t="shared" si="231"/>
        <v>19</v>
      </c>
      <c r="N236" s="18">
        <f t="shared" si="232"/>
        <v>21</v>
      </c>
      <c r="O236" s="18">
        <f t="shared" si="233"/>
        <v>26</v>
      </c>
      <c r="P236" s="1" t="str">
        <f t="shared" si="234"/>
        <v>show</v>
      </c>
      <c r="Q236" s="1"/>
    </row>
    <row r="237" spans="1:17">
      <c r="A237" s="1" t="s">
        <v>26</v>
      </c>
      <c r="B237" s="18" t="str">
        <f t="shared" si="245"/>
        <v>700271010</v>
      </c>
      <c r="C237" s="18" t="s">
        <v>223</v>
      </c>
      <c r="D237" s="18" t="s">
        <v>147</v>
      </c>
      <c r="E237" s="18">
        <v>0</v>
      </c>
      <c r="F237" s="18" t="s">
        <v>148</v>
      </c>
      <c r="G237" s="18">
        <v>0</v>
      </c>
      <c r="H237" s="18" t="s">
        <v>149</v>
      </c>
      <c r="I237" s="18" t="str">
        <f t="shared" si="246"/>
        <v>0027</v>
      </c>
      <c r="J237" s="1" t="str">
        <f t="shared" ref="J237:J338" si="263">IF(M237=N237,RIGHT(C237,LEN(C237)-M237),MID(C237,M237+1,N237-M237-1))</f>
        <v>1</v>
      </c>
      <c r="K237" s="1">
        <f>IFERROR(VLOOKUP(P237,索引!A:B,2,0),"")</f>
        <v>1</v>
      </c>
      <c r="L237" s="18">
        <f t="shared" si="230"/>
        <v>5</v>
      </c>
      <c r="M237" s="18">
        <f t="shared" si="231"/>
        <v>10</v>
      </c>
      <c r="N237" s="18">
        <f t="shared" si="232"/>
        <v>12</v>
      </c>
      <c r="O237" s="18">
        <f t="shared" si="233"/>
        <v>12</v>
      </c>
      <c r="P237" s="1" t="str">
        <f t="shared" si="234"/>
        <v>controller</v>
      </c>
      <c r="Q237" s="1"/>
    </row>
    <row r="238" spans="1:17">
      <c r="A238" s="1" t="s">
        <v>26</v>
      </c>
      <c r="B238" s="18" t="str">
        <f t="shared" si="245"/>
        <v>700271020</v>
      </c>
      <c r="C238" s="18" t="s">
        <v>224</v>
      </c>
      <c r="D238" s="18" t="s">
        <v>147</v>
      </c>
      <c r="E238" s="18">
        <v>0</v>
      </c>
      <c r="F238" s="18" t="s">
        <v>148</v>
      </c>
      <c r="G238" s="18">
        <v>0</v>
      </c>
      <c r="H238" s="18" t="s">
        <v>149</v>
      </c>
      <c r="I238" s="18" t="str">
        <f t="shared" si="246"/>
        <v>0027</v>
      </c>
      <c r="J238" s="1" t="str">
        <f t="shared" si="263"/>
        <v>1</v>
      </c>
      <c r="K238" s="1">
        <f>IFERROR(VLOOKUP(P238,索引!A:B,2,0),"")</f>
        <v>2</v>
      </c>
      <c r="L238" s="18">
        <f t="shared" ref="L238:L340" si="264">IFERROR(FIND("_",C238),0)</f>
        <v>5</v>
      </c>
      <c r="M238" s="18">
        <f t="shared" ref="M238:M340" si="265">IFERROR(FIND("_",C238,L238+1),L238)</f>
        <v>10</v>
      </c>
      <c r="N238" s="18">
        <f t="shared" ref="N238:N340" si="266">IFERROR(FIND("_",C238,M238+1),M238)</f>
        <v>12</v>
      </c>
      <c r="O238" s="18">
        <f t="shared" ref="O238:O340" si="267">IFERROR(FIND("_",C238,N238+1),N238)</f>
        <v>17</v>
      </c>
      <c r="P238" s="1" t="str">
        <f t="shared" ref="P238:P296" si="268">IF(N238=O238,RIGHT(C238,LEN(C238)-N238),MID(C238,N238+1,O238-N238-1))</f>
        <v>show</v>
      </c>
      <c r="Q238" s="1"/>
    </row>
    <row r="239" spans="1:17">
      <c r="A239" s="1" t="s">
        <v>26</v>
      </c>
      <c r="B239" s="18" t="str">
        <f t="shared" si="245"/>
        <v>700281010</v>
      </c>
      <c r="C239" s="18" t="s">
        <v>225</v>
      </c>
      <c r="D239" s="18" t="s">
        <v>147</v>
      </c>
      <c r="E239" s="18">
        <v>0</v>
      </c>
      <c r="F239" s="18" t="s">
        <v>148</v>
      </c>
      <c r="G239" s="18">
        <v>0</v>
      </c>
      <c r="H239" s="18" t="s">
        <v>149</v>
      </c>
      <c r="I239" s="18" t="str">
        <f t="shared" si="246"/>
        <v>0028</v>
      </c>
      <c r="J239" s="1" t="str">
        <f t="shared" si="263"/>
        <v>1</v>
      </c>
      <c r="K239" s="1">
        <f>IFERROR(VLOOKUP(P239,索引!A:B,2,0),"")</f>
        <v>1</v>
      </c>
      <c r="L239" s="18">
        <f t="shared" si="264"/>
        <v>5</v>
      </c>
      <c r="M239" s="18">
        <f t="shared" si="265"/>
        <v>18</v>
      </c>
      <c r="N239" s="18">
        <f t="shared" si="266"/>
        <v>20</v>
      </c>
      <c r="O239" s="18">
        <f t="shared" si="267"/>
        <v>20</v>
      </c>
      <c r="P239" s="1" t="str">
        <f t="shared" si="268"/>
        <v>controller</v>
      </c>
      <c r="Q239" s="1"/>
    </row>
    <row r="240" spans="1:17">
      <c r="A240" s="1" t="s">
        <v>26</v>
      </c>
      <c r="B240" s="18" t="str">
        <f t="shared" si="245"/>
        <v>700282020</v>
      </c>
      <c r="C240" s="18" t="s">
        <v>226</v>
      </c>
      <c r="D240" s="18" t="s">
        <v>147</v>
      </c>
      <c r="E240" s="18">
        <v>0</v>
      </c>
      <c r="F240" s="18" t="s">
        <v>148</v>
      </c>
      <c r="G240" s="18">
        <v>0</v>
      </c>
      <c r="H240" s="18" t="s">
        <v>149</v>
      </c>
      <c r="I240" s="18" t="str">
        <f t="shared" si="246"/>
        <v>0028</v>
      </c>
      <c r="J240" s="1" t="str">
        <f t="shared" si="263"/>
        <v>2</v>
      </c>
      <c r="K240" s="1">
        <f>IFERROR(VLOOKUP(P240,索引!A:B,2,0),"")</f>
        <v>2</v>
      </c>
      <c r="L240" s="18">
        <f t="shared" si="264"/>
        <v>5</v>
      </c>
      <c r="M240" s="18">
        <f t="shared" si="265"/>
        <v>18</v>
      </c>
      <c r="N240" s="18">
        <f t="shared" si="266"/>
        <v>20</v>
      </c>
      <c r="O240" s="18">
        <f t="shared" si="267"/>
        <v>25</v>
      </c>
      <c r="P240" s="1" t="str">
        <f t="shared" si="268"/>
        <v>show</v>
      </c>
      <c r="Q240" s="1"/>
    </row>
    <row r="241" spans="1:17">
      <c r="A241" s="1" t="s">
        <v>26</v>
      </c>
      <c r="B241" s="18" t="str">
        <f t="shared" si="245"/>
        <v>700281030</v>
      </c>
      <c r="C241" s="18" t="s">
        <v>227</v>
      </c>
      <c r="D241" s="18" t="s">
        <v>147</v>
      </c>
      <c r="E241" s="18">
        <v>0</v>
      </c>
      <c r="F241" s="18" t="s">
        <v>148</v>
      </c>
      <c r="G241" s="18">
        <v>0</v>
      </c>
      <c r="H241" s="18" t="s">
        <v>149</v>
      </c>
      <c r="I241" s="18" t="str">
        <f t="shared" si="246"/>
        <v>0028</v>
      </c>
      <c r="J241" s="1" t="str">
        <f t="shared" si="263"/>
        <v>1</v>
      </c>
      <c r="K241" s="1">
        <f>IFERROR(VLOOKUP(P241,索引!A:B,2,0),"")</f>
        <v>3</v>
      </c>
      <c r="L241" s="18">
        <f t="shared" si="264"/>
        <v>5</v>
      </c>
      <c r="M241" s="18">
        <f t="shared" si="265"/>
        <v>18</v>
      </c>
      <c r="N241" s="18">
        <f t="shared" si="266"/>
        <v>20</v>
      </c>
      <c r="O241" s="18">
        <f t="shared" si="267"/>
        <v>26</v>
      </c>
      <c r="P241" s="1" t="str">
        <f t="shared" si="268"/>
        <v>story</v>
      </c>
      <c r="Q241" s="1"/>
    </row>
    <row r="242" spans="1:17">
      <c r="A242" s="1" t="s">
        <v>26</v>
      </c>
      <c r="B242" s="18" t="str">
        <f t="shared" ref="B242:B295" si="269">"7"&amp;I242&amp;J242&amp;0&amp;K242&amp;0</f>
        <v>700282010</v>
      </c>
      <c r="C242" s="18" t="s">
        <v>228</v>
      </c>
      <c r="D242" s="18" t="s">
        <v>147</v>
      </c>
      <c r="E242" s="18">
        <v>0</v>
      </c>
      <c r="F242" s="18" t="s">
        <v>148</v>
      </c>
      <c r="G242" s="18">
        <v>0</v>
      </c>
      <c r="H242" s="18" t="s">
        <v>149</v>
      </c>
      <c r="I242" s="18" t="str">
        <f t="shared" ref="I242:I295" si="270">LEFT(C242,L242-1)</f>
        <v>0028</v>
      </c>
      <c r="J242" s="1" t="str">
        <f t="shared" si="263"/>
        <v>2</v>
      </c>
      <c r="K242" s="1">
        <f>IFERROR(VLOOKUP(P242,索引!A:B,2,0),"")</f>
        <v>1</v>
      </c>
      <c r="L242" s="18">
        <f t="shared" si="264"/>
        <v>5</v>
      </c>
      <c r="M242" s="18">
        <f t="shared" si="265"/>
        <v>18</v>
      </c>
      <c r="N242" s="18">
        <f t="shared" si="266"/>
        <v>20</v>
      </c>
      <c r="O242" s="18">
        <f t="shared" si="267"/>
        <v>20</v>
      </c>
      <c r="P242" s="1" t="str">
        <f t="shared" si="268"/>
        <v>controller</v>
      </c>
      <c r="Q242" s="1"/>
    </row>
    <row r="243" spans="1:17">
      <c r="A243" s="1" t="s">
        <v>26</v>
      </c>
      <c r="B243" s="18" t="str">
        <f t="shared" si="269"/>
        <v>700291010</v>
      </c>
      <c r="C243" s="18" t="s">
        <v>229</v>
      </c>
      <c r="D243" s="18" t="s">
        <v>147</v>
      </c>
      <c r="E243" s="18">
        <v>0</v>
      </c>
      <c r="F243" s="18" t="s">
        <v>148</v>
      </c>
      <c r="G243" s="18">
        <v>0</v>
      </c>
      <c r="H243" s="18" t="s">
        <v>149</v>
      </c>
      <c r="I243" s="18" t="str">
        <f t="shared" si="270"/>
        <v>0029</v>
      </c>
      <c r="J243" s="1" t="str">
        <f t="shared" si="263"/>
        <v>1</v>
      </c>
      <c r="K243" s="1">
        <f>IFERROR(VLOOKUP(P243,索引!A:B,2,0),"")</f>
        <v>1</v>
      </c>
      <c r="L243" s="18">
        <f t="shared" si="264"/>
        <v>5</v>
      </c>
      <c r="M243" s="18">
        <f t="shared" si="265"/>
        <v>18</v>
      </c>
      <c r="N243" s="18">
        <f t="shared" si="266"/>
        <v>20</v>
      </c>
      <c r="O243" s="18">
        <f t="shared" si="267"/>
        <v>20</v>
      </c>
      <c r="P243" s="1" t="str">
        <f t="shared" si="268"/>
        <v>controller</v>
      </c>
      <c r="Q243" s="1"/>
    </row>
    <row r="244" spans="1:17">
      <c r="A244" s="1" t="s">
        <v>26</v>
      </c>
      <c r="B244" s="18" t="str">
        <f t="shared" si="269"/>
        <v>700291020</v>
      </c>
      <c r="C244" s="18" t="s">
        <v>230</v>
      </c>
      <c r="D244" s="18" t="s">
        <v>147</v>
      </c>
      <c r="E244" s="18">
        <v>0</v>
      </c>
      <c r="F244" s="18" t="s">
        <v>148</v>
      </c>
      <c r="G244" s="18">
        <v>0</v>
      </c>
      <c r="H244" s="18" t="s">
        <v>149</v>
      </c>
      <c r="I244" s="18" t="str">
        <f t="shared" si="270"/>
        <v>0029</v>
      </c>
      <c r="J244" s="1" t="str">
        <f t="shared" si="263"/>
        <v>1</v>
      </c>
      <c r="K244" s="1">
        <f>IFERROR(VLOOKUP(P244,索引!A:B,2,0),"")</f>
        <v>2</v>
      </c>
      <c r="L244" s="18">
        <f t="shared" si="264"/>
        <v>5</v>
      </c>
      <c r="M244" s="18">
        <f t="shared" si="265"/>
        <v>18</v>
      </c>
      <c r="N244" s="18">
        <f t="shared" si="266"/>
        <v>20</v>
      </c>
      <c r="O244" s="18">
        <f t="shared" si="267"/>
        <v>25</v>
      </c>
      <c r="P244" s="1" t="str">
        <f t="shared" si="268"/>
        <v>show</v>
      </c>
      <c r="Q244" s="1"/>
    </row>
    <row r="245" spans="1:17">
      <c r="A245" s="1" t="s">
        <v>26</v>
      </c>
      <c r="B245" s="18" t="str">
        <f t="shared" si="269"/>
        <v>700301010</v>
      </c>
      <c r="C245" s="18" t="s">
        <v>231</v>
      </c>
      <c r="D245" s="18" t="s">
        <v>147</v>
      </c>
      <c r="E245" s="18">
        <v>0</v>
      </c>
      <c r="F245" s="18" t="s">
        <v>148</v>
      </c>
      <c r="G245" s="18">
        <v>0</v>
      </c>
      <c r="H245" s="18" t="s">
        <v>149</v>
      </c>
      <c r="I245" s="18" t="str">
        <f t="shared" si="270"/>
        <v>0030</v>
      </c>
      <c r="J245" s="1" t="str">
        <f t="shared" si="263"/>
        <v>1</v>
      </c>
      <c r="K245" s="1">
        <f>IFERROR(VLOOKUP(P245,索引!A:B,2,0),"")</f>
        <v>1</v>
      </c>
      <c r="L245" s="18">
        <f t="shared" si="264"/>
        <v>5</v>
      </c>
      <c r="M245" s="18">
        <f t="shared" si="265"/>
        <v>15</v>
      </c>
      <c r="N245" s="18">
        <f t="shared" si="266"/>
        <v>17</v>
      </c>
      <c r="O245" s="18">
        <f t="shared" si="267"/>
        <v>17</v>
      </c>
      <c r="P245" s="1" t="str">
        <f t="shared" si="268"/>
        <v>controller</v>
      </c>
      <c r="Q245" s="1"/>
    </row>
    <row r="246" spans="1:17">
      <c r="A246" s="1" t="s">
        <v>26</v>
      </c>
      <c r="B246" s="18" t="str">
        <f t="shared" si="269"/>
        <v>700301020</v>
      </c>
      <c r="C246" s="18" t="s">
        <v>232</v>
      </c>
      <c r="D246" s="18" t="s">
        <v>147</v>
      </c>
      <c r="E246" s="18">
        <v>0</v>
      </c>
      <c r="F246" s="18" t="s">
        <v>148</v>
      </c>
      <c r="G246" s="18">
        <v>0</v>
      </c>
      <c r="H246" s="18" t="s">
        <v>149</v>
      </c>
      <c r="I246" s="18" t="str">
        <f t="shared" si="270"/>
        <v>0030</v>
      </c>
      <c r="J246" s="1" t="str">
        <f t="shared" si="263"/>
        <v>1</v>
      </c>
      <c r="K246" s="1">
        <f>IFERROR(VLOOKUP(P246,索引!A:B,2,0),"")</f>
        <v>2</v>
      </c>
      <c r="L246" s="18">
        <f t="shared" si="264"/>
        <v>5</v>
      </c>
      <c r="M246" s="18">
        <f t="shared" si="265"/>
        <v>15</v>
      </c>
      <c r="N246" s="18">
        <f t="shared" si="266"/>
        <v>17</v>
      </c>
      <c r="O246" s="18">
        <f t="shared" si="267"/>
        <v>22</v>
      </c>
      <c r="P246" s="1" t="str">
        <f t="shared" si="268"/>
        <v>show</v>
      </c>
      <c r="Q246" s="1"/>
    </row>
    <row r="247" spans="1:17">
      <c r="A247" s="1" t="s">
        <v>26</v>
      </c>
      <c r="B247" s="18" t="str">
        <f t="shared" si="269"/>
        <v>700311010</v>
      </c>
      <c r="C247" s="18" t="s">
        <v>233</v>
      </c>
      <c r="D247" s="18" t="s">
        <v>147</v>
      </c>
      <c r="E247" s="18">
        <v>0</v>
      </c>
      <c r="F247" s="18" t="s">
        <v>148</v>
      </c>
      <c r="G247" s="18">
        <v>0</v>
      </c>
      <c r="H247" s="18" t="s">
        <v>149</v>
      </c>
      <c r="I247" s="18" t="str">
        <f t="shared" si="270"/>
        <v>0031</v>
      </c>
      <c r="J247" s="1" t="str">
        <f t="shared" si="263"/>
        <v>1</v>
      </c>
      <c r="K247" s="1">
        <f>IFERROR(VLOOKUP(P247,索引!A:B,2,0),"")</f>
        <v>1</v>
      </c>
      <c r="L247" s="18">
        <f t="shared" si="264"/>
        <v>5</v>
      </c>
      <c r="M247" s="18">
        <f t="shared" si="265"/>
        <v>17</v>
      </c>
      <c r="N247" s="18">
        <f t="shared" si="266"/>
        <v>19</v>
      </c>
      <c r="O247" s="18">
        <f t="shared" si="267"/>
        <v>19</v>
      </c>
      <c r="P247" s="1" t="str">
        <f t="shared" si="268"/>
        <v>controller</v>
      </c>
      <c r="Q247" s="1"/>
    </row>
    <row r="248" spans="1:17">
      <c r="A248" s="1" t="s">
        <v>26</v>
      </c>
      <c r="B248" s="18" t="str">
        <f t="shared" si="269"/>
        <v>700311020</v>
      </c>
      <c r="C248" s="18" t="s">
        <v>234</v>
      </c>
      <c r="D248" s="18" t="s">
        <v>147</v>
      </c>
      <c r="E248" s="18">
        <v>0</v>
      </c>
      <c r="F248" s="18" t="s">
        <v>148</v>
      </c>
      <c r="G248" s="18">
        <v>0</v>
      </c>
      <c r="H248" s="18" t="s">
        <v>149</v>
      </c>
      <c r="I248" s="18" t="str">
        <f t="shared" si="270"/>
        <v>0031</v>
      </c>
      <c r="J248" s="1" t="str">
        <f t="shared" si="263"/>
        <v>1</v>
      </c>
      <c r="K248" s="1">
        <f>IFERROR(VLOOKUP(P248,索引!A:B,2,0),"")</f>
        <v>2</v>
      </c>
      <c r="L248" s="18">
        <f t="shared" si="264"/>
        <v>5</v>
      </c>
      <c r="M248" s="18">
        <f t="shared" si="265"/>
        <v>17</v>
      </c>
      <c r="N248" s="18">
        <f t="shared" si="266"/>
        <v>19</v>
      </c>
      <c r="O248" s="18">
        <f t="shared" si="267"/>
        <v>24</v>
      </c>
      <c r="P248" s="1" t="str">
        <f t="shared" si="268"/>
        <v>show</v>
      </c>
      <c r="Q248" s="1"/>
    </row>
    <row r="249" spans="1:17">
      <c r="A249" s="1" t="s">
        <v>26</v>
      </c>
      <c r="B249" s="18" t="str">
        <f t="shared" si="269"/>
        <v>700321010</v>
      </c>
      <c r="C249" s="18" t="s">
        <v>235</v>
      </c>
      <c r="D249" s="18" t="s">
        <v>147</v>
      </c>
      <c r="E249" s="18">
        <v>0</v>
      </c>
      <c r="F249" s="18" t="s">
        <v>148</v>
      </c>
      <c r="G249" s="18">
        <v>0</v>
      </c>
      <c r="H249" s="18" t="s">
        <v>149</v>
      </c>
      <c r="I249" s="18" t="str">
        <f t="shared" si="270"/>
        <v>0032</v>
      </c>
      <c r="J249" s="1" t="str">
        <f t="shared" si="263"/>
        <v>1</v>
      </c>
      <c r="K249" s="1">
        <f>IFERROR(VLOOKUP(P249,索引!A:B,2,0),"")</f>
        <v>1</v>
      </c>
      <c r="L249" s="18">
        <f t="shared" si="264"/>
        <v>5</v>
      </c>
      <c r="M249" s="18">
        <f t="shared" si="265"/>
        <v>15</v>
      </c>
      <c r="N249" s="18">
        <f t="shared" si="266"/>
        <v>17</v>
      </c>
      <c r="O249" s="18">
        <f t="shared" si="267"/>
        <v>17</v>
      </c>
      <c r="P249" s="1" t="str">
        <f t="shared" si="268"/>
        <v>controller</v>
      </c>
      <c r="Q249" s="1"/>
    </row>
    <row r="250" spans="1:17">
      <c r="A250" s="1" t="s">
        <v>26</v>
      </c>
      <c r="B250" s="18" t="str">
        <f t="shared" si="269"/>
        <v>700321020</v>
      </c>
      <c r="C250" s="18" t="s">
        <v>236</v>
      </c>
      <c r="D250" s="18" t="s">
        <v>147</v>
      </c>
      <c r="E250" s="18">
        <v>0</v>
      </c>
      <c r="F250" s="18" t="s">
        <v>148</v>
      </c>
      <c r="G250" s="18">
        <v>0</v>
      </c>
      <c r="H250" s="18" t="s">
        <v>149</v>
      </c>
      <c r="I250" s="18" t="str">
        <f t="shared" si="270"/>
        <v>0032</v>
      </c>
      <c r="J250" s="1" t="str">
        <f t="shared" si="263"/>
        <v>1</v>
      </c>
      <c r="K250" s="1">
        <f>IFERROR(VLOOKUP(P250,索引!A:B,2,0),"")</f>
        <v>2</v>
      </c>
      <c r="L250" s="18">
        <f t="shared" si="264"/>
        <v>5</v>
      </c>
      <c r="M250" s="18">
        <f t="shared" si="265"/>
        <v>15</v>
      </c>
      <c r="N250" s="18">
        <f t="shared" si="266"/>
        <v>17</v>
      </c>
      <c r="O250" s="18">
        <f t="shared" si="267"/>
        <v>22</v>
      </c>
      <c r="P250" s="1" t="str">
        <f t="shared" si="268"/>
        <v>show</v>
      </c>
      <c r="Q250" s="1"/>
    </row>
    <row r="251" spans="1:17">
      <c r="A251" s="1" t="s">
        <v>26</v>
      </c>
      <c r="B251" s="18" t="str">
        <f t="shared" si="269"/>
        <v>700331010</v>
      </c>
      <c r="C251" s="18" t="s">
        <v>237</v>
      </c>
      <c r="D251" s="18" t="s">
        <v>147</v>
      </c>
      <c r="E251" s="18">
        <v>0</v>
      </c>
      <c r="F251" s="18" t="s">
        <v>148</v>
      </c>
      <c r="G251" s="18">
        <v>0</v>
      </c>
      <c r="H251" s="18" t="s">
        <v>149</v>
      </c>
      <c r="I251" s="18" t="str">
        <f t="shared" si="270"/>
        <v>0033</v>
      </c>
      <c r="J251" s="1" t="str">
        <f t="shared" si="263"/>
        <v>1</v>
      </c>
      <c r="K251" s="1">
        <f>IFERROR(VLOOKUP(P251,索引!A:B,2,0),"")</f>
        <v>1</v>
      </c>
      <c r="L251" s="18">
        <f t="shared" si="264"/>
        <v>5</v>
      </c>
      <c r="M251" s="18">
        <f t="shared" si="265"/>
        <v>20</v>
      </c>
      <c r="N251" s="18">
        <f t="shared" si="266"/>
        <v>22</v>
      </c>
      <c r="O251" s="18">
        <f t="shared" si="267"/>
        <v>22</v>
      </c>
      <c r="P251" s="1" t="str">
        <f t="shared" si="268"/>
        <v>controller</v>
      </c>
      <c r="Q251" s="1"/>
    </row>
    <row r="252" spans="1:17">
      <c r="A252" s="1" t="s">
        <v>26</v>
      </c>
      <c r="B252" s="18" t="str">
        <f t="shared" si="269"/>
        <v>700331020</v>
      </c>
      <c r="C252" s="18" t="s">
        <v>238</v>
      </c>
      <c r="D252" s="18" t="s">
        <v>147</v>
      </c>
      <c r="E252" s="18">
        <v>0</v>
      </c>
      <c r="F252" s="18" t="s">
        <v>148</v>
      </c>
      <c r="G252" s="18">
        <v>0</v>
      </c>
      <c r="H252" s="18" t="s">
        <v>149</v>
      </c>
      <c r="I252" s="18" t="str">
        <f t="shared" si="270"/>
        <v>0033</v>
      </c>
      <c r="J252" s="1" t="str">
        <f t="shared" si="263"/>
        <v>1</v>
      </c>
      <c r="K252" s="1">
        <f>IFERROR(VLOOKUP(P252,索引!A:B,2,0),"")</f>
        <v>2</v>
      </c>
      <c r="L252" s="18">
        <f t="shared" si="264"/>
        <v>5</v>
      </c>
      <c r="M252" s="18">
        <f t="shared" si="265"/>
        <v>20</v>
      </c>
      <c r="N252" s="18">
        <f t="shared" si="266"/>
        <v>22</v>
      </c>
      <c r="O252" s="18">
        <f t="shared" si="267"/>
        <v>27</v>
      </c>
      <c r="P252" s="1" t="str">
        <f t="shared" si="268"/>
        <v>show</v>
      </c>
      <c r="Q252" s="1"/>
    </row>
    <row r="253" spans="1:17">
      <c r="A253" s="1" t="s">
        <v>26</v>
      </c>
      <c r="B253" s="18" t="str">
        <f t="shared" si="269"/>
        <v>700341010</v>
      </c>
      <c r="C253" s="18" t="s">
        <v>239</v>
      </c>
      <c r="D253" s="18" t="s">
        <v>147</v>
      </c>
      <c r="E253" s="18">
        <v>0</v>
      </c>
      <c r="F253" s="18" t="s">
        <v>148</v>
      </c>
      <c r="G253" s="18">
        <v>0</v>
      </c>
      <c r="H253" s="18" t="s">
        <v>149</v>
      </c>
      <c r="I253" s="18" t="str">
        <f t="shared" si="270"/>
        <v>0034</v>
      </c>
      <c r="J253" s="1" t="str">
        <f t="shared" si="263"/>
        <v>1</v>
      </c>
      <c r="K253" s="1">
        <f>IFERROR(VLOOKUP(P253,索引!A:B,2,0),"")</f>
        <v>1</v>
      </c>
      <c r="L253" s="18">
        <f t="shared" si="264"/>
        <v>5</v>
      </c>
      <c r="M253" s="18">
        <f t="shared" si="265"/>
        <v>16</v>
      </c>
      <c r="N253" s="18">
        <f t="shared" si="266"/>
        <v>18</v>
      </c>
      <c r="O253" s="18">
        <f t="shared" si="267"/>
        <v>18</v>
      </c>
      <c r="P253" s="1" t="str">
        <f t="shared" si="268"/>
        <v>controller</v>
      </c>
      <c r="Q253" s="1"/>
    </row>
    <row r="254" spans="1:17">
      <c r="A254" s="1" t="s">
        <v>26</v>
      </c>
      <c r="B254" s="18" t="str">
        <f t="shared" si="269"/>
        <v>700341020</v>
      </c>
      <c r="C254" s="18" t="s">
        <v>240</v>
      </c>
      <c r="D254" s="18" t="s">
        <v>147</v>
      </c>
      <c r="E254" s="18">
        <v>0</v>
      </c>
      <c r="F254" s="18" t="s">
        <v>148</v>
      </c>
      <c r="G254" s="18">
        <v>0</v>
      </c>
      <c r="H254" s="18" t="s">
        <v>149</v>
      </c>
      <c r="I254" s="18" t="str">
        <f t="shared" si="270"/>
        <v>0034</v>
      </c>
      <c r="J254" s="1" t="str">
        <f t="shared" si="263"/>
        <v>1</v>
      </c>
      <c r="K254" s="1">
        <f>IFERROR(VLOOKUP(P254,索引!A:B,2,0),"")</f>
        <v>2</v>
      </c>
      <c r="L254" s="18">
        <f t="shared" si="264"/>
        <v>5</v>
      </c>
      <c r="M254" s="18">
        <f t="shared" si="265"/>
        <v>16</v>
      </c>
      <c r="N254" s="18">
        <f t="shared" si="266"/>
        <v>18</v>
      </c>
      <c r="O254" s="18">
        <f t="shared" si="267"/>
        <v>23</v>
      </c>
      <c r="P254" s="1" t="str">
        <f t="shared" si="268"/>
        <v>show</v>
      </c>
      <c r="Q254" s="1"/>
    </row>
    <row r="255" spans="1:17">
      <c r="A255" s="1" t="s">
        <v>26</v>
      </c>
      <c r="B255" s="18" t="str">
        <f t="shared" si="269"/>
        <v>700351010</v>
      </c>
      <c r="C255" s="18" t="s">
        <v>241</v>
      </c>
      <c r="D255" s="18" t="s">
        <v>147</v>
      </c>
      <c r="E255" s="18">
        <v>0</v>
      </c>
      <c r="F255" s="18" t="s">
        <v>148</v>
      </c>
      <c r="G255" s="18">
        <v>0</v>
      </c>
      <c r="H255" s="18" t="s">
        <v>149</v>
      </c>
      <c r="I255" s="18" t="str">
        <f t="shared" si="270"/>
        <v>0035</v>
      </c>
      <c r="J255" s="1" t="str">
        <f t="shared" si="263"/>
        <v>1</v>
      </c>
      <c r="K255" s="1">
        <f>IFERROR(VLOOKUP(P255,索引!A:B,2,0),"")</f>
        <v>1</v>
      </c>
      <c r="L255" s="18">
        <f t="shared" si="264"/>
        <v>5</v>
      </c>
      <c r="M255" s="18">
        <f t="shared" si="265"/>
        <v>19</v>
      </c>
      <c r="N255" s="18">
        <f t="shared" si="266"/>
        <v>21</v>
      </c>
      <c r="O255" s="18">
        <f t="shared" si="267"/>
        <v>21</v>
      </c>
      <c r="P255" s="1" t="str">
        <f t="shared" si="268"/>
        <v>controller</v>
      </c>
      <c r="Q255" s="1"/>
    </row>
    <row r="256" spans="1:17">
      <c r="A256" s="1" t="s">
        <v>26</v>
      </c>
      <c r="B256" s="18" t="str">
        <f t="shared" si="269"/>
        <v>700351020</v>
      </c>
      <c r="C256" s="18" t="s">
        <v>242</v>
      </c>
      <c r="D256" s="18" t="s">
        <v>147</v>
      </c>
      <c r="E256" s="18">
        <v>0</v>
      </c>
      <c r="F256" s="18" t="s">
        <v>148</v>
      </c>
      <c r="G256" s="18">
        <v>0</v>
      </c>
      <c r="H256" s="18" t="s">
        <v>149</v>
      </c>
      <c r="I256" s="18" t="str">
        <f t="shared" si="270"/>
        <v>0035</v>
      </c>
      <c r="J256" s="1" t="str">
        <f t="shared" si="263"/>
        <v>1</v>
      </c>
      <c r="K256" s="1">
        <f>IFERROR(VLOOKUP(P256,索引!A:B,2,0),"")</f>
        <v>2</v>
      </c>
      <c r="L256" s="18">
        <f t="shared" si="264"/>
        <v>5</v>
      </c>
      <c r="M256" s="18">
        <f t="shared" si="265"/>
        <v>19</v>
      </c>
      <c r="N256" s="18">
        <f t="shared" si="266"/>
        <v>21</v>
      </c>
      <c r="O256" s="18">
        <f t="shared" si="267"/>
        <v>26</v>
      </c>
      <c r="P256" s="1" t="str">
        <f t="shared" si="268"/>
        <v>show</v>
      </c>
      <c r="Q256" s="1"/>
    </row>
    <row r="257" spans="1:17">
      <c r="A257" s="1" t="s">
        <v>26</v>
      </c>
      <c r="B257" s="18" t="str">
        <f t="shared" si="269"/>
        <v>700361010</v>
      </c>
      <c r="C257" s="18" t="s">
        <v>243</v>
      </c>
      <c r="D257" s="18" t="s">
        <v>147</v>
      </c>
      <c r="E257" s="18">
        <v>0</v>
      </c>
      <c r="F257" s="18" t="s">
        <v>148</v>
      </c>
      <c r="G257" s="18">
        <v>0</v>
      </c>
      <c r="H257" s="18" t="s">
        <v>149</v>
      </c>
      <c r="I257" s="18" t="str">
        <f t="shared" si="270"/>
        <v>0036</v>
      </c>
      <c r="J257" s="1" t="str">
        <f t="shared" si="263"/>
        <v>1</v>
      </c>
      <c r="K257" s="1">
        <f>IFERROR(VLOOKUP(P257,索引!A:B,2,0),"")</f>
        <v>1</v>
      </c>
      <c r="L257" s="18">
        <f t="shared" si="264"/>
        <v>5</v>
      </c>
      <c r="M257" s="18">
        <f t="shared" si="265"/>
        <v>18</v>
      </c>
      <c r="N257" s="18">
        <f t="shared" si="266"/>
        <v>20</v>
      </c>
      <c r="O257" s="18">
        <f t="shared" si="267"/>
        <v>20</v>
      </c>
      <c r="P257" s="1" t="str">
        <f t="shared" si="268"/>
        <v>controller</v>
      </c>
      <c r="Q257" s="1"/>
    </row>
    <row r="258" spans="1:17">
      <c r="A258" s="1" t="s">
        <v>26</v>
      </c>
      <c r="B258" s="18" t="str">
        <f t="shared" si="269"/>
        <v>700361020</v>
      </c>
      <c r="C258" s="18" t="s">
        <v>244</v>
      </c>
      <c r="D258" s="18" t="s">
        <v>147</v>
      </c>
      <c r="E258" s="18">
        <v>0</v>
      </c>
      <c r="F258" s="18" t="s">
        <v>148</v>
      </c>
      <c r="G258" s="18">
        <v>0</v>
      </c>
      <c r="H258" s="18" t="s">
        <v>149</v>
      </c>
      <c r="I258" s="18" t="str">
        <f t="shared" si="270"/>
        <v>0036</v>
      </c>
      <c r="J258" s="1" t="str">
        <f t="shared" si="263"/>
        <v>1</v>
      </c>
      <c r="K258" s="1">
        <f>IFERROR(VLOOKUP(P258,索引!A:B,2,0),"")</f>
        <v>2</v>
      </c>
      <c r="L258" s="18">
        <f t="shared" si="264"/>
        <v>5</v>
      </c>
      <c r="M258" s="18">
        <f t="shared" si="265"/>
        <v>18</v>
      </c>
      <c r="N258" s="18">
        <f t="shared" si="266"/>
        <v>20</v>
      </c>
      <c r="O258" s="18">
        <f t="shared" si="267"/>
        <v>25</v>
      </c>
      <c r="P258" s="1" t="str">
        <f t="shared" si="268"/>
        <v>show</v>
      </c>
      <c r="Q258" s="1"/>
    </row>
    <row r="259" spans="1:17">
      <c r="A259" s="1" t="s">
        <v>26</v>
      </c>
      <c r="B259" s="18" t="str">
        <f t="shared" si="269"/>
        <v>700371010</v>
      </c>
      <c r="C259" s="18" t="s">
        <v>245</v>
      </c>
      <c r="D259" s="18" t="s">
        <v>147</v>
      </c>
      <c r="E259" s="18">
        <v>0</v>
      </c>
      <c r="F259" s="18" t="s">
        <v>148</v>
      </c>
      <c r="G259" s="18">
        <v>0</v>
      </c>
      <c r="H259" s="18" t="s">
        <v>149</v>
      </c>
      <c r="I259" s="18" t="str">
        <f t="shared" si="270"/>
        <v>0037</v>
      </c>
      <c r="J259" s="1" t="str">
        <f t="shared" si="263"/>
        <v>1</v>
      </c>
      <c r="K259" s="1">
        <f>IFERROR(VLOOKUP(P259,索引!A:B,2,0),"")</f>
        <v>1</v>
      </c>
      <c r="L259" s="18">
        <f t="shared" si="264"/>
        <v>5</v>
      </c>
      <c r="M259" s="18">
        <f t="shared" si="265"/>
        <v>14</v>
      </c>
      <c r="N259" s="18">
        <f t="shared" si="266"/>
        <v>16</v>
      </c>
      <c r="O259" s="18">
        <f t="shared" si="267"/>
        <v>16</v>
      </c>
      <c r="P259" s="1" t="str">
        <f t="shared" si="268"/>
        <v>controller</v>
      </c>
      <c r="Q259" s="1"/>
    </row>
    <row r="260" spans="1:17">
      <c r="A260" s="1" t="s">
        <v>26</v>
      </c>
      <c r="B260" s="18" t="str">
        <f t="shared" si="269"/>
        <v>700371020</v>
      </c>
      <c r="C260" s="18" t="s">
        <v>246</v>
      </c>
      <c r="D260" s="18" t="s">
        <v>147</v>
      </c>
      <c r="E260" s="18">
        <v>0</v>
      </c>
      <c r="F260" s="18" t="s">
        <v>148</v>
      </c>
      <c r="G260" s="18">
        <v>0</v>
      </c>
      <c r="H260" s="18" t="s">
        <v>149</v>
      </c>
      <c r="I260" s="18" t="str">
        <f t="shared" si="270"/>
        <v>0037</v>
      </c>
      <c r="J260" s="1" t="str">
        <f t="shared" si="263"/>
        <v>1</v>
      </c>
      <c r="K260" s="1">
        <f>IFERROR(VLOOKUP(P260,索引!A:B,2,0),"")</f>
        <v>2</v>
      </c>
      <c r="L260" s="18">
        <f t="shared" si="264"/>
        <v>5</v>
      </c>
      <c r="M260" s="18">
        <f t="shared" si="265"/>
        <v>14</v>
      </c>
      <c r="N260" s="18">
        <f t="shared" si="266"/>
        <v>16</v>
      </c>
      <c r="O260" s="18">
        <f t="shared" si="267"/>
        <v>21</v>
      </c>
      <c r="P260" s="1" t="str">
        <f t="shared" si="268"/>
        <v>show</v>
      </c>
      <c r="Q260" s="1"/>
    </row>
    <row r="261" spans="1:17">
      <c r="A261" s="1" t="s">
        <v>26</v>
      </c>
      <c r="B261" s="18" t="str">
        <f t="shared" si="269"/>
        <v>700381010</v>
      </c>
      <c r="C261" s="18" t="s">
        <v>247</v>
      </c>
      <c r="D261" s="18" t="s">
        <v>147</v>
      </c>
      <c r="E261" s="18">
        <v>0</v>
      </c>
      <c r="F261" s="18" t="s">
        <v>148</v>
      </c>
      <c r="G261" s="18">
        <v>0</v>
      </c>
      <c r="H261" s="18" t="s">
        <v>149</v>
      </c>
      <c r="I261" s="18" t="str">
        <f t="shared" si="270"/>
        <v>0038</v>
      </c>
      <c r="J261" s="1" t="str">
        <f t="shared" si="263"/>
        <v>1</v>
      </c>
      <c r="K261" s="1">
        <f>IFERROR(VLOOKUP(P261,索引!A:B,2,0),"")</f>
        <v>1</v>
      </c>
      <c r="L261" s="18">
        <f t="shared" si="264"/>
        <v>5</v>
      </c>
      <c r="M261" s="18">
        <f t="shared" si="265"/>
        <v>12</v>
      </c>
      <c r="N261" s="18">
        <f t="shared" si="266"/>
        <v>14</v>
      </c>
      <c r="O261" s="18">
        <f t="shared" si="267"/>
        <v>14</v>
      </c>
      <c r="P261" s="1" t="str">
        <f t="shared" si="268"/>
        <v>controller</v>
      </c>
      <c r="Q261" s="1"/>
    </row>
    <row r="262" spans="1:17">
      <c r="A262" s="1" t="s">
        <v>26</v>
      </c>
      <c r="B262" s="18" t="str">
        <f t="shared" si="269"/>
        <v>700381020</v>
      </c>
      <c r="C262" s="18" t="s">
        <v>248</v>
      </c>
      <c r="D262" s="18" t="s">
        <v>147</v>
      </c>
      <c r="E262" s="18">
        <v>0</v>
      </c>
      <c r="F262" s="18" t="s">
        <v>148</v>
      </c>
      <c r="G262" s="18">
        <v>0</v>
      </c>
      <c r="H262" s="18" t="s">
        <v>149</v>
      </c>
      <c r="I262" s="18" t="str">
        <f t="shared" si="270"/>
        <v>0038</v>
      </c>
      <c r="J262" s="1" t="str">
        <f t="shared" si="263"/>
        <v>1</v>
      </c>
      <c r="K262" s="1">
        <f>IFERROR(VLOOKUP(P262,索引!A:B,2,0),"")</f>
        <v>2</v>
      </c>
      <c r="L262" s="18">
        <f t="shared" si="264"/>
        <v>5</v>
      </c>
      <c r="M262" s="18">
        <f t="shared" si="265"/>
        <v>12</v>
      </c>
      <c r="N262" s="18">
        <f t="shared" si="266"/>
        <v>14</v>
      </c>
      <c r="O262" s="18">
        <f t="shared" si="267"/>
        <v>19</v>
      </c>
      <c r="P262" s="1" t="str">
        <f t="shared" si="268"/>
        <v>show</v>
      </c>
      <c r="Q262" s="1"/>
    </row>
    <row r="263" spans="1:17">
      <c r="A263" s="1" t="s">
        <v>26</v>
      </c>
      <c r="B263" s="18" t="str">
        <f t="shared" si="269"/>
        <v>700391010</v>
      </c>
      <c r="C263" s="18" t="s">
        <v>249</v>
      </c>
      <c r="D263" s="18" t="s">
        <v>147</v>
      </c>
      <c r="E263" s="18">
        <v>0</v>
      </c>
      <c r="F263" s="18" t="s">
        <v>148</v>
      </c>
      <c r="G263" s="18">
        <v>0</v>
      </c>
      <c r="H263" s="18" t="s">
        <v>149</v>
      </c>
      <c r="I263" s="18" t="str">
        <f t="shared" si="270"/>
        <v>0039</v>
      </c>
      <c r="J263" s="1" t="str">
        <f t="shared" si="263"/>
        <v>1</v>
      </c>
      <c r="K263" s="1">
        <f>IFERROR(VLOOKUP(P263,索引!A:B,2,0),"")</f>
        <v>1</v>
      </c>
      <c r="L263" s="18">
        <f t="shared" si="264"/>
        <v>5</v>
      </c>
      <c r="M263" s="18">
        <f t="shared" si="265"/>
        <v>13</v>
      </c>
      <c r="N263" s="18">
        <f t="shared" si="266"/>
        <v>15</v>
      </c>
      <c r="O263" s="18">
        <f t="shared" si="267"/>
        <v>15</v>
      </c>
      <c r="P263" s="1" t="str">
        <f t="shared" si="268"/>
        <v>controller</v>
      </c>
      <c r="Q263" s="1"/>
    </row>
    <row r="264" spans="1:17">
      <c r="A264" s="1" t="s">
        <v>26</v>
      </c>
      <c r="B264" s="18" t="str">
        <f t="shared" si="269"/>
        <v>700391020</v>
      </c>
      <c r="C264" s="18" t="s">
        <v>250</v>
      </c>
      <c r="D264" s="18" t="s">
        <v>147</v>
      </c>
      <c r="E264" s="18">
        <v>0</v>
      </c>
      <c r="F264" s="18" t="s">
        <v>148</v>
      </c>
      <c r="G264" s="18">
        <v>0</v>
      </c>
      <c r="H264" s="18" t="s">
        <v>149</v>
      </c>
      <c r="I264" s="18" t="str">
        <f t="shared" si="270"/>
        <v>0039</v>
      </c>
      <c r="J264" s="1" t="str">
        <f t="shared" si="263"/>
        <v>1</v>
      </c>
      <c r="K264" s="1">
        <f>IFERROR(VLOOKUP(P264,索引!A:B,2,0),"")</f>
        <v>2</v>
      </c>
      <c r="L264" s="18">
        <f t="shared" si="264"/>
        <v>5</v>
      </c>
      <c r="M264" s="18">
        <f t="shared" si="265"/>
        <v>13</v>
      </c>
      <c r="N264" s="18">
        <f t="shared" si="266"/>
        <v>15</v>
      </c>
      <c r="O264" s="18">
        <f t="shared" si="267"/>
        <v>20</v>
      </c>
      <c r="P264" s="1" t="str">
        <f t="shared" si="268"/>
        <v>show</v>
      </c>
      <c r="Q264" s="1"/>
    </row>
    <row r="265" spans="1:17">
      <c r="A265" s="1" t="s">
        <v>26</v>
      </c>
      <c r="B265" s="18" t="str">
        <f t="shared" si="269"/>
        <v>700391030</v>
      </c>
      <c r="C265" s="18" t="s">
        <v>251</v>
      </c>
      <c r="D265" s="18" t="s">
        <v>147</v>
      </c>
      <c r="E265" s="18">
        <v>0</v>
      </c>
      <c r="F265" s="18" t="s">
        <v>148</v>
      </c>
      <c r="G265" s="18">
        <v>0</v>
      </c>
      <c r="H265" s="18" t="s">
        <v>149</v>
      </c>
      <c r="I265" s="18" t="str">
        <f t="shared" si="270"/>
        <v>0039</v>
      </c>
      <c r="J265" s="1" t="str">
        <f t="shared" si="263"/>
        <v>1</v>
      </c>
      <c r="K265" s="1">
        <f>IFERROR(VLOOKUP(P265,索引!A:B,2,0),"")</f>
        <v>3</v>
      </c>
      <c r="L265" s="18">
        <f t="shared" si="264"/>
        <v>5</v>
      </c>
      <c r="M265" s="18">
        <f t="shared" si="265"/>
        <v>13</v>
      </c>
      <c r="N265" s="18">
        <f t="shared" si="266"/>
        <v>15</v>
      </c>
      <c r="O265" s="18">
        <f t="shared" si="267"/>
        <v>21</v>
      </c>
      <c r="P265" s="1" t="str">
        <f t="shared" si="268"/>
        <v>story</v>
      </c>
      <c r="Q265" s="1"/>
    </row>
    <row r="266" spans="1:17">
      <c r="A266" s="1" t="s">
        <v>26</v>
      </c>
      <c r="B266" s="18" t="str">
        <f t="shared" si="269"/>
        <v>700392010</v>
      </c>
      <c r="C266" s="18" t="s">
        <v>539</v>
      </c>
      <c r="D266" s="18" t="s">
        <v>147</v>
      </c>
      <c r="E266" s="18">
        <v>0</v>
      </c>
      <c r="F266" s="18" t="s">
        <v>148</v>
      </c>
      <c r="G266" s="18">
        <v>0</v>
      </c>
      <c r="H266" s="18" t="s">
        <v>149</v>
      </c>
      <c r="I266" s="18" t="str">
        <f t="shared" ref="I266:I267" si="271">LEFT(C266,L266-1)</f>
        <v>0039</v>
      </c>
      <c r="J266" s="1" t="str">
        <f t="shared" ref="J266:J267" si="272">IF(M266=N266,RIGHT(C266,LEN(C266)-M266),MID(C266,M266+1,N266-M266-1))</f>
        <v>2</v>
      </c>
      <c r="K266" s="1">
        <f>IFERROR(VLOOKUP(P266,索引!A:B,2,0),"")</f>
        <v>1</v>
      </c>
      <c r="L266" s="18">
        <f t="shared" ref="L266:L267" si="273">IFERROR(FIND("_",C266),0)</f>
        <v>5</v>
      </c>
      <c r="M266" s="18">
        <f t="shared" ref="M266:M267" si="274">IFERROR(FIND("_",C266,L266+1),L266)</f>
        <v>13</v>
      </c>
      <c r="N266" s="18">
        <f t="shared" ref="N266:N267" si="275">IFERROR(FIND("_",C266,M266+1),M266)</f>
        <v>15</v>
      </c>
      <c r="O266" s="18">
        <f t="shared" ref="O266:O267" si="276">IFERROR(FIND("_",C266,N266+1),N266)</f>
        <v>15</v>
      </c>
      <c r="P266" s="1" t="str">
        <f t="shared" ref="P266:P267" si="277">IF(N266=O266,RIGHT(C266,LEN(C266)-N266),MID(C266,N266+1,O266-N266-1))</f>
        <v>controller</v>
      </c>
      <c r="Q266" s="1"/>
    </row>
    <row r="267" spans="1:17">
      <c r="A267" s="1" t="s">
        <v>26</v>
      </c>
      <c r="B267" s="18" t="str">
        <f t="shared" si="269"/>
        <v>700392030</v>
      </c>
      <c r="C267" s="18" t="s">
        <v>540</v>
      </c>
      <c r="D267" s="18" t="s">
        <v>147</v>
      </c>
      <c r="E267" s="18">
        <v>0</v>
      </c>
      <c r="F267" s="18" t="s">
        <v>148</v>
      </c>
      <c r="G267" s="18">
        <v>0</v>
      </c>
      <c r="H267" s="18" t="s">
        <v>149</v>
      </c>
      <c r="I267" s="18" t="str">
        <f t="shared" si="271"/>
        <v>0039</v>
      </c>
      <c r="J267" s="1" t="str">
        <f t="shared" si="272"/>
        <v>2</v>
      </c>
      <c r="K267" s="1">
        <f>IFERROR(VLOOKUP(P267,索引!A:B,2,0),"")</f>
        <v>3</v>
      </c>
      <c r="L267" s="18">
        <f t="shared" si="273"/>
        <v>5</v>
      </c>
      <c r="M267" s="18">
        <f t="shared" si="274"/>
        <v>13</v>
      </c>
      <c r="N267" s="18">
        <f t="shared" si="275"/>
        <v>15</v>
      </c>
      <c r="O267" s="18">
        <f t="shared" si="276"/>
        <v>21</v>
      </c>
      <c r="P267" s="1" t="str">
        <f t="shared" si="277"/>
        <v>story</v>
      </c>
      <c r="Q267" s="1"/>
    </row>
    <row r="268" spans="1:17">
      <c r="A268" s="1" t="s">
        <v>26</v>
      </c>
      <c r="B268" s="18" t="str">
        <f t="shared" si="269"/>
        <v>700401010</v>
      </c>
      <c r="C268" s="18" t="s">
        <v>252</v>
      </c>
      <c r="D268" s="18" t="s">
        <v>147</v>
      </c>
      <c r="E268" s="18">
        <v>0</v>
      </c>
      <c r="F268" s="18" t="s">
        <v>148</v>
      </c>
      <c r="G268" s="18">
        <v>0</v>
      </c>
      <c r="H268" s="18" t="s">
        <v>149</v>
      </c>
      <c r="I268" s="18" t="str">
        <f t="shared" si="270"/>
        <v>0040</v>
      </c>
      <c r="J268" s="1" t="str">
        <f t="shared" si="263"/>
        <v>1</v>
      </c>
      <c r="K268" s="1">
        <f>IFERROR(VLOOKUP(P268,索引!A:B,2,0),"")</f>
        <v>1</v>
      </c>
      <c r="L268" s="18">
        <f t="shared" si="264"/>
        <v>5</v>
      </c>
      <c r="M268" s="18">
        <f t="shared" si="265"/>
        <v>17</v>
      </c>
      <c r="N268" s="18">
        <f t="shared" si="266"/>
        <v>19</v>
      </c>
      <c r="O268" s="18">
        <f t="shared" si="267"/>
        <v>19</v>
      </c>
      <c r="P268" s="1" t="str">
        <f t="shared" si="268"/>
        <v>controller</v>
      </c>
      <c r="Q268" s="1"/>
    </row>
    <row r="269" spans="1:17">
      <c r="A269" s="1" t="s">
        <v>26</v>
      </c>
      <c r="B269" s="18" t="str">
        <f t="shared" si="269"/>
        <v>700401020</v>
      </c>
      <c r="C269" s="18" t="s">
        <v>253</v>
      </c>
      <c r="D269" s="18" t="s">
        <v>147</v>
      </c>
      <c r="E269" s="18">
        <v>0</v>
      </c>
      <c r="F269" s="18" t="s">
        <v>148</v>
      </c>
      <c r="G269" s="18">
        <v>0</v>
      </c>
      <c r="H269" s="18" t="s">
        <v>149</v>
      </c>
      <c r="I269" s="18" t="str">
        <f t="shared" si="270"/>
        <v>0040</v>
      </c>
      <c r="J269" s="1" t="str">
        <f t="shared" si="263"/>
        <v>1</v>
      </c>
      <c r="K269" s="1">
        <f>IFERROR(VLOOKUP(P269,索引!A:B,2,0),"")</f>
        <v>2</v>
      </c>
      <c r="L269" s="18">
        <f t="shared" si="264"/>
        <v>5</v>
      </c>
      <c r="M269" s="18">
        <f t="shared" si="265"/>
        <v>17</v>
      </c>
      <c r="N269" s="18">
        <f t="shared" si="266"/>
        <v>19</v>
      </c>
      <c r="O269" s="18">
        <f t="shared" si="267"/>
        <v>24</v>
      </c>
      <c r="P269" s="1" t="str">
        <f t="shared" si="268"/>
        <v>show</v>
      </c>
      <c r="Q269" s="1"/>
    </row>
    <row r="270" spans="1:17">
      <c r="A270" s="1" t="s">
        <v>26</v>
      </c>
      <c r="B270" s="18" t="str">
        <f t="shared" si="269"/>
        <v>700411010</v>
      </c>
      <c r="C270" s="18" t="s">
        <v>254</v>
      </c>
      <c r="D270" s="18" t="s">
        <v>147</v>
      </c>
      <c r="E270" s="18">
        <v>0</v>
      </c>
      <c r="F270" s="18" t="s">
        <v>148</v>
      </c>
      <c r="G270" s="18">
        <v>0</v>
      </c>
      <c r="H270" s="18" t="s">
        <v>149</v>
      </c>
      <c r="I270" s="18" t="str">
        <f t="shared" si="270"/>
        <v>0041</v>
      </c>
      <c r="J270" s="1" t="str">
        <f t="shared" si="263"/>
        <v>1</v>
      </c>
      <c r="K270" s="1">
        <f>IFERROR(VLOOKUP(P270,索引!A:B,2,0),"")</f>
        <v>1</v>
      </c>
      <c r="L270" s="18">
        <f t="shared" si="264"/>
        <v>5</v>
      </c>
      <c r="M270" s="18">
        <f t="shared" si="265"/>
        <v>14</v>
      </c>
      <c r="N270" s="18">
        <f t="shared" si="266"/>
        <v>16</v>
      </c>
      <c r="O270" s="18">
        <f t="shared" si="267"/>
        <v>16</v>
      </c>
      <c r="P270" s="1" t="str">
        <f t="shared" si="268"/>
        <v>controller</v>
      </c>
      <c r="Q270" s="1"/>
    </row>
    <row r="271" spans="1:17">
      <c r="A271" s="1" t="s">
        <v>26</v>
      </c>
      <c r="B271" s="18" t="str">
        <f t="shared" si="269"/>
        <v>700411020</v>
      </c>
      <c r="C271" s="18" t="s">
        <v>255</v>
      </c>
      <c r="D271" s="18" t="s">
        <v>147</v>
      </c>
      <c r="E271" s="18">
        <v>0</v>
      </c>
      <c r="F271" s="18" t="s">
        <v>148</v>
      </c>
      <c r="G271" s="18">
        <v>0</v>
      </c>
      <c r="H271" s="18" t="s">
        <v>149</v>
      </c>
      <c r="I271" s="18" t="str">
        <f t="shared" si="270"/>
        <v>0041</v>
      </c>
      <c r="J271" s="1" t="str">
        <f t="shared" si="263"/>
        <v>1</v>
      </c>
      <c r="K271" s="1">
        <f>IFERROR(VLOOKUP(P271,索引!A:B,2,0),"")</f>
        <v>2</v>
      </c>
      <c r="L271" s="18">
        <f t="shared" si="264"/>
        <v>5</v>
      </c>
      <c r="M271" s="18">
        <f t="shared" si="265"/>
        <v>14</v>
      </c>
      <c r="N271" s="18">
        <f t="shared" si="266"/>
        <v>16</v>
      </c>
      <c r="O271" s="18">
        <f t="shared" si="267"/>
        <v>21</v>
      </c>
      <c r="P271" s="1" t="str">
        <f t="shared" si="268"/>
        <v>show</v>
      </c>
      <c r="Q271" s="1"/>
    </row>
    <row r="272" spans="1:17">
      <c r="A272" s="1" t="s">
        <v>26</v>
      </c>
      <c r="B272" s="18" t="str">
        <f t="shared" ref="B272:B273" si="278">"7"&amp;I272&amp;J272&amp;0&amp;K272&amp;0</f>
        <v>700421010</v>
      </c>
      <c r="C272" s="18" t="s">
        <v>622</v>
      </c>
      <c r="D272" s="18" t="s">
        <v>147</v>
      </c>
      <c r="E272" s="18">
        <v>0</v>
      </c>
      <c r="F272" s="18" t="s">
        <v>148</v>
      </c>
      <c r="G272" s="18">
        <v>0</v>
      </c>
      <c r="H272" s="18" t="s">
        <v>149</v>
      </c>
      <c r="I272" s="18" t="str">
        <f t="shared" ref="I272:I273" si="279">LEFT(C272,L272-1)</f>
        <v>0042</v>
      </c>
      <c r="J272" s="1" t="str">
        <f t="shared" ref="J272:J273" si="280">IF(M272=N272,RIGHT(C272,LEN(C272)-M272),MID(C272,M272+1,N272-M272-1))</f>
        <v>1</v>
      </c>
      <c r="K272" s="1">
        <f>IFERROR(VLOOKUP(P272,索引!A:B,2,0),"")</f>
        <v>1</v>
      </c>
      <c r="L272" s="18">
        <f t="shared" ref="L272:L273" si="281">IFERROR(FIND("_",C272),0)</f>
        <v>5</v>
      </c>
      <c r="M272" s="18">
        <f t="shared" ref="M272:M273" si="282">IFERROR(FIND("_",C272,L272+1),L272)</f>
        <v>23</v>
      </c>
      <c r="N272" s="18">
        <f t="shared" ref="N272:N273" si="283">IFERROR(FIND("_",C272,M272+1),M272)</f>
        <v>25</v>
      </c>
      <c r="O272" s="18">
        <f t="shared" ref="O272:O273" si="284">IFERROR(FIND("_",C272,N272+1),N272)</f>
        <v>25</v>
      </c>
      <c r="P272" s="1" t="str">
        <f t="shared" ref="P272:P273" si="285">IF(N272=O272,RIGHT(C272,LEN(C272)-N272),MID(C272,N272+1,O272-N272-1))</f>
        <v>controller</v>
      </c>
      <c r="Q272" s="1"/>
    </row>
    <row r="273" spans="1:17">
      <c r="A273" s="1" t="s">
        <v>26</v>
      </c>
      <c r="B273" s="18" t="str">
        <f t="shared" si="278"/>
        <v>700421020</v>
      </c>
      <c r="C273" s="18" t="s">
        <v>623</v>
      </c>
      <c r="D273" s="18" t="s">
        <v>147</v>
      </c>
      <c r="E273" s="18">
        <v>0</v>
      </c>
      <c r="F273" s="18" t="s">
        <v>148</v>
      </c>
      <c r="G273" s="18">
        <v>0</v>
      </c>
      <c r="H273" s="18" t="s">
        <v>149</v>
      </c>
      <c r="I273" s="18" t="str">
        <f t="shared" si="279"/>
        <v>0042</v>
      </c>
      <c r="J273" s="1" t="str">
        <f t="shared" si="280"/>
        <v>1</v>
      </c>
      <c r="K273" s="1">
        <f>IFERROR(VLOOKUP(P273,索引!A:B,2,0),"")</f>
        <v>2</v>
      </c>
      <c r="L273" s="18">
        <f t="shared" si="281"/>
        <v>5</v>
      </c>
      <c r="M273" s="18">
        <f t="shared" si="282"/>
        <v>23</v>
      </c>
      <c r="N273" s="18">
        <f t="shared" si="283"/>
        <v>25</v>
      </c>
      <c r="O273" s="18">
        <f t="shared" si="284"/>
        <v>30</v>
      </c>
      <c r="P273" s="1" t="str">
        <f t="shared" si="285"/>
        <v>show</v>
      </c>
      <c r="Q273" s="1"/>
    </row>
    <row r="274" spans="1:17">
      <c r="A274" s="1" t="s">
        <v>26</v>
      </c>
      <c r="B274" s="18" t="str">
        <f t="shared" ref="B274:B276" si="286">"7"&amp;I274&amp;J274&amp;0&amp;K274&amp;0</f>
        <v>700421090</v>
      </c>
      <c r="C274" s="18" t="s">
        <v>647</v>
      </c>
      <c r="D274" s="18" t="s">
        <v>147</v>
      </c>
      <c r="E274" s="18">
        <v>0</v>
      </c>
      <c r="F274" s="18" t="s">
        <v>148</v>
      </c>
      <c r="G274" s="18">
        <v>0</v>
      </c>
      <c r="H274" s="18" t="s">
        <v>149</v>
      </c>
      <c r="I274" s="18" t="str">
        <f t="shared" ref="I274:I276" si="287">LEFT(C274,L274-1)</f>
        <v>0042</v>
      </c>
      <c r="J274" s="1" t="str">
        <f t="shared" ref="J274:J276" si="288">IF(M274=N274,RIGHT(C274,LEN(C274)-M274),MID(C274,M274+1,N274-M274-1))</f>
        <v>1</v>
      </c>
      <c r="K274" s="1">
        <f>IFERROR(VLOOKUP(P274,索引!A:B,2,0),"")</f>
        <v>9</v>
      </c>
      <c r="L274" s="18">
        <f t="shared" ref="L274:L276" si="289">IFERROR(FIND("_",C274),0)</f>
        <v>5</v>
      </c>
      <c r="M274" s="18">
        <f t="shared" ref="M274:M276" si="290">IFERROR(FIND("_",C274,L274+1),L274)</f>
        <v>23</v>
      </c>
      <c r="N274" s="18">
        <f t="shared" ref="N274:N276" si="291">IFERROR(FIND("_",C274,M274+1),M274)</f>
        <v>25</v>
      </c>
      <c r="O274" s="18">
        <f t="shared" ref="O274:O276" si="292">IFERROR(FIND("_",C274,N274+1),N274)</f>
        <v>34</v>
      </c>
      <c r="P274" s="1" t="str">
        <f t="shared" ref="P274:P276" si="293">IF(N274=O274,RIGHT(C274,LEN(C274)-N274),MID(C274,N274+1,O274-N274-1))</f>
        <v>storyall</v>
      </c>
      <c r="Q274" s="1"/>
    </row>
    <row r="275" spans="1:17">
      <c r="A275" s="1" t="s">
        <v>26</v>
      </c>
      <c r="B275" s="18" t="str">
        <f t="shared" si="286"/>
        <v>700431010</v>
      </c>
      <c r="C275" s="18" t="s">
        <v>716</v>
      </c>
      <c r="D275" s="18" t="s">
        <v>147</v>
      </c>
      <c r="E275" s="18">
        <v>0</v>
      </c>
      <c r="F275" s="18" t="s">
        <v>148</v>
      </c>
      <c r="G275" s="18">
        <v>0</v>
      </c>
      <c r="H275" s="18" t="s">
        <v>149</v>
      </c>
      <c r="I275" s="18" t="str">
        <f t="shared" si="287"/>
        <v>0043</v>
      </c>
      <c r="J275" s="1" t="str">
        <f t="shared" si="288"/>
        <v>1</v>
      </c>
      <c r="K275" s="1">
        <f>IFERROR(VLOOKUP(P275,索引!A:B,2,0),"")</f>
        <v>1</v>
      </c>
      <c r="L275" s="18">
        <f t="shared" si="289"/>
        <v>5</v>
      </c>
      <c r="M275" s="18">
        <f t="shared" si="290"/>
        <v>13</v>
      </c>
      <c r="N275" s="18">
        <f t="shared" si="291"/>
        <v>15</v>
      </c>
      <c r="O275" s="18">
        <f t="shared" si="292"/>
        <v>15</v>
      </c>
      <c r="P275" s="1" t="str">
        <f t="shared" si="293"/>
        <v>controller</v>
      </c>
      <c r="Q275" s="1"/>
    </row>
    <row r="276" spans="1:17">
      <c r="A276" s="1" t="s">
        <v>26</v>
      </c>
      <c r="B276" s="18" t="str">
        <f t="shared" si="286"/>
        <v>700431020</v>
      </c>
      <c r="C276" s="18" t="s">
        <v>717</v>
      </c>
      <c r="D276" s="18" t="s">
        <v>147</v>
      </c>
      <c r="E276" s="18">
        <v>0</v>
      </c>
      <c r="F276" s="18" t="s">
        <v>148</v>
      </c>
      <c r="G276" s="18">
        <v>0</v>
      </c>
      <c r="H276" s="18" t="s">
        <v>149</v>
      </c>
      <c r="I276" s="18" t="str">
        <f t="shared" si="287"/>
        <v>0043</v>
      </c>
      <c r="J276" s="1" t="str">
        <f t="shared" si="288"/>
        <v>1</v>
      </c>
      <c r="K276" s="1">
        <f>IFERROR(VLOOKUP(P276,索引!A:B,2,0),"")</f>
        <v>2</v>
      </c>
      <c r="L276" s="18">
        <f t="shared" si="289"/>
        <v>5</v>
      </c>
      <c r="M276" s="18">
        <f t="shared" si="290"/>
        <v>13</v>
      </c>
      <c r="N276" s="18">
        <f t="shared" si="291"/>
        <v>15</v>
      </c>
      <c r="O276" s="18">
        <f t="shared" si="292"/>
        <v>20</v>
      </c>
      <c r="P276" s="1" t="str">
        <f t="shared" si="293"/>
        <v>show</v>
      </c>
      <c r="Q276" s="1"/>
    </row>
    <row r="277" spans="1:17">
      <c r="A277" s="1" t="s">
        <v>26</v>
      </c>
      <c r="B277" s="18" t="str">
        <f t="shared" ref="B277" si="294">"7"&amp;I277&amp;J277&amp;0&amp;K277&amp;0</f>
        <v>700441090</v>
      </c>
      <c r="C277" s="18" t="s">
        <v>688</v>
      </c>
      <c r="D277" s="18" t="s">
        <v>147</v>
      </c>
      <c r="E277" s="18">
        <v>0</v>
      </c>
      <c r="F277" s="18" t="s">
        <v>148</v>
      </c>
      <c r="G277" s="18">
        <v>0</v>
      </c>
      <c r="H277" s="18" t="s">
        <v>149</v>
      </c>
      <c r="I277" s="18" t="str">
        <f t="shared" ref="I277" si="295">LEFT(C277,L277-1)</f>
        <v>0044</v>
      </c>
      <c r="J277" s="1" t="str">
        <f t="shared" ref="J277" si="296">IF(M277=N277,RIGHT(C277,LEN(C277)-M277),MID(C277,M277+1,N277-M277-1))</f>
        <v>1</v>
      </c>
      <c r="K277" s="1">
        <f>IFERROR(VLOOKUP(P277,索引!A:B,2,0),"")</f>
        <v>9</v>
      </c>
      <c r="L277" s="18">
        <f t="shared" ref="L277" si="297">IFERROR(FIND("_",C277),0)</f>
        <v>5</v>
      </c>
      <c r="M277" s="18">
        <f t="shared" ref="M277" si="298">IFERROR(FIND("_",C277,L277+1),L277)</f>
        <v>17</v>
      </c>
      <c r="N277" s="18">
        <f t="shared" ref="N277" si="299">IFERROR(FIND("_",C277,M277+1),M277)</f>
        <v>19</v>
      </c>
      <c r="O277" s="18">
        <f t="shared" ref="O277" si="300">IFERROR(FIND("_",C277,N277+1),N277)</f>
        <v>28</v>
      </c>
      <c r="P277" s="1" t="str">
        <f t="shared" ref="P277" si="301">IF(N277=O277,RIGHT(C277,LEN(C277)-N277),MID(C277,N277+1,O277-N277-1))</f>
        <v>storyall</v>
      </c>
      <c r="Q277" s="1"/>
    </row>
    <row r="278" spans="1:17">
      <c r="A278" s="1" t="s">
        <v>26</v>
      </c>
      <c r="B278" s="18" t="str">
        <f t="shared" ref="B278:B279" si="302">"7"&amp;I278&amp;J278&amp;0&amp;K278&amp;0</f>
        <v>700451010</v>
      </c>
      <c r="C278" s="18" t="s">
        <v>624</v>
      </c>
      <c r="D278" s="18" t="s">
        <v>147</v>
      </c>
      <c r="E278" s="18">
        <v>0</v>
      </c>
      <c r="F278" s="18" t="s">
        <v>148</v>
      </c>
      <c r="G278" s="18">
        <v>0</v>
      </c>
      <c r="H278" s="18" t="s">
        <v>149</v>
      </c>
      <c r="I278" s="18" t="str">
        <f t="shared" ref="I278:I279" si="303">LEFT(C278,L278-1)</f>
        <v>0045</v>
      </c>
      <c r="J278" s="1" t="str">
        <f t="shared" ref="J278:J279" si="304">IF(M278=N278,RIGHT(C278,LEN(C278)-M278),MID(C278,M278+1,N278-M278-1))</f>
        <v>1</v>
      </c>
      <c r="K278" s="1">
        <f>IFERROR(VLOOKUP(P278,索引!A:B,2,0),"")</f>
        <v>1</v>
      </c>
      <c r="L278" s="18">
        <f t="shared" ref="L278:L279" si="305">IFERROR(FIND("_",C278),0)</f>
        <v>5</v>
      </c>
      <c r="M278" s="18">
        <f t="shared" ref="M278:M279" si="306">IFERROR(FIND("_",C278,L278+1),L278)</f>
        <v>17</v>
      </c>
      <c r="N278" s="18">
        <f t="shared" ref="N278:N279" si="307">IFERROR(FIND("_",C278,M278+1),M278)</f>
        <v>19</v>
      </c>
      <c r="O278" s="18">
        <f t="shared" ref="O278:O279" si="308">IFERROR(FIND("_",C278,N278+1),N278)</f>
        <v>19</v>
      </c>
      <c r="P278" s="1" t="str">
        <f t="shared" ref="P278:P279" si="309">IF(N278=O278,RIGHT(C278,LEN(C278)-N278),MID(C278,N278+1,O278-N278-1))</f>
        <v>controller</v>
      </c>
      <c r="Q278" s="1"/>
    </row>
    <row r="279" spans="1:17">
      <c r="A279" s="1" t="s">
        <v>26</v>
      </c>
      <c r="B279" s="18" t="str">
        <f t="shared" si="302"/>
        <v>700451020</v>
      </c>
      <c r="C279" s="18" t="s">
        <v>625</v>
      </c>
      <c r="D279" s="18" t="s">
        <v>147</v>
      </c>
      <c r="E279" s="18">
        <v>0</v>
      </c>
      <c r="F279" s="18" t="s">
        <v>148</v>
      </c>
      <c r="G279" s="18">
        <v>0</v>
      </c>
      <c r="H279" s="18" t="s">
        <v>149</v>
      </c>
      <c r="I279" s="18" t="str">
        <f t="shared" si="303"/>
        <v>0045</v>
      </c>
      <c r="J279" s="1" t="str">
        <f t="shared" si="304"/>
        <v>1</v>
      </c>
      <c r="K279" s="1">
        <f>IFERROR(VLOOKUP(P279,索引!A:B,2,0),"")</f>
        <v>2</v>
      </c>
      <c r="L279" s="18">
        <f t="shared" si="305"/>
        <v>5</v>
      </c>
      <c r="M279" s="18">
        <f t="shared" si="306"/>
        <v>17</v>
      </c>
      <c r="N279" s="18">
        <f t="shared" si="307"/>
        <v>19</v>
      </c>
      <c r="O279" s="18">
        <f t="shared" si="308"/>
        <v>24</v>
      </c>
      <c r="P279" s="1" t="str">
        <f t="shared" si="309"/>
        <v>show</v>
      </c>
      <c r="Q279" s="1"/>
    </row>
    <row r="280" spans="1:17">
      <c r="A280" s="1" t="s">
        <v>26</v>
      </c>
      <c r="B280" s="18" t="str">
        <f t="shared" ref="B280:B282" si="310">"7"&amp;I280&amp;J280&amp;0&amp;K280&amp;0</f>
        <v>700451090</v>
      </c>
      <c r="C280" s="18" t="s">
        <v>648</v>
      </c>
      <c r="D280" s="18" t="s">
        <v>147</v>
      </c>
      <c r="E280" s="18">
        <v>0</v>
      </c>
      <c r="F280" s="18" t="s">
        <v>148</v>
      </c>
      <c r="G280" s="18">
        <v>0</v>
      </c>
      <c r="H280" s="18" t="s">
        <v>149</v>
      </c>
      <c r="I280" s="18" t="str">
        <f t="shared" ref="I280:I282" si="311">LEFT(C280,L280-1)</f>
        <v>0045</v>
      </c>
      <c r="J280" s="1" t="str">
        <f t="shared" ref="J280:J282" si="312">IF(M280=N280,RIGHT(C280,LEN(C280)-M280),MID(C280,M280+1,N280-M280-1))</f>
        <v>1</v>
      </c>
      <c r="K280" s="1">
        <f>IFERROR(VLOOKUP(P280,索引!A:B,2,0),"")</f>
        <v>9</v>
      </c>
      <c r="L280" s="18">
        <f t="shared" ref="L280:L282" si="313">IFERROR(FIND("_",C280),0)</f>
        <v>5</v>
      </c>
      <c r="M280" s="18">
        <f t="shared" ref="M280:M282" si="314">IFERROR(FIND("_",C280,L280+1),L280)</f>
        <v>17</v>
      </c>
      <c r="N280" s="18">
        <f t="shared" ref="N280:N282" si="315">IFERROR(FIND("_",C280,M280+1),M280)</f>
        <v>19</v>
      </c>
      <c r="O280" s="18">
        <f t="shared" ref="O280:O282" si="316">IFERROR(FIND("_",C280,N280+1),N280)</f>
        <v>28</v>
      </c>
      <c r="P280" s="1" t="str">
        <f t="shared" ref="P280:P282" si="317">IF(N280=O280,RIGHT(C280,LEN(C280)-N280),MID(C280,N280+1,O280-N280-1))</f>
        <v>storyall</v>
      </c>
      <c r="Q280" s="1"/>
    </row>
    <row r="281" spans="1:17">
      <c r="A281" s="1" t="s">
        <v>26</v>
      </c>
      <c r="B281" s="18" t="str">
        <f t="shared" si="310"/>
        <v>700461010</v>
      </c>
      <c r="C281" s="18" t="s">
        <v>720</v>
      </c>
      <c r="D281" s="18" t="s">
        <v>147</v>
      </c>
      <c r="E281" s="18">
        <v>0</v>
      </c>
      <c r="F281" s="18" t="s">
        <v>148</v>
      </c>
      <c r="G281" s="18">
        <v>0</v>
      </c>
      <c r="H281" s="18" t="s">
        <v>149</v>
      </c>
      <c r="I281" s="18" t="str">
        <f t="shared" si="311"/>
        <v>0046</v>
      </c>
      <c r="J281" s="1" t="str">
        <f t="shared" si="312"/>
        <v>1</v>
      </c>
      <c r="K281" s="1">
        <f>IFERROR(VLOOKUP(P281,索引!A:B,2,0),"")</f>
        <v>1</v>
      </c>
      <c r="L281" s="18">
        <f t="shared" si="313"/>
        <v>5</v>
      </c>
      <c r="M281" s="18">
        <f t="shared" si="314"/>
        <v>12</v>
      </c>
      <c r="N281" s="18">
        <f t="shared" si="315"/>
        <v>14</v>
      </c>
      <c r="O281" s="18">
        <f t="shared" si="316"/>
        <v>14</v>
      </c>
      <c r="P281" s="1" t="str">
        <f t="shared" si="317"/>
        <v>controller</v>
      </c>
      <c r="Q281" s="1"/>
    </row>
    <row r="282" spans="1:17">
      <c r="A282" s="1" t="s">
        <v>26</v>
      </c>
      <c r="B282" s="18" t="str">
        <f t="shared" si="310"/>
        <v>700461020</v>
      </c>
      <c r="C282" s="18" t="s">
        <v>721</v>
      </c>
      <c r="D282" s="18" t="s">
        <v>147</v>
      </c>
      <c r="E282" s="18">
        <v>0</v>
      </c>
      <c r="F282" s="18" t="s">
        <v>148</v>
      </c>
      <c r="G282" s="18">
        <v>0</v>
      </c>
      <c r="H282" s="18" t="s">
        <v>149</v>
      </c>
      <c r="I282" s="18" t="str">
        <f t="shared" si="311"/>
        <v>0046</v>
      </c>
      <c r="J282" s="1" t="str">
        <f t="shared" si="312"/>
        <v>1</v>
      </c>
      <c r="K282" s="1">
        <f>IFERROR(VLOOKUP(P282,索引!A:B,2,0),"")</f>
        <v>2</v>
      </c>
      <c r="L282" s="18">
        <f t="shared" si="313"/>
        <v>5</v>
      </c>
      <c r="M282" s="18">
        <f t="shared" si="314"/>
        <v>12</v>
      </c>
      <c r="N282" s="18">
        <f t="shared" si="315"/>
        <v>14</v>
      </c>
      <c r="O282" s="18">
        <f t="shared" si="316"/>
        <v>19</v>
      </c>
      <c r="P282" s="1" t="str">
        <f t="shared" si="317"/>
        <v>show</v>
      </c>
      <c r="Q282" s="1"/>
    </row>
    <row r="283" spans="1:17">
      <c r="A283" s="1" t="s">
        <v>26</v>
      </c>
      <c r="B283" s="18" t="str">
        <f t="shared" ref="B283:B284" si="318">"7"&amp;I283&amp;J283&amp;0&amp;K283&amp;0</f>
        <v>700471010</v>
      </c>
      <c r="C283" s="18" t="s">
        <v>626</v>
      </c>
      <c r="D283" s="18" t="s">
        <v>147</v>
      </c>
      <c r="E283" s="18">
        <v>0</v>
      </c>
      <c r="F283" s="18" t="s">
        <v>148</v>
      </c>
      <c r="G283" s="18">
        <v>0</v>
      </c>
      <c r="H283" s="18" t="s">
        <v>149</v>
      </c>
      <c r="I283" s="18" t="str">
        <f t="shared" ref="I283:I284" si="319">LEFT(C283,L283-1)</f>
        <v>0047</v>
      </c>
      <c r="J283" s="1" t="str">
        <f t="shared" ref="J283:J284" si="320">IF(M283=N283,RIGHT(C283,LEN(C283)-M283),MID(C283,M283+1,N283-M283-1))</f>
        <v>1</v>
      </c>
      <c r="K283" s="1">
        <f>IFERROR(VLOOKUP(P283,索引!A:B,2,0),"")</f>
        <v>1</v>
      </c>
      <c r="L283" s="18">
        <f t="shared" ref="L283:L284" si="321">IFERROR(FIND("_",C283),0)</f>
        <v>5</v>
      </c>
      <c r="M283" s="18">
        <f t="shared" ref="M283:M284" si="322">IFERROR(FIND("_",C283,L283+1),L283)</f>
        <v>18</v>
      </c>
      <c r="N283" s="18">
        <f t="shared" ref="N283:N284" si="323">IFERROR(FIND("_",C283,M283+1),M283)</f>
        <v>20</v>
      </c>
      <c r="O283" s="18">
        <f t="shared" ref="O283:O284" si="324">IFERROR(FIND("_",C283,N283+1),N283)</f>
        <v>20</v>
      </c>
      <c r="P283" s="1" t="str">
        <f t="shared" ref="P283:P284" si="325">IF(N283=O283,RIGHT(C283,LEN(C283)-N283),MID(C283,N283+1,O283-N283-1))</f>
        <v>controller</v>
      </c>
      <c r="Q283" s="1"/>
    </row>
    <row r="284" spans="1:17">
      <c r="A284" s="1" t="s">
        <v>26</v>
      </c>
      <c r="B284" s="18" t="str">
        <f t="shared" si="318"/>
        <v>700471020</v>
      </c>
      <c r="C284" s="18" t="s">
        <v>627</v>
      </c>
      <c r="D284" s="18" t="s">
        <v>147</v>
      </c>
      <c r="E284" s="18">
        <v>0</v>
      </c>
      <c r="F284" s="18" t="s">
        <v>148</v>
      </c>
      <c r="G284" s="18">
        <v>0</v>
      </c>
      <c r="H284" s="18" t="s">
        <v>149</v>
      </c>
      <c r="I284" s="18" t="str">
        <f t="shared" si="319"/>
        <v>0047</v>
      </c>
      <c r="J284" s="1" t="str">
        <f t="shared" si="320"/>
        <v>1</v>
      </c>
      <c r="K284" s="1">
        <f>IFERROR(VLOOKUP(P284,索引!A:B,2,0),"")</f>
        <v>2</v>
      </c>
      <c r="L284" s="18">
        <f t="shared" si="321"/>
        <v>5</v>
      </c>
      <c r="M284" s="18">
        <f t="shared" si="322"/>
        <v>18</v>
      </c>
      <c r="N284" s="18">
        <f t="shared" si="323"/>
        <v>20</v>
      </c>
      <c r="O284" s="18">
        <f t="shared" si="324"/>
        <v>25</v>
      </c>
      <c r="P284" s="1" t="str">
        <f t="shared" si="325"/>
        <v>show</v>
      </c>
      <c r="Q284" s="1"/>
    </row>
    <row r="285" spans="1:17">
      <c r="A285" s="1" t="s">
        <v>26</v>
      </c>
      <c r="B285" s="18" t="str">
        <f t="shared" ref="B285" si="326">"7"&amp;I285&amp;J285&amp;0&amp;K285&amp;0</f>
        <v>700471090</v>
      </c>
      <c r="C285" s="18" t="s">
        <v>649</v>
      </c>
      <c r="D285" s="18" t="s">
        <v>147</v>
      </c>
      <c r="E285" s="18">
        <v>0</v>
      </c>
      <c r="F285" s="18" t="s">
        <v>148</v>
      </c>
      <c r="G285" s="18">
        <v>0</v>
      </c>
      <c r="H285" s="18" t="s">
        <v>149</v>
      </c>
      <c r="I285" s="18" t="str">
        <f t="shared" ref="I285" si="327">LEFT(C285,L285-1)</f>
        <v>0047</v>
      </c>
      <c r="J285" s="1" t="str">
        <f t="shared" ref="J285" si="328">IF(M285=N285,RIGHT(C285,LEN(C285)-M285),MID(C285,M285+1,N285-M285-1))</f>
        <v>1</v>
      </c>
      <c r="K285" s="1">
        <f>IFERROR(VLOOKUP(P285,索引!A:B,2,0),"")</f>
        <v>9</v>
      </c>
      <c r="L285" s="18">
        <f t="shared" ref="L285" si="329">IFERROR(FIND("_",C285),0)</f>
        <v>5</v>
      </c>
      <c r="M285" s="18">
        <f t="shared" ref="M285" si="330">IFERROR(FIND("_",C285,L285+1),L285)</f>
        <v>18</v>
      </c>
      <c r="N285" s="18">
        <f t="shared" ref="N285" si="331">IFERROR(FIND("_",C285,M285+1),M285)</f>
        <v>20</v>
      </c>
      <c r="O285" s="18">
        <f t="shared" ref="O285" si="332">IFERROR(FIND("_",C285,N285+1),N285)</f>
        <v>29</v>
      </c>
      <c r="P285" s="1" t="str">
        <f t="shared" ref="P285" si="333">IF(N285=O285,RIGHT(C285,LEN(C285)-N285),MID(C285,N285+1,O285-N285-1))</f>
        <v>storyall</v>
      </c>
      <c r="Q285" s="1"/>
    </row>
    <row r="286" spans="1:17">
      <c r="A286" s="1" t="s">
        <v>26</v>
      </c>
      <c r="B286" s="18" t="str">
        <f t="shared" si="269"/>
        <v>700481010</v>
      </c>
      <c r="C286" s="18" t="s">
        <v>531</v>
      </c>
      <c r="D286" s="18" t="s">
        <v>147</v>
      </c>
      <c r="E286" s="18">
        <v>0</v>
      </c>
      <c r="F286" s="18" t="s">
        <v>148</v>
      </c>
      <c r="G286" s="18">
        <v>0</v>
      </c>
      <c r="H286" s="18" t="s">
        <v>149</v>
      </c>
      <c r="I286" s="18" t="str">
        <f t="shared" ref="I286:I287" si="334">LEFT(C286,L286-1)</f>
        <v>0048</v>
      </c>
      <c r="J286" s="1" t="str">
        <f t="shared" ref="J286:J287" si="335">IF(M286=N286,RIGHT(C286,LEN(C286)-M286),MID(C286,M286+1,N286-M286-1))</f>
        <v>1</v>
      </c>
      <c r="K286" s="1">
        <f>IFERROR(VLOOKUP(P286,索引!A:B,2,0),"")</f>
        <v>1</v>
      </c>
      <c r="L286" s="18">
        <f t="shared" ref="L286:L287" si="336">IFERROR(FIND("_",C286),0)</f>
        <v>5</v>
      </c>
      <c r="M286" s="18">
        <f t="shared" ref="M286:M287" si="337">IFERROR(FIND("_",C286,L286+1),L286)</f>
        <v>14</v>
      </c>
      <c r="N286" s="18">
        <f t="shared" ref="N286:N287" si="338">IFERROR(FIND("_",C286,M286+1),M286)</f>
        <v>16</v>
      </c>
      <c r="O286" s="18">
        <f t="shared" ref="O286:O287" si="339">IFERROR(FIND("_",C286,N286+1),N286)</f>
        <v>16</v>
      </c>
      <c r="P286" s="1" t="str">
        <f t="shared" ref="P286:P287" si="340">IF(N286=O286,RIGHT(C286,LEN(C286)-N286),MID(C286,N286+1,O286-N286-1))</f>
        <v>controller</v>
      </c>
      <c r="Q286" s="1"/>
    </row>
    <row r="287" spans="1:17">
      <c r="A287" s="1" t="s">
        <v>26</v>
      </c>
      <c r="B287" s="18" t="str">
        <f t="shared" si="269"/>
        <v>700481020</v>
      </c>
      <c r="C287" s="18" t="s">
        <v>532</v>
      </c>
      <c r="D287" s="18" t="s">
        <v>147</v>
      </c>
      <c r="E287" s="18">
        <v>0</v>
      </c>
      <c r="F287" s="18" t="s">
        <v>148</v>
      </c>
      <c r="G287" s="18">
        <v>0</v>
      </c>
      <c r="H287" s="18" t="s">
        <v>149</v>
      </c>
      <c r="I287" s="18" t="str">
        <f t="shared" si="334"/>
        <v>0048</v>
      </c>
      <c r="J287" s="1" t="str">
        <f t="shared" si="335"/>
        <v>1</v>
      </c>
      <c r="K287" s="1">
        <f>IFERROR(VLOOKUP(P287,索引!A:B,2,0),"")</f>
        <v>2</v>
      </c>
      <c r="L287" s="18">
        <f t="shared" si="336"/>
        <v>5</v>
      </c>
      <c r="M287" s="18">
        <f t="shared" si="337"/>
        <v>14</v>
      </c>
      <c r="N287" s="18">
        <f t="shared" si="338"/>
        <v>16</v>
      </c>
      <c r="O287" s="18">
        <f t="shared" si="339"/>
        <v>21</v>
      </c>
      <c r="P287" s="1" t="str">
        <f t="shared" si="340"/>
        <v>show</v>
      </c>
      <c r="Q287" s="1"/>
    </row>
    <row r="288" spans="1:17">
      <c r="A288" s="1" t="s">
        <v>26</v>
      </c>
      <c r="B288" s="18" t="str">
        <f t="shared" ref="B288" si="341">"7"&amp;I288&amp;J288&amp;0&amp;K288&amp;0</f>
        <v>700481090</v>
      </c>
      <c r="C288" s="18" t="s">
        <v>650</v>
      </c>
      <c r="D288" s="18" t="s">
        <v>147</v>
      </c>
      <c r="E288" s="18">
        <v>0</v>
      </c>
      <c r="F288" s="18" t="s">
        <v>148</v>
      </c>
      <c r="G288" s="18">
        <v>0</v>
      </c>
      <c r="H288" s="18" t="s">
        <v>149</v>
      </c>
      <c r="I288" s="18" t="str">
        <f t="shared" ref="I288" si="342">LEFT(C288,L288-1)</f>
        <v>0048</v>
      </c>
      <c r="J288" s="1" t="str">
        <f t="shared" ref="J288" si="343">IF(M288=N288,RIGHT(C288,LEN(C288)-M288),MID(C288,M288+1,N288-M288-1))</f>
        <v>1</v>
      </c>
      <c r="K288" s="1">
        <f>IFERROR(VLOOKUP(P288,索引!A:B,2,0),"")</f>
        <v>9</v>
      </c>
      <c r="L288" s="18">
        <f t="shared" ref="L288" si="344">IFERROR(FIND("_",C288),0)</f>
        <v>5</v>
      </c>
      <c r="M288" s="18">
        <f t="shared" ref="M288" si="345">IFERROR(FIND("_",C288,L288+1),L288)</f>
        <v>14</v>
      </c>
      <c r="N288" s="18">
        <f t="shared" ref="N288" si="346">IFERROR(FIND("_",C288,M288+1),M288)</f>
        <v>16</v>
      </c>
      <c r="O288" s="18">
        <f t="shared" ref="O288" si="347">IFERROR(FIND("_",C288,N288+1),N288)</f>
        <v>25</v>
      </c>
      <c r="P288" s="1" t="str">
        <f t="shared" ref="P288" si="348">IF(N288=O288,RIGHT(C288,LEN(C288)-N288),MID(C288,N288+1,O288-N288-1))</f>
        <v>storyall</v>
      </c>
      <c r="Q288" s="1"/>
    </row>
    <row r="289" spans="1:17">
      <c r="A289" s="1" t="s">
        <v>26</v>
      </c>
      <c r="B289" s="18" t="str">
        <f t="shared" ref="B289:B290" si="349">"7"&amp;I289&amp;J289&amp;0&amp;K289&amp;0</f>
        <v>700491010</v>
      </c>
      <c r="C289" s="18" t="s">
        <v>628</v>
      </c>
      <c r="D289" s="18" t="s">
        <v>147</v>
      </c>
      <c r="E289" s="18">
        <v>0</v>
      </c>
      <c r="F289" s="18" t="s">
        <v>148</v>
      </c>
      <c r="G289" s="18">
        <v>0</v>
      </c>
      <c r="H289" s="18" t="s">
        <v>149</v>
      </c>
      <c r="I289" s="18" t="str">
        <f t="shared" ref="I289:I290" si="350">LEFT(C289,L289-1)</f>
        <v>0049</v>
      </c>
      <c r="J289" s="1" t="str">
        <f t="shared" ref="J289:J290" si="351">IF(M289=N289,RIGHT(C289,LEN(C289)-M289),MID(C289,M289+1,N289-M289-1))</f>
        <v>1</v>
      </c>
      <c r="K289" s="1">
        <f>IFERROR(VLOOKUP(P289,索引!A:B,2,0),"")</f>
        <v>1</v>
      </c>
      <c r="L289" s="18">
        <f t="shared" ref="L289:L290" si="352">IFERROR(FIND("_",C289),0)</f>
        <v>5</v>
      </c>
      <c r="M289" s="18">
        <f t="shared" ref="M289:M290" si="353">IFERROR(FIND("_",C289,L289+1),L289)</f>
        <v>17</v>
      </c>
      <c r="N289" s="18">
        <f t="shared" ref="N289:N290" si="354">IFERROR(FIND("_",C289,M289+1),M289)</f>
        <v>19</v>
      </c>
      <c r="O289" s="18">
        <f t="shared" ref="O289:O290" si="355">IFERROR(FIND("_",C289,N289+1),N289)</f>
        <v>19</v>
      </c>
      <c r="P289" s="1" t="str">
        <f t="shared" ref="P289:P290" si="356">IF(N289=O289,RIGHT(C289,LEN(C289)-N289),MID(C289,N289+1,O289-N289-1))</f>
        <v>controller</v>
      </c>
      <c r="Q289" s="1"/>
    </row>
    <row r="290" spans="1:17">
      <c r="A290" s="1" t="s">
        <v>26</v>
      </c>
      <c r="B290" s="18" t="str">
        <f t="shared" si="349"/>
        <v>700491020</v>
      </c>
      <c r="C290" s="18" t="s">
        <v>629</v>
      </c>
      <c r="D290" s="18" t="s">
        <v>147</v>
      </c>
      <c r="E290" s="18">
        <v>0</v>
      </c>
      <c r="F290" s="18" t="s">
        <v>148</v>
      </c>
      <c r="G290" s="18">
        <v>0</v>
      </c>
      <c r="H290" s="18" t="s">
        <v>149</v>
      </c>
      <c r="I290" s="18" t="str">
        <f t="shared" si="350"/>
        <v>0049</v>
      </c>
      <c r="J290" s="1" t="str">
        <f t="shared" si="351"/>
        <v>1</v>
      </c>
      <c r="K290" s="1">
        <f>IFERROR(VLOOKUP(P290,索引!A:B,2,0),"")</f>
        <v>2</v>
      </c>
      <c r="L290" s="18">
        <f t="shared" si="352"/>
        <v>5</v>
      </c>
      <c r="M290" s="18">
        <f t="shared" si="353"/>
        <v>17</v>
      </c>
      <c r="N290" s="18">
        <f t="shared" si="354"/>
        <v>19</v>
      </c>
      <c r="O290" s="18">
        <f t="shared" si="355"/>
        <v>24</v>
      </c>
      <c r="P290" s="1" t="str">
        <f t="shared" si="356"/>
        <v>show</v>
      </c>
      <c r="Q290" s="1"/>
    </row>
    <row r="291" spans="1:17">
      <c r="A291" s="1" t="s">
        <v>26</v>
      </c>
      <c r="B291" s="18" t="str">
        <f t="shared" ref="B291" si="357">"7"&amp;I291&amp;J291&amp;0&amp;K291&amp;0</f>
        <v>700491090</v>
      </c>
      <c r="C291" s="18" t="s">
        <v>651</v>
      </c>
      <c r="D291" s="18" t="s">
        <v>147</v>
      </c>
      <c r="E291" s="18">
        <v>0</v>
      </c>
      <c r="F291" s="18" t="s">
        <v>148</v>
      </c>
      <c r="G291" s="18">
        <v>0</v>
      </c>
      <c r="H291" s="18" t="s">
        <v>149</v>
      </c>
      <c r="I291" s="18" t="str">
        <f t="shared" ref="I291" si="358">LEFT(C291,L291-1)</f>
        <v>0049</v>
      </c>
      <c r="J291" s="1" t="str">
        <f t="shared" ref="J291" si="359">IF(M291=N291,RIGHT(C291,LEN(C291)-M291),MID(C291,M291+1,N291-M291-1))</f>
        <v>1</v>
      </c>
      <c r="K291" s="1">
        <f>IFERROR(VLOOKUP(P291,索引!A:B,2,0),"")</f>
        <v>9</v>
      </c>
      <c r="L291" s="18">
        <f t="shared" ref="L291" si="360">IFERROR(FIND("_",C291),0)</f>
        <v>5</v>
      </c>
      <c r="M291" s="18">
        <f t="shared" ref="M291" si="361">IFERROR(FIND("_",C291,L291+1),L291)</f>
        <v>17</v>
      </c>
      <c r="N291" s="18">
        <f t="shared" ref="N291" si="362">IFERROR(FIND("_",C291,M291+1),M291)</f>
        <v>19</v>
      </c>
      <c r="O291" s="18">
        <f t="shared" ref="O291" si="363">IFERROR(FIND("_",C291,N291+1),N291)</f>
        <v>28</v>
      </c>
      <c r="P291" s="1" t="str">
        <f t="shared" ref="P291" si="364">IF(N291=O291,RIGHT(C291,LEN(C291)-N291),MID(C291,N291+1,O291-N291-1))</f>
        <v>storyall</v>
      </c>
      <c r="Q291" s="1"/>
    </row>
    <row r="292" spans="1:17">
      <c r="A292" s="1" t="s">
        <v>26</v>
      </c>
      <c r="B292" s="18" t="str">
        <f t="shared" si="269"/>
        <v>700501010</v>
      </c>
      <c r="C292" s="18" t="s">
        <v>256</v>
      </c>
      <c r="D292" s="18" t="s">
        <v>147</v>
      </c>
      <c r="E292" s="18">
        <v>0</v>
      </c>
      <c r="F292" s="18" t="s">
        <v>148</v>
      </c>
      <c r="G292" s="18">
        <v>0</v>
      </c>
      <c r="H292" s="18" t="s">
        <v>149</v>
      </c>
      <c r="I292" s="18" t="str">
        <f t="shared" si="270"/>
        <v>0050</v>
      </c>
      <c r="J292" s="1" t="str">
        <f t="shared" si="263"/>
        <v>1</v>
      </c>
      <c r="K292" s="1">
        <f>IFERROR(VLOOKUP(P292,索引!A:B,2,0),"")</f>
        <v>1</v>
      </c>
      <c r="L292" s="18">
        <f t="shared" si="264"/>
        <v>5</v>
      </c>
      <c r="M292" s="18">
        <f t="shared" si="265"/>
        <v>14</v>
      </c>
      <c r="N292" s="18">
        <f t="shared" si="266"/>
        <v>16</v>
      </c>
      <c r="O292" s="18">
        <f t="shared" si="267"/>
        <v>16</v>
      </c>
      <c r="P292" s="1" t="str">
        <f t="shared" si="268"/>
        <v>controller</v>
      </c>
      <c r="Q292" s="1"/>
    </row>
    <row r="293" spans="1:17">
      <c r="A293" s="1" t="s">
        <v>26</v>
      </c>
      <c r="B293" s="18" t="str">
        <f t="shared" si="269"/>
        <v>700501020</v>
      </c>
      <c r="C293" s="18" t="s">
        <v>257</v>
      </c>
      <c r="D293" s="18" t="s">
        <v>147</v>
      </c>
      <c r="E293" s="18">
        <v>0</v>
      </c>
      <c r="F293" s="18" t="s">
        <v>148</v>
      </c>
      <c r="G293" s="18">
        <v>0</v>
      </c>
      <c r="H293" s="18" t="s">
        <v>149</v>
      </c>
      <c r="I293" s="18" t="str">
        <f t="shared" si="270"/>
        <v>0050</v>
      </c>
      <c r="J293" s="1" t="str">
        <f t="shared" si="263"/>
        <v>1</v>
      </c>
      <c r="K293" s="1">
        <f>IFERROR(VLOOKUP(P293,索引!A:B,2,0),"")</f>
        <v>2</v>
      </c>
      <c r="L293" s="18">
        <f t="shared" si="264"/>
        <v>5</v>
      </c>
      <c r="M293" s="18">
        <f t="shared" si="265"/>
        <v>14</v>
      </c>
      <c r="N293" s="18">
        <f t="shared" si="266"/>
        <v>16</v>
      </c>
      <c r="O293" s="18">
        <f t="shared" si="267"/>
        <v>21</v>
      </c>
      <c r="P293" s="1" t="str">
        <f t="shared" si="268"/>
        <v>show</v>
      </c>
      <c r="Q293" s="1"/>
    </row>
    <row r="294" spans="1:17">
      <c r="A294" s="1" t="s">
        <v>26</v>
      </c>
      <c r="B294" s="18" t="str">
        <f t="shared" si="269"/>
        <v>700501030</v>
      </c>
      <c r="C294" s="18" t="s">
        <v>258</v>
      </c>
      <c r="D294" s="18" t="s">
        <v>147</v>
      </c>
      <c r="E294" s="18">
        <v>0</v>
      </c>
      <c r="F294" s="18" t="s">
        <v>148</v>
      </c>
      <c r="G294" s="18">
        <v>0</v>
      </c>
      <c r="H294" s="18" t="s">
        <v>149</v>
      </c>
      <c r="I294" s="18" t="str">
        <f t="shared" si="270"/>
        <v>0050</v>
      </c>
      <c r="J294" s="1" t="str">
        <f t="shared" si="263"/>
        <v>1</v>
      </c>
      <c r="K294" s="1">
        <f>IFERROR(VLOOKUP(P294,索引!A:B,2,0),"")</f>
        <v>3</v>
      </c>
      <c r="L294" s="18">
        <f t="shared" si="264"/>
        <v>5</v>
      </c>
      <c r="M294" s="18">
        <f t="shared" si="265"/>
        <v>14</v>
      </c>
      <c r="N294" s="18">
        <f t="shared" si="266"/>
        <v>16</v>
      </c>
      <c r="O294" s="18">
        <f t="shared" si="267"/>
        <v>22</v>
      </c>
      <c r="P294" s="1" t="str">
        <f t="shared" si="268"/>
        <v>story</v>
      </c>
      <c r="Q294" s="1"/>
    </row>
    <row r="295" spans="1:17">
      <c r="A295" s="1" t="s">
        <v>26</v>
      </c>
      <c r="B295" s="18" t="str">
        <f t="shared" si="269"/>
        <v>700501050</v>
      </c>
      <c r="C295" s="18" t="s">
        <v>259</v>
      </c>
      <c r="D295" s="18" t="s">
        <v>147</v>
      </c>
      <c r="E295" s="18">
        <v>0</v>
      </c>
      <c r="F295" s="18" t="s">
        <v>148</v>
      </c>
      <c r="G295" s="18">
        <v>0</v>
      </c>
      <c r="H295" s="18" t="s">
        <v>149</v>
      </c>
      <c r="I295" s="18" t="str">
        <f t="shared" si="270"/>
        <v>0050</v>
      </c>
      <c r="J295" s="1" t="str">
        <f t="shared" si="263"/>
        <v>1</v>
      </c>
      <c r="K295" s="1">
        <f>IFERROR(VLOOKUP(P295,索引!A:B,2,0),"")</f>
        <v>5</v>
      </c>
      <c r="L295" s="18">
        <f t="shared" si="264"/>
        <v>5</v>
      </c>
      <c r="M295" s="18">
        <f t="shared" si="265"/>
        <v>14</v>
      </c>
      <c r="N295" s="18">
        <f t="shared" si="266"/>
        <v>16</v>
      </c>
      <c r="O295" s="18">
        <f t="shared" si="267"/>
        <v>24</v>
      </c>
      <c r="P295" s="1" t="str">
        <f t="shared" si="268"/>
        <v>qiyujia</v>
      </c>
      <c r="Q295" s="1"/>
    </row>
    <row r="296" spans="1:17">
      <c r="A296" s="1" t="s">
        <v>26</v>
      </c>
      <c r="B296" s="18">
        <v>700511010</v>
      </c>
      <c r="C296" s="18" t="s">
        <v>260</v>
      </c>
      <c r="D296" s="18" t="s">
        <v>147</v>
      </c>
      <c r="E296" s="18">
        <v>0</v>
      </c>
      <c r="F296" s="18" t="s">
        <v>148</v>
      </c>
      <c r="G296" s="18">
        <v>0</v>
      </c>
      <c r="H296" s="18" t="s">
        <v>149</v>
      </c>
      <c r="I296" s="18" t="str">
        <f t="shared" ref="I296:I344" si="365">LEFT(C296,L296-1)</f>
        <v>1022</v>
      </c>
      <c r="J296" s="1" t="str">
        <f t="shared" si="263"/>
        <v>2</v>
      </c>
      <c r="K296" s="1">
        <f>IFERROR(VLOOKUP(P296,索引!A:B,2,0),"")</f>
        <v>1</v>
      </c>
      <c r="L296" s="18">
        <f t="shared" si="264"/>
        <v>5</v>
      </c>
      <c r="M296" s="18">
        <f t="shared" si="265"/>
        <v>16</v>
      </c>
      <c r="N296" s="18">
        <f t="shared" si="266"/>
        <v>18</v>
      </c>
      <c r="O296" s="18">
        <f t="shared" si="267"/>
        <v>18</v>
      </c>
      <c r="P296" s="1" t="str">
        <f t="shared" si="268"/>
        <v>controller</v>
      </c>
      <c r="Q296" s="1"/>
    </row>
    <row r="297" spans="1:17">
      <c r="A297" s="1" t="s">
        <v>26</v>
      </c>
      <c r="B297" s="18">
        <v>700511020</v>
      </c>
      <c r="C297" s="18" t="s">
        <v>261</v>
      </c>
      <c r="D297" s="18" t="s">
        <v>147</v>
      </c>
      <c r="E297" s="18">
        <v>0</v>
      </c>
      <c r="F297" s="18" t="s">
        <v>148</v>
      </c>
      <c r="G297" s="18">
        <v>0</v>
      </c>
      <c r="H297" s="18" t="s">
        <v>149</v>
      </c>
      <c r="I297" s="18" t="str">
        <f t="shared" si="365"/>
        <v>1022</v>
      </c>
      <c r="J297" s="1" t="str">
        <f t="shared" si="263"/>
        <v>2</v>
      </c>
      <c r="K297" s="1">
        <f>IFERROR(VLOOKUP(P297,索引!A:B,2,0),"")</f>
        <v>2</v>
      </c>
      <c r="L297" s="18">
        <f t="shared" si="264"/>
        <v>5</v>
      </c>
      <c r="M297" s="18">
        <f t="shared" si="265"/>
        <v>16</v>
      </c>
      <c r="N297" s="18">
        <f t="shared" si="266"/>
        <v>18</v>
      </c>
      <c r="O297" s="18">
        <f t="shared" si="267"/>
        <v>23</v>
      </c>
      <c r="P297" s="1" t="s">
        <v>262</v>
      </c>
      <c r="Q297" s="1"/>
    </row>
    <row r="298" spans="1:17">
      <c r="A298" s="1" t="s">
        <v>26</v>
      </c>
      <c r="B298" s="18">
        <v>700521010</v>
      </c>
      <c r="C298" s="18" t="s">
        <v>263</v>
      </c>
      <c r="D298" s="18" t="s">
        <v>147</v>
      </c>
      <c r="E298" s="18">
        <v>0</v>
      </c>
      <c r="F298" s="18" t="s">
        <v>148</v>
      </c>
      <c r="G298" s="18">
        <v>0</v>
      </c>
      <c r="H298" s="18" t="s">
        <v>149</v>
      </c>
      <c r="I298" s="18" t="str">
        <f t="shared" si="365"/>
        <v>1043</v>
      </c>
      <c r="J298" s="1" t="str">
        <f t="shared" si="263"/>
        <v>2</v>
      </c>
      <c r="K298" s="1">
        <f>IFERROR(VLOOKUP(P298,索引!A:B,2,0),"")</f>
        <v>1</v>
      </c>
      <c r="L298" s="18">
        <f t="shared" si="264"/>
        <v>5</v>
      </c>
      <c r="M298" s="18">
        <f t="shared" si="265"/>
        <v>17</v>
      </c>
      <c r="N298" s="18">
        <f t="shared" si="266"/>
        <v>19</v>
      </c>
      <c r="O298" s="18">
        <f t="shared" si="267"/>
        <v>19</v>
      </c>
      <c r="P298" s="1" t="str">
        <f>IF(N298=O298,RIGHT(C298,LEN(C298)-N298),MID(C298,N298+1,O298-N298-1))</f>
        <v>controller</v>
      </c>
      <c r="Q298" s="1"/>
    </row>
    <row r="299" spans="1:17">
      <c r="A299" s="1" t="s">
        <v>26</v>
      </c>
      <c r="B299" s="18">
        <v>700521020</v>
      </c>
      <c r="C299" s="18" t="s">
        <v>264</v>
      </c>
      <c r="D299" s="18" t="s">
        <v>147</v>
      </c>
      <c r="E299" s="18">
        <v>0</v>
      </c>
      <c r="F299" s="18" t="s">
        <v>148</v>
      </c>
      <c r="G299" s="18">
        <v>0</v>
      </c>
      <c r="H299" s="18" t="s">
        <v>149</v>
      </c>
      <c r="I299" s="18" t="str">
        <f t="shared" si="365"/>
        <v>1043</v>
      </c>
      <c r="J299" s="1" t="str">
        <f t="shared" si="263"/>
        <v>2</v>
      </c>
      <c r="K299" s="1">
        <f>IFERROR(VLOOKUP(P299,索引!A:B,2,0),"")</f>
        <v>2</v>
      </c>
      <c r="L299" s="18">
        <f t="shared" si="264"/>
        <v>5</v>
      </c>
      <c r="M299" s="18">
        <f t="shared" si="265"/>
        <v>17</v>
      </c>
      <c r="N299" s="18">
        <f t="shared" si="266"/>
        <v>19</v>
      </c>
      <c r="O299" s="18">
        <f t="shared" si="267"/>
        <v>24</v>
      </c>
      <c r="P299" s="1" t="s">
        <v>262</v>
      </c>
      <c r="Q299" s="1"/>
    </row>
    <row r="300" spans="1:17">
      <c r="A300" s="1" t="s">
        <v>26</v>
      </c>
      <c r="B300" s="18" t="str">
        <f t="shared" ref="B300" si="366">"7"&amp;I300&amp;J300&amp;0&amp;K300&amp;0</f>
        <v>700601010</v>
      </c>
      <c r="C300" s="18" t="s">
        <v>544</v>
      </c>
      <c r="D300" s="18" t="s">
        <v>147</v>
      </c>
      <c r="E300" s="18">
        <v>0</v>
      </c>
      <c r="F300" s="18" t="s">
        <v>148</v>
      </c>
      <c r="G300" s="18">
        <v>0</v>
      </c>
      <c r="H300" s="18" t="s">
        <v>149</v>
      </c>
      <c r="I300" s="18" t="str">
        <f t="shared" si="365"/>
        <v>0060</v>
      </c>
      <c r="J300" s="1" t="str">
        <f t="shared" ref="J300" si="367">IF(M300=N300,RIGHT(C300,LEN(C300)-M300),MID(C300,M300+1,N300-M300-1))</f>
        <v>1</v>
      </c>
      <c r="K300" s="1">
        <f>IFERROR(VLOOKUP(P300,索引!A:B,2,0),"")</f>
        <v>1</v>
      </c>
      <c r="L300" s="18">
        <f t="shared" ref="L300" si="368">IFERROR(FIND("_",C300),0)</f>
        <v>5</v>
      </c>
      <c r="M300" s="18">
        <f t="shared" ref="M300" si="369">IFERROR(FIND("_",C300,L300+1),L300)</f>
        <v>13</v>
      </c>
      <c r="N300" s="18">
        <f t="shared" ref="N300" si="370">IFERROR(FIND("_",C300,M300+1),M300)</f>
        <v>15</v>
      </c>
      <c r="O300" s="18">
        <f t="shared" ref="O300" si="371">IFERROR(FIND("_",C300,N300+1),N300)</f>
        <v>15</v>
      </c>
      <c r="P300" s="1" t="str">
        <f t="shared" ref="P300" si="372">IF(N300=O300,RIGHT(C300,LEN(C300)-N300),MID(C300,N300+1,O300-N300-1))</f>
        <v>controller</v>
      </c>
      <c r="Q300" s="1"/>
    </row>
    <row r="301" spans="1:17">
      <c r="A301" s="1" t="s">
        <v>26</v>
      </c>
      <c r="B301" s="18" t="str">
        <f t="shared" ref="B301" si="373">"7"&amp;I301&amp;J301&amp;0&amp;K301&amp;0</f>
        <v>700601020</v>
      </c>
      <c r="C301" s="18" t="s">
        <v>555</v>
      </c>
      <c r="D301" s="18" t="s">
        <v>147</v>
      </c>
      <c r="E301" s="18">
        <v>0</v>
      </c>
      <c r="F301" s="18" t="s">
        <v>148</v>
      </c>
      <c r="G301" s="18">
        <v>0</v>
      </c>
      <c r="H301" s="18" t="s">
        <v>149</v>
      </c>
      <c r="I301" s="18" t="str">
        <f t="shared" ref="I301" si="374">LEFT(C301,L301-1)</f>
        <v>0060</v>
      </c>
      <c r="J301" s="1" t="str">
        <f t="shared" ref="J301" si="375">IF(M301=N301,RIGHT(C301,LEN(C301)-M301),MID(C301,M301+1,N301-M301-1))</f>
        <v>1</v>
      </c>
      <c r="K301" s="1">
        <f>IFERROR(VLOOKUP(P301,索引!A:B,2,0),"")</f>
        <v>2</v>
      </c>
      <c r="L301" s="18">
        <f t="shared" ref="L301" si="376">IFERROR(FIND("_",C301),0)</f>
        <v>5</v>
      </c>
      <c r="M301" s="18">
        <f t="shared" ref="M301" si="377">IFERROR(FIND("_",C301,L301+1),L301)</f>
        <v>13</v>
      </c>
      <c r="N301" s="18">
        <f t="shared" ref="N301" si="378">IFERROR(FIND("_",C301,M301+1),M301)</f>
        <v>15</v>
      </c>
      <c r="O301" s="18">
        <f t="shared" ref="O301" si="379">IFERROR(FIND("_",C301,N301+1),N301)</f>
        <v>20</v>
      </c>
      <c r="P301" s="1" t="str">
        <f t="shared" ref="P301" si="380">IF(N301=O301,RIGHT(C301,LEN(C301)-N301),MID(C301,N301+1,O301-N301-1))</f>
        <v>show</v>
      </c>
      <c r="Q301" s="1"/>
    </row>
    <row r="302" spans="1:17">
      <c r="A302" s="1" t="s">
        <v>26</v>
      </c>
      <c r="B302" s="18" t="str">
        <f t="shared" ref="B302" si="381">"7"&amp;I302&amp;J302&amp;0&amp;K302&amp;0</f>
        <v>700611010</v>
      </c>
      <c r="C302" s="18" t="s">
        <v>547</v>
      </c>
      <c r="D302" s="18" t="s">
        <v>147</v>
      </c>
      <c r="E302" s="18">
        <v>0</v>
      </c>
      <c r="F302" s="18" t="s">
        <v>148</v>
      </c>
      <c r="G302" s="18">
        <v>0</v>
      </c>
      <c r="H302" s="18" t="s">
        <v>149</v>
      </c>
      <c r="I302" s="18" t="str">
        <f t="shared" ref="I302" si="382">LEFT(C302,L302-1)</f>
        <v>0061</v>
      </c>
      <c r="J302" s="1" t="str">
        <f t="shared" ref="J302" si="383">IF(M302=N302,RIGHT(C302,LEN(C302)-M302),MID(C302,M302+1,N302-M302-1))</f>
        <v>1</v>
      </c>
      <c r="K302" s="1">
        <f>IFERROR(VLOOKUP(P302,索引!A:B,2,0),"")</f>
        <v>1</v>
      </c>
      <c r="L302" s="18">
        <f t="shared" ref="L302" si="384">IFERROR(FIND("_",C302),0)</f>
        <v>5</v>
      </c>
      <c r="M302" s="18">
        <f t="shared" ref="M302" si="385">IFERROR(FIND("_",C302,L302+1),L302)</f>
        <v>14</v>
      </c>
      <c r="N302" s="18">
        <f t="shared" ref="N302" si="386">IFERROR(FIND("_",C302,M302+1),M302)</f>
        <v>16</v>
      </c>
      <c r="O302" s="18">
        <f t="shared" ref="O302" si="387">IFERROR(FIND("_",C302,N302+1),N302)</f>
        <v>16</v>
      </c>
      <c r="P302" s="1" t="str">
        <f t="shared" ref="P302" si="388">IF(N302=O302,RIGHT(C302,LEN(C302)-N302),MID(C302,N302+1,O302-N302-1))</f>
        <v>controller</v>
      </c>
      <c r="Q302" s="1"/>
    </row>
    <row r="303" spans="1:17">
      <c r="A303" s="1" t="s">
        <v>26</v>
      </c>
      <c r="B303" s="18" t="str">
        <f t="shared" ref="B303" si="389">"7"&amp;I303&amp;J303&amp;0&amp;K303&amp;0</f>
        <v>700621010</v>
      </c>
      <c r="C303" s="18" t="s">
        <v>549</v>
      </c>
      <c r="D303" s="18" t="s">
        <v>147</v>
      </c>
      <c r="E303" s="18">
        <v>0</v>
      </c>
      <c r="F303" s="18" t="s">
        <v>148</v>
      </c>
      <c r="G303" s="18">
        <v>0</v>
      </c>
      <c r="H303" s="18" t="s">
        <v>149</v>
      </c>
      <c r="I303" s="18" t="str">
        <f t="shared" ref="I303" si="390">LEFT(C303,L303-1)</f>
        <v>0062</v>
      </c>
      <c r="J303" s="1" t="str">
        <f t="shared" ref="J303" si="391">IF(M303=N303,RIGHT(C303,LEN(C303)-M303),MID(C303,M303+1,N303-M303-1))</f>
        <v>1</v>
      </c>
      <c r="K303" s="1">
        <f>IFERROR(VLOOKUP(P303,索引!A:B,2,0),"")</f>
        <v>1</v>
      </c>
      <c r="L303" s="18">
        <f t="shared" ref="L303" si="392">IFERROR(FIND("_",C303),0)</f>
        <v>5</v>
      </c>
      <c r="M303" s="18">
        <f t="shared" ref="M303" si="393">IFERROR(FIND("_",C303,L303+1),L303)</f>
        <v>21</v>
      </c>
      <c r="N303" s="18">
        <f t="shared" ref="N303" si="394">IFERROR(FIND("_",C303,M303+1),M303)</f>
        <v>23</v>
      </c>
      <c r="O303" s="18">
        <f t="shared" ref="O303" si="395">IFERROR(FIND("_",C303,N303+1),N303)</f>
        <v>23</v>
      </c>
      <c r="P303" s="1" t="str">
        <f t="shared" ref="P303" si="396">IF(N303=O303,RIGHT(C303,LEN(C303)-N303),MID(C303,N303+1,O303-N303-1))</f>
        <v>controller</v>
      </c>
      <c r="Q303" s="1"/>
    </row>
    <row r="304" spans="1:17">
      <c r="A304" s="1" t="s">
        <v>26</v>
      </c>
      <c r="B304" s="18" t="str">
        <f t="shared" ref="B304" si="397">"7"&amp;I304&amp;J304&amp;0&amp;K304&amp;0</f>
        <v>700621020</v>
      </c>
      <c r="C304" s="18" t="s">
        <v>551</v>
      </c>
      <c r="D304" s="18" t="s">
        <v>147</v>
      </c>
      <c r="E304" s="18">
        <v>0</v>
      </c>
      <c r="F304" s="18" t="s">
        <v>148</v>
      </c>
      <c r="G304" s="18">
        <v>0</v>
      </c>
      <c r="H304" s="18" t="s">
        <v>149</v>
      </c>
      <c r="I304" s="18" t="str">
        <f t="shared" ref="I304" si="398">LEFT(C304,L304-1)</f>
        <v>0062</v>
      </c>
      <c r="J304" s="1" t="str">
        <f t="shared" ref="J304" si="399">IF(M304=N304,RIGHT(C304,LEN(C304)-M304),MID(C304,M304+1,N304-M304-1))</f>
        <v>1</v>
      </c>
      <c r="K304" s="1">
        <f>IFERROR(VLOOKUP(P304,索引!A:B,2,0),"")</f>
        <v>2</v>
      </c>
      <c r="L304" s="18">
        <f t="shared" ref="L304" si="400">IFERROR(FIND("_",C304),0)</f>
        <v>5</v>
      </c>
      <c r="M304" s="18">
        <f t="shared" ref="M304" si="401">IFERROR(FIND("_",C304,L304+1),L304)</f>
        <v>21</v>
      </c>
      <c r="N304" s="18">
        <f t="shared" ref="N304" si="402">IFERROR(FIND("_",C304,M304+1),M304)</f>
        <v>23</v>
      </c>
      <c r="O304" s="18">
        <f t="shared" ref="O304" si="403">IFERROR(FIND("_",C304,N304+1),N304)</f>
        <v>28</v>
      </c>
      <c r="P304" s="1" t="str">
        <f t="shared" ref="P304" si="404">IF(N304=O304,RIGHT(C304,LEN(C304)-N304),MID(C304,N304+1,O304-N304-1))</f>
        <v>show</v>
      </c>
      <c r="Q304" s="1"/>
    </row>
    <row r="305" spans="1:17">
      <c r="A305" s="1" t="s">
        <v>26</v>
      </c>
      <c r="B305" s="18" t="str">
        <f t="shared" ref="B305:B306" si="405">"7"&amp;I305&amp;J305&amp;0&amp;K305&amp;0</f>
        <v>700631010</v>
      </c>
      <c r="C305" s="18" t="s">
        <v>548</v>
      </c>
      <c r="D305" s="18" t="s">
        <v>147</v>
      </c>
      <c r="E305" s="18">
        <v>0</v>
      </c>
      <c r="F305" s="18" t="s">
        <v>148</v>
      </c>
      <c r="G305" s="18">
        <v>0</v>
      </c>
      <c r="H305" s="18" t="s">
        <v>149</v>
      </c>
      <c r="I305" s="18" t="str">
        <f t="shared" ref="I305:I306" si="406">LEFT(C305,L305-1)</f>
        <v>0063</v>
      </c>
      <c r="J305" s="1" t="str">
        <f t="shared" ref="J305:J306" si="407">IF(M305=N305,RIGHT(C305,LEN(C305)-M305),MID(C305,M305+1,N305-M305-1))</f>
        <v>1</v>
      </c>
      <c r="K305" s="1">
        <f>IFERROR(VLOOKUP(P305,索引!A:B,2,0),"")</f>
        <v>1</v>
      </c>
      <c r="L305" s="18">
        <f t="shared" ref="L305:L306" si="408">IFERROR(FIND("_",C305),0)</f>
        <v>5</v>
      </c>
      <c r="M305" s="18">
        <f t="shared" ref="M305:M306" si="409">IFERROR(FIND("_",C305,L305+1),L305)</f>
        <v>22</v>
      </c>
      <c r="N305" s="18">
        <f t="shared" ref="N305:N306" si="410">IFERROR(FIND("_",C305,M305+1),M305)</f>
        <v>24</v>
      </c>
      <c r="O305" s="18">
        <f t="shared" ref="O305:O306" si="411">IFERROR(FIND("_",C305,N305+1),N305)</f>
        <v>24</v>
      </c>
      <c r="P305" s="1" t="str">
        <f t="shared" ref="P305:P306" si="412">IF(N305=O305,RIGHT(C305,LEN(C305)-N305),MID(C305,N305+1,O305-N305-1))</f>
        <v>controller</v>
      </c>
      <c r="Q305" s="1"/>
    </row>
    <row r="306" spans="1:17">
      <c r="A306" s="1" t="s">
        <v>26</v>
      </c>
      <c r="B306" s="18" t="str">
        <f t="shared" si="405"/>
        <v>700641010</v>
      </c>
      <c r="C306" s="18" t="s">
        <v>553</v>
      </c>
      <c r="D306" s="18" t="s">
        <v>147</v>
      </c>
      <c r="E306" s="18">
        <v>0</v>
      </c>
      <c r="F306" s="18" t="s">
        <v>148</v>
      </c>
      <c r="G306" s="18">
        <v>0</v>
      </c>
      <c r="H306" s="18" t="s">
        <v>149</v>
      </c>
      <c r="I306" s="18" t="str">
        <f t="shared" si="406"/>
        <v>0064</v>
      </c>
      <c r="J306" s="1" t="str">
        <f t="shared" si="407"/>
        <v>1</v>
      </c>
      <c r="K306" s="1">
        <f>IFERROR(VLOOKUP(P306,索引!A:B,2,0),"")</f>
        <v>1</v>
      </c>
      <c r="L306" s="18">
        <f t="shared" si="408"/>
        <v>5</v>
      </c>
      <c r="M306" s="18">
        <f t="shared" si="409"/>
        <v>16</v>
      </c>
      <c r="N306" s="18">
        <f t="shared" si="410"/>
        <v>18</v>
      </c>
      <c r="O306" s="18">
        <f t="shared" si="411"/>
        <v>18</v>
      </c>
      <c r="P306" s="1" t="str">
        <f t="shared" si="412"/>
        <v>controller</v>
      </c>
      <c r="Q306" s="1"/>
    </row>
    <row r="307" spans="1:17">
      <c r="A307" s="1" t="s">
        <v>26</v>
      </c>
      <c r="B307" s="18" t="str">
        <f t="shared" ref="B307" si="413">"7"&amp;I307&amp;J307&amp;0&amp;K307&amp;0</f>
        <v>700641020</v>
      </c>
      <c r="C307" s="18" t="s">
        <v>554</v>
      </c>
      <c r="D307" s="18" t="s">
        <v>147</v>
      </c>
      <c r="E307" s="18">
        <v>0</v>
      </c>
      <c r="F307" s="18" t="s">
        <v>148</v>
      </c>
      <c r="G307" s="18">
        <v>0</v>
      </c>
      <c r="H307" s="18" t="s">
        <v>149</v>
      </c>
      <c r="I307" s="18" t="str">
        <f t="shared" ref="I307" si="414">LEFT(C307,L307-1)</f>
        <v>0064</v>
      </c>
      <c r="J307" s="1" t="str">
        <f t="shared" ref="J307" si="415">IF(M307=N307,RIGHT(C307,LEN(C307)-M307),MID(C307,M307+1,N307-M307-1))</f>
        <v>1</v>
      </c>
      <c r="K307" s="1">
        <f>IFERROR(VLOOKUP(P307,索引!A:B,2,0),"")</f>
        <v>2</v>
      </c>
      <c r="L307" s="18">
        <f t="shared" ref="L307" si="416">IFERROR(FIND("_",C307),0)</f>
        <v>5</v>
      </c>
      <c r="M307" s="18">
        <f t="shared" ref="M307" si="417">IFERROR(FIND("_",C307,L307+1),L307)</f>
        <v>16</v>
      </c>
      <c r="N307" s="18">
        <f t="shared" ref="N307" si="418">IFERROR(FIND("_",C307,M307+1),M307)</f>
        <v>18</v>
      </c>
      <c r="O307" s="18">
        <f t="shared" ref="O307" si="419">IFERROR(FIND("_",C307,N307+1),N307)</f>
        <v>23</v>
      </c>
      <c r="P307" s="1" t="str">
        <f t="shared" ref="P307" si="420">IF(N307=O307,RIGHT(C307,LEN(C307)-N307),MID(C307,N307+1,O307-N307-1))</f>
        <v>show</v>
      </c>
      <c r="Q307" s="1"/>
    </row>
    <row r="308" spans="1:17">
      <c r="A308" s="1" t="s">
        <v>26</v>
      </c>
      <c r="B308" s="18" t="str">
        <f t="shared" ref="B308" si="421">"7"&amp;I308&amp;J308&amp;0&amp;K308&amp;0</f>
        <v>700651010</v>
      </c>
      <c r="C308" s="18" t="s">
        <v>550</v>
      </c>
      <c r="D308" s="18" t="s">
        <v>147</v>
      </c>
      <c r="E308" s="18">
        <v>0</v>
      </c>
      <c r="F308" s="18" t="s">
        <v>148</v>
      </c>
      <c r="G308" s="18">
        <v>0</v>
      </c>
      <c r="H308" s="18" t="s">
        <v>149</v>
      </c>
      <c r="I308" s="18" t="str">
        <f t="shared" ref="I308" si="422">LEFT(C308,L308-1)</f>
        <v>0065</v>
      </c>
      <c r="J308" s="1" t="str">
        <f t="shared" ref="J308" si="423">IF(M308=N308,RIGHT(C308,LEN(C308)-M308),MID(C308,M308+1,N308-M308-1))</f>
        <v>1</v>
      </c>
      <c r="K308" s="1">
        <f>IFERROR(VLOOKUP(P308,索引!A:B,2,0),"")</f>
        <v>1</v>
      </c>
      <c r="L308" s="18">
        <f t="shared" ref="L308" si="424">IFERROR(FIND("_",C308),0)</f>
        <v>5</v>
      </c>
      <c r="M308" s="18">
        <f t="shared" ref="M308" si="425">IFERROR(FIND("_",C308,L308+1),L308)</f>
        <v>14</v>
      </c>
      <c r="N308" s="18">
        <f t="shared" ref="N308" si="426">IFERROR(FIND("_",C308,M308+1),M308)</f>
        <v>16</v>
      </c>
      <c r="O308" s="18">
        <f t="shared" ref="O308" si="427">IFERROR(FIND("_",C308,N308+1),N308)</f>
        <v>16</v>
      </c>
      <c r="P308" s="1" t="str">
        <f t="shared" ref="P308" si="428">IF(N308=O308,RIGHT(C308,LEN(C308)-N308),MID(C308,N308+1,O308-N308-1))</f>
        <v>controller</v>
      </c>
      <c r="Q308" s="1"/>
    </row>
    <row r="309" spans="1:17">
      <c r="A309" s="1" t="s">
        <v>26</v>
      </c>
      <c r="B309" s="18" t="str">
        <f t="shared" ref="B309:B312" si="429">"7"&amp;I309&amp;J309&amp;0&amp;K309&amp;0</f>
        <v>700651020</v>
      </c>
      <c r="C309" s="18" t="s">
        <v>552</v>
      </c>
      <c r="D309" s="18" t="s">
        <v>147</v>
      </c>
      <c r="E309" s="18">
        <v>0</v>
      </c>
      <c r="F309" s="18" t="s">
        <v>148</v>
      </c>
      <c r="G309" s="18">
        <v>0</v>
      </c>
      <c r="H309" s="18" t="s">
        <v>149</v>
      </c>
      <c r="I309" s="18" t="str">
        <f t="shared" ref="I309:I312" si="430">LEFT(C309,L309-1)</f>
        <v>0065</v>
      </c>
      <c r="J309" s="1" t="str">
        <f t="shared" ref="J309:J312" si="431">IF(M309=N309,RIGHT(C309,LEN(C309)-M309),MID(C309,M309+1,N309-M309-1))</f>
        <v>1</v>
      </c>
      <c r="K309" s="1">
        <f>IFERROR(VLOOKUP(P309,索引!A:B,2,0),"")</f>
        <v>2</v>
      </c>
      <c r="L309" s="18">
        <f t="shared" ref="L309:L312" si="432">IFERROR(FIND("_",C309),0)</f>
        <v>5</v>
      </c>
      <c r="M309" s="18">
        <f t="shared" ref="M309:M312" si="433">IFERROR(FIND("_",C309,L309+1),L309)</f>
        <v>14</v>
      </c>
      <c r="N309" s="18">
        <f t="shared" ref="N309:N312" si="434">IFERROR(FIND("_",C309,M309+1),M309)</f>
        <v>16</v>
      </c>
      <c r="O309" s="18">
        <f t="shared" ref="O309:O312" si="435">IFERROR(FIND("_",C309,N309+1),N309)</f>
        <v>21</v>
      </c>
      <c r="P309" s="1" t="str">
        <f t="shared" ref="P309:P312" si="436">IF(N309=O309,RIGHT(C309,LEN(C309)-N309),MID(C309,N309+1,O309-N309-1))</f>
        <v>show</v>
      </c>
      <c r="Q309" s="1"/>
    </row>
    <row r="310" spans="1:17">
      <c r="A310" s="1" t="s">
        <v>26</v>
      </c>
      <c r="B310" s="18" t="str">
        <f t="shared" si="429"/>
        <v>700711010</v>
      </c>
      <c r="C310" s="18" t="s">
        <v>695</v>
      </c>
      <c r="D310" s="18" t="s">
        <v>147</v>
      </c>
      <c r="E310" s="18">
        <v>0</v>
      </c>
      <c r="F310" s="18" t="s">
        <v>148</v>
      </c>
      <c r="G310" s="18">
        <v>0</v>
      </c>
      <c r="H310" s="18" t="s">
        <v>149</v>
      </c>
      <c r="I310" s="18" t="str">
        <f t="shared" si="430"/>
        <v>0071</v>
      </c>
      <c r="J310" s="1" t="str">
        <f t="shared" si="431"/>
        <v>1</v>
      </c>
      <c r="K310" s="1">
        <f>IFERROR(VLOOKUP(P310,索引!A:B,2,0),"")</f>
        <v>1</v>
      </c>
      <c r="L310" s="18">
        <f t="shared" si="432"/>
        <v>5</v>
      </c>
      <c r="M310" s="18">
        <f t="shared" si="433"/>
        <v>15</v>
      </c>
      <c r="N310" s="18">
        <f t="shared" si="434"/>
        <v>17</v>
      </c>
      <c r="O310" s="18">
        <f t="shared" si="435"/>
        <v>17</v>
      </c>
      <c r="P310" s="1" t="str">
        <f t="shared" si="436"/>
        <v>controller</v>
      </c>
      <c r="Q310" s="1"/>
    </row>
    <row r="311" spans="1:17">
      <c r="A311" s="1" t="s">
        <v>26</v>
      </c>
      <c r="B311" s="18" t="str">
        <f t="shared" si="429"/>
        <v>700711020</v>
      </c>
      <c r="C311" s="18" t="s">
        <v>696</v>
      </c>
      <c r="D311" s="18" t="s">
        <v>147</v>
      </c>
      <c r="E311" s="18">
        <v>0</v>
      </c>
      <c r="F311" s="18" t="s">
        <v>148</v>
      </c>
      <c r="G311" s="18">
        <v>0</v>
      </c>
      <c r="H311" s="18" t="s">
        <v>149</v>
      </c>
      <c r="I311" s="18" t="str">
        <f t="shared" si="430"/>
        <v>0071</v>
      </c>
      <c r="J311" s="1" t="str">
        <f t="shared" si="431"/>
        <v>1</v>
      </c>
      <c r="K311" s="1">
        <f>IFERROR(VLOOKUP(P311,索引!A:B,2,0),"")</f>
        <v>2</v>
      </c>
      <c r="L311" s="18">
        <f t="shared" si="432"/>
        <v>5</v>
      </c>
      <c r="M311" s="18">
        <f t="shared" si="433"/>
        <v>15</v>
      </c>
      <c r="N311" s="18">
        <f t="shared" si="434"/>
        <v>17</v>
      </c>
      <c r="O311" s="18">
        <f t="shared" si="435"/>
        <v>22</v>
      </c>
      <c r="P311" s="1" t="str">
        <f t="shared" si="436"/>
        <v>show</v>
      </c>
      <c r="Q311" s="1"/>
    </row>
    <row r="312" spans="1:17">
      <c r="A312" s="1" t="s">
        <v>26</v>
      </c>
      <c r="B312" s="18" t="str">
        <f t="shared" si="429"/>
        <v>700731010</v>
      </c>
      <c r="C312" s="18" t="s">
        <v>713</v>
      </c>
      <c r="D312" s="18" t="s">
        <v>147</v>
      </c>
      <c r="E312" s="18">
        <v>0</v>
      </c>
      <c r="F312" s="18" t="s">
        <v>148</v>
      </c>
      <c r="G312" s="18">
        <v>0</v>
      </c>
      <c r="H312" s="18" t="s">
        <v>149</v>
      </c>
      <c r="I312" s="18" t="str">
        <f t="shared" si="430"/>
        <v>0073</v>
      </c>
      <c r="J312" s="1" t="str">
        <f t="shared" si="431"/>
        <v>1</v>
      </c>
      <c r="K312" s="1">
        <f>IFERROR(VLOOKUP(P312,索引!A:B,2,0),"")</f>
        <v>1</v>
      </c>
      <c r="L312" s="18">
        <f t="shared" si="432"/>
        <v>5</v>
      </c>
      <c r="M312" s="18">
        <f t="shared" si="433"/>
        <v>21</v>
      </c>
      <c r="N312" s="18">
        <f t="shared" si="434"/>
        <v>23</v>
      </c>
      <c r="O312" s="18">
        <f t="shared" si="435"/>
        <v>23</v>
      </c>
      <c r="P312" s="1" t="str">
        <f t="shared" si="436"/>
        <v>controller</v>
      </c>
      <c r="Q312" s="1"/>
    </row>
    <row r="313" spans="1:17">
      <c r="A313" s="1" t="s">
        <v>26</v>
      </c>
      <c r="B313" s="18" t="str">
        <f t="shared" ref="B313:B314" si="437">"7"&amp;I313&amp;J313&amp;0&amp;K313&amp;0</f>
        <v>700731020</v>
      </c>
      <c r="C313" s="18" t="s">
        <v>712</v>
      </c>
      <c r="D313" s="18" t="s">
        <v>147</v>
      </c>
      <c r="E313" s="18">
        <v>0</v>
      </c>
      <c r="F313" s="18" t="s">
        <v>148</v>
      </c>
      <c r="G313" s="18">
        <v>0</v>
      </c>
      <c r="H313" s="18" t="s">
        <v>149</v>
      </c>
      <c r="I313" s="18" t="str">
        <f t="shared" ref="I313:I314" si="438">LEFT(C313,L313-1)</f>
        <v>0073</v>
      </c>
      <c r="J313" s="1" t="str">
        <f t="shared" ref="J313:J314" si="439">IF(M313=N313,RIGHT(C313,LEN(C313)-M313),MID(C313,M313+1,N313-M313-1))</f>
        <v>1</v>
      </c>
      <c r="K313" s="1">
        <f>IFERROR(VLOOKUP(P313,索引!A:B,2,0),"")</f>
        <v>2</v>
      </c>
      <c r="L313" s="18">
        <f t="shared" ref="L313:L314" si="440">IFERROR(FIND("_",C313),0)</f>
        <v>5</v>
      </c>
      <c r="M313" s="18">
        <f t="shared" ref="M313:M314" si="441">IFERROR(FIND("_",C313,L313+1),L313)</f>
        <v>21</v>
      </c>
      <c r="N313" s="18">
        <f t="shared" ref="N313:N314" si="442">IFERROR(FIND("_",C313,M313+1),M313)</f>
        <v>23</v>
      </c>
      <c r="O313" s="18">
        <f t="shared" ref="O313:O314" si="443">IFERROR(FIND("_",C313,N313+1),N313)</f>
        <v>28</v>
      </c>
      <c r="P313" s="1" t="str">
        <f t="shared" ref="P313:P314" si="444">IF(N313=O313,RIGHT(C313,LEN(C313)-N313),MID(C313,N313+1,O313-N313-1))</f>
        <v>show</v>
      </c>
      <c r="Q313" s="1"/>
    </row>
    <row r="314" spans="1:17">
      <c r="A314" s="1" t="s">
        <v>26</v>
      </c>
      <c r="B314" s="18" t="str">
        <f t="shared" si="437"/>
        <v>700741010</v>
      </c>
      <c r="C314" s="18" t="s">
        <v>714</v>
      </c>
      <c r="D314" s="18" t="s">
        <v>147</v>
      </c>
      <c r="E314" s="18">
        <v>0</v>
      </c>
      <c r="F314" s="18" t="s">
        <v>148</v>
      </c>
      <c r="G314" s="18">
        <v>0</v>
      </c>
      <c r="H314" s="18" t="s">
        <v>149</v>
      </c>
      <c r="I314" s="18" t="str">
        <f t="shared" si="438"/>
        <v>0074</v>
      </c>
      <c r="J314" s="1" t="str">
        <f t="shared" si="439"/>
        <v>1</v>
      </c>
      <c r="K314" s="1">
        <f>IFERROR(VLOOKUP(P314,索引!A:B,2,0),"")</f>
        <v>1</v>
      </c>
      <c r="L314" s="18">
        <f t="shared" si="440"/>
        <v>5</v>
      </c>
      <c r="M314" s="18">
        <f t="shared" si="441"/>
        <v>22</v>
      </c>
      <c r="N314" s="18">
        <f t="shared" si="442"/>
        <v>24</v>
      </c>
      <c r="O314" s="18">
        <f t="shared" si="443"/>
        <v>24</v>
      </c>
      <c r="P314" s="1" t="str">
        <f t="shared" si="444"/>
        <v>controller</v>
      </c>
      <c r="Q314" s="1"/>
    </row>
    <row r="315" spans="1:17">
      <c r="A315" s="1" t="s">
        <v>26</v>
      </c>
      <c r="B315" s="18" t="str">
        <f t="shared" ref="B315" si="445">"7"&amp;I315&amp;J315&amp;0&amp;K315&amp;0</f>
        <v>700741020</v>
      </c>
      <c r="C315" s="18" t="s">
        <v>715</v>
      </c>
      <c r="D315" s="18" t="s">
        <v>147</v>
      </c>
      <c r="E315" s="18">
        <v>0</v>
      </c>
      <c r="F315" s="18" t="s">
        <v>148</v>
      </c>
      <c r="G315" s="18">
        <v>0</v>
      </c>
      <c r="H315" s="18" t="s">
        <v>149</v>
      </c>
      <c r="I315" s="18" t="str">
        <f t="shared" ref="I315" si="446">LEFT(C315,L315-1)</f>
        <v>0074</v>
      </c>
      <c r="J315" s="1" t="str">
        <f t="shared" ref="J315" si="447">IF(M315=N315,RIGHT(C315,LEN(C315)-M315),MID(C315,M315+1,N315-M315-1))</f>
        <v>1</v>
      </c>
      <c r="K315" s="1">
        <f>IFERROR(VLOOKUP(P315,索引!A:B,2,0),"")</f>
        <v>2</v>
      </c>
      <c r="L315" s="18">
        <f t="shared" ref="L315" si="448">IFERROR(FIND("_",C315),0)</f>
        <v>5</v>
      </c>
      <c r="M315" s="18">
        <f t="shared" ref="M315" si="449">IFERROR(FIND("_",C315,L315+1),L315)</f>
        <v>22</v>
      </c>
      <c r="N315" s="18">
        <f t="shared" ref="N315" si="450">IFERROR(FIND("_",C315,M315+1),M315)</f>
        <v>24</v>
      </c>
      <c r="O315" s="18">
        <f t="shared" ref="O315" si="451">IFERROR(FIND("_",C315,N315+1),N315)</f>
        <v>29</v>
      </c>
      <c r="P315" s="1" t="str">
        <f t="shared" ref="P315" si="452">IF(N315=O315,RIGHT(C315,LEN(C315)-N315),MID(C315,N315+1,O315-N315-1))</f>
        <v>show</v>
      </c>
      <c r="Q315" s="1"/>
    </row>
    <row r="316" spans="1:17">
      <c r="A316" s="1" t="s">
        <v>26</v>
      </c>
      <c r="B316" s="18" t="str">
        <f t="shared" ref="B316:B359" si="453">"7"&amp;I316&amp;J316&amp;0&amp;K316&amp;0</f>
        <v>710011010</v>
      </c>
      <c r="C316" s="18" t="s">
        <v>265</v>
      </c>
      <c r="D316" s="18" t="s">
        <v>147</v>
      </c>
      <c r="E316" s="18">
        <v>0</v>
      </c>
      <c r="F316" s="18" t="s">
        <v>148</v>
      </c>
      <c r="G316" s="18">
        <v>0</v>
      </c>
      <c r="H316" s="18" t="s">
        <v>149</v>
      </c>
      <c r="I316" s="18" t="str">
        <f t="shared" si="365"/>
        <v>1001</v>
      </c>
      <c r="J316" s="1" t="str">
        <f t="shared" si="263"/>
        <v>1</v>
      </c>
      <c r="K316" s="1">
        <f>IFERROR(VLOOKUP(P316,索引!A:B,2,0),"")</f>
        <v>1</v>
      </c>
      <c r="L316" s="18">
        <f t="shared" si="264"/>
        <v>5</v>
      </c>
      <c r="M316" s="18">
        <f t="shared" si="265"/>
        <v>15</v>
      </c>
      <c r="N316" s="18">
        <f t="shared" si="266"/>
        <v>17</v>
      </c>
      <c r="O316" s="18">
        <f t="shared" si="267"/>
        <v>17</v>
      </c>
      <c r="P316" s="1" t="str">
        <f t="shared" ref="P316:P348" si="454">IF(N316=O316,RIGHT(C316,LEN(C316)-N316),MID(C316,N316+1,O316-N316-1))</f>
        <v>controller</v>
      </c>
      <c r="Q316" s="1"/>
    </row>
    <row r="317" spans="1:17">
      <c r="A317" s="1" t="s">
        <v>26</v>
      </c>
      <c r="B317" s="18" t="str">
        <f t="shared" si="453"/>
        <v>710011030</v>
      </c>
      <c r="C317" s="18" t="s">
        <v>266</v>
      </c>
      <c r="D317" s="18" t="s">
        <v>147</v>
      </c>
      <c r="E317" s="18">
        <v>0</v>
      </c>
      <c r="F317" s="18" t="s">
        <v>148</v>
      </c>
      <c r="G317" s="18">
        <v>0</v>
      </c>
      <c r="H317" s="18" t="s">
        <v>149</v>
      </c>
      <c r="I317" s="18" t="str">
        <f t="shared" si="365"/>
        <v>1001</v>
      </c>
      <c r="J317" s="1" t="str">
        <f t="shared" si="263"/>
        <v>1</v>
      </c>
      <c r="K317" s="1">
        <f>IFERROR(VLOOKUP(P317,索引!A:B,2,0),"")</f>
        <v>3</v>
      </c>
      <c r="L317" s="18">
        <f t="shared" si="264"/>
        <v>5</v>
      </c>
      <c r="M317" s="18">
        <f t="shared" si="265"/>
        <v>15</v>
      </c>
      <c r="N317" s="18">
        <f t="shared" si="266"/>
        <v>17</v>
      </c>
      <c r="O317" s="18">
        <f t="shared" si="267"/>
        <v>23</v>
      </c>
      <c r="P317" s="1" t="str">
        <f t="shared" si="454"/>
        <v>story</v>
      </c>
      <c r="Q317" s="1"/>
    </row>
    <row r="318" spans="1:17">
      <c r="A318" s="1" t="s">
        <v>26</v>
      </c>
      <c r="B318" s="18" t="str">
        <f t="shared" si="453"/>
        <v>710021010</v>
      </c>
      <c r="C318" s="18" t="s">
        <v>267</v>
      </c>
      <c r="D318" s="18" t="s">
        <v>147</v>
      </c>
      <c r="E318" s="18">
        <v>0</v>
      </c>
      <c r="F318" s="18" t="s">
        <v>148</v>
      </c>
      <c r="G318" s="18">
        <v>0</v>
      </c>
      <c r="H318" s="18" t="s">
        <v>149</v>
      </c>
      <c r="I318" s="18" t="str">
        <f t="shared" si="365"/>
        <v>1002</v>
      </c>
      <c r="J318" s="1" t="str">
        <f t="shared" si="263"/>
        <v>1</v>
      </c>
      <c r="K318" s="1">
        <f>IFERROR(VLOOKUP(P318,索引!A:B,2,0),"")</f>
        <v>1</v>
      </c>
      <c r="L318" s="18">
        <f t="shared" si="264"/>
        <v>5</v>
      </c>
      <c r="M318" s="18">
        <f t="shared" si="265"/>
        <v>17</v>
      </c>
      <c r="N318" s="18">
        <f t="shared" si="266"/>
        <v>19</v>
      </c>
      <c r="O318" s="18">
        <f t="shared" si="267"/>
        <v>19</v>
      </c>
      <c r="P318" s="1" t="str">
        <f t="shared" si="454"/>
        <v>controller</v>
      </c>
      <c r="Q318" s="1"/>
    </row>
    <row r="319" spans="1:17">
      <c r="A319" s="1" t="s">
        <v>26</v>
      </c>
      <c r="B319" s="18" t="str">
        <f t="shared" si="453"/>
        <v>710022030</v>
      </c>
      <c r="C319" s="18" t="s">
        <v>268</v>
      </c>
      <c r="D319" s="18" t="s">
        <v>147</v>
      </c>
      <c r="E319" s="18">
        <v>0</v>
      </c>
      <c r="F319" s="18" t="s">
        <v>148</v>
      </c>
      <c r="G319" s="18">
        <v>0</v>
      </c>
      <c r="H319" s="18" t="s">
        <v>149</v>
      </c>
      <c r="I319" s="18" t="str">
        <f t="shared" si="365"/>
        <v>1002</v>
      </c>
      <c r="J319" s="1" t="str">
        <f t="shared" si="263"/>
        <v>2</v>
      </c>
      <c r="K319" s="1">
        <f>IFERROR(VLOOKUP(P319,索引!A:B,2,0),"")</f>
        <v>3</v>
      </c>
      <c r="L319" s="18">
        <f t="shared" si="264"/>
        <v>5</v>
      </c>
      <c r="M319" s="18">
        <f t="shared" si="265"/>
        <v>17</v>
      </c>
      <c r="N319" s="18">
        <f t="shared" si="266"/>
        <v>19</v>
      </c>
      <c r="O319" s="18">
        <f t="shared" si="267"/>
        <v>25</v>
      </c>
      <c r="P319" s="1" t="str">
        <f t="shared" si="454"/>
        <v>story</v>
      </c>
      <c r="Q319" s="1"/>
    </row>
    <row r="320" spans="1:17">
      <c r="A320" s="1" t="s">
        <v>26</v>
      </c>
      <c r="B320" s="18" t="str">
        <f t="shared" si="453"/>
        <v>710031010</v>
      </c>
      <c r="C320" s="18" t="s">
        <v>269</v>
      </c>
      <c r="D320" s="18" t="s">
        <v>147</v>
      </c>
      <c r="E320" s="18">
        <v>0</v>
      </c>
      <c r="F320" s="18" t="s">
        <v>148</v>
      </c>
      <c r="G320" s="18">
        <v>0</v>
      </c>
      <c r="H320" s="18" t="s">
        <v>149</v>
      </c>
      <c r="I320" s="18" t="str">
        <f t="shared" si="365"/>
        <v>1003</v>
      </c>
      <c r="J320" s="1" t="str">
        <f t="shared" si="263"/>
        <v>1</v>
      </c>
      <c r="K320" s="1">
        <f>IFERROR(VLOOKUP(P320,索引!A:B,2,0),"")</f>
        <v>1</v>
      </c>
      <c r="L320" s="18">
        <f t="shared" si="264"/>
        <v>5</v>
      </c>
      <c r="M320" s="18">
        <f t="shared" si="265"/>
        <v>17</v>
      </c>
      <c r="N320" s="18">
        <f t="shared" si="266"/>
        <v>19</v>
      </c>
      <c r="O320" s="18">
        <f t="shared" si="267"/>
        <v>19</v>
      </c>
      <c r="P320" s="1" t="str">
        <f t="shared" si="454"/>
        <v>controller</v>
      </c>
      <c r="Q320" s="1"/>
    </row>
    <row r="321" spans="1:17">
      <c r="A321" s="1" t="s">
        <v>26</v>
      </c>
      <c r="B321" s="18" t="str">
        <f t="shared" si="453"/>
        <v>710031030</v>
      </c>
      <c r="C321" s="18" t="s">
        <v>270</v>
      </c>
      <c r="D321" s="18" t="s">
        <v>147</v>
      </c>
      <c r="E321" s="18">
        <v>0</v>
      </c>
      <c r="F321" s="18" t="s">
        <v>148</v>
      </c>
      <c r="G321" s="18">
        <v>0</v>
      </c>
      <c r="H321" s="18" t="s">
        <v>149</v>
      </c>
      <c r="I321" s="18" t="str">
        <f t="shared" si="365"/>
        <v>1003</v>
      </c>
      <c r="J321" s="1" t="str">
        <f t="shared" si="263"/>
        <v>1</v>
      </c>
      <c r="K321" s="1">
        <f>IFERROR(VLOOKUP(P321,索引!A:B,2,0),"")</f>
        <v>3</v>
      </c>
      <c r="L321" s="18">
        <f t="shared" si="264"/>
        <v>5</v>
      </c>
      <c r="M321" s="18">
        <f t="shared" si="265"/>
        <v>17</v>
      </c>
      <c r="N321" s="18">
        <f t="shared" si="266"/>
        <v>19</v>
      </c>
      <c r="O321" s="18">
        <f t="shared" si="267"/>
        <v>25</v>
      </c>
      <c r="P321" s="1" t="str">
        <f t="shared" si="454"/>
        <v>story</v>
      </c>
      <c r="Q321" s="1"/>
    </row>
    <row r="322" spans="1:17">
      <c r="A322" s="1" t="s">
        <v>26</v>
      </c>
      <c r="B322" s="18" t="str">
        <f t="shared" si="453"/>
        <v>710041010</v>
      </c>
      <c r="C322" s="18" t="s">
        <v>271</v>
      </c>
      <c r="D322" s="18" t="s">
        <v>147</v>
      </c>
      <c r="E322" s="18">
        <v>0</v>
      </c>
      <c r="F322" s="18" t="s">
        <v>148</v>
      </c>
      <c r="G322" s="18">
        <v>0</v>
      </c>
      <c r="H322" s="18" t="s">
        <v>149</v>
      </c>
      <c r="I322" s="18" t="str">
        <f t="shared" si="365"/>
        <v>1004</v>
      </c>
      <c r="J322" s="1" t="str">
        <f t="shared" si="263"/>
        <v>1</v>
      </c>
      <c r="K322" s="1">
        <f>IFERROR(VLOOKUP(P322,索引!A:B,2,0),"")</f>
        <v>1</v>
      </c>
      <c r="L322" s="18">
        <f t="shared" si="264"/>
        <v>5</v>
      </c>
      <c r="M322" s="18">
        <f t="shared" si="265"/>
        <v>21</v>
      </c>
      <c r="N322" s="18">
        <f t="shared" si="266"/>
        <v>23</v>
      </c>
      <c r="O322" s="18">
        <f t="shared" si="267"/>
        <v>23</v>
      </c>
      <c r="P322" s="1" t="str">
        <f t="shared" si="454"/>
        <v>controller</v>
      </c>
      <c r="Q322" s="1"/>
    </row>
    <row r="323" spans="1:17">
      <c r="A323" s="1" t="s">
        <v>26</v>
      </c>
      <c r="B323" s="18" t="str">
        <f t="shared" si="453"/>
        <v>710051010</v>
      </c>
      <c r="C323" s="18" t="s">
        <v>272</v>
      </c>
      <c r="D323" s="18" t="s">
        <v>147</v>
      </c>
      <c r="E323" s="18">
        <v>0</v>
      </c>
      <c r="F323" s="18" t="s">
        <v>148</v>
      </c>
      <c r="G323" s="18">
        <v>0</v>
      </c>
      <c r="H323" s="18" t="s">
        <v>149</v>
      </c>
      <c r="I323" s="18" t="str">
        <f t="shared" si="365"/>
        <v>1005</v>
      </c>
      <c r="J323" s="1" t="str">
        <f t="shared" si="263"/>
        <v>1</v>
      </c>
      <c r="K323" s="1">
        <f>IFERROR(VLOOKUP(P323,索引!A:B,2,0),"")</f>
        <v>1</v>
      </c>
      <c r="L323" s="18">
        <f t="shared" si="264"/>
        <v>5</v>
      </c>
      <c r="M323" s="18">
        <f t="shared" si="265"/>
        <v>13</v>
      </c>
      <c r="N323" s="18">
        <f t="shared" si="266"/>
        <v>15</v>
      </c>
      <c r="O323" s="18">
        <f t="shared" si="267"/>
        <v>15</v>
      </c>
      <c r="P323" s="1" t="str">
        <f t="shared" si="454"/>
        <v>controller</v>
      </c>
      <c r="Q323" s="1"/>
    </row>
    <row r="324" spans="1:17">
      <c r="A324" s="1" t="s">
        <v>26</v>
      </c>
      <c r="B324" s="18" t="str">
        <f t="shared" si="453"/>
        <v>710051030</v>
      </c>
      <c r="C324" s="18" t="s">
        <v>273</v>
      </c>
      <c r="D324" s="18" t="s">
        <v>147</v>
      </c>
      <c r="E324" s="18">
        <v>0</v>
      </c>
      <c r="F324" s="18" t="s">
        <v>148</v>
      </c>
      <c r="G324" s="18">
        <v>0</v>
      </c>
      <c r="H324" s="18" t="s">
        <v>149</v>
      </c>
      <c r="I324" s="18" t="str">
        <f t="shared" si="365"/>
        <v>1005</v>
      </c>
      <c r="J324" s="1" t="str">
        <f t="shared" si="263"/>
        <v>1</v>
      </c>
      <c r="K324" s="1">
        <f>IFERROR(VLOOKUP(P324,索引!A:B,2,0),"")</f>
        <v>3</v>
      </c>
      <c r="L324" s="18">
        <f t="shared" si="264"/>
        <v>5</v>
      </c>
      <c r="M324" s="18">
        <f t="shared" si="265"/>
        <v>13</v>
      </c>
      <c r="N324" s="18">
        <f t="shared" si="266"/>
        <v>15</v>
      </c>
      <c r="O324" s="18">
        <f t="shared" si="267"/>
        <v>21</v>
      </c>
      <c r="P324" s="1" t="str">
        <f t="shared" si="454"/>
        <v>story</v>
      </c>
      <c r="Q324" s="1"/>
    </row>
    <row r="325" spans="1:17">
      <c r="A325" s="1" t="s">
        <v>26</v>
      </c>
      <c r="B325" s="18" t="str">
        <f t="shared" si="453"/>
        <v>710341010</v>
      </c>
      <c r="C325" s="18" t="s">
        <v>274</v>
      </c>
      <c r="D325" s="18" t="s">
        <v>147</v>
      </c>
      <c r="E325" s="18">
        <v>0</v>
      </c>
      <c r="F325" s="18" t="s">
        <v>148</v>
      </c>
      <c r="G325" s="18">
        <v>0</v>
      </c>
      <c r="H325" s="18" t="s">
        <v>149</v>
      </c>
      <c r="I325" s="18" t="str">
        <f t="shared" si="365"/>
        <v>1034</v>
      </c>
      <c r="J325" s="1" t="str">
        <f t="shared" si="263"/>
        <v>1</v>
      </c>
      <c r="K325" s="1">
        <f>IFERROR(VLOOKUP(P325,索引!A:B,2,0),"")</f>
        <v>1</v>
      </c>
      <c r="L325" s="18">
        <f t="shared" si="264"/>
        <v>5</v>
      </c>
      <c r="M325" s="18">
        <f t="shared" si="265"/>
        <v>14</v>
      </c>
      <c r="N325" s="18">
        <f t="shared" si="266"/>
        <v>16</v>
      </c>
      <c r="O325" s="18">
        <f t="shared" si="267"/>
        <v>16</v>
      </c>
      <c r="P325" s="1" t="str">
        <f t="shared" si="454"/>
        <v>controller</v>
      </c>
      <c r="Q325" s="1"/>
    </row>
    <row r="326" spans="1:17">
      <c r="A326" s="1" t="s">
        <v>26</v>
      </c>
      <c r="B326" s="18" t="str">
        <f t="shared" si="453"/>
        <v>710061010</v>
      </c>
      <c r="C326" s="18" t="s">
        <v>275</v>
      </c>
      <c r="D326" s="18" t="s">
        <v>147</v>
      </c>
      <c r="E326" s="18">
        <v>0</v>
      </c>
      <c r="F326" s="18" t="s">
        <v>148</v>
      </c>
      <c r="G326" s="18">
        <v>0</v>
      </c>
      <c r="H326" s="18" t="s">
        <v>149</v>
      </c>
      <c r="I326" s="18" t="str">
        <f t="shared" si="365"/>
        <v>1006</v>
      </c>
      <c r="J326" s="1" t="str">
        <f t="shared" si="263"/>
        <v>1</v>
      </c>
      <c r="K326" s="1">
        <f>IFERROR(VLOOKUP(P326,索引!A:B,2,0),"")</f>
        <v>1</v>
      </c>
      <c r="L326" s="18">
        <f t="shared" si="264"/>
        <v>5</v>
      </c>
      <c r="M326" s="18">
        <f t="shared" si="265"/>
        <v>14</v>
      </c>
      <c r="N326" s="18">
        <f t="shared" si="266"/>
        <v>16</v>
      </c>
      <c r="O326" s="18">
        <f t="shared" si="267"/>
        <v>16</v>
      </c>
      <c r="P326" s="1" t="str">
        <f t="shared" si="454"/>
        <v>controller</v>
      </c>
      <c r="Q326" s="1"/>
    </row>
    <row r="327" spans="1:17">
      <c r="A327" s="1" t="s">
        <v>26</v>
      </c>
      <c r="B327" s="18" t="str">
        <f t="shared" si="453"/>
        <v>710071010</v>
      </c>
      <c r="C327" s="18" t="s">
        <v>276</v>
      </c>
      <c r="D327" s="18" t="s">
        <v>147</v>
      </c>
      <c r="E327" s="18">
        <v>0</v>
      </c>
      <c r="F327" s="18" t="s">
        <v>148</v>
      </c>
      <c r="G327" s="18">
        <v>0</v>
      </c>
      <c r="H327" s="18" t="s">
        <v>149</v>
      </c>
      <c r="I327" s="18" t="str">
        <f t="shared" si="365"/>
        <v>1007</v>
      </c>
      <c r="J327" s="1" t="str">
        <f t="shared" si="263"/>
        <v>1</v>
      </c>
      <c r="K327" s="1">
        <f>IFERROR(VLOOKUP(P327,索引!A:B,2,0),"")</f>
        <v>1</v>
      </c>
      <c r="L327" s="18">
        <f t="shared" si="264"/>
        <v>5</v>
      </c>
      <c r="M327" s="18">
        <f t="shared" si="265"/>
        <v>12</v>
      </c>
      <c r="N327" s="18">
        <f t="shared" si="266"/>
        <v>14</v>
      </c>
      <c r="O327" s="18">
        <f t="shared" si="267"/>
        <v>14</v>
      </c>
      <c r="P327" s="1" t="str">
        <f t="shared" si="454"/>
        <v>controller</v>
      </c>
      <c r="Q327" s="1"/>
    </row>
    <row r="328" spans="1:17">
      <c r="A328" s="1" t="s">
        <v>26</v>
      </c>
      <c r="B328" s="18" t="str">
        <f t="shared" si="453"/>
        <v>710072010</v>
      </c>
      <c r="C328" s="18" t="s">
        <v>277</v>
      </c>
      <c r="D328" s="18" t="s">
        <v>147</v>
      </c>
      <c r="E328" s="18">
        <v>0</v>
      </c>
      <c r="F328" s="18" t="s">
        <v>148</v>
      </c>
      <c r="G328" s="18">
        <v>0</v>
      </c>
      <c r="H328" s="18" t="s">
        <v>149</v>
      </c>
      <c r="I328" s="18" t="str">
        <f t="shared" si="365"/>
        <v>1007</v>
      </c>
      <c r="J328" s="1" t="str">
        <f t="shared" si="263"/>
        <v>2</v>
      </c>
      <c r="K328" s="1">
        <f>IFERROR(VLOOKUP(P328,索引!A:B,2,0),"")</f>
        <v>1</v>
      </c>
      <c r="L328" s="18">
        <f t="shared" si="264"/>
        <v>5</v>
      </c>
      <c r="M328" s="18">
        <f t="shared" si="265"/>
        <v>12</v>
      </c>
      <c r="N328" s="18">
        <f t="shared" si="266"/>
        <v>14</v>
      </c>
      <c r="O328" s="18">
        <f t="shared" si="267"/>
        <v>14</v>
      </c>
      <c r="P328" s="1" t="str">
        <f t="shared" si="454"/>
        <v>controller</v>
      </c>
      <c r="Q328" s="1"/>
    </row>
    <row r="329" spans="1:17">
      <c r="A329" s="1" t="s">
        <v>26</v>
      </c>
      <c r="B329" s="18" t="str">
        <f t="shared" si="453"/>
        <v>710071030</v>
      </c>
      <c r="C329" s="18" t="s">
        <v>278</v>
      </c>
      <c r="D329" s="18" t="s">
        <v>147</v>
      </c>
      <c r="E329" s="18">
        <v>0</v>
      </c>
      <c r="F329" s="18" t="s">
        <v>148</v>
      </c>
      <c r="G329" s="18">
        <v>0</v>
      </c>
      <c r="H329" s="18" t="s">
        <v>149</v>
      </c>
      <c r="I329" s="18" t="str">
        <f t="shared" si="365"/>
        <v>1007</v>
      </c>
      <c r="J329" s="1" t="str">
        <f t="shared" si="263"/>
        <v>1</v>
      </c>
      <c r="K329" s="1">
        <f>IFERROR(VLOOKUP(P329,索引!A:B,2,0),"")</f>
        <v>3</v>
      </c>
      <c r="L329" s="18">
        <f t="shared" si="264"/>
        <v>5</v>
      </c>
      <c r="M329" s="18">
        <f t="shared" si="265"/>
        <v>12</v>
      </c>
      <c r="N329" s="18">
        <f t="shared" si="266"/>
        <v>14</v>
      </c>
      <c r="O329" s="18">
        <f t="shared" si="267"/>
        <v>20</v>
      </c>
      <c r="P329" s="1" t="str">
        <f t="shared" si="454"/>
        <v>story</v>
      </c>
      <c r="Q329" s="1"/>
    </row>
    <row r="330" spans="1:17">
      <c r="A330" s="1" t="s">
        <v>26</v>
      </c>
      <c r="B330" s="18" t="str">
        <f t="shared" si="453"/>
        <v>710081010</v>
      </c>
      <c r="C330" s="18" t="s">
        <v>279</v>
      </c>
      <c r="D330" s="18" t="s">
        <v>147</v>
      </c>
      <c r="E330" s="18">
        <v>0</v>
      </c>
      <c r="F330" s="18" t="s">
        <v>148</v>
      </c>
      <c r="G330" s="18">
        <v>0</v>
      </c>
      <c r="H330" s="18" t="s">
        <v>149</v>
      </c>
      <c r="I330" s="18" t="str">
        <f t="shared" si="365"/>
        <v>1008</v>
      </c>
      <c r="J330" s="1" t="str">
        <f t="shared" si="263"/>
        <v>1</v>
      </c>
      <c r="K330" s="1">
        <f>IFERROR(VLOOKUP(P330,索引!A:B,2,0),"")</f>
        <v>1</v>
      </c>
      <c r="L330" s="18">
        <f t="shared" si="264"/>
        <v>5</v>
      </c>
      <c r="M330" s="18">
        <f t="shared" si="265"/>
        <v>16</v>
      </c>
      <c r="N330" s="18">
        <f t="shared" si="266"/>
        <v>18</v>
      </c>
      <c r="O330" s="18">
        <f t="shared" si="267"/>
        <v>18</v>
      </c>
      <c r="P330" s="1" t="str">
        <f t="shared" si="454"/>
        <v>controller</v>
      </c>
      <c r="Q330" s="1"/>
    </row>
    <row r="331" spans="1:17">
      <c r="A331" s="1" t="s">
        <v>26</v>
      </c>
      <c r="B331" s="18" t="str">
        <f t="shared" si="453"/>
        <v>710082010</v>
      </c>
      <c r="C331" s="18" t="s">
        <v>280</v>
      </c>
      <c r="D331" s="18" t="s">
        <v>147</v>
      </c>
      <c r="E331" s="18">
        <v>0</v>
      </c>
      <c r="F331" s="18" t="s">
        <v>148</v>
      </c>
      <c r="G331" s="18">
        <v>0</v>
      </c>
      <c r="H331" s="18" t="s">
        <v>149</v>
      </c>
      <c r="I331" s="18" t="str">
        <f t="shared" si="365"/>
        <v>1008</v>
      </c>
      <c r="J331" s="1" t="str">
        <f t="shared" si="263"/>
        <v>2</v>
      </c>
      <c r="K331" s="1">
        <f>IFERROR(VLOOKUP(P331,索引!A:B,2,0),"")</f>
        <v>1</v>
      </c>
      <c r="L331" s="18">
        <f t="shared" si="264"/>
        <v>5</v>
      </c>
      <c r="M331" s="18">
        <f t="shared" si="265"/>
        <v>16</v>
      </c>
      <c r="N331" s="18">
        <f t="shared" si="266"/>
        <v>18</v>
      </c>
      <c r="O331" s="18">
        <f t="shared" si="267"/>
        <v>18</v>
      </c>
      <c r="P331" s="1" t="str">
        <f t="shared" si="454"/>
        <v>controller</v>
      </c>
      <c r="Q331" s="1"/>
    </row>
    <row r="332" spans="1:17">
      <c r="A332" s="1" t="s">
        <v>26</v>
      </c>
      <c r="B332" s="18" t="str">
        <f t="shared" si="453"/>
        <v>710081030</v>
      </c>
      <c r="C332" s="18" t="s">
        <v>281</v>
      </c>
      <c r="D332" s="18" t="s">
        <v>147</v>
      </c>
      <c r="E332" s="18">
        <v>0</v>
      </c>
      <c r="F332" s="18" t="s">
        <v>148</v>
      </c>
      <c r="G332" s="18">
        <v>0</v>
      </c>
      <c r="H332" s="18" t="s">
        <v>149</v>
      </c>
      <c r="I332" s="18" t="str">
        <f t="shared" si="365"/>
        <v>1008</v>
      </c>
      <c r="J332" s="1" t="str">
        <f t="shared" si="263"/>
        <v>1</v>
      </c>
      <c r="K332" s="1">
        <f>IFERROR(VLOOKUP(P332,索引!A:B,2,0),"")</f>
        <v>3</v>
      </c>
      <c r="L332" s="18">
        <f t="shared" si="264"/>
        <v>5</v>
      </c>
      <c r="M332" s="18">
        <f t="shared" si="265"/>
        <v>16</v>
      </c>
      <c r="N332" s="18">
        <f t="shared" si="266"/>
        <v>18</v>
      </c>
      <c r="O332" s="18">
        <f t="shared" si="267"/>
        <v>24</v>
      </c>
      <c r="P332" s="1" t="str">
        <f t="shared" si="454"/>
        <v>story</v>
      </c>
      <c r="Q332" s="1"/>
    </row>
    <row r="333" spans="1:17">
      <c r="A333" s="1" t="s">
        <v>26</v>
      </c>
      <c r="B333" s="18" t="str">
        <f t="shared" si="453"/>
        <v>710091010</v>
      </c>
      <c r="C333" s="18" t="s">
        <v>282</v>
      </c>
      <c r="D333" s="18" t="s">
        <v>147</v>
      </c>
      <c r="E333" s="18">
        <v>0</v>
      </c>
      <c r="F333" s="18" t="s">
        <v>148</v>
      </c>
      <c r="G333" s="18">
        <v>0</v>
      </c>
      <c r="H333" s="18" t="s">
        <v>149</v>
      </c>
      <c r="I333" s="18" t="str">
        <f t="shared" si="365"/>
        <v>1009</v>
      </c>
      <c r="J333" s="1" t="str">
        <f t="shared" si="263"/>
        <v>1</v>
      </c>
      <c r="K333" s="1">
        <f>IFERROR(VLOOKUP(P333,索引!A:B,2,0),"")</f>
        <v>1</v>
      </c>
      <c r="L333" s="18">
        <f t="shared" si="264"/>
        <v>5</v>
      </c>
      <c r="M333" s="18">
        <f t="shared" si="265"/>
        <v>14</v>
      </c>
      <c r="N333" s="18">
        <f t="shared" si="266"/>
        <v>16</v>
      </c>
      <c r="O333" s="18">
        <f t="shared" si="267"/>
        <v>16</v>
      </c>
      <c r="P333" s="1" t="str">
        <f t="shared" si="454"/>
        <v>controller</v>
      </c>
      <c r="Q333" s="1"/>
    </row>
    <row r="334" spans="1:17">
      <c r="A334" s="1" t="s">
        <v>26</v>
      </c>
      <c r="B334" s="18" t="str">
        <f t="shared" si="453"/>
        <v>710091030</v>
      </c>
      <c r="C334" s="18" t="s">
        <v>283</v>
      </c>
      <c r="D334" s="18" t="s">
        <v>147</v>
      </c>
      <c r="E334" s="18">
        <v>0</v>
      </c>
      <c r="F334" s="18" t="s">
        <v>148</v>
      </c>
      <c r="G334" s="18">
        <v>0</v>
      </c>
      <c r="H334" s="18" t="s">
        <v>149</v>
      </c>
      <c r="I334" s="18" t="str">
        <f t="shared" si="365"/>
        <v>1009</v>
      </c>
      <c r="J334" s="1" t="str">
        <f t="shared" si="263"/>
        <v>1</v>
      </c>
      <c r="K334" s="1">
        <f>IFERROR(VLOOKUP(P334,索引!A:B,2,0),"")</f>
        <v>3</v>
      </c>
      <c r="L334" s="18">
        <f t="shared" si="264"/>
        <v>5</v>
      </c>
      <c r="M334" s="18">
        <f t="shared" si="265"/>
        <v>14</v>
      </c>
      <c r="N334" s="18">
        <f t="shared" si="266"/>
        <v>16</v>
      </c>
      <c r="O334" s="18">
        <f t="shared" si="267"/>
        <v>22</v>
      </c>
      <c r="P334" s="1" t="str">
        <f t="shared" si="454"/>
        <v>story</v>
      </c>
      <c r="Q334" s="1"/>
    </row>
    <row r="335" spans="1:17">
      <c r="A335" s="1" t="s">
        <v>26</v>
      </c>
      <c r="B335" s="18" t="str">
        <f t="shared" si="453"/>
        <v>710101010</v>
      </c>
      <c r="C335" s="18" t="s">
        <v>284</v>
      </c>
      <c r="D335" s="18" t="s">
        <v>147</v>
      </c>
      <c r="E335" s="18">
        <v>0</v>
      </c>
      <c r="F335" s="18" t="s">
        <v>148</v>
      </c>
      <c r="G335" s="18">
        <v>0</v>
      </c>
      <c r="H335" s="18" t="s">
        <v>149</v>
      </c>
      <c r="I335" s="18" t="str">
        <f t="shared" si="365"/>
        <v>1010</v>
      </c>
      <c r="J335" s="1" t="str">
        <f t="shared" si="263"/>
        <v>1</v>
      </c>
      <c r="K335" s="1">
        <f>IFERROR(VLOOKUP(P335,索引!A:B,2,0),"")</f>
        <v>1</v>
      </c>
      <c r="L335" s="18">
        <f t="shared" si="264"/>
        <v>5</v>
      </c>
      <c r="M335" s="18">
        <f t="shared" si="265"/>
        <v>21</v>
      </c>
      <c r="N335" s="18">
        <f t="shared" si="266"/>
        <v>23</v>
      </c>
      <c r="O335" s="18">
        <f t="shared" si="267"/>
        <v>23</v>
      </c>
      <c r="P335" s="1" t="str">
        <f t="shared" si="454"/>
        <v>controller</v>
      </c>
      <c r="Q335" s="1"/>
    </row>
    <row r="336" spans="1:17">
      <c r="A336" s="1" t="s">
        <v>26</v>
      </c>
      <c r="B336" s="18" t="str">
        <f t="shared" si="453"/>
        <v>710101030</v>
      </c>
      <c r="C336" s="18" t="s">
        <v>285</v>
      </c>
      <c r="D336" s="18" t="s">
        <v>147</v>
      </c>
      <c r="E336" s="18">
        <v>0</v>
      </c>
      <c r="F336" s="18" t="s">
        <v>148</v>
      </c>
      <c r="G336" s="18">
        <v>0</v>
      </c>
      <c r="H336" s="18" t="s">
        <v>149</v>
      </c>
      <c r="I336" s="18" t="str">
        <f t="shared" si="365"/>
        <v>1010</v>
      </c>
      <c r="J336" s="1" t="str">
        <f t="shared" si="263"/>
        <v>1</v>
      </c>
      <c r="K336" s="1">
        <f>IFERROR(VLOOKUP(P336,索引!A:B,2,0),"")</f>
        <v>3</v>
      </c>
      <c r="L336" s="18">
        <f t="shared" si="264"/>
        <v>5</v>
      </c>
      <c r="M336" s="18">
        <f t="shared" si="265"/>
        <v>21</v>
      </c>
      <c r="N336" s="18">
        <f t="shared" si="266"/>
        <v>23</v>
      </c>
      <c r="O336" s="18">
        <f t="shared" si="267"/>
        <v>29</v>
      </c>
      <c r="P336" s="1" t="str">
        <f t="shared" si="454"/>
        <v>story</v>
      </c>
      <c r="Q336" s="1"/>
    </row>
    <row r="337" spans="1:17">
      <c r="A337" s="1" t="s">
        <v>26</v>
      </c>
      <c r="B337" s="18" t="str">
        <f t="shared" si="453"/>
        <v>710111010</v>
      </c>
      <c r="C337" s="18" t="s">
        <v>286</v>
      </c>
      <c r="D337" s="18" t="s">
        <v>147</v>
      </c>
      <c r="E337" s="18">
        <v>0</v>
      </c>
      <c r="F337" s="18" t="s">
        <v>148</v>
      </c>
      <c r="G337" s="18">
        <v>0</v>
      </c>
      <c r="H337" s="18" t="s">
        <v>149</v>
      </c>
      <c r="I337" s="18" t="str">
        <f t="shared" si="365"/>
        <v>1011</v>
      </c>
      <c r="J337" s="1" t="str">
        <f t="shared" si="263"/>
        <v>1</v>
      </c>
      <c r="K337" s="1">
        <f>IFERROR(VLOOKUP(P337,索引!A:B,2,0),"")</f>
        <v>1</v>
      </c>
      <c r="L337" s="18">
        <f t="shared" si="264"/>
        <v>5</v>
      </c>
      <c r="M337" s="18">
        <f t="shared" si="265"/>
        <v>18</v>
      </c>
      <c r="N337" s="18">
        <f t="shared" si="266"/>
        <v>20</v>
      </c>
      <c r="O337" s="18">
        <f t="shared" si="267"/>
        <v>20</v>
      </c>
      <c r="P337" s="1" t="str">
        <f t="shared" si="454"/>
        <v>controller</v>
      </c>
      <c r="Q337" s="1"/>
    </row>
    <row r="338" spans="1:17">
      <c r="A338" s="1" t="s">
        <v>26</v>
      </c>
      <c r="B338" s="18" t="str">
        <f t="shared" si="453"/>
        <v>710121010</v>
      </c>
      <c r="C338" s="18" t="s">
        <v>287</v>
      </c>
      <c r="D338" s="18" t="s">
        <v>147</v>
      </c>
      <c r="E338" s="18">
        <v>0</v>
      </c>
      <c r="F338" s="18" t="s">
        <v>148</v>
      </c>
      <c r="G338" s="18">
        <v>0</v>
      </c>
      <c r="H338" s="18" t="s">
        <v>149</v>
      </c>
      <c r="I338" s="18" t="str">
        <f t="shared" si="365"/>
        <v>1012</v>
      </c>
      <c r="J338" s="1" t="str">
        <f t="shared" si="263"/>
        <v>1</v>
      </c>
      <c r="K338" s="1">
        <f>IFERROR(VLOOKUP(P338,索引!A:B,2,0),"")</f>
        <v>1</v>
      </c>
      <c r="L338" s="18">
        <f t="shared" si="264"/>
        <v>5</v>
      </c>
      <c r="M338" s="18">
        <f t="shared" si="265"/>
        <v>17</v>
      </c>
      <c r="N338" s="18">
        <f t="shared" si="266"/>
        <v>19</v>
      </c>
      <c r="O338" s="18">
        <f t="shared" si="267"/>
        <v>19</v>
      </c>
      <c r="P338" s="1" t="str">
        <f t="shared" si="454"/>
        <v>controller</v>
      </c>
      <c r="Q338" s="1"/>
    </row>
    <row r="339" spans="1:17">
      <c r="A339" s="1" t="s">
        <v>26</v>
      </c>
      <c r="B339" s="18" t="str">
        <f t="shared" ref="B339" si="455">"7"&amp;I339&amp;J339&amp;0&amp;K339&amp;0</f>
        <v>710121020</v>
      </c>
      <c r="C339" s="18" t="s">
        <v>689</v>
      </c>
      <c r="D339" s="18" t="s">
        <v>147</v>
      </c>
      <c r="E339" s="18">
        <v>0</v>
      </c>
      <c r="F339" s="18" t="s">
        <v>148</v>
      </c>
      <c r="G339" s="18">
        <v>0</v>
      </c>
      <c r="H339" s="18" t="s">
        <v>149</v>
      </c>
      <c r="I339" s="18" t="str">
        <f t="shared" ref="I339" si="456">LEFT(C339,L339-1)</f>
        <v>1012</v>
      </c>
      <c r="J339" s="1" t="str">
        <f t="shared" ref="J339" si="457">IF(M339=N339,RIGHT(C339,LEN(C339)-M339),MID(C339,M339+1,N339-M339-1))</f>
        <v>1</v>
      </c>
      <c r="K339" s="1">
        <f>IFERROR(VLOOKUP(P339,索引!A:B,2,0),"")</f>
        <v>2</v>
      </c>
      <c r="L339" s="18">
        <f t="shared" ref="L339" si="458">IFERROR(FIND("_",C339),0)</f>
        <v>5</v>
      </c>
      <c r="M339" s="18">
        <f t="shared" ref="M339" si="459">IFERROR(FIND("_",C339,L339+1),L339)</f>
        <v>17</v>
      </c>
      <c r="N339" s="18">
        <f t="shared" ref="N339" si="460">IFERROR(FIND("_",C339,M339+1),M339)</f>
        <v>19</v>
      </c>
      <c r="O339" s="18">
        <f t="shared" ref="O339" si="461">IFERROR(FIND("_",C339,N339+1),N339)</f>
        <v>24</v>
      </c>
      <c r="P339" s="1" t="str">
        <f t="shared" ref="P339" si="462">IF(N339=O339,RIGHT(C339,LEN(C339)-N339),MID(C339,N339+1,O339-N339-1))</f>
        <v>show</v>
      </c>
      <c r="Q339" s="1"/>
    </row>
    <row r="340" spans="1:17">
      <c r="A340" s="1" t="s">
        <v>26</v>
      </c>
      <c r="B340" s="18" t="str">
        <f t="shared" si="453"/>
        <v>710131010</v>
      </c>
      <c r="C340" s="18" t="s">
        <v>288</v>
      </c>
      <c r="D340" s="18" t="s">
        <v>147</v>
      </c>
      <c r="E340" s="18">
        <v>0</v>
      </c>
      <c r="F340" s="18" t="s">
        <v>148</v>
      </c>
      <c r="G340" s="18">
        <v>0</v>
      </c>
      <c r="H340" s="18" t="s">
        <v>149</v>
      </c>
      <c r="I340" s="18" t="str">
        <f t="shared" si="365"/>
        <v>1013</v>
      </c>
      <c r="J340" s="1" t="str">
        <f t="shared" ref="J340:J413" si="463">IF(M340=N340,RIGHT(C340,LEN(C340)-M340),MID(C340,M340+1,N340-M340-1))</f>
        <v>1</v>
      </c>
      <c r="K340" s="1">
        <f>IFERROR(VLOOKUP(P340,索引!A:B,2,0),"")</f>
        <v>1</v>
      </c>
      <c r="L340" s="18">
        <f t="shared" si="264"/>
        <v>5</v>
      </c>
      <c r="M340" s="18">
        <f t="shared" si="265"/>
        <v>15</v>
      </c>
      <c r="N340" s="18">
        <f t="shared" si="266"/>
        <v>17</v>
      </c>
      <c r="O340" s="18">
        <f t="shared" si="267"/>
        <v>17</v>
      </c>
      <c r="P340" s="1" t="str">
        <f t="shared" si="454"/>
        <v>controller</v>
      </c>
      <c r="Q340" s="1"/>
    </row>
    <row r="341" spans="1:17">
      <c r="A341" s="1" t="s">
        <v>26</v>
      </c>
      <c r="B341" s="18" t="str">
        <f t="shared" si="453"/>
        <v>710141010</v>
      </c>
      <c r="C341" s="18" t="s">
        <v>289</v>
      </c>
      <c r="D341" s="18" t="s">
        <v>147</v>
      </c>
      <c r="E341" s="18">
        <v>0</v>
      </c>
      <c r="F341" s="18" t="s">
        <v>148</v>
      </c>
      <c r="G341" s="18">
        <v>0</v>
      </c>
      <c r="H341" s="18" t="s">
        <v>149</v>
      </c>
      <c r="I341" s="18" t="str">
        <f t="shared" si="365"/>
        <v>1014</v>
      </c>
      <c r="J341" s="1" t="str">
        <f t="shared" si="463"/>
        <v>1</v>
      </c>
      <c r="K341" s="1">
        <f>IFERROR(VLOOKUP(P341,索引!A:B,2,0),"")</f>
        <v>1</v>
      </c>
      <c r="L341" s="18">
        <f t="shared" ref="L341:L414" si="464">IFERROR(FIND("_",C341),0)</f>
        <v>5</v>
      </c>
      <c r="M341" s="18">
        <f t="shared" ref="M341:M414" si="465">IFERROR(FIND("_",C341,L341+1),L341)</f>
        <v>18</v>
      </c>
      <c r="N341" s="18">
        <f t="shared" ref="N341:N414" si="466">IFERROR(FIND("_",C341,M341+1),M341)</f>
        <v>20</v>
      </c>
      <c r="O341" s="18">
        <f t="shared" ref="O341:O414" si="467">IFERROR(FIND("_",C341,N341+1),N341)</f>
        <v>20</v>
      </c>
      <c r="P341" s="1" t="str">
        <f t="shared" si="454"/>
        <v>controller</v>
      </c>
      <c r="Q341" s="1"/>
    </row>
    <row r="342" spans="1:17">
      <c r="A342" s="1" t="s">
        <v>26</v>
      </c>
      <c r="B342" s="18" t="str">
        <f t="shared" si="453"/>
        <v>710151010</v>
      </c>
      <c r="C342" s="18" t="s">
        <v>290</v>
      </c>
      <c r="D342" s="18" t="s">
        <v>147</v>
      </c>
      <c r="E342" s="18">
        <v>0</v>
      </c>
      <c r="F342" s="18" t="s">
        <v>148</v>
      </c>
      <c r="G342" s="18">
        <v>0</v>
      </c>
      <c r="H342" s="18" t="s">
        <v>149</v>
      </c>
      <c r="I342" s="18" t="str">
        <f t="shared" si="365"/>
        <v>1015</v>
      </c>
      <c r="J342" s="1" t="str">
        <f t="shared" si="463"/>
        <v>1</v>
      </c>
      <c r="K342" s="1">
        <f>IFERROR(VLOOKUP(P342,索引!A:B,2,0),"")</f>
        <v>1</v>
      </c>
      <c r="L342" s="18">
        <f t="shared" si="464"/>
        <v>5</v>
      </c>
      <c r="M342" s="18">
        <f t="shared" si="465"/>
        <v>17</v>
      </c>
      <c r="N342" s="18">
        <f t="shared" si="466"/>
        <v>19</v>
      </c>
      <c r="O342" s="18">
        <f t="shared" si="467"/>
        <v>19</v>
      </c>
      <c r="P342" s="1" t="str">
        <f t="shared" si="454"/>
        <v>controller</v>
      </c>
      <c r="Q342" s="1"/>
    </row>
    <row r="343" spans="1:17">
      <c r="A343" s="1" t="s">
        <v>26</v>
      </c>
      <c r="B343" s="18" t="str">
        <f t="shared" si="453"/>
        <v>710161010</v>
      </c>
      <c r="C343" s="18" t="s">
        <v>291</v>
      </c>
      <c r="D343" s="18" t="s">
        <v>147</v>
      </c>
      <c r="E343" s="18">
        <v>0</v>
      </c>
      <c r="F343" s="18" t="s">
        <v>148</v>
      </c>
      <c r="G343" s="18">
        <v>0</v>
      </c>
      <c r="H343" s="18" t="s">
        <v>149</v>
      </c>
      <c r="I343" s="18" t="str">
        <f t="shared" si="365"/>
        <v>1016</v>
      </c>
      <c r="J343" s="1" t="str">
        <f t="shared" si="463"/>
        <v>1</v>
      </c>
      <c r="K343" s="1">
        <f>IFERROR(VLOOKUP(P343,索引!A:B,2,0),"")</f>
        <v>1</v>
      </c>
      <c r="L343" s="18">
        <f t="shared" si="464"/>
        <v>5</v>
      </c>
      <c r="M343" s="18">
        <f t="shared" si="465"/>
        <v>21</v>
      </c>
      <c r="N343" s="18">
        <f t="shared" si="466"/>
        <v>23</v>
      </c>
      <c r="O343" s="18">
        <f t="shared" si="467"/>
        <v>23</v>
      </c>
      <c r="P343" s="1" t="str">
        <f t="shared" si="454"/>
        <v>controller</v>
      </c>
      <c r="Q343" s="1"/>
    </row>
    <row r="344" spans="1:17">
      <c r="A344" s="1" t="s">
        <v>26</v>
      </c>
      <c r="B344" s="18" t="str">
        <f t="shared" si="453"/>
        <v>710171010</v>
      </c>
      <c r="C344" s="18" t="s">
        <v>292</v>
      </c>
      <c r="D344" s="18" t="s">
        <v>147</v>
      </c>
      <c r="E344" s="18">
        <v>0</v>
      </c>
      <c r="F344" s="18" t="s">
        <v>148</v>
      </c>
      <c r="G344" s="18">
        <v>0</v>
      </c>
      <c r="H344" s="18" t="s">
        <v>149</v>
      </c>
      <c r="I344" s="18" t="str">
        <f t="shared" si="365"/>
        <v>1017</v>
      </c>
      <c r="J344" s="1" t="str">
        <f t="shared" si="463"/>
        <v>1</v>
      </c>
      <c r="K344" s="1">
        <f>IFERROR(VLOOKUP(P344,索引!A:B,2,0),"")</f>
        <v>1</v>
      </c>
      <c r="L344" s="18">
        <f t="shared" si="464"/>
        <v>5</v>
      </c>
      <c r="M344" s="18">
        <f t="shared" si="465"/>
        <v>19</v>
      </c>
      <c r="N344" s="18">
        <f t="shared" si="466"/>
        <v>21</v>
      </c>
      <c r="O344" s="18">
        <f t="shared" si="467"/>
        <v>21</v>
      </c>
      <c r="P344" s="1" t="str">
        <f t="shared" si="454"/>
        <v>controller</v>
      </c>
      <c r="Q344" s="1"/>
    </row>
    <row r="345" spans="1:17">
      <c r="A345" s="1" t="s">
        <v>26</v>
      </c>
      <c r="B345" s="18" t="str">
        <f t="shared" si="453"/>
        <v>710181010</v>
      </c>
      <c r="C345" s="18" t="s">
        <v>293</v>
      </c>
      <c r="D345" s="18" t="s">
        <v>147</v>
      </c>
      <c r="E345" s="18">
        <v>0</v>
      </c>
      <c r="F345" s="18" t="s">
        <v>148</v>
      </c>
      <c r="G345" s="18">
        <v>0</v>
      </c>
      <c r="H345" s="18" t="s">
        <v>149</v>
      </c>
      <c r="I345" s="18" t="str">
        <f t="shared" ref="I345:I375" si="468">LEFT(C345,L345-1)</f>
        <v>1018</v>
      </c>
      <c r="J345" s="1" t="str">
        <f t="shared" si="463"/>
        <v>1</v>
      </c>
      <c r="K345" s="1">
        <f>IFERROR(VLOOKUP(P345,索引!A:B,2,0),"")</f>
        <v>1</v>
      </c>
      <c r="L345" s="18">
        <f t="shared" si="464"/>
        <v>5</v>
      </c>
      <c r="M345" s="18">
        <f t="shared" si="465"/>
        <v>13</v>
      </c>
      <c r="N345" s="18">
        <f t="shared" si="466"/>
        <v>15</v>
      </c>
      <c r="O345" s="18">
        <f t="shared" si="467"/>
        <v>15</v>
      </c>
      <c r="P345" s="1" t="str">
        <f t="shared" si="454"/>
        <v>controller</v>
      </c>
      <c r="Q345" s="1"/>
    </row>
    <row r="346" spans="1:17">
      <c r="A346" s="1" t="s">
        <v>26</v>
      </c>
      <c r="B346" s="18" t="str">
        <f t="shared" si="453"/>
        <v>710191010</v>
      </c>
      <c r="C346" s="18" t="s">
        <v>294</v>
      </c>
      <c r="D346" s="18" t="s">
        <v>147</v>
      </c>
      <c r="E346" s="18">
        <v>0</v>
      </c>
      <c r="F346" s="18" t="s">
        <v>148</v>
      </c>
      <c r="G346" s="18">
        <v>0</v>
      </c>
      <c r="H346" s="18" t="s">
        <v>149</v>
      </c>
      <c r="I346" s="18" t="str">
        <f t="shared" si="468"/>
        <v>1019</v>
      </c>
      <c r="J346" s="1" t="str">
        <f t="shared" si="463"/>
        <v>1</v>
      </c>
      <c r="K346" s="1">
        <f>IFERROR(VLOOKUP(P346,索引!A:B,2,0),"")</f>
        <v>1</v>
      </c>
      <c r="L346" s="18">
        <f t="shared" si="464"/>
        <v>5</v>
      </c>
      <c r="M346" s="18">
        <f t="shared" si="465"/>
        <v>11</v>
      </c>
      <c r="N346" s="18">
        <f t="shared" si="466"/>
        <v>13</v>
      </c>
      <c r="O346" s="18">
        <f t="shared" si="467"/>
        <v>13</v>
      </c>
      <c r="P346" s="1" t="str">
        <f t="shared" si="454"/>
        <v>controller</v>
      </c>
      <c r="Q346" s="1"/>
    </row>
    <row r="347" spans="1:17">
      <c r="A347" s="1" t="s">
        <v>26</v>
      </c>
      <c r="B347" s="18" t="str">
        <f t="shared" si="453"/>
        <v>710191030</v>
      </c>
      <c r="C347" s="18" t="s">
        <v>295</v>
      </c>
      <c r="D347" s="18" t="s">
        <v>147</v>
      </c>
      <c r="E347" s="18">
        <v>0</v>
      </c>
      <c r="F347" s="18" t="s">
        <v>148</v>
      </c>
      <c r="G347" s="18">
        <v>0</v>
      </c>
      <c r="H347" s="18" t="s">
        <v>149</v>
      </c>
      <c r="I347" s="18" t="str">
        <f t="shared" si="468"/>
        <v>1019</v>
      </c>
      <c r="J347" s="1" t="str">
        <f t="shared" si="463"/>
        <v>1</v>
      </c>
      <c r="K347" s="1">
        <f>IFERROR(VLOOKUP(P347,索引!A:B,2,0),"")</f>
        <v>3</v>
      </c>
      <c r="L347" s="18">
        <f t="shared" si="464"/>
        <v>5</v>
      </c>
      <c r="M347" s="18">
        <f t="shared" si="465"/>
        <v>11</v>
      </c>
      <c r="N347" s="18">
        <f t="shared" si="466"/>
        <v>13</v>
      </c>
      <c r="O347" s="18">
        <f t="shared" si="467"/>
        <v>19</v>
      </c>
      <c r="P347" s="1" t="str">
        <f t="shared" si="454"/>
        <v>story</v>
      </c>
      <c r="Q347" s="1"/>
    </row>
    <row r="348" spans="1:17">
      <c r="A348" s="1" t="s">
        <v>26</v>
      </c>
      <c r="B348" s="18" t="str">
        <f t="shared" si="453"/>
        <v>710201010</v>
      </c>
      <c r="C348" s="18" t="s">
        <v>296</v>
      </c>
      <c r="D348" s="18" t="s">
        <v>147</v>
      </c>
      <c r="E348" s="18">
        <v>0</v>
      </c>
      <c r="F348" s="18" t="s">
        <v>148</v>
      </c>
      <c r="G348" s="18">
        <v>0</v>
      </c>
      <c r="H348" s="18" t="s">
        <v>149</v>
      </c>
      <c r="I348" s="18" t="str">
        <f t="shared" si="468"/>
        <v>1020</v>
      </c>
      <c r="J348" s="1" t="str">
        <f t="shared" si="463"/>
        <v>1</v>
      </c>
      <c r="K348" s="1">
        <f>IFERROR(VLOOKUP(P348,索引!A:B,2,0),"")</f>
        <v>1</v>
      </c>
      <c r="L348" s="18">
        <f t="shared" si="464"/>
        <v>5</v>
      </c>
      <c r="M348" s="18">
        <f t="shared" si="465"/>
        <v>12</v>
      </c>
      <c r="N348" s="18">
        <f t="shared" si="466"/>
        <v>14</v>
      </c>
      <c r="O348" s="18">
        <f t="shared" si="467"/>
        <v>14</v>
      </c>
      <c r="P348" s="1" t="str">
        <f t="shared" si="454"/>
        <v>controller</v>
      </c>
      <c r="Q348" s="1"/>
    </row>
    <row r="349" spans="1:17">
      <c r="A349" s="1" t="s">
        <v>26</v>
      </c>
      <c r="B349" s="18" t="str">
        <f t="shared" si="453"/>
        <v>710201030</v>
      </c>
      <c r="C349" s="18" t="s">
        <v>297</v>
      </c>
      <c r="D349" s="18" t="s">
        <v>147</v>
      </c>
      <c r="E349" s="18">
        <v>0</v>
      </c>
      <c r="F349" s="18" t="s">
        <v>148</v>
      </c>
      <c r="G349" s="18">
        <v>0</v>
      </c>
      <c r="H349" s="18" t="s">
        <v>149</v>
      </c>
      <c r="I349" s="18" t="str">
        <f t="shared" si="468"/>
        <v>1020</v>
      </c>
      <c r="J349" s="1" t="str">
        <f t="shared" si="463"/>
        <v>1</v>
      </c>
      <c r="K349" s="1">
        <f>IFERROR(VLOOKUP(P349,索引!A:B,2,0),"")</f>
        <v>3</v>
      </c>
      <c r="L349" s="18">
        <f t="shared" si="464"/>
        <v>5</v>
      </c>
      <c r="M349" s="18">
        <f t="shared" si="465"/>
        <v>12</v>
      </c>
      <c r="N349" s="18">
        <f t="shared" si="466"/>
        <v>14</v>
      </c>
      <c r="O349" s="18">
        <f t="shared" si="467"/>
        <v>20</v>
      </c>
      <c r="P349" s="1" t="str">
        <f t="shared" ref="P349:P390" si="469">IF(N349=O349,RIGHT(C349,LEN(C349)-N349),MID(C349,N349+1,O349-N349-1))</f>
        <v>story</v>
      </c>
      <c r="Q349" s="1"/>
    </row>
    <row r="350" spans="1:17">
      <c r="A350" s="1" t="s">
        <v>26</v>
      </c>
      <c r="B350" s="18" t="str">
        <f t="shared" si="453"/>
        <v>710211010</v>
      </c>
      <c r="C350" s="18" t="s">
        <v>298</v>
      </c>
      <c r="D350" s="18" t="s">
        <v>147</v>
      </c>
      <c r="E350" s="18">
        <v>0</v>
      </c>
      <c r="F350" s="18" t="s">
        <v>148</v>
      </c>
      <c r="G350" s="18">
        <v>0</v>
      </c>
      <c r="H350" s="18" t="s">
        <v>149</v>
      </c>
      <c r="I350" s="18" t="str">
        <f t="shared" si="468"/>
        <v>1021</v>
      </c>
      <c r="J350" s="1" t="str">
        <f t="shared" si="463"/>
        <v>1</v>
      </c>
      <c r="K350" s="1">
        <f>IFERROR(VLOOKUP(P350,索引!A:B,2,0),"")</f>
        <v>1</v>
      </c>
      <c r="L350" s="18">
        <f t="shared" si="464"/>
        <v>5</v>
      </c>
      <c r="M350" s="18">
        <f t="shared" si="465"/>
        <v>13</v>
      </c>
      <c r="N350" s="18">
        <f t="shared" si="466"/>
        <v>15</v>
      </c>
      <c r="O350" s="18">
        <f t="shared" si="467"/>
        <v>15</v>
      </c>
      <c r="P350" s="1" t="str">
        <f t="shared" si="469"/>
        <v>controller</v>
      </c>
      <c r="Q350" s="1"/>
    </row>
    <row r="351" spans="1:17">
      <c r="A351" s="1" t="s">
        <v>26</v>
      </c>
      <c r="B351" s="18" t="str">
        <f t="shared" si="453"/>
        <v>710261010</v>
      </c>
      <c r="C351" s="18" t="s">
        <v>299</v>
      </c>
      <c r="D351" s="18" t="s">
        <v>147</v>
      </c>
      <c r="E351" s="18">
        <v>0</v>
      </c>
      <c r="F351" s="18" t="s">
        <v>148</v>
      </c>
      <c r="G351" s="18">
        <v>0</v>
      </c>
      <c r="H351" s="18" t="s">
        <v>149</v>
      </c>
      <c r="I351" s="18" t="str">
        <f t="shared" si="468"/>
        <v>1026</v>
      </c>
      <c r="J351" s="1" t="str">
        <f t="shared" si="463"/>
        <v>1</v>
      </c>
      <c r="K351" s="1">
        <f>IFERROR(VLOOKUP(P351,索引!A:B,2,0),"")</f>
        <v>1</v>
      </c>
      <c r="L351" s="18">
        <f t="shared" si="464"/>
        <v>5</v>
      </c>
      <c r="M351" s="18">
        <f t="shared" si="465"/>
        <v>12</v>
      </c>
      <c r="N351" s="18">
        <f t="shared" si="466"/>
        <v>14</v>
      </c>
      <c r="O351" s="18">
        <f t="shared" si="467"/>
        <v>14</v>
      </c>
      <c r="P351" s="1" t="str">
        <f t="shared" si="469"/>
        <v>controller</v>
      </c>
      <c r="Q351" s="1"/>
    </row>
    <row r="352" spans="1:17">
      <c r="A352" s="1" t="s">
        <v>26</v>
      </c>
      <c r="B352" s="18" t="str">
        <f t="shared" si="453"/>
        <v>710271010</v>
      </c>
      <c r="C352" s="18" t="s">
        <v>300</v>
      </c>
      <c r="D352" s="18" t="s">
        <v>147</v>
      </c>
      <c r="E352" s="18">
        <v>0</v>
      </c>
      <c r="F352" s="18" t="s">
        <v>148</v>
      </c>
      <c r="G352" s="18">
        <v>0</v>
      </c>
      <c r="H352" s="18" t="s">
        <v>149</v>
      </c>
      <c r="I352" s="18" t="str">
        <f t="shared" si="468"/>
        <v>1027</v>
      </c>
      <c r="J352" s="1" t="str">
        <f t="shared" si="463"/>
        <v>1</v>
      </c>
      <c r="K352" s="1">
        <f>IFERROR(VLOOKUP(P352,索引!A:B,2,0),"")</f>
        <v>1</v>
      </c>
      <c r="L352" s="18">
        <f t="shared" si="464"/>
        <v>5</v>
      </c>
      <c r="M352" s="18">
        <f t="shared" si="465"/>
        <v>13</v>
      </c>
      <c r="N352" s="18">
        <f t="shared" si="466"/>
        <v>15</v>
      </c>
      <c r="O352" s="18">
        <f t="shared" si="467"/>
        <v>15</v>
      </c>
      <c r="P352" s="1" t="str">
        <f t="shared" si="469"/>
        <v>controller</v>
      </c>
      <c r="Q352" s="1"/>
    </row>
    <row r="353" spans="1:17">
      <c r="A353" s="1" t="s">
        <v>26</v>
      </c>
      <c r="B353" s="18" t="str">
        <f t="shared" si="453"/>
        <v>710331010</v>
      </c>
      <c r="C353" s="18" t="s">
        <v>301</v>
      </c>
      <c r="D353" s="18" t="s">
        <v>147</v>
      </c>
      <c r="E353" s="18">
        <v>0</v>
      </c>
      <c r="F353" s="18" t="s">
        <v>148</v>
      </c>
      <c r="G353" s="18">
        <v>0</v>
      </c>
      <c r="H353" s="18" t="s">
        <v>149</v>
      </c>
      <c r="I353" s="18" t="str">
        <f t="shared" si="468"/>
        <v>1033</v>
      </c>
      <c r="J353" s="1" t="str">
        <f t="shared" si="463"/>
        <v>1</v>
      </c>
      <c r="K353" s="1">
        <f>IFERROR(VLOOKUP(P353,索引!A:B,2,0),"")</f>
        <v>1</v>
      </c>
      <c r="L353" s="18">
        <f t="shared" si="464"/>
        <v>5</v>
      </c>
      <c r="M353" s="18">
        <f t="shared" si="465"/>
        <v>22</v>
      </c>
      <c r="N353" s="18">
        <f t="shared" si="466"/>
        <v>24</v>
      </c>
      <c r="O353" s="18">
        <f t="shared" si="467"/>
        <v>24</v>
      </c>
      <c r="P353" s="1" t="str">
        <f t="shared" si="469"/>
        <v>controller</v>
      </c>
      <c r="Q353" s="1"/>
    </row>
    <row r="354" spans="1:17">
      <c r="A354" s="1" t="s">
        <v>26</v>
      </c>
      <c r="B354" s="18" t="str">
        <f t="shared" si="453"/>
        <v>710421010</v>
      </c>
      <c r="C354" s="18" t="s">
        <v>302</v>
      </c>
      <c r="D354" s="18" t="s">
        <v>147</v>
      </c>
      <c r="E354" s="18">
        <v>0</v>
      </c>
      <c r="F354" s="18" t="s">
        <v>148</v>
      </c>
      <c r="G354" s="18">
        <v>0</v>
      </c>
      <c r="H354" s="18" t="s">
        <v>149</v>
      </c>
      <c r="I354" s="18" t="str">
        <f t="shared" si="468"/>
        <v>1042</v>
      </c>
      <c r="J354" s="1" t="str">
        <f t="shared" si="463"/>
        <v>1</v>
      </c>
      <c r="K354" s="1">
        <f>IFERROR(VLOOKUP(P354,索引!A:B,2,0),"")</f>
        <v>1</v>
      </c>
      <c r="L354" s="18">
        <f t="shared" si="464"/>
        <v>5</v>
      </c>
      <c r="M354" s="18">
        <f t="shared" si="465"/>
        <v>14</v>
      </c>
      <c r="N354" s="18">
        <f t="shared" si="466"/>
        <v>16</v>
      </c>
      <c r="O354" s="18">
        <f t="shared" si="467"/>
        <v>16</v>
      </c>
      <c r="P354" s="1" t="str">
        <f t="shared" si="469"/>
        <v>controller</v>
      </c>
      <c r="Q354" s="1"/>
    </row>
    <row r="355" spans="1:17">
      <c r="A355" s="1" t="s">
        <v>26</v>
      </c>
      <c r="B355" s="18" t="str">
        <f t="shared" si="453"/>
        <v>710221010</v>
      </c>
      <c r="C355" s="18" t="s">
        <v>303</v>
      </c>
      <c r="D355" s="18" t="s">
        <v>147</v>
      </c>
      <c r="E355" s="18">
        <v>0</v>
      </c>
      <c r="F355" s="18" t="s">
        <v>148</v>
      </c>
      <c r="G355" s="18">
        <v>0</v>
      </c>
      <c r="H355" s="18" t="s">
        <v>149</v>
      </c>
      <c r="I355" s="18" t="str">
        <f t="shared" si="468"/>
        <v>1022</v>
      </c>
      <c r="J355" s="1" t="str">
        <f t="shared" si="463"/>
        <v>1</v>
      </c>
      <c r="K355" s="1">
        <f>IFERROR(VLOOKUP(P355,索引!A:B,2,0),"")</f>
        <v>1</v>
      </c>
      <c r="L355" s="18">
        <f t="shared" si="464"/>
        <v>5</v>
      </c>
      <c r="M355" s="18">
        <f t="shared" si="465"/>
        <v>16</v>
      </c>
      <c r="N355" s="18">
        <f t="shared" si="466"/>
        <v>18</v>
      </c>
      <c r="O355" s="18">
        <f t="shared" si="467"/>
        <v>18</v>
      </c>
      <c r="P355" s="1" t="str">
        <f t="shared" si="469"/>
        <v>controller</v>
      </c>
      <c r="Q355" s="1"/>
    </row>
    <row r="356" spans="1:17">
      <c r="A356" s="1" t="s">
        <v>26</v>
      </c>
      <c r="B356" s="18" t="str">
        <f t="shared" si="453"/>
        <v>710431010</v>
      </c>
      <c r="C356" s="18" t="s">
        <v>304</v>
      </c>
      <c r="D356" s="18" t="s">
        <v>147</v>
      </c>
      <c r="E356" s="18">
        <v>0</v>
      </c>
      <c r="F356" s="18" t="s">
        <v>148</v>
      </c>
      <c r="G356" s="18">
        <v>0</v>
      </c>
      <c r="H356" s="18" t="s">
        <v>149</v>
      </c>
      <c r="I356" s="18" t="str">
        <f t="shared" si="468"/>
        <v>1043</v>
      </c>
      <c r="J356" s="1" t="str">
        <f t="shared" si="463"/>
        <v>1</v>
      </c>
      <c r="K356" s="1">
        <f>IFERROR(VLOOKUP(P356,索引!A:B,2,0),"")</f>
        <v>1</v>
      </c>
      <c r="L356" s="18">
        <f t="shared" si="464"/>
        <v>5</v>
      </c>
      <c r="M356" s="18">
        <f t="shared" si="465"/>
        <v>17</v>
      </c>
      <c r="N356" s="18">
        <f t="shared" si="466"/>
        <v>19</v>
      </c>
      <c r="O356" s="18">
        <f t="shared" si="467"/>
        <v>19</v>
      </c>
      <c r="P356" s="1" t="str">
        <f t="shared" si="469"/>
        <v>controller</v>
      </c>
      <c r="Q356" s="1"/>
    </row>
    <row r="357" spans="1:17">
      <c r="A357" s="1" t="s">
        <v>26</v>
      </c>
      <c r="B357" s="18" t="str">
        <f t="shared" si="453"/>
        <v>710231010</v>
      </c>
      <c r="C357" s="18" t="s">
        <v>305</v>
      </c>
      <c r="D357" s="18" t="s">
        <v>147</v>
      </c>
      <c r="E357" s="18">
        <v>0</v>
      </c>
      <c r="F357" s="18" t="s">
        <v>148</v>
      </c>
      <c r="G357" s="18">
        <v>0</v>
      </c>
      <c r="H357" s="18" t="s">
        <v>149</v>
      </c>
      <c r="I357" s="18" t="str">
        <f t="shared" si="468"/>
        <v>1023</v>
      </c>
      <c r="J357" s="1" t="str">
        <f t="shared" si="463"/>
        <v>1</v>
      </c>
      <c r="K357" s="1">
        <f>IFERROR(VLOOKUP(P357,索引!A:B,2,0),"")</f>
        <v>1</v>
      </c>
      <c r="L357" s="18">
        <f t="shared" si="464"/>
        <v>5</v>
      </c>
      <c r="M357" s="18">
        <f t="shared" si="465"/>
        <v>22</v>
      </c>
      <c r="N357" s="18">
        <f t="shared" si="466"/>
        <v>24</v>
      </c>
      <c r="O357" s="18">
        <f t="shared" si="467"/>
        <v>24</v>
      </c>
      <c r="P357" s="1" t="str">
        <f t="shared" si="469"/>
        <v>controller</v>
      </c>
      <c r="Q357" s="1"/>
    </row>
    <row r="358" spans="1:17">
      <c r="A358" s="1" t="s">
        <v>26</v>
      </c>
      <c r="B358" s="18" t="str">
        <f t="shared" si="453"/>
        <v>710241010</v>
      </c>
      <c r="C358" s="18" t="s">
        <v>306</v>
      </c>
      <c r="D358" s="18" t="s">
        <v>147</v>
      </c>
      <c r="E358" s="18">
        <v>0</v>
      </c>
      <c r="F358" s="18" t="s">
        <v>148</v>
      </c>
      <c r="G358" s="18">
        <v>0</v>
      </c>
      <c r="H358" s="18" t="s">
        <v>149</v>
      </c>
      <c r="I358" s="18" t="str">
        <f t="shared" si="468"/>
        <v>1024</v>
      </c>
      <c r="J358" s="1" t="str">
        <f t="shared" si="463"/>
        <v>1</v>
      </c>
      <c r="K358" s="1">
        <f>IFERROR(VLOOKUP(P358,索引!A:B,2,0),"")</f>
        <v>1</v>
      </c>
      <c r="L358" s="18">
        <f t="shared" si="464"/>
        <v>5</v>
      </c>
      <c r="M358" s="18">
        <f t="shared" si="465"/>
        <v>22</v>
      </c>
      <c r="N358" s="18">
        <f t="shared" si="466"/>
        <v>24</v>
      </c>
      <c r="O358" s="18">
        <f t="shared" si="467"/>
        <v>24</v>
      </c>
      <c r="P358" s="1" t="str">
        <f t="shared" si="469"/>
        <v>controller</v>
      </c>
      <c r="Q358" s="1"/>
    </row>
    <row r="359" spans="1:17">
      <c r="A359" s="1" t="s">
        <v>26</v>
      </c>
      <c r="B359" s="18" t="str">
        <f t="shared" si="453"/>
        <v>710251010</v>
      </c>
      <c r="C359" s="18" t="s">
        <v>307</v>
      </c>
      <c r="D359" s="18" t="s">
        <v>147</v>
      </c>
      <c r="E359" s="18">
        <v>0</v>
      </c>
      <c r="F359" s="18" t="s">
        <v>148</v>
      </c>
      <c r="G359" s="18">
        <v>0</v>
      </c>
      <c r="H359" s="18" t="s">
        <v>149</v>
      </c>
      <c r="I359" s="18" t="str">
        <f t="shared" si="468"/>
        <v>1025</v>
      </c>
      <c r="J359" s="1" t="str">
        <f t="shared" si="463"/>
        <v>1</v>
      </c>
      <c r="K359" s="1">
        <f>IFERROR(VLOOKUP(P359,索引!A:B,2,0),"")</f>
        <v>1</v>
      </c>
      <c r="L359" s="18">
        <f t="shared" si="464"/>
        <v>5</v>
      </c>
      <c r="M359" s="18">
        <f t="shared" si="465"/>
        <v>18</v>
      </c>
      <c r="N359" s="18">
        <f t="shared" si="466"/>
        <v>20</v>
      </c>
      <c r="O359" s="18">
        <f t="shared" si="467"/>
        <v>20</v>
      </c>
      <c r="P359" s="1" t="str">
        <f t="shared" si="469"/>
        <v>controller</v>
      </c>
      <c r="Q359" s="1"/>
    </row>
    <row r="360" spans="1:17">
      <c r="A360" s="1" t="s">
        <v>26</v>
      </c>
      <c r="B360" s="18" t="str">
        <f>"7"&amp;I360&amp;J360&amp;0&amp;K360&amp;1</f>
        <v>710252011</v>
      </c>
      <c r="C360" s="18" t="s">
        <v>308</v>
      </c>
      <c r="D360" s="18" t="s">
        <v>147</v>
      </c>
      <c r="E360" s="18">
        <v>0</v>
      </c>
      <c r="F360" s="18" t="s">
        <v>148</v>
      </c>
      <c r="G360" s="18">
        <v>0</v>
      </c>
      <c r="H360" s="18" t="s">
        <v>149</v>
      </c>
      <c r="I360" s="18" t="str">
        <f t="shared" si="468"/>
        <v>1025</v>
      </c>
      <c r="J360" s="1" t="str">
        <f t="shared" si="463"/>
        <v>2</v>
      </c>
      <c r="K360" s="1">
        <f>IFERROR(VLOOKUP(P360,索引!A:B,2,0),"")</f>
        <v>1</v>
      </c>
      <c r="L360" s="18">
        <f t="shared" si="464"/>
        <v>5</v>
      </c>
      <c r="M360" s="18">
        <f t="shared" si="465"/>
        <v>18</v>
      </c>
      <c r="N360" s="18">
        <f t="shared" si="466"/>
        <v>20</v>
      </c>
      <c r="O360" s="18">
        <f t="shared" si="467"/>
        <v>20</v>
      </c>
      <c r="P360" s="1" t="str">
        <f t="shared" si="469"/>
        <v>controller</v>
      </c>
      <c r="Q360" s="1"/>
    </row>
    <row r="361" spans="1:17">
      <c r="A361" s="1" t="s">
        <v>26</v>
      </c>
      <c r="B361" s="18" t="str">
        <f t="shared" ref="B361:B375" si="470">"7"&amp;I361&amp;J361&amp;0&amp;K361&amp;0</f>
        <v>710311010</v>
      </c>
      <c r="C361" s="18" t="s">
        <v>309</v>
      </c>
      <c r="D361" s="18" t="s">
        <v>147</v>
      </c>
      <c r="E361" s="18">
        <v>0</v>
      </c>
      <c r="F361" s="18" t="s">
        <v>148</v>
      </c>
      <c r="G361" s="18">
        <v>0</v>
      </c>
      <c r="H361" s="18" t="s">
        <v>149</v>
      </c>
      <c r="I361" s="18" t="str">
        <f t="shared" si="468"/>
        <v>1031</v>
      </c>
      <c r="J361" s="1" t="str">
        <f t="shared" si="463"/>
        <v>1</v>
      </c>
      <c r="K361" s="1">
        <f>IFERROR(VLOOKUP(P361,索引!A:B,2,0),"")</f>
        <v>1</v>
      </c>
      <c r="L361" s="18">
        <f t="shared" si="464"/>
        <v>5</v>
      </c>
      <c r="M361" s="18">
        <f t="shared" si="465"/>
        <v>16</v>
      </c>
      <c r="N361" s="18">
        <f t="shared" si="466"/>
        <v>18</v>
      </c>
      <c r="O361" s="18">
        <f t="shared" si="467"/>
        <v>18</v>
      </c>
      <c r="P361" s="1" t="str">
        <f t="shared" si="469"/>
        <v>controller</v>
      </c>
      <c r="Q361" s="1"/>
    </row>
    <row r="362" spans="1:17" ht="17.100000000000001" customHeight="1">
      <c r="A362" s="1" t="s">
        <v>26</v>
      </c>
      <c r="B362" s="18" t="str">
        <f t="shared" si="470"/>
        <v>710321010</v>
      </c>
      <c r="C362" s="18" t="s">
        <v>310</v>
      </c>
      <c r="D362" s="18" t="s">
        <v>147</v>
      </c>
      <c r="E362" s="18">
        <v>0</v>
      </c>
      <c r="F362" s="18" t="s">
        <v>148</v>
      </c>
      <c r="G362" s="18">
        <v>0</v>
      </c>
      <c r="H362" s="18" t="s">
        <v>149</v>
      </c>
      <c r="I362" s="18" t="str">
        <f t="shared" si="468"/>
        <v>1032</v>
      </c>
      <c r="J362" s="1" t="str">
        <f t="shared" si="463"/>
        <v>1</v>
      </c>
      <c r="K362" s="1">
        <f>IFERROR(VLOOKUP(P362,索引!A:B,2,0),"")</f>
        <v>1</v>
      </c>
      <c r="L362" s="18">
        <f t="shared" si="464"/>
        <v>5</v>
      </c>
      <c r="M362" s="18">
        <f t="shared" si="465"/>
        <v>11</v>
      </c>
      <c r="N362" s="18">
        <f t="shared" si="466"/>
        <v>13</v>
      </c>
      <c r="O362" s="18">
        <f t="shared" si="467"/>
        <v>13</v>
      </c>
      <c r="P362" s="1" t="str">
        <f t="shared" si="469"/>
        <v>controller</v>
      </c>
      <c r="Q362" s="1"/>
    </row>
    <row r="363" spans="1:17">
      <c r="A363" s="1" t="s">
        <v>26</v>
      </c>
      <c r="B363" s="18" t="str">
        <f t="shared" si="470"/>
        <v>710361010</v>
      </c>
      <c r="C363" s="18" t="s">
        <v>311</v>
      </c>
      <c r="D363" s="18" t="s">
        <v>147</v>
      </c>
      <c r="E363" s="18">
        <v>0</v>
      </c>
      <c r="F363" s="18" t="s">
        <v>148</v>
      </c>
      <c r="G363" s="18">
        <v>0</v>
      </c>
      <c r="H363" s="18" t="s">
        <v>149</v>
      </c>
      <c r="I363" s="18" t="str">
        <f t="shared" si="468"/>
        <v>1036</v>
      </c>
      <c r="J363" s="1" t="str">
        <f t="shared" si="463"/>
        <v>1</v>
      </c>
      <c r="K363" s="1">
        <f>IFERROR(VLOOKUP(P363,索引!A:B,2,0),"")</f>
        <v>1</v>
      </c>
      <c r="L363" s="18">
        <f t="shared" si="464"/>
        <v>5</v>
      </c>
      <c r="M363" s="18">
        <f t="shared" si="465"/>
        <v>22</v>
      </c>
      <c r="N363" s="18">
        <f t="shared" si="466"/>
        <v>24</v>
      </c>
      <c r="O363" s="18">
        <f t="shared" si="467"/>
        <v>24</v>
      </c>
      <c r="P363" s="1" t="str">
        <f t="shared" si="469"/>
        <v>controller</v>
      </c>
      <c r="Q363" s="1"/>
    </row>
    <row r="364" spans="1:17">
      <c r="A364" s="1" t="s">
        <v>26</v>
      </c>
      <c r="B364" s="18" t="str">
        <f t="shared" si="470"/>
        <v>710361030</v>
      </c>
      <c r="C364" s="18" t="s">
        <v>312</v>
      </c>
      <c r="D364" s="18" t="s">
        <v>147</v>
      </c>
      <c r="E364" s="18">
        <v>0</v>
      </c>
      <c r="F364" s="18" t="s">
        <v>148</v>
      </c>
      <c r="G364" s="18">
        <v>0</v>
      </c>
      <c r="H364" s="18" t="s">
        <v>149</v>
      </c>
      <c r="I364" s="18" t="str">
        <f t="shared" si="468"/>
        <v>1036</v>
      </c>
      <c r="J364" s="1" t="str">
        <f t="shared" si="463"/>
        <v>1</v>
      </c>
      <c r="K364" s="1">
        <f>IFERROR(VLOOKUP(P364,索引!A:B,2,0),"")</f>
        <v>3</v>
      </c>
      <c r="L364" s="18">
        <f t="shared" si="464"/>
        <v>5</v>
      </c>
      <c r="M364" s="18">
        <f t="shared" si="465"/>
        <v>22</v>
      </c>
      <c r="N364" s="18">
        <f t="shared" si="466"/>
        <v>24</v>
      </c>
      <c r="O364" s="18">
        <f t="shared" si="467"/>
        <v>30</v>
      </c>
      <c r="P364" s="1" t="str">
        <f t="shared" si="469"/>
        <v>story</v>
      </c>
      <c r="Q364" s="1"/>
    </row>
    <row r="365" spans="1:17">
      <c r="A365" s="1" t="s">
        <v>26</v>
      </c>
      <c r="B365" s="18" t="str">
        <f t="shared" ref="B365" si="471">"7"&amp;I365&amp;J365&amp;0&amp;K365&amp;0</f>
        <v>710381010</v>
      </c>
      <c r="C365" s="18" t="s">
        <v>616</v>
      </c>
      <c r="D365" s="18" t="s">
        <v>147</v>
      </c>
      <c r="E365" s="18">
        <v>0</v>
      </c>
      <c r="F365" s="18" t="s">
        <v>148</v>
      </c>
      <c r="G365" s="18">
        <v>0</v>
      </c>
      <c r="H365" s="18" t="s">
        <v>149</v>
      </c>
      <c r="I365" s="18" t="str">
        <f t="shared" ref="I365" si="472">LEFT(C365,L365-1)</f>
        <v>1038</v>
      </c>
      <c r="J365" s="1" t="str">
        <f t="shared" ref="J365" si="473">IF(M365=N365,RIGHT(C365,LEN(C365)-M365),MID(C365,M365+1,N365-M365-1))</f>
        <v>1</v>
      </c>
      <c r="K365" s="1">
        <f>IFERROR(VLOOKUP(P365,索引!A:B,2,0),"")</f>
        <v>1</v>
      </c>
      <c r="L365" s="18">
        <f t="shared" ref="L365" si="474">IFERROR(FIND("_",C365),0)</f>
        <v>5</v>
      </c>
      <c r="M365" s="18">
        <f t="shared" ref="M365" si="475">IFERROR(FIND("_",C365,L365+1),L365)</f>
        <v>18</v>
      </c>
      <c r="N365" s="18">
        <f t="shared" ref="N365" si="476">IFERROR(FIND("_",C365,M365+1),M365)</f>
        <v>20</v>
      </c>
      <c r="O365" s="18">
        <f t="shared" ref="O365" si="477">IFERROR(FIND("_",C365,N365+1),N365)</f>
        <v>20</v>
      </c>
      <c r="P365" s="1" t="str">
        <f t="shared" ref="P365" si="478">IF(N365=O365,RIGHT(C365,LEN(C365)-N365),MID(C365,N365+1,O365-N365-1))</f>
        <v>controller</v>
      </c>
      <c r="Q365" s="1"/>
    </row>
    <row r="366" spans="1:17">
      <c r="A366" s="1" t="s">
        <v>26</v>
      </c>
      <c r="B366" s="18" t="str">
        <f t="shared" si="470"/>
        <v>710381030</v>
      </c>
      <c r="C366" s="25" t="s">
        <v>313</v>
      </c>
      <c r="D366" s="18" t="s">
        <v>147</v>
      </c>
      <c r="E366" s="18">
        <v>0</v>
      </c>
      <c r="F366" s="18" t="s">
        <v>148</v>
      </c>
      <c r="G366" s="18">
        <v>0</v>
      </c>
      <c r="H366" s="18" t="s">
        <v>149</v>
      </c>
      <c r="I366" s="18" t="str">
        <f t="shared" si="468"/>
        <v>1038</v>
      </c>
      <c r="J366" s="1" t="str">
        <f t="shared" si="463"/>
        <v>1</v>
      </c>
      <c r="K366" s="1">
        <f>IFERROR(VLOOKUP(P366,索引!A:B,2,0),"")</f>
        <v>3</v>
      </c>
      <c r="L366" s="18">
        <f t="shared" si="464"/>
        <v>5</v>
      </c>
      <c r="M366" s="18">
        <f t="shared" si="465"/>
        <v>18</v>
      </c>
      <c r="N366" s="18">
        <f t="shared" si="466"/>
        <v>20</v>
      </c>
      <c r="O366" s="18">
        <f t="shared" si="467"/>
        <v>26</v>
      </c>
      <c r="P366" s="1" t="str">
        <f t="shared" si="469"/>
        <v>story</v>
      </c>
      <c r="Q366" s="1"/>
    </row>
    <row r="367" spans="1:17">
      <c r="A367" s="1" t="s">
        <v>26</v>
      </c>
      <c r="B367" s="18" t="str">
        <f t="shared" si="470"/>
        <v>710391010</v>
      </c>
      <c r="C367" s="18" t="s">
        <v>677</v>
      </c>
      <c r="D367" s="18" t="s">
        <v>147</v>
      </c>
      <c r="E367" s="18">
        <v>0</v>
      </c>
      <c r="F367" s="18" t="s">
        <v>148</v>
      </c>
      <c r="G367" s="18">
        <v>0</v>
      </c>
      <c r="H367" s="18" t="s">
        <v>149</v>
      </c>
      <c r="I367" s="18" t="str">
        <f t="shared" si="468"/>
        <v>1039</v>
      </c>
      <c r="J367" s="1" t="str">
        <f t="shared" si="463"/>
        <v>1</v>
      </c>
      <c r="K367" s="1">
        <f>IFERROR(VLOOKUP(P367,索引!A:B,2,0),"")</f>
        <v>1</v>
      </c>
      <c r="L367" s="18">
        <f t="shared" si="464"/>
        <v>5</v>
      </c>
      <c r="M367" s="18">
        <f t="shared" si="465"/>
        <v>22</v>
      </c>
      <c r="N367" s="18">
        <f t="shared" si="466"/>
        <v>24</v>
      </c>
      <c r="O367" s="18">
        <f t="shared" si="467"/>
        <v>24</v>
      </c>
      <c r="P367" s="1" t="str">
        <f t="shared" si="469"/>
        <v>controller</v>
      </c>
      <c r="Q367" s="1"/>
    </row>
    <row r="368" spans="1:17">
      <c r="A368" s="1" t="s">
        <v>26</v>
      </c>
      <c r="B368" s="18" t="str">
        <f t="shared" ref="B368:B371" si="479">"7"&amp;I368&amp;J368&amp;0&amp;K368&amp;0</f>
        <v>710391030</v>
      </c>
      <c r="C368" s="18" t="s">
        <v>676</v>
      </c>
      <c r="D368" s="18" t="s">
        <v>147</v>
      </c>
      <c r="E368" s="18">
        <v>0</v>
      </c>
      <c r="F368" s="18" t="s">
        <v>148</v>
      </c>
      <c r="G368" s="18">
        <v>0</v>
      </c>
      <c r="H368" s="18" t="s">
        <v>149</v>
      </c>
      <c r="I368" s="18" t="str">
        <f t="shared" ref="I368:I371" si="480">LEFT(C368,L368-1)</f>
        <v>1039</v>
      </c>
      <c r="J368" s="1" t="str">
        <f t="shared" ref="J368:J371" si="481">IF(M368=N368,RIGHT(C368,LEN(C368)-M368),MID(C368,M368+1,N368-M368-1))</f>
        <v>1</v>
      </c>
      <c r="K368" s="1">
        <f>IFERROR(VLOOKUP(P368,索引!A:B,2,0),"")</f>
        <v>3</v>
      </c>
      <c r="L368" s="18">
        <f t="shared" ref="L368:L371" si="482">IFERROR(FIND("_",C368),0)</f>
        <v>5</v>
      </c>
      <c r="M368" s="18">
        <f t="shared" ref="M368:M371" si="483">IFERROR(FIND("_",C368,L368+1),L368)</f>
        <v>22</v>
      </c>
      <c r="N368" s="18">
        <f t="shared" ref="N368:N371" si="484">IFERROR(FIND("_",C368,M368+1),M368)</f>
        <v>24</v>
      </c>
      <c r="O368" s="18">
        <f t="shared" ref="O368:O371" si="485">IFERROR(FIND("_",C368,N368+1),N368)</f>
        <v>30</v>
      </c>
      <c r="P368" s="1" t="str">
        <f t="shared" ref="P368:P371" si="486">IF(N368=O368,RIGHT(C368,LEN(C368)-N368),MID(C368,N368+1,O368-N368-1))</f>
        <v>story</v>
      </c>
      <c r="Q368" s="1"/>
    </row>
    <row r="369" spans="1:17">
      <c r="A369" s="1" t="s">
        <v>26</v>
      </c>
      <c r="B369" s="18" t="str">
        <f t="shared" si="479"/>
        <v>710401010</v>
      </c>
      <c r="C369" s="18" t="s">
        <v>680</v>
      </c>
      <c r="D369" s="18" t="s">
        <v>147</v>
      </c>
      <c r="E369" s="18">
        <v>0</v>
      </c>
      <c r="F369" s="18" t="s">
        <v>148</v>
      </c>
      <c r="G369" s="18">
        <v>0</v>
      </c>
      <c r="H369" s="18" t="s">
        <v>149</v>
      </c>
      <c r="I369" s="18" t="str">
        <f t="shared" si="480"/>
        <v>1040</v>
      </c>
      <c r="J369" s="1" t="str">
        <f t="shared" si="481"/>
        <v>1</v>
      </c>
      <c r="K369" s="1">
        <f>IFERROR(VLOOKUP(P369,索引!A:B,2,0),"")</f>
        <v>1</v>
      </c>
      <c r="L369" s="18">
        <f t="shared" si="482"/>
        <v>5</v>
      </c>
      <c r="M369" s="18">
        <f t="shared" si="483"/>
        <v>14</v>
      </c>
      <c r="N369" s="18">
        <f t="shared" si="484"/>
        <v>16</v>
      </c>
      <c r="O369" s="18">
        <f t="shared" si="485"/>
        <v>16</v>
      </c>
      <c r="P369" s="1" t="str">
        <f t="shared" si="486"/>
        <v>controller</v>
      </c>
      <c r="Q369" s="1"/>
    </row>
    <row r="370" spans="1:17">
      <c r="A370" s="1" t="s">
        <v>26</v>
      </c>
      <c r="B370" s="18" t="str">
        <f t="shared" si="479"/>
        <v>710401030</v>
      </c>
      <c r="C370" s="18" t="s">
        <v>681</v>
      </c>
      <c r="D370" s="18" t="s">
        <v>147</v>
      </c>
      <c r="E370" s="18">
        <v>0</v>
      </c>
      <c r="F370" s="18" t="s">
        <v>148</v>
      </c>
      <c r="G370" s="18">
        <v>0</v>
      </c>
      <c r="H370" s="18" t="s">
        <v>149</v>
      </c>
      <c r="I370" s="18" t="str">
        <f t="shared" si="480"/>
        <v>1040</v>
      </c>
      <c r="J370" s="1" t="str">
        <f t="shared" si="481"/>
        <v>1</v>
      </c>
      <c r="K370" s="1">
        <f>IFERROR(VLOOKUP(P370,索引!A:B,2,0),"")</f>
        <v>3</v>
      </c>
      <c r="L370" s="18">
        <f t="shared" si="482"/>
        <v>5</v>
      </c>
      <c r="M370" s="18">
        <f t="shared" si="483"/>
        <v>14</v>
      </c>
      <c r="N370" s="18">
        <f t="shared" si="484"/>
        <v>16</v>
      </c>
      <c r="O370" s="18">
        <f t="shared" si="485"/>
        <v>22</v>
      </c>
      <c r="P370" s="1" t="str">
        <f t="shared" si="486"/>
        <v>story</v>
      </c>
      <c r="Q370" s="1"/>
    </row>
    <row r="371" spans="1:17">
      <c r="A371" s="1" t="s">
        <v>26</v>
      </c>
      <c r="B371" s="18" t="str">
        <f t="shared" si="479"/>
        <v>710411010</v>
      </c>
      <c r="C371" s="18" t="s">
        <v>682</v>
      </c>
      <c r="D371" s="18" t="s">
        <v>147</v>
      </c>
      <c r="E371" s="18">
        <v>0</v>
      </c>
      <c r="F371" s="18" t="s">
        <v>148</v>
      </c>
      <c r="G371" s="18">
        <v>0</v>
      </c>
      <c r="H371" s="18" t="s">
        <v>149</v>
      </c>
      <c r="I371" s="18" t="str">
        <f t="shared" si="480"/>
        <v>1041</v>
      </c>
      <c r="J371" s="1" t="str">
        <f t="shared" si="481"/>
        <v>1</v>
      </c>
      <c r="K371" s="1">
        <f>IFERROR(VLOOKUP(P371,索引!A:B,2,0),"")</f>
        <v>1</v>
      </c>
      <c r="L371" s="18">
        <f t="shared" si="482"/>
        <v>5</v>
      </c>
      <c r="M371" s="18">
        <f t="shared" si="483"/>
        <v>14</v>
      </c>
      <c r="N371" s="18">
        <f t="shared" si="484"/>
        <v>16</v>
      </c>
      <c r="O371" s="18">
        <f t="shared" si="485"/>
        <v>16</v>
      </c>
      <c r="P371" s="1" t="str">
        <f t="shared" si="486"/>
        <v>controller</v>
      </c>
      <c r="Q371" s="1"/>
    </row>
    <row r="372" spans="1:17">
      <c r="A372" s="1" t="s">
        <v>26</v>
      </c>
      <c r="B372" s="18" t="str">
        <f t="shared" ref="B372" si="487">"7"&amp;I372&amp;J372&amp;0&amp;K372&amp;0</f>
        <v>710411030</v>
      </c>
      <c r="C372" s="18" t="s">
        <v>683</v>
      </c>
      <c r="D372" s="18" t="s">
        <v>147</v>
      </c>
      <c r="E372" s="18">
        <v>0</v>
      </c>
      <c r="F372" s="18" t="s">
        <v>148</v>
      </c>
      <c r="G372" s="18">
        <v>0</v>
      </c>
      <c r="H372" s="18" t="s">
        <v>149</v>
      </c>
      <c r="I372" s="18" t="str">
        <f t="shared" ref="I372" si="488">LEFT(C372,L372-1)</f>
        <v>1041</v>
      </c>
      <c r="J372" s="1" t="str">
        <f t="shared" ref="J372" si="489">IF(M372=N372,RIGHT(C372,LEN(C372)-M372),MID(C372,M372+1,N372-M372-1))</f>
        <v>1</v>
      </c>
      <c r="K372" s="1">
        <f>IFERROR(VLOOKUP(P372,索引!A:B,2,0),"")</f>
        <v>3</v>
      </c>
      <c r="L372" s="18">
        <f t="shared" ref="L372" si="490">IFERROR(FIND("_",C372),0)</f>
        <v>5</v>
      </c>
      <c r="M372" s="18">
        <f t="shared" ref="M372" si="491">IFERROR(FIND("_",C372,L372+1),L372)</f>
        <v>14</v>
      </c>
      <c r="N372" s="18">
        <f t="shared" ref="N372" si="492">IFERROR(FIND("_",C372,M372+1),M372)</f>
        <v>16</v>
      </c>
      <c r="O372" s="18">
        <f t="shared" ref="O372" si="493">IFERROR(FIND("_",C372,N372+1),N372)</f>
        <v>22</v>
      </c>
      <c r="P372" s="1" t="str">
        <f t="shared" ref="P372" si="494">IF(N372=O372,RIGHT(C372,LEN(C372)-N372),MID(C372,N372+1,O372-N372-1))</f>
        <v>story</v>
      </c>
      <c r="Q372" s="1"/>
    </row>
    <row r="373" spans="1:17">
      <c r="A373" s="1" t="s">
        <v>26</v>
      </c>
      <c r="B373" s="18" t="str">
        <f t="shared" si="470"/>
        <v>720051010</v>
      </c>
      <c r="C373" s="18" t="s">
        <v>611</v>
      </c>
      <c r="D373" s="18" t="s">
        <v>147</v>
      </c>
      <c r="E373" s="18">
        <v>0</v>
      </c>
      <c r="F373" s="18" t="s">
        <v>148</v>
      </c>
      <c r="G373" s="18">
        <v>0</v>
      </c>
      <c r="H373" s="18" t="s">
        <v>149</v>
      </c>
      <c r="I373" s="18" t="str">
        <f t="shared" si="468"/>
        <v>2005</v>
      </c>
      <c r="J373" s="1" t="str">
        <f t="shared" si="463"/>
        <v>1</v>
      </c>
      <c r="K373" s="1">
        <f>IFERROR(VLOOKUP(P373,索引!A:B,2,0),"")</f>
        <v>1</v>
      </c>
      <c r="L373" s="18">
        <f t="shared" si="464"/>
        <v>5</v>
      </c>
      <c r="M373" s="18">
        <f t="shared" si="465"/>
        <v>13</v>
      </c>
      <c r="N373" s="18">
        <f t="shared" si="466"/>
        <v>15</v>
      </c>
      <c r="O373" s="18">
        <f t="shared" si="467"/>
        <v>15</v>
      </c>
      <c r="P373" s="1" t="str">
        <f t="shared" si="469"/>
        <v>controller</v>
      </c>
      <c r="Q373" s="1"/>
    </row>
    <row r="374" spans="1:17">
      <c r="A374" s="1" t="s">
        <v>26</v>
      </c>
      <c r="B374" s="18" t="str">
        <f t="shared" si="470"/>
        <v>710471010</v>
      </c>
      <c r="C374" s="18" t="s">
        <v>541</v>
      </c>
      <c r="D374" s="18" t="s">
        <v>147</v>
      </c>
      <c r="E374" s="18">
        <v>0</v>
      </c>
      <c r="F374" s="18" t="s">
        <v>148</v>
      </c>
      <c r="G374" s="18">
        <v>0</v>
      </c>
      <c r="H374" s="18" t="s">
        <v>149</v>
      </c>
      <c r="I374" s="18" t="str">
        <f t="shared" si="468"/>
        <v>1047</v>
      </c>
      <c r="J374" s="1" t="str">
        <f t="shared" ref="J374" si="495">IF(M374=N374,RIGHT(C374,LEN(C374)-M374),MID(C374,M374+1,N374-M374-1))</f>
        <v>1</v>
      </c>
      <c r="K374" s="1">
        <f>IFERROR(VLOOKUP(P374,索引!A:B,2,0),"")</f>
        <v>1</v>
      </c>
      <c r="L374" s="18">
        <f t="shared" ref="L374:L375" si="496">IFERROR(FIND("_",C374),0)</f>
        <v>5</v>
      </c>
      <c r="M374" s="18">
        <f t="shared" ref="M374:M375" si="497">IFERROR(FIND("_",C374,L374+1),L374)</f>
        <v>12</v>
      </c>
      <c r="N374" s="18">
        <f t="shared" ref="N374:N375" si="498">IFERROR(FIND("_",C374,M374+1),M374)</f>
        <v>14</v>
      </c>
      <c r="O374" s="18">
        <f t="shared" ref="O374:O375" si="499">IFERROR(FIND("_",C374,N374+1),N374)</f>
        <v>14</v>
      </c>
      <c r="P374" s="1" t="str">
        <f t="shared" ref="P374:P375" si="500">IF(N374=O374,RIGHT(C374,LEN(C374)-N374),MID(C374,N374+1,O374-N374-1))</f>
        <v>controller</v>
      </c>
      <c r="Q374" s="1"/>
    </row>
    <row r="375" spans="1:17">
      <c r="A375" s="1" t="s">
        <v>26</v>
      </c>
      <c r="B375" s="18" t="str">
        <f t="shared" si="470"/>
        <v>720101010</v>
      </c>
      <c r="C375" s="18" t="s">
        <v>731</v>
      </c>
      <c r="D375" s="18" t="s">
        <v>147</v>
      </c>
      <c r="E375" s="18">
        <v>0</v>
      </c>
      <c r="F375" s="18" t="s">
        <v>148</v>
      </c>
      <c r="G375" s="18">
        <v>0</v>
      </c>
      <c r="H375" s="18" t="s">
        <v>149</v>
      </c>
      <c r="I375" s="18" t="str">
        <f t="shared" si="468"/>
        <v>2010</v>
      </c>
      <c r="J375" s="1">
        <v>1</v>
      </c>
      <c r="K375" s="1">
        <v>1</v>
      </c>
      <c r="L375" s="18">
        <f t="shared" si="496"/>
        <v>5</v>
      </c>
      <c r="M375" s="18">
        <f t="shared" si="497"/>
        <v>13</v>
      </c>
      <c r="N375" s="18">
        <f t="shared" si="498"/>
        <v>20</v>
      </c>
      <c r="O375" s="18">
        <f t="shared" si="499"/>
        <v>22</v>
      </c>
      <c r="P375" s="1" t="str">
        <f t="shared" si="500"/>
        <v>1</v>
      </c>
      <c r="Q375" s="1"/>
    </row>
    <row r="376" spans="1:17">
      <c r="A376" s="1"/>
      <c r="B376" s="18">
        <v>1111</v>
      </c>
      <c r="C376" s="18" t="s">
        <v>314</v>
      </c>
      <c r="D376" s="18">
        <v>1111</v>
      </c>
      <c r="E376" s="18">
        <v>0</v>
      </c>
      <c r="F376" s="18">
        <v>111</v>
      </c>
      <c r="G376" s="18">
        <v>111</v>
      </c>
      <c r="H376" s="18">
        <v>111</v>
      </c>
      <c r="I376" s="22"/>
      <c r="J376" s="1" t="str">
        <f t="shared" si="463"/>
        <v>剧情角色状态机分割列</v>
      </c>
      <c r="K376" s="20" t="str">
        <f>IFERROR(VLOOKUP(P376,索引!A:B,2,0),"")</f>
        <v/>
      </c>
      <c r="L376" s="18">
        <f t="shared" si="464"/>
        <v>0</v>
      </c>
      <c r="M376" s="18">
        <f t="shared" si="465"/>
        <v>0</v>
      </c>
      <c r="N376" s="18">
        <f t="shared" si="466"/>
        <v>0</v>
      </c>
      <c r="O376" s="18">
        <f t="shared" si="467"/>
        <v>0</v>
      </c>
      <c r="P376" s="1" t="str">
        <f t="shared" si="469"/>
        <v>剧情角色状态机分割列</v>
      </c>
      <c r="Q376" s="1"/>
    </row>
    <row r="377" spans="1:17">
      <c r="A377" s="1" t="s">
        <v>26</v>
      </c>
      <c r="B377" s="18" t="str">
        <f t="shared" ref="B377:B382" si="501">"7"&amp;I377&amp;J377&amp;0&amp;K377&amp;0</f>
        <v>720011030</v>
      </c>
      <c r="C377" s="18" t="s">
        <v>315</v>
      </c>
      <c r="D377" s="18" t="s">
        <v>147</v>
      </c>
      <c r="E377" s="18">
        <v>0</v>
      </c>
      <c r="F377" s="18" t="s">
        <v>148</v>
      </c>
      <c r="G377" s="18">
        <v>0</v>
      </c>
      <c r="H377" s="18" t="s">
        <v>149</v>
      </c>
      <c r="I377" s="18" t="str">
        <f t="shared" ref="I377:I382" si="502">LEFT(C377,L377-1)</f>
        <v>2001</v>
      </c>
      <c r="J377" s="1" t="str">
        <f t="shared" si="463"/>
        <v>1</v>
      </c>
      <c r="K377" s="1">
        <f>IFERROR(VLOOKUP(P377,索引!A:B,2,0),"")</f>
        <v>3</v>
      </c>
      <c r="L377" s="18">
        <f t="shared" si="464"/>
        <v>5</v>
      </c>
      <c r="M377" s="18">
        <f t="shared" si="465"/>
        <v>13</v>
      </c>
      <c r="N377" s="18">
        <f t="shared" si="466"/>
        <v>15</v>
      </c>
      <c r="O377" s="18">
        <f t="shared" si="467"/>
        <v>21</v>
      </c>
      <c r="P377" s="1" t="str">
        <f t="shared" si="469"/>
        <v>story</v>
      </c>
      <c r="Q377" s="1"/>
    </row>
    <row r="378" spans="1:17">
      <c r="A378" s="1" t="s">
        <v>26</v>
      </c>
      <c r="B378" s="18" t="str">
        <f t="shared" si="501"/>
        <v>720021030</v>
      </c>
      <c r="C378" s="18" t="s">
        <v>316</v>
      </c>
      <c r="D378" s="18" t="s">
        <v>147</v>
      </c>
      <c r="E378" s="18">
        <v>0</v>
      </c>
      <c r="F378" s="18" t="s">
        <v>148</v>
      </c>
      <c r="G378" s="18">
        <v>0</v>
      </c>
      <c r="H378" s="18" t="s">
        <v>149</v>
      </c>
      <c r="I378" s="18" t="str">
        <f t="shared" si="502"/>
        <v>2002</v>
      </c>
      <c r="J378" s="1" t="str">
        <f t="shared" si="463"/>
        <v>1</v>
      </c>
      <c r="K378" s="1">
        <f>IFERROR(VLOOKUP(P378,索引!A:B,2,0),"")</f>
        <v>3</v>
      </c>
      <c r="L378" s="18">
        <f t="shared" si="464"/>
        <v>5</v>
      </c>
      <c r="M378" s="18">
        <f t="shared" si="465"/>
        <v>15</v>
      </c>
      <c r="N378" s="18">
        <f t="shared" si="466"/>
        <v>17</v>
      </c>
      <c r="O378" s="18">
        <f t="shared" si="467"/>
        <v>23</v>
      </c>
      <c r="P378" s="1" t="str">
        <f t="shared" si="469"/>
        <v>story</v>
      </c>
      <c r="Q378" s="1"/>
    </row>
    <row r="379" spans="1:17">
      <c r="A379" s="1" t="s">
        <v>26</v>
      </c>
      <c r="B379" s="18" t="str">
        <f t="shared" si="501"/>
        <v>720051030</v>
      </c>
      <c r="C379" s="18" t="s">
        <v>317</v>
      </c>
      <c r="D379" s="18" t="s">
        <v>147</v>
      </c>
      <c r="E379" s="18">
        <v>0</v>
      </c>
      <c r="F379" s="18" t="s">
        <v>148</v>
      </c>
      <c r="G379" s="18">
        <v>0</v>
      </c>
      <c r="H379" s="18" t="s">
        <v>149</v>
      </c>
      <c r="I379" s="18" t="str">
        <f t="shared" si="502"/>
        <v>2005</v>
      </c>
      <c r="J379" s="1" t="str">
        <f t="shared" si="463"/>
        <v>1</v>
      </c>
      <c r="K379" s="1">
        <f>IFERROR(VLOOKUP(P379,索引!A:B,2,0),"")</f>
        <v>3</v>
      </c>
      <c r="L379" s="18">
        <f t="shared" si="464"/>
        <v>5</v>
      </c>
      <c r="M379" s="18">
        <f t="shared" si="465"/>
        <v>13</v>
      </c>
      <c r="N379" s="18">
        <f t="shared" si="466"/>
        <v>15</v>
      </c>
      <c r="O379" s="18">
        <f t="shared" si="467"/>
        <v>21</v>
      </c>
      <c r="P379" s="1" t="str">
        <f t="shared" si="469"/>
        <v>story</v>
      </c>
      <c r="Q379" s="1"/>
    </row>
    <row r="380" spans="1:17">
      <c r="A380" s="1" t="s">
        <v>26</v>
      </c>
      <c r="B380" s="18" t="str">
        <f t="shared" si="501"/>
        <v>720061030</v>
      </c>
      <c r="C380" s="18" t="s">
        <v>318</v>
      </c>
      <c r="D380" s="18" t="s">
        <v>147</v>
      </c>
      <c r="E380" s="18">
        <v>0</v>
      </c>
      <c r="F380" s="18" t="s">
        <v>148</v>
      </c>
      <c r="G380" s="18">
        <v>0</v>
      </c>
      <c r="H380" s="18" t="s">
        <v>149</v>
      </c>
      <c r="I380" s="18" t="str">
        <f t="shared" si="502"/>
        <v>2006</v>
      </c>
      <c r="J380" s="1" t="str">
        <f t="shared" si="463"/>
        <v>1</v>
      </c>
      <c r="K380" s="1">
        <f>IFERROR(VLOOKUP(P380,索引!A:B,2,0),"")</f>
        <v>3</v>
      </c>
      <c r="L380" s="18">
        <f t="shared" si="464"/>
        <v>5</v>
      </c>
      <c r="M380" s="18">
        <f t="shared" si="465"/>
        <v>18</v>
      </c>
      <c r="N380" s="18">
        <f t="shared" si="466"/>
        <v>20</v>
      </c>
      <c r="O380" s="18">
        <f t="shared" si="467"/>
        <v>26</v>
      </c>
      <c r="P380" s="1" t="str">
        <f t="shared" si="469"/>
        <v>story</v>
      </c>
      <c r="Q380" s="1"/>
    </row>
    <row r="381" spans="1:17">
      <c r="A381" s="1" t="s">
        <v>26</v>
      </c>
      <c r="B381" s="18" t="str">
        <f t="shared" si="501"/>
        <v>720071030</v>
      </c>
      <c r="C381" s="18" t="s">
        <v>319</v>
      </c>
      <c r="D381" s="18" t="s">
        <v>147</v>
      </c>
      <c r="E381" s="18">
        <v>0</v>
      </c>
      <c r="F381" s="18" t="s">
        <v>148</v>
      </c>
      <c r="G381" s="18">
        <v>0</v>
      </c>
      <c r="H381" s="18" t="s">
        <v>149</v>
      </c>
      <c r="I381" s="18" t="str">
        <f t="shared" si="502"/>
        <v>2007</v>
      </c>
      <c r="J381" s="1" t="str">
        <f t="shared" si="463"/>
        <v>1</v>
      </c>
      <c r="K381" s="1">
        <f>IFERROR(VLOOKUP(P381,索引!A:B,2,0),"")</f>
        <v>3</v>
      </c>
      <c r="L381" s="18">
        <f t="shared" si="464"/>
        <v>5</v>
      </c>
      <c r="M381" s="18">
        <f t="shared" si="465"/>
        <v>15</v>
      </c>
      <c r="N381" s="18">
        <f t="shared" si="466"/>
        <v>17</v>
      </c>
      <c r="O381" s="18">
        <f t="shared" si="467"/>
        <v>23</v>
      </c>
      <c r="P381" s="1" t="str">
        <f t="shared" si="469"/>
        <v>story</v>
      </c>
      <c r="Q381" s="1"/>
    </row>
    <row r="382" spans="1:17">
      <c r="A382" s="1" t="s">
        <v>26</v>
      </c>
      <c r="B382" s="18" t="str">
        <f t="shared" si="501"/>
        <v>720091030</v>
      </c>
      <c r="C382" s="18" t="s">
        <v>669</v>
      </c>
      <c r="D382" s="18" t="s">
        <v>147</v>
      </c>
      <c r="E382" s="18">
        <v>0</v>
      </c>
      <c r="F382" s="18" t="s">
        <v>148</v>
      </c>
      <c r="G382" s="18">
        <v>0</v>
      </c>
      <c r="H382" s="18" t="s">
        <v>149</v>
      </c>
      <c r="I382" s="18" t="str">
        <f t="shared" si="502"/>
        <v>2009</v>
      </c>
      <c r="J382" s="1" t="str">
        <f t="shared" ref="J382" si="503">IF(M382=N382,RIGHT(C382,LEN(C382)-M382),MID(C382,M382+1,N382-M382-1))</f>
        <v>1</v>
      </c>
      <c r="K382" s="1">
        <f>IFERROR(VLOOKUP(P382,索引!A:B,2,0),"")</f>
        <v>3</v>
      </c>
      <c r="L382" s="18">
        <f t="shared" ref="L382" si="504">IFERROR(FIND("_",C382),0)</f>
        <v>5</v>
      </c>
      <c r="M382" s="18">
        <f t="shared" ref="M382" si="505">IFERROR(FIND("_",C382,L382+1),L382)</f>
        <v>23</v>
      </c>
      <c r="N382" s="18">
        <f t="shared" ref="N382" si="506">IFERROR(FIND("_",C382,M382+1),M382)</f>
        <v>25</v>
      </c>
      <c r="O382" s="18">
        <f t="shared" ref="O382" si="507">IFERROR(FIND("_",C382,N382+1),N382)</f>
        <v>31</v>
      </c>
      <c r="P382" s="1" t="str">
        <f t="shared" ref="P382" si="508">IF(N382=O382,RIGHT(C382,LEN(C382)-N382),MID(C382,N382+1,O382-N382-1))</f>
        <v>story</v>
      </c>
      <c r="Q382" s="1"/>
    </row>
    <row r="383" spans="1:17">
      <c r="A383" s="1"/>
      <c r="B383" s="18">
        <v>1111</v>
      </c>
      <c r="C383" s="18" t="s">
        <v>320</v>
      </c>
      <c r="D383" s="18">
        <v>1111</v>
      </c>
      <c r="E383" s="18">
        <v>0</v>
      </c>
      <c r="F383" s="18">
        <v>111</v>
      </c>
      <c r="G383" s="18">
        <v>111</v>
      </c>
      <c r="H383" s="18">
        <v>111</v>
      </c>
      <c r="I383" s="22"/>
      <c r="J383" s="1" t="str">
        <f t="shared" si="463"/>
        <v>其他类状态机分割</v>
      </c>
      <c r="K383" s="20" t="str">
        <f>IFERROR(VLOOKUP(P383,索引!A:B,2,0),"")</f>
        <v/>
      </c>
      <c r="L383" s="18">
        <f t="shared" si="464"/>
        <v>0</v>
      </c>
      <c r="M383" s="18">
        <f t="shared" si="465"/>
        <v>0</v>
      </c>
      <c r="N383" s="18">
        <f t="shared" si="466"/>
        <v>0</v>
      </c>
      <c r="O383" s="18">
        <f t="shared" si="467"/>
        <v>0</v>
      </c>
      <c r="P383" s="1" t="str">
        <f t="shared" si="469"/>
        <v>其他类状态机分割</v>
      </c>
      <c r="Q383" s="1"/>
    </row>
    <row r="384" spans="1:17">
      <c r="A384" s="1" t="s">
        <v>26</v>
      </c>
      <c r="B384" s="18" t="str">
        <f>"7"&amp;I384&amp;J384&amp;0&amp;K384&amp;0</f>
        <v>790011010</v>
      </c>
      <c r="C384" s="18" t="s">
        <v>321</v>
      </c>
      <c r="D384" s="18" t="s">
        <v>147</v>
      </c>
      <c r="E384" s="18">
        <v>0</v>
      </c>
      <c r="F384" s="18" t="s">
        <v>148</v>
      </c>
      <c r="G384" s="18">
        <v>0</v>
      </c>
      <c r="H384" s="18" t="s">
        <v>149</v>
      </c>
      <c r="I384" s="18" t="str">
        <f>LEFT(C384,L384-1)</f>
        <v>9001</v>
      </c>
      <c r="J384" s="1" t="str">
        <f t="shared" si="463"/>
        <v>1</v>
      </c>
      <c r="K384" s="1">
        <f>IFERROR(VLOOKUP(P384,索引!A:B,2,0),"")</f>
        <v>1</v>
      </c>
      <c r="L384" s="18">
        <f t="shared" si="464"/>
        <v>5</v>
      </c>
      <c r="M384" s="18">
        <f t="shared" si="465"/>
        <v>12</v>
      </c>
      <c r="N384" s="18">
        <f t="shared" si="466"/>
        <v>14</v>
      </c>
      <c r="O384" s="18">
        <f t="shared" si="467"/>
        <v>14</v>
      </c>
      <c r="P384" s="1" t="str">
        <f t="shared" si="469"/>
        <v>controller</v>
      </c>
      <c r="Q384" s="1"/>
    </row>
    <row r="385" spans="1:17">
      <c r="A385" s="1" t="s">
        <v>26</v>
      </c>
      <c r="B385" s="18" t="str">
        <f>"7"&amp;I385&amp;J385&amp;0&amp;K385&amp;0</f>
        <v>790041010</v>
      </c>
      <c r="C385" s="18" t="s">
        <v>322</v>
      </c>
      <c r="D385" s="18" t="s">
        <v>147</v>
      </c>
      <c r="E385" s="18">
        <v>0</v>
      </c>
      <c r="F385" s="18" t="s">
        <v>148</v>
      </c>
      <c r="G385" s="18">
        <v>0</v>
      </c>
      <c r="H385" s="18" t="s">
        <v>149</v>
      </c>
      <c r="I385" s="18" t="str">
        <f>LEFT(C385,L385-1)</f>
        <v>9004</v>
      </c>
      <c r="J385" s="1" t="str">
        <f t="shared" si="463"/>
        <v>1</v>
      </c>
      <c r="K385" s="1">
        <f>IFERROR(VLOOKUP(P385,索引!A:B,2,0),"")</f>
        <v>1</v>
      </c>
      <c r="L385" s="18">
        <f t="shared" si="464"/>
        <v>5</v>
      </c>
      <c r="M385" s="18">
        <f t="shared" si="465"/>
        <v>16</v>
      </c>
      <c r="N385" s="18">
        <f t="shared" si="466"/>
        <v>18</v>
      </c>
      <c r="O385" s="18">
        <f t="shared" si="467"/>
        <v>18</v>
      </c>
      <c r="P385" s="1" t="str">
        <f t="shared" si="469"/>
        <v>controller</v>
      </c>
      <c r="Q385" s="1"/>
    </row>
    <row r="386" spans="1:17">
      <c r="A386" s="1" t="s">
        <v>26</v>
      </c>
      <c r="B386" s="18" t="str">
        <f>"7"&amp;I386&amp;J386&amp;0&amp;K386&amp;0</f>
        <v>790061010</v>
      </c>
      <c r="C386" s="18" t="s">
        <v>323</v>
      </c>
      <c r="D386" s="18" t="s">
        <v>147</v>
      </c>
      <c r="E386" s="18">
        <v>0</v>
      </c>
      <c r="F386" s="18" t="s">
        <v>148</v>
      </c>
      <c r="G386" s="18">
        <v>0</v>
      </c>
      <c r="H386" s="18" t="s">
        <v>149</v>
      </c>
      <c r="I386" s="18" t="str">
        <f>LEFT(C386,L386-1)</f>
        <v>9006</v>
      </c>
      <c r="J386" s="1" t="str">
        <f t="shared" si="463"/>
        <v>1</v>
      </c>
      <c r="K386" s="1">
        <f>IFERROR(VLOOKUP(P386,索引!A:B,2,0),"")</f>
        <v>1</v>
      </c>
      <c r="L386" s="18">
        <f t="shared" si="464"/>
        <v>5</v>
      </c>
      <c r="M386" s="18">
        <f t="shared" si="465"/>
        <v>10</v>
      </c>
      <c r="N386" s="18">
        <f t="shared" si="466"/>
        <v>12</v>
      </c>
      <c r="O386" s="18">
        <f t="shared" si="467"/>
        <v>12</v>
      </c>
      <c r="P386" s="1" t="str">
        <f t="shared" si="469"/>
        <v>controller</v>
      </c>
      <c r="Q386" s="1"/>
    </row>
    <row r="387" spans="1:17">
      <c r="A387" s="1"/>
      <c r="B387" s="18">
        <v>1111</v>
      </c>
      <c r="C387" s="18" t="s">
        <v>324</v>
      </c>
      <c r="D387" s="18">
        <v>1111</v>
      </c>
      <c r="E387" s="18">
        <v>0</v>
      </c>
      <c r="F387" s="18">
        <v>111</v>
      </c>
      <c r="G387" s="18">
        <v>111</v>
      </c>
      <c r="H387" s="18">
        <v>111</v>
      </c>
      <c r="I387" s="22"/>
      <c r="J387" s="1" t="str">
        <f t="shared" si="463"/>
        <v>剧情全动作状态机分割列</v>
      </c>
      <c r="K387" s="20" t="str">
        <f>IFERROR(VLOOKUP(P387,索引!A:B,2,0),"")</f>
        <v/>
      </c>
      <c r="L387" s="18">
        <f t="shared" si="464"/>
        <v>0</v>
      </c>
      <c r="M387" s="18">
        <f t="shared" si="465"/>
        <v>0</v>
      </c>
      <c r="N387" s="18">
        <f t="shared" si="466"/>
        <v>0</v>
      </c>
      <c r="O387" s="18">
        <f t="shared" si="467"/>
        <v>0</v>
      </c>
      <c r="P387" s="1" t="str">
        <f t="shared" si="469"/>
        <v>剧情全动作状态机分割列</v>
      </c>
      <c r="Q387" s="1"/>
    </row>
    <row r="388" spans="1:17">
      <c r="A388" s="1" t="s">
        <v>26</v>
      </c>
      <c r="B388" s="18" t="str">
        <f t="shared" ref="B388:B419" si="509">"7"&amp;I388&amp;J388&amp;0&amp;K388&amp;0</f>
        <v>700011090</v>
      </c>
      <c r="C388" s="18" t="s">
        <v>325</v>
      </c>
      <c r="D388" s="18" t="s">
        <v>147</v>
      </c>
      <c r="E388" s="18">
        <v>0</v>
      </c>
      <c r="F388" s="18" t="s">
        <v>148</v>
      </c>
      <c r="G388" s="18">
        <v>0</v>
      </c>
      <c r="H388" s="18" t="s">
        <v>149</v>
      </c>
      <c r="I388" s="18" t="str">
        <f t="shared" ref="I388:I419" si="510">LEFT(C388,L388-1)</f>
        <v>0001</v>
      </c>
      <c r="J388" s="1" t="str">
        <f t="shared" si="463"/>
        <v>1</v>
      </c>
      <c r="K388" s="1">
        <f>IFERROR(VLOOKUP(P388,索引!A:B,2,0),"")</f>
        <v>9</v>
      </c>
      <c r="L388" s="18">
        <f t="shared" si="464"/>
        <v>5</v>
      </c>
      <c r="M388" s="18">
        <f t="shared" si="465"/>
        <v>10</v>
      </c>
      <c r="N388" s="18">
        <f t="shared" si="466"/>
        <v>12</v>
      </c>
      <c r="O388" s="18">
        <f t="shared" si="467"/>
        <v>21</v>
      </c>
      <c r="P388" s="1" t="str">
        <f t="shared" si="469"/>
        <v>storyall</v>
      </c>
      <c r="Q388" s="1"/>
    </row>
    <row r="389" spans="1:17">
      <c r="A389" s="1" t="s">
        <v>26</v>
      </c>
      <c r="B389" s="18" t="str">
        <f t="shared" si="509"/>
        <v>700021090</v>
      </c>
      <c r="C389" s="18" t="s">
        <v>326</v>
      </c>
      <c r="D389" s="18" t="s">
        <v>147</v>
      </c>
      <c r="E389" s="18">
        <v>0</v>
      </c>
      <c r="F389" s="18" t="s">
        <v>148</v>
      </c>
      <c r="G389" s="18">
        <v>0</v>
      </c>
      <c r="H389" s="18" t="s">
        <v>149</v>
      </c>
      <c r="I389" s="18" t="str">
        <f t="shared" si="510"/>
        <v>0002</v>
      </c>
      <c r="J389" s="1" t="str">
        <f t="shared" si="463"/>
        <v>1</v>
      </c>
      <c r="K389" s="1">
        <f>IFERROR(VLOOKUP(P389,索引!A:B,2,0),"")</f>
        <v>9</v>
      </c>
      <c r="L389" s="18">
        <f t="shared" si="464"/>
        <v>5</v>
      </c>
      <c r="M389" s="18">
        <f t="shared" si="465"/>
        <v>14</v>
      </c>
      <c r="N389" s="18">
        <f t="shared" si="466"/>
        <v>16</v>
      </c>
      <c r="O389" s="18">
        <f t="shared" si="467"/>
        <v>25</v>
      </c>
      <c r="P389" s="1" t="str">
        <f t="shared" si="469"/>
        <v>storyall</v>
      </c>
      <c r="Q389" s="1"/>
    </row>
    <row r="390" spans="1:17">
      <c r="A390" s="1" t="s">
        <v>26</v>
      </c>
      <c r="B390" s="18" t="str">
        <f t="shared" si="509"/>
        <v>700031090</v>
      </c>
      <c r="C390" s="18" t="s">
        <v>327</v>
      </c>
      <c r="D390" s="18" t="s">
        <v>147</v>
      </c>
      <c r="E390" s="18">
        <v>0</v>
      </c>
      <c r="F390" s="18" t="s">
        <v>148</v>
      </c>
      <c r="G390" s="18">
        <v>0</v>
      </c>
      <c r="H390" s="18" t="s">
        <v>149</v>
      </c>
      <c r="I390" s="18" t="str">
        <f t="shared" si="510"/>
        <v>0003</v>
      </c>
      <c r="J390" s="1" t="str">
        <f t="shared" si="463"/>
        <v>1</v>
      </c>
      <c r="K390" s="1">
        <f>IFERROR(VLOOKUP(P390,索引!A:B,2,0),"")</f>
        <v>9</v>
      </c>
      <c r="L390" s="18">
        <f t="shared" si="464"/>
        <v>5</v>
      </c>
      <c r="M390" s="18">
        <f t="shared" si="465"/>
        <v>14</v>
      </c>
      <c r="N390" s="18">
        <f t="shared" si="466"/>
        <v>16</v>
      </c>
      <c r="O390" s="18">
        <f t="shared" si="467"/>
        <v>25</v>
      </c>
      <c r="P390" s="1" t="str">
        <f t="shared" si="469"/>
        <v>storyall</v>
      </c>
      <c r="Q390" s="1"/>
    </row>
    <row r="391" spans="1:17">
      <c r="A391" s="1" t="s">
        <v>26</v>
      </c>
      <c r="B391" s="18" t="str">
        <f t="shared" si="509"/>
        <v>700041090</v>
      </c>
      <c r="C391" s="18" t="s">
        <v>328</v>
      </c>
      <c r="D391" s="18" t="s">
        <v>147</v>
      </c>
      <c r="E391" s="18">
        <v>0</v>
      </c>
      <c r="F391" s="18" t="s">
        <v>148</v>
      </c>
      <c r="G391" s="18">
        <v>0</v>
      </c>
      <c r="H391" s="18" t="s">
        <v>149</v>
      </c>
      <c r="I391" s="18" t="str">
        <f t="shared" si="510"/>
        <v>0004</v>
      </c>
      <c r="J391" s="1" t="str">
        <f t="shared" si="463"/>
        <v>1</v>
      </c>
      <c r="K391" s="1">
        <f>IFERROR(VLOOKUP(P391,索引!A:B,2,0),"")</f>
        <v>9</v>
      </c>
      <c r="L391" s="18">
        <f t="shared" si="464"/>
        <v>5</v>
      </c>
      <c r="M391" s="18">
        <f t="shared" si="465"/>
        <v>17</v>
      </c>
      <c r="N391" s="18">
        <f t="shared" si="466"/>
        <v>19</v>
      </c>
      <c r="O391" s="18">
        <f t="shared" si="467"/>
        <v>28</v>
      </c>
      <c r="P391" s="1" t="str">
        <f t="shared" ref="P391:P422" si="511">IF(N391=O391,RIGHT(C391,LEN(C391)-N391),MID(C391,N391+1,O391-N391-1))</f>
        <v>storyall</v>
      </c>
      <c r="Q391" s="1"/>
    </row>
    <row r="392" spans="1:17">
      <c r="A392" s="1" t="s">
        <v>26</v>
      </c>
      <c r="B392" s="18" t="str">
        <f t="shared" si="509"/>
        <v>700051090</v>
      </c>
      <c r="C392" s="18" t="s">
        <v>329</v>
      </c>
      <c r="D392" s="18" t="s">
        <v>147</v>
      </c>
      <c r="E392" s="18">
        <v>0</v>
      </c>
      <c r="F392" s="18" t="s">
        <v>148</v>
      </c>
      <c r="G392" s="18">
        <v>0</v>
      </c>
      <c r="H392" s="18" t="s">
        <v>149</v>
      </c>
      <c r="I392" s="18" t="str">
        <f t="shared" si="510"/>
        <v>0005</v>
      </c>
      <c r="J392" s="1" t="str">
        <f t="shared" si="463"/>
        <v>1</v>
      </c>
      <c r="K392" s="1">
        <f>IFERROR(VLOOKUP(P392,索引!A:B,2,0),"")</f>
        <v>9</v>
      </c>
      <c r="L392" s="18">
        <f t="shared" si="464"/>
        <v>5</v>
      </c>
      <c r="M392" s="18">
        <f t="shared" si="465"/>
        <v>10</v>
      </c>
      <c r="N392" s="18">
        <f t="shared" si="466"/>
        <v>12</v>
      </c>
      <c r="O392" s="18">
        <f t="shared" si="467"/>
        <v>21</v>
      </c>
      <c r="P392" s="1" t="str">
        <f t="shared" si="511"/>
        <v>storyall</v>
      </c>
      <c r="Q392" s="1"/>
    </row>
    <row r="393" spans="1:17">
      <c r="A393" s="1" t="s">
        <v>26</v>
      </c>
      <c r="B393" s="18" t="str">
        <f t="shared" si="509"/>
        <v>700061090</v>
      </c>
      <c r="C393" s="18" t="s">
        <v>330</v>
      </c>
      <c r="D393" s="18" t="s">
        <v>147</v>
      </c>
      <c r="E393" s="18">
        <v>0</v>
      </c>
      <c r="F393" s="18" t="s">
        <v>148</v>
      </c>
      <c r="G393" s="18">
        <v>0</v>
      </c>
      <c r="H393" s="18" t="s">
        <v>149</v>
      </c>
      <c r="I393" s="18" t="str">
        <f t="shared" si="510"/>
        <v>0006</v>
      </c>
      <c r="J393" s="1" t="str">
        <f t="shared" si="463"/>
        <v>1</v>
      </c>
      <c r="K393" s="1">
        <f>IFERROR(VLOOKUP(P393,索引!A:B,2,0),"")</f>
        <v>9</v>
      </c>
      <c r="L393" s="18">
        <f t="shared" si="464"/>
        <v>5</v>
      </c>
      <c r="M393" s="18">
        <f t="shared" si="465"/>
        <v>17</v>
      </c>
      <c r="N393" s="18">
        <f t="shared" si="466"/>
        <v>19</v>
      </c>
      <c r="O393" s="18">
        <f t="shared" si="467"/>
        <v>28</v>
      </c>
      <c r="P393" s="1" t="str">
        <f t="shared" si="511"/>
        <v>storyall</v>
      </c>
      <c r="Q393" s="1"/>
    </row>
    <row r="394" spans="1:17">
      <c r="A394" s="1" t="s">
        <v>26</v>
      </c>
      <c r="B394" s="18" t="str">
        <f t="shared" si="509"/>
        <v>700071090</v>
      </c>
      <c r="C394" s="18" t="s">
        <v>331</v>
      </c>
      <c r="D394" s="18" t="s">
        <v>147</v>
      </c>
      <c r="E394" s="18">
        <v>0</v>
      </c>
      <c r="F394" s="18" t="s">
        <v>148</v>
      </c>
      <c r="G394" s="18">
        <v>0</v>
      </c>
      <c r="H394" s="18" t="s">
        <v>149</v>
      </c>
      <c r="I394" s="18" t="str">
        <f t="shared" si="510"/>
        <v>0007</v>
      </c>
      <c r="J394" s="1" t="str">
        <f t="shared" si="463"/>
        <v>1</v>
      </c>
      <c r="K394" s="1">
        <f>IFERROR(VLOOKUP(P394,索引!A:B,2,0),"")</f>
        <v>9</v>
      </c>
      <c r="L394" s="18">
        <f t="shared" si="464"/>
        <v>5</v>
      </c>
      <c r="M394" s="18">
        <f t="shared" si="465"/>
        <v>17</v>
      </c>
      <c r="N394" s="18">
        <f t="shared" si="466"/>
        <v>19</v>
      </c>
      <c r="O394" s="18">
        <f t="shared" si="467"/>
        <v>28</v>
      </c>
      <c r="P394" s="1" t="str">
        <f t="shared" si="511"/>
        <v>storyall</v>
      </c>
      <c r="Q394" s="1"/>
    </row>
    <row r="395" spans="1:17">
      <c r="A395" s="1" t="s">
        <v>26</v>
      </c>
      <c r="B395" s="18" t="str">
        <f t="shared" si="509"/>
        <v>700081090</v>
      </c>
      <c r="C395" s="18" t="s">
        <v>332</v>
      </c>
      <c r="D395" s="18" t="s">
        <v>147</v>
      </c>
      <c r="E395" s="18">
        <v>0</v>
      </c>
      <c r="F395" s="18" t="s">
        <v>148</v>
      </c>
      <c r="G395" s="18">
        <v>0</v>
      </c>
      <c r="H395" s="18" t="s">
        <v>149</v>
      </c>
      <c r="I395" s="18" t="str">
        <f t="shared" si="510"/>
        <v>0008</v>
      </c>
      <c r="J395" s="1" t="str">
        <f t="shared" si="463"/>
        <v>1</v>
      </c>
      <c r="K395" s="1">
        <f>IFERROR(VLOOKUP(P395,索引!A:B,2,0),"")</f>
        <v>9</v>
      </c>
      <c r="L395" s="18">
        <f t="shared" si="464"/>
        <v>5</v>
      </c>
      <c r="M395" s="18">
        <f t="shared" si="465"/>
        <v>19</v>
      </c>
      <c r="N395" s="18">
        <f t="shared" si="466"/>
        <v>21</v>
      </c>
      <c r="O395" s="18">
        <f t="shared" si="467"/>
        <v>30</v>
      </c>
      <c r="P395" s="1" t="str">
        <f t="shared" si="511"/>
        <v>storyall</v>
      </c>
      <c r="Q395" s="1"/>
    </row>
    <row r="396" spans="1:17">
      <c r="A396" s="1" t="s">
        <v>26</v>
      </c>
      <c r="B396" s="18" t="str">
        <f t="shared" si="509"/>
        <v>700091090</v>
      </c>
      <c r="C396" s="18" t="s">
        <v>333</v>
      </c>
      <c r="D396" s="18" t="s">
        <v>147</v>
      </c>
      <c r="E396" s="18">
        <v>0</v>
      </c>
      <c r="F396" s="18" t="s">
        <v>148</v>
      </c>
      <c r="G396" s="18">
        <v>0</v>
      </c>
      <c r="H396" s="18" t="s">
        <v>149</v>
      </c>
      <c r="I396" s="18" t="str">
        <f t="shared" si="510"/>
        <v>0009</v>
      </c>
      <c r="J396" s="1" t="str">
        <f t="shared" si="463"/>
        <v>1</v>
      </c>
      <c r="K396" s="1">
        <f>IFERROR(VLOOKUP(P396,索引!A:B,2,0),"")</f>
        <v>9</v>
      </c>
      <c r="L396" s="18">
        <f t="shared" si="464"/>
        <v>5</v>
      </c>
      <c r="M396" s="18">
        <f t="shared" si="465"/>
        <v>19</v>
      </c>
      <c r="N396" s="18">
        <f t="shared" si="466"/>
        <v>21</v>
      </c>
      <c r="O396" s="18">
        <f t="shared" si="467"/>
        <v>30</v>
      </c>
      <c r="P396" s="1" t="str">
        <f t="shared" si="511"/>
        <v>storyall</v>
      </c>
      <c r="Q396" s="1"/>
    </row>
    <row r="397" spans="1:17">
      <c r="A397" s="1" t="s">
        <v>26</v>
      </c>
      <c r="B397" s="18" t="str">
        <f t="shared" si="509"/>
        <v>700101090</v>
      </c>
      <c r="C397" s="18" t="s">
        <v>334</v>
      </c>
      <c r="D397" s="18" t="s">
        <v>147</v>
      </c>
      <c r="E397" s="18">
        <v>0</v>
      </c>
      <c r="F397" s="18" t="s">
        <v>148</v>
      </c>
      <c r="G397" s="18">
        <v>0</v>
      </c>
      <c r="H397" s="18" t="s">
        <v>149</v>
      </c>
      <c r="I397" s="18" t="str">
        <f t="shared" si="510"/>
        <v>0010</v>
      </c>
      <c r="J397" s="1" t="str">
        <f t="shared" si="463"/>
        <v>1</v>
      </c>
      <c r="K397" s="1">
        <f>IFERROR(VLOOKUP(P397,索引!A:B,2,0),"")</f>
        <v>9</v>
      </c>
      <c r="L397" s="18">
        <f t="shared" si="464"/>
        <v>5</v>
      </c>
      <c r="M397" s="18">
        <f t="shared" si="465"/>
        <v>20</v>
      </c>
      <c r="N397" s="18">
        <f t="shared" si="466"/>
        <v>22</v>
      </c>
      <c r="O397" s="18">
        <f t="shared" si="467"/>
        <v>31</v>
      </c>
      <c r="P397" s="1" t="str">
        <f t="shared" si="511"/>
        <v>storyall</v>
      </c>
      <c r="Q397" s="1"/>
    </row>
    <row r="398" spans="1:17">
      <c r="A398" s="1" t="s">
        <v>26</v>
      </c>
      <c r="B398" s="18" t="str">
        <f t="shared" si="509"/>
        <v>700111090</v>
      </c>
      <c r="C398" s="18" t="s">
        <v>335</v>
      </c>
      <c r="D398" s="18" t="s">
        <v>147</v>
      </c>
      <c r="E398" s="18">
        <v>0</v>
      </c>
      <c r="F398" s="18" t="s">
        <v>148</v>
      </c>
      <c r="G398" s="18">
        <v>0</v>
      </c>
      <c r="H398" s="18" t="s">
        <v>149</v>
      </c>
      <c r="I398" s="18" t="str">
        <f t="shared" si="510"/>
        <v>0011</v>
      </c>
      <c r="J398" s="1" t="str">
        <f t="shared" si="463"/>
        <v>1</v>
      </c>
      <c r="K398" s="1">
        <f>IFERROR(VLOOKUP(P398,索引!A:B,2,0),"")</f>
        <v>9</v>
      </c>
      <c r="L398" s="18">
        <f t="shared" si="464"/>
        <v>5</v>
      </c>
      <c r="M398" s="18">
        <f t="shared" si="465"/>
        <v>17</v>
      </c>
      <c r="N398" s="18">
        <f t="shared" si="466"/>
        <v>19</v>
      </c>
      <c r="O398" s="18">
        <f t="shared" si="467"/>
        <v>28</v>
      </c>
      <c r="P398" s="1" t="str">
        <f t="shared" si="511"/>
        <v>storyall</v>
      </c>
      <c r="Q398" s="1"/>
    </row>
    <row r="399" spans="1:17">
      <c r="A399" s="1" t="s">
        <v>26</v>
      </c>
      <c r="B399" s="18" t="str">
        <f t="shared" si="509"/>
        <v>700121090</v>
      </c>
      <c r="C399" s="18" t="s">
        <v>336</v>
      </c>
      <c r="D399" s="18" t="s">
        <v>147</v>
      </c>
      <c r="E399" s="18">
        <v>0</v>
      </c>
      <c r="F399" s="18" t="s">
        <v>148</v>
      </c>
      <c r="G399" s="18">
        <v>0</v>
      </c>
      <c r="H399" s="18" t="s">
        <v>149</v>
      </c>
      <c r="I399" s="18" t="str">
        <f t="shared" si="510"/>
        <v>0012</v>
      </c>
      <c r="J399" s="1" t="str">
        <f t="shared" si="463"/>
        <v>1</v>
      </c>
      <c r="K399" s="1">
        <f>IFERROR(VLOOKUP(P399,索引!A:B,2,0),"")</f>
        <v>9</v>
      </c>
      <c r="L399" s="18">
        <f t="shared" si="464"/>
        <v>5</v>
      </c>
      <c r="M399" s="18">
        <f t="shared" si="465"/>
        <v>12</v>
      </c>
      <c r="N399" s="18">
        <f t="shared" si="466"/>
        <v>14</v>
      </c>
      <c r="O399" s="18">
        <f t="shared" si="467"/>
        <v>23</v>
      </c>
      <c r="P399" s="1" t="str">
        <f t="shared" si="511"/>
        <v>storyall</v>
      </c>
      <c r="Q399" s="1"/>
    </row>
    <row r="400" spans="1:17">
      <c r="A400" s="1" t="s">
        <v>26</v>
      </c>
      <c r="B400" s="18" t="str">
        <f t="shared" si="509"/>
        <v>700131090</v>
      </c>
      <c r="C400" s="18" t="s">
        <v>337</v>
      </c>
      <c r="D400" s="18" t="s">
        <v>147</v>
      </c>
      <c r="E400" s="18">
        <v>0</v>
      </c>
      <c r="F400" s="18" t="s">
        <v>148</v>
      </c>
      <c r="G400" s="18">
        <v>0</v>
      </c>
      <c r="H400" s="18" t="s">
        <v>149</v>
      </c>
      <c r="I400" s="18" t="str">
        <f t="shared" si="510"/>
        <v>0013</v>
      </c>
      <c r="J400" s="1" t="str">
        <f t="shared" si="463"/>
        <v>1</v>
      </c>
      <c r="K400" s="1">
        <f>IFERROR(VLOOKUP(P400,索引!A:B,2,0),"")</f>
        <v>9</v>
      </c>
      <c r="L400" s="18">
        <f t="shared" si="464"/>
        <v>5</v>
      </c>
      <c r="M400" s="18">
        <f t="shared" si="465"/>
        <v>10</v>
      </c>
      <c r="N400" s="18">
        <f t="shared" si="466"/>
        <v>12</v>
      </c>
      <c r="O400" s="18">
        <f t="shared" si="467"/>
        <v>21</v>
      </c>
      <c r="P400" s="1" t="str">
        <f t="shared" si="511"/>
        <v>storyall</v>
      </c>
      <c r="Q400" s="1"/>
    </row>
    <row r="401" spans="1:17">
      <c r="A401" s="1" t="s">
        <v>26</v>
      </c>
      <c r="B401" s="18" t="str">
        <f t="shared" si="509"/>
        <v>700141090</v>
      </c>
      <c r="C401" s="18" t="s">
        <v>338</v>
      </c>
      <c r="D401" s="18" t="s">
        <v>147</v>
      </c>
      <c r="E401" s="18">
        <v>0</v>
      </c>
      <c r="F401" s="18" t="s">
        <v>148</v>
      </c>
      <c r="G401" s="18">
        <v>0</v>
      </c>
      <c r="H401" s="18" t="s">
        <v>149</v>
      </c>
      <c r="I401" s="18" t="str">
        <f t="shared" si="510"/>
        <v>0014</v>
      </c>
      <c r="J401" s="1" t="str">
        <f t="shared" si="463"/>
        <v>1</v>
      </c>
      <c r="K401" s="1">
        <f>IFERROR(VLOOKUP(P401,索引!A:B,2,0),"")</f>
        <v>9</v>
      </c>
      <c r="L401" s="18">
        <f t="shared" si="464"/>
        <v>5</v>
      </c>
      <c r="M401" s="18">
        <f t="shared" si="465"/>
        <v>17</v>
      </c>
      <c r="N401" s="18">
        <f t="shared" si="466"/>
        <v>19</v>
      </c>
      <c r="O401" s="18">
        <f t="shared" si="467"/>
        <v>28</v>
      </c>
      <c r="P401" s="1" t="str">
        <f t="shared" si="511"/>
        <v>storyall</v>
      </c>
      <c r="Q401" s="1"/>
    </row>
    <row r="402" spans="1:17">
      <c r="A402" s="1" t="s">
        <v>26</v>
      </c>
      <c r="B402" s="18" t="str">
        <f t="shared" si="509"/>
        <v>700151090</v>
      </c>
      <c r="C402" s="18" t="s">
        <v>339</v>
      </c>
      <c r="D402" s="18" t="s">
        <v>147</v>
      </c>
      <c r="E402" s="18">
        <v>0</v>
      </c>
      <c r="F402" s="18" t="s">
        <v>148</v>
      </c>
      <c r="G402" s="18">
        <v>0</v>
      </c>
      <c r="H402" s="18" t="s">
        <v>149</v>
      </c>
      <c r="I402" s="18" t="str">
        <f t="shared" si="510"/>
        <v>0015</v>
      </c>
      <c r="J402" s="1" t="str">
        <f t="shared" si="463"/>
        <v>1</v>
      </c>
      <c r="K402" s="1">
        <f>IFERROR(VLOOKUP(P402,索引!A:B,2,0),"")</f>
        <v>9</v>
      </c>
      <c r="L402" s="18">
        <f t="shared" si="464"/>
        <v>5</v>
      </c>
      <c r="M402" s="18">
        <f t="shared" si="465"/>
        <v>18</v>
      </c>
      <c r="N402" s="18">
        <f t="shared" si="466"/>
        <v>20</v>
      </c>
      <c r="O402" s="18">
        <f t="shared" si="467"/>
        <v>29</v>
      </c>
      <c r="P402" s="1" t="str">
        <f t="shared" si="511"/>
        <v>storyall</v>
      </c>
      <c r="Q402" s="1"/>
    </row>
    <row r="403" spans="1:17">
      <c r="A403" s="1" t="s">
        <v>26</v>
      </c>
      <c r="B403" s="18" t="str">
        <f t="shared" si="509"/>
        <v>700161090</v>
      </c>
      <c r="C403" s="18" t="s">
        <v>340</v>
      </c>
      <c r="D403" s="18" t="s">
        <v>147</v>
      </c>
      <c r="E403" s="18">
        <v>0</v>
      </c>
      <c r="F403" s="18" t="s">
        <v>148</v>
      </c>
      <c r="G403" s="18">
        <v>0</v>
      </c>
      <c r="H403" s="18" t="s">
        <v>149</v>
      </c>
      <c r="I403" s="18" t="str">
        <f t="shared" si="510"/>
        <v>0016</v>
      </c>
      <c r="J403" s="1" t="str">
        <f t="shared" si="463"/>
        <v>1</v>
      </c>
      <c r="K403" s="1">
        <f>IFERROR(VLOOKUP(P403,索引!A:B,2,0),"")</f>
        <v>9</v>
      </c>
      <c r="L403" s="18">
        <f t="shared" si="464"/>
        <v>5</v>
      </c>
      <c r="M403" s="18">
        <f t="shared" si="465"/>
        <v>13</v>
      </c>
      <c r="N403" s="18">
        <f t="shared" si="466"/>
        <v>15</v>
      </c>
      <c r="O403" s="18">
        <f t="shared" si="467"/>
        <v>24</v>
      </c>
      <c r="P403" s="1" t="str">
        <f t="shared" si="511"/>
        <v>storyall</v>
      </c>
      <c r="Q403" s="1"/>
    </row>
    <row r="404" spans="1:17">
      <c r="A404" s="1" t="s">
        <v>26</v>
      </c>
      <c r="B404" s="18" t="str">
        <f t="shared" si="509"/>
        <v>700171090</v>
      </c>
      <c r="C404" s="18" t="s">
        <v>341</v>
      </c>
      <c r="D404" s="18" t="s">
        <v>147</v>
      </c>
      <c r="E404" s="18">
        <v>0</v>
      </c>
      <c r="F404" s="18" t="s">
        <v>148</v>
      </c>
      <c r="G404" s="18">
        <v>0</v>
      </c>
      <c r="H404" s="18" t="s">
        <v>149</v>
      </c>
      <c r="I404" s="18" t="str">
        <f t="shared" si="510"/>
        <v>0017</v>
      </c>
      <c r="J404" s="1" t="str">
        <f t="shared" si="463"/>
        <v>1</v>
      </c>
      <c r="K404" s="1">
        <f>IFERROR(VLOOKUP(P404,索引!A:B,2,0),"")</f>
        <v>9</v>
      </c>
      <c r="L404" s="18">
        <f t="shared" si="464"/>
        <v>5</v>
      </c>
      <c r="M404" s="18">
        <f t="shared" si="465"/>
        <v>13</v>
      </c>
      <c r="N404" s="18">
        <f t="shared" si="466"/>
        <v>15</v>
      </c>
      <c r="O404" s="18">
        <f t="shared" si="467"/>
        <v>24</v>
      </c>
      <c r="P404" s="1" t="str">
        <f t="shared" si="511"/>
        <v>storyall</v>
      </c>
      <c r="Q404" s="1"/>
    </row>
    <row r="405" spans="1:17">
      <c r="A405" s="1" t="s">
        <v>26</v>
      </c>
      <c r="B405" s="18" t="str">
        <f t="shared" si="509"/>
        <v>700181090</v>
      </c>
      <c r="C405" s="18" t="s">
        <v>342</v>
      </c>
      <c r="D405" s="18" t="s">
        <v>147</v>
      </c>
      <c r="E405" s="18">
        <v>0</v>
      </c>
      <c r="F405" s="18" t="s">
        <v>148</v>
      </c>
      <c r="G405" s="18">
        <v>0</v>
      </c>
      <c r="H405" s="18" t="s">
        <v>149</v>
      </c>
      <c r="I405" s="18" t="str">
        <f t="shared" si="510"/>
        <v>0018</v>
      </c>
      <c r="J405" s="1" t="str">
        <f t="shared" si="463"/>
        <v>1</v>
      </c>
      <c r="K405" s="1">
        <f>IFERROR(VLOOKUP(P405,索引!A:B,2,0),"")</f>
        <v>9</v>
      </c>
      <c r="L405" s="18">
        <f t="shared" si="464"/>
        <v>5</v>
      </c>
      <c r="M405" s="18">
        <f t="shared" si="465"/>
        <v>21</v>
      </c>
      <c r="N405" s="18">
        <f t="shared" si="466"/>
        <v>23</v>
      </c>
      <c r="O405" s="18">
        <f t="shared" si="467"/>
        <v>32</v>
      </c>
      <c r="P405" s="1" t="str">
        <f t="shared" si="511"/>
        <v>storyall</v>
      </c>
      <c r="Q405" s="1"/>
    </row>
    <row r="406" spans="1:17">
      <c r="A406" s="1" t="s">
        <v>26</v>
      </c>
      <c r="B406" s="18" t="str">
        <f t="shared" si="509"/>
        <v>700191090</v>
      </c>
      <c r="C406" s="18" t="s">
        <v>343</v>
      </c>
      <c r="D406" s="18" t="s">
        <v>147</v>
      </c>
      <c r="E406" s="18">
        <v>0</v>
      </c>
      <c r="F406" s="18" t="s">
        <v>148</v>
      </c>
      <c r="G406" s="18">
        <v>0</v>
      </c>
      <c r="H406" s="18" t="s">
        <v>149</v>
      </c>
      <c r="I406" s="18" t="str">
        <f t="shared" si="510"/>
        <v>0019</v>
      </c>
      <c r="J406" s="1" t="str">
        <f t="shared" si="463"/>
        <v>1</v>
      </c>
      <c r="K406" s="1">
        <f>IFERROR(VLOOKUP(P406,索引!A:B,2,0),"")</f>
        <v>9</v>
      </c>
      <c r="L406" s="18">
        <f t="shared" si="464"/>
        <v>5</v>
      </c>
      <c r="M406" s="18">
        <f t="shared" si="465"/>
        <v>20</v>
      </c>
      <c r="N406" s="18">
        <f t="shared" si="466"/>
        <v>22</v>
      </c>
      <c r="O406" s="18">
        <f t="shared" si="467"/>
        <v>31</v>
      </c>
      <c r="P406" s="1" t="str">
        <f t="shared" si="511"/>
        <v>storyall</v>
      </c>
      <c r="Q406" s="1"/>
    </row>
    <row r="407" spans="1:17">
      <c r="A407" s="1" t="s">
        <v>26</v>
      </c>
      <c r="B407" s="18" t="str">
        <f t="shared" si="509"/>
        <v>700201090</v>
      </c>
      <c r="C407" s="18" t="s">
        <v>344</v>
      </c>
      <c r="D407" s="18" t="s">
        <v>147</v>
      </c>
      <c r="E407" s="18">
        <v>0</v>
      </c>
      <c r="F407" s="18" t="s">
        <v>148</v>
      </c>
      <c r="G407" s="18">
        <v>0</v>
      </c>
      <c r="H407" s="18" t="s">
        <v>149</v>
      </c>
      <c r="I407" s="18" t="str">
        <f t="shared" si="510"/>
        <v>0020</v>
      </c>
      <c r="J407" s="1" t="str">
        <f t="shared" si="463"/>
        <v>1</v>
      </c>
      <c r="K407" s="1">
        <f>IFERROR(VLOOKUP(P407,索引!A:B,2,0),"")</f>
        <v>9</v>
      </c>
      <c r="L407" s="18">
        <f t="shared" si="464"/>
        <v>5</v>
      </c>
      <c r="M407" s="18">
        <f t="shared" si="465"/>
        <v>17</v>
      </c>
      <c r="N407" s="18">
        <f t="shared" si="466"/>
        <v>19</v>
      </c>
      <c r="O407" s="18">
        <f t="shared" si="467"/>
        <v>28</v>
      </c>
      <c r="P407" s="1" t="str">
        <f t="shared" si="511"/>
        <v>storyall</v>
      </c>
      <c r="Q407" s="1"/>
    </row>
    <row r="408" spans="1:17">
      <c r="A408" s="1" t="s">
        <v>26</v>
      </c>
      <c r="B408" s="18" t="str">
        <f t="shared" si="509"/>
        <v>700211090</v>
      </c>
      <c r="C408" s="18" t="s">
        <v>345</v>
      </c>
      <c r="D408" s="18" t="s">
        <v>147</v>
      </c>
      <c r="E408" s="18">
        <v>0</v>
      </c>
      <c r="F408" s="18" t="s">
        <v>148</v>
      </c>
      <c r="G408" s="18">
        <v>0</v>
      </c>
      <c r="H408" s="18" t="s">
        <v>149</v>
      </c>
      <c r="I408" s="18" t="str">
        <f t="shared" si="510"/>
        <v>0021</v>
      </c>
      <c r="J408" s="1" t="str">
        <f t="shared" si="463"/>
        <v>1</v>
      </c>
      <c r="K408" s="1">
        <f>IFERROR(VLOOKUP(P408,索引!A:B,2,0),"")</f>
        <v>9</v>
      </c>
      <c r="L408" s="18">
        <f t="shared" si="464"/>
        <v>5</v>
      </c>
      <c r="M408" s="18">
        <f t="shared" si="465"/>
        <v>17</v>
      </c>
      <c r="N408" s="18">
        <f t="shared" si="466"/>
        <v>19</v>
      </c>
      <c r="O408" s="18">
        <f t="shared" si="467"/>
        <v>28</v>
      </c>
      <c r="P408" s="1" t="str">
        <f t="shared" si="511"/>
        <v>storyall</v>
      </c>
      <c r="Q408" s="1"/>
    </row>
    <row r="409" spans="1:17">
      <c r="A409" s="1" t="s">
        <v>26</v>
      </c>
      <c r="B409" s="18" t="str">
        <f t="shared" si="509"/>
        <v>700221090</v>
      </c>
      <c r="C409" s="18" t="s">
        <v>346</v>
      </c>
      <c r="D409" s="18" t="s">
        <v>147</v>
      </c>
      <c r="E409" s="18">
        <v>0</v>
      </c>
      <c r="F409" s="18" t="s">
        <v>148</v>
      </c>
      <c r="G409" s="18">
        <v>0</v>
      </c>
      <c r="H409" s="18" t="s">
        <v>149</v>
      </c>
      <c r="I409" s="18" t="str">
        <f t="shared" si="510"/>
        <v>0022</v>
      </c>
      <c r="J409" s="1" t="str">
        <f t="shared" si="463"/>
        <v>1</v>
      </c>
      <c r="K409" s="1">
        <f>IFERROR(VLOOKUP(P409,索引!A:B,2,0),"")</f>
        <v>9</v>
      </c>
      <c r="L409" s="18">
        <f t="shared" si="464"/>
        <v>5</v>
      </c>
      <c r="M409" s="18">
        <f t="shared" si="465"/>
        <v>21</v>
      </c>
      <c r="N409" s="18">
        <f t="shared" si="466"/>
        <v>23</v>
      </c>
      <c r="O409" s="18">
        <f t="shared" si="467"/>
        <v>32</v>
      </c>
      <c r="P409" s="1" t="str">
        <f t="shared" si="511"/>
        <v>storyall</v>
      </c>
      <c r="Q409" s="1"/>
    </row>
    <row r="410" spans="1:17">
      <c r="A410" s="1" t="s">
        <v>26</v>
      </c>
      <c r="B410" s="18" t="str">
        <f t="shared" si="509"/>
        <v>700231090</v>
      </c>
      <c r="C410" s="18" t="s">
        <v>347</v>
      </c>
      <c r="D410" s="18" t="s">
        <v>147</v>
      </c>
      <c r="E410" s="18">
        <v>0</v>
      </c>
      <c r="F410" s="18" t="s">
        <v>148</v>
      </c>
      <c r="G410" s="18">
        <v>0</v>
      </c>
      <c r="H410" s="18" t="s">
        <v>149</v>
      </c>
      <c r="I410" s="18" t="str">
        <f t="shared" si="510"/>
        <v>0023</v>
      </c>
      <c r="J410" s="1" t="str">
        <f t="shared" si="463"/>
        <v>1</v>
      </c>
      <c r="K410" s="1">
        <f>IFERROR(VLOOKUP(P410,索引!A:B,2,0),"")</f>
        <v>9</v>
      </c>
      <c r="L410" s="18">
        <f t="shared" si="464"/>
        <v>5</v>
      </c>
      <c r="M410" s="18">
        <f t="shared" si="465"/>
        <v>19</v>
      </c>
      <c r="N410" s="18">
        <f t="shared" si="466"/>
        <v>21</v>
      </c>
      <c r="O410" s="18">
        <f t="shared" si="467"/>
        <v>30</v>
      </c>
      <c r="P410" s="1" t="str">
        <f t="shared" si="511"/>
        <v>storyall</v>
      </c>
      <c r="Q410" s="1"/>
    </row>
    <row r="411" spans="1:17">
      <c r="A411" s="1" t="s">
        <v>26</v>
      </c>
      <c r="B411" s="18" t="str">
        <f t="shared" si="509"/>
        <v>700241090</v>
      </c>
      <c r="C411" s="18" t="s">
        <v>348</v>
      </c>
      <c r="D411" s="18" t="s">
        <v>147</v>
      </c>
      <c r="E411" s="18">
        <v>0</v>
      </c>
      <c r="F411" s="18" t="s">
        <v>148</v>
      </c>
      <c r="G411" s="18">
        <v>0</v>
      </c>
      <c r="H411" s="18" t="s">
        <v>149</v>
      </c>
      <c r="I411" s="18" t="str">
        <f t="shared" si="510"/>
        <v>0024</v>
      </c>
      <c r="J411" s="1" t="str">
        <f t="shared" si="463"/>
        <v>1</v>
      </c>
      <c r="K411" s="1">
        <f>IFERROR(VLOOKUP(P411,索引!A:B,2,0),"")</f>
        <v>9</v>
      </c>
      <c r="L411" s="18">
        <f t="shared" si="464"/>
        <v>5</v>
      </c>
      <c r="M411" s="18">
        <f t="shared" si="465"/>
        <v>12</v>
      </c>
      <c r="N411" s="18">
        <f t="shared" si="466"/>
        <v>14</v>
      </c>
      <c r="O411" s="18">
        <f t="shared" si="467"/>
        <v>23</v>
      </c>
      <c r="P411" s="1" t="str">
        <f t="shared" si="511"/>
        <v>storyall</v>
      </c>
      <c r="Q411" s="1"/>
    </row>
    <row r="412" spans="1:17">
      <c r="A412" s="1" t="s">
        <v>26</v>
      </c>
      <c r="B412" s="18" t="str">
        <f t="shared" si="509"/>
        <v>700251090</v>
      </c>
      <c r="C412" s="18" t="s">
        <v>349</v>
      </c>
      <c r="D412" s="18" t="s">
        <v>147</v>
      </c>
      <c r="E412" s="18">
        <v>0</v>
      </c>
      <c r="F412" s="18" t="s">
        <v>148</v>
      </c>
      <c r="G412" s="18">
        <v>0</v>
      </c>
      <c r="H412" s="18" t="s">
        <v>149</v>
      </c>
      <c r="I412" s="18" t="str">
        <f t="shared" si="510"/>
        <v>0025</v>
      </c>
      <c r="J412" s="1" t="str">
        <f t="shared" si="463"/>
        <v>1</v>
      </c>
      <c r="K412" s="1">
        <f>IFERROR(VLOOKUP(P412,索引!A:B,2,0),"")</f>
        <v>9</v>
      </c>
      <c r="L412" s="18">
        <f t="shared" si="464"/>
        <v>5</v>
      </c>
      <c r="M412" s="18">
        <f t="shared" si="465"/>
        <v>14</v>
      </c>
      <c r="N412" s="18">
        <f t="shared" si="466"/>
        <v>16</v>
      </c>
      <c r="O412" s="18">
        <f t="shared" si="467"/>
        <v>25</v>
      </c>
      <c r="P412" s="1" t="str">
        <f t="shared" si="511"/>
        <v>storyall</v>
      </c>
      <c r="Q412" s="1"/>
    </row>
    <row r="413" spans="1:17">
      <c r="A413" s="1" t="s">
        <v>26</v>
      </c>
      <c r="B413" s="18" t="str">
        <f t="shared" si="509"/>
        <v>700261090</v>
      </c>
      <c r="C413" s="18" t="s">
        <v>350</v>
      </c>
      <c r="D413" s="18" t="s">
        <v>147</v>
      </c>
      <c r="E413" s="18">
        <v>0</v>
      </c>
      <c r="F413" s="18" t="s">
        <v>148</v>
      </c>
      <c r="G413" s="18">
        <v>0</v>
      </c>
      <c r="H413" s="18" t="s">
        <v>149</v>
      </c>
      <c r="I413" s="18" t="str">
        <f t="shared" si="510"/>
        <v>0026</v>
      </c>
      <c r="J413" s="1" t="str">
        <f t="shared" si="463"/>
        <v>1</v>
      </c>
      <c r="K413" s="1">
        <f>IFERROR(VLOOKUP(P413,索引!A:B,2,0),"")</f>
        <v>9</v>
      </c>
      <c r="L413" s="18">
        <f t="shared" si="464"/>
        <v>5</v>
      </c>
      <c r="M413" s="18">
        <f t="shared" si="465"/>
        <v>19</v>
      </c>
      <c r="N413" s="18">
        <f t="shared" si="466"/>
        <v>21</v>
      </c>
      <c r="O413" s="18">
        <f t="shared" si="467"/>
        <v>30</v>
      </c>
      <c r="P413" s="1" t="str">
        <f t="shared" si="511"/>
        <v>storyall</v>
      </c>
      <c r="Q413" s="1"/>
    </row>
    <row r="414" spans="1:17">
      <c r="A414" s="1" t="s">
        <v>26</v>
      </c>
      <c r="B414" s="18" t="str">
        <f t="shared" si="509"/>
        <v>700271090</v>
      </c>
      <c r="C414" s="18" t="s">
        <v>351</v>
      </c>
      <c r="D414" s="18" t="s">
        <v>147</v>
      </c>
      <c r="E414" s="18">
        <v>0</v>
      </c>
      <c r="F414" s="18" t="s">
        <v>148</v>
      </c>
      <c r="G414" s="18">
        <v>0</v>
      </c>
      <c r="H414" s="18" t="s">
        <v>149</v>
      </c>
      <c r="I414" s="18" t="str">
        <f t="shared" si="510"/>
        <v>0027</v>
      </c>
      <c r="J414" s="1" t="str">
        <f t="shared" ref="J414:J467" si="512">IF(M414=N414,RIGHT(C414,LEN(C414)-M414),MID(C414,M414+1,N414-M414-1))</f>
        <v>1</v>
      </c>
      <c r="K414" s="1">
        <f>IFERROR(VLOOKUP(P414,索引!A:B,2,0),"")</f>
        <v>9</v>
      </c>
      <c r="L414" s="18">
        <f t="shared" si="464"/>
        <v>5</v>
      </c>
      <c r="M414" s="18">
        <f t="shared" si="465"/>
        <v>10</v>
      </c>
      <c r="N414" s="18">
        <f t="shared" si="466"/>
        <v>12</v>
      </c>
      <c r="O414" s="18">
        <f t="shared" si="467"/>
        <v>21</v>
      </c>
      <c r="P414" s="1" t="str">
        <f t="shared" si="511"/>
        <v>storyall</v>
      </c>
      <c r="Q414" s="1"/>
    </row>
    <row r="415" spans="1:17">
      <c r="A415" s="1" t="s">
        <v>26</v>
      </c>
      <c r="B415" s="18" t="str">
        <f t="shared" si="509"/>
        <v>700281090</v>
      </c>
      <c r="C415" s="18" t="s">
        <v>352</v>
      </c>
      <c r="D415" s="18" t="s">
        <v>147</v>
      </c>
      <c r="E415" s="18">
        <v>0</v>
      </c>
      <c r="F415" s="18" t="s">
        <v>148</v>
      </c>
      <c r="G415" s="18">
        <v>0</v>
      </c>
      <c r="H415" s="18" t="s">
        <v>149</v>
      </c>
      <c r="I415" s="18" t="str">
        <f t="shared" si="510"/>
        <v>0028</v>
      </c>
      <c r="J415" s="1" t="str">
        <f t="shared" si="512"/>
        <v>1</v>
      </c>
      <c r="K415" s="1">
        <f>IFERROR(VLOOKUP(P415,索引!A:B,2,0),"")</f>
        <v>9</v>
      </c>
      <c r="L415" s="18">
        <f t="shared" ref="L415:L467" si="513">IFERROR(FIND("_",C415),0)</f>
        <v>5</v>
      </c>
      <c r="M415" s="18">
        <f t="shared" ref="M415:M467" si="514">IFERROR(FIND("_",C415,L415+1),L415)</f>
        <v>18</v>
      </c>
      <c r="N415" s="18">
        <f t="shared" ref="N415:N467" si="515">IFERROR(FIND("_",C415,M415+1),M415)</f>
        <v>20</v>
      </c>
      <c r="O415" s="18">
        <f t="shared" ref="O415:O467" si="516">IFERROR(FIND("_",C415,N415+1),N415)</f>
        <v>29</v>
      </c>
      <c r="P415" s="1" t="str">
        <f t="shared" si="511"/>
        <v>storyall</v>
      </c>
      <c r="Q415" s="1"/>
    </row>
    <row r="416" spans="1:17">
      <c r="A416" s="1" t="s">
        <v>26</v>
      </c>
      <c r="B416" s="18" t="str">
        <f t="shared" si="509"/>
        <v>700291090</v>
      </c>
      <c r="C416" s="18" t="s">
        <v>353</v>
      </c>
      <c r="D416" s="18" t="s">
        <v>147</v>
      </c>
      <c r="E416" s="18">
        <v>0</v>
      </c>
      <c r="F416" s="18" t="s">
        <v>148</v>
      </c>
      <c r="G416" s="18">
        <v>0</v>
      </c>
      <c r="H416" s="18" t="s">
        <v>149</v>
      </c>
      <c r="I416" s="18" t="str">
        <f t="shared" si="510"/>
        <v>0029</v>
      </c>
      <c r="J416" s="1" t="str">
        <f t="shared" si="512"/>
        <v>1</v>
      </c>
      <c r="K416" s="1">
        <f>IFERROR(VLOOKUP(P416,索引!A:B,2,0),"")</f>
        <v>9</v>
      </c>
      <c r="L416" s="18">
        <f t="shared" si="513"/>
        <v>5</v>
      </c>
      <c r="M416" s="18">
        <f t="shared" si="514"/>
        <v>18</v>
      </c>
      <c r="N416" s="18">
        <f t="shared" si="515"/>
        <v>20</v>
      </c>
      <c r="O416" s="18">
        <f t="shared" si="516"/>
        <v>29</v>
      </c>
      <c r="P416" s="1" t="str">
        <f t="shared" si="511"/>
        <v>storyall</v>
      </c>
      <c r="Q416" s="1"/>
    </row>
    <row r="417" spans="1:17">
      <c r="A417" s="1" t="s">
        <v>26</v>
      </c>
      <c r="B417" s="18" t="str">
        <f t="shared" si="509"/>
        <v>700301090</v>
      </c>
      <c r="C417" s="18" t="s">
        <v>354</v>
      </c>
      <c r="D417" s="18" t="s">
        <v>147</v>
      </c>
      <c r="E417" s="18">
        <v>0</v>
      </c>
      <c r="F417" s="18" t="s">
        <v>148</v>
      </c>
      <c r="G417" s="18">
        <v>0</v>
      </c>
      <c r="H417" s="18" t="s">
        <v>149</v>
      </c>
      <c r="I417" s="18" t="str">
        <f t="shared" si="510"/>
        <v>0030</v>
      </c>
      <c r="J417" s="1" t="str">
        <f t="shared" si="512"/>
        <v>1</v>
      </c>
      <c r="K417" s="1">
        <f>IFERROR(VLOOKUP(P417,索引!A:B,2,0),"")</f>
        <v>9</v>
      </c>
      <c r="L417" s="18">
        <f t="shared" si="513"/>
        <v>5</v>
      </c>
      <c r="M417" s="18">
        <f t="shared" si="514"/>
        <v>15</v>
      </c>
      <c r="N417" s="18">
        <f t="shared" si="515"/>
        <v>17</v>
      </c>
      <c r="O417" s="18">
        <f t="shared" si="516"/>
        <v>26</v>
      </c>
      <c r="P417" s="1" t="str">
        <f t="shared" si="511"/>
        <v>storyall</v>
      </c>
      <c r="Q417" s="1"/>
    </row>
    <row r="418" spans="1:17">
      <c r="A418" s="1" t="s">
        <v>26</v>
      </c>
      <c r="B418" s="18" t="str">
        <f t="shared" si="509"/>
        <v>700311090</v>
      </c>
      <c r="C418" s="18" t="s">
        <v>355</v>
      </c>
      <c r="D418" s="18" t="s">
        <v>147</v>
      </c>
      <c r="E418" s="18">
        <v>0</v>
      </c>
      <c r="F418" s="18" t="s">
        <v>148</v>
      </c>
      <c r="G418" s="18">
        <v>0</v>
      </c>
      <c r="H418" s="18" t="s">
        <v>149</v>
      </c>
      <c r="I418" s="18" t="str">
        <f t="shared" si="510"/>
        <v>0031</v>
      </c>
      <c r="J418" s="1" t="str">
        <f t="shared" si="512"/>
        <v>1</v>
      </c>
      <c r="K418" s="1">
        <f>IFERROR(VLOOKUP(P418,索引!A:B,2,0),"")</f>
        <v>9</v>
      </c>
      <c r="L418" s="18">
        <f t="shared" si="513"/>
        <v>5</v>
      </c>
      <c r="M418" s="18">
        <f t="shared" si="514"/>
        <v>17</v>
      </c>
      <c r="N418" s="18">
        <f t="shared" si="515"/>
        <v>19</v>
      </c>
      <c r="O418" s="18">
        <f t="shared" si="516"/>
        <v>28</v>
      </c>
      <c r="P418" s="1" t="str">
        <f t="shared" si="511"/>
        <v>storyall</v>
      </c>
      <c r="Q418" s="1"/>
    </row>
    <row r="419" spans="1:17">
      <c r="A419" s="1" t="s">
        <v>26</v>
      </c>
      <c r="B419" s="18" t="str">
        <f t="shared" si="509"/>
        <v>700321090</v>
      </c>
      <c r="C419" s="18" t="s">
        <v>356</v>
      </c>
      <c r="D419" s="18" t="s">
        <v>147</v>
      </c>
      <c r="E419" s="18">
        <v>0</v>
      </c>
      <c r="F419" s="18" t="s">
        <v>148</v>
      </c>
      <c r="G419" s="18">
        <v>0</v>
      </c>
      <c r="H419" s="18" t="s">
        <v>149</v>
      </c>
      <c r="I419" s="18" t="str">
        <f t="shared" si="510"/>
        <v>0032</v>
      </c>
      <c r="J419" s="1" t="str">
        <f t="shared" si="512"/>
        <v>1</v>
      </c>
      <c r="K419" s="1">
        <f>IFERROR(VLOOKUP(P419,索引!A:B,2,0),"")</f>
        <v>9</v>
      </c>
      <c r="L419" s="18">
        <f t="shared" si="513"/>
        <v>5</v>
      </c>
      <c r="M419" s="18">
        <f t="shared" si="514"/>
        <v>15</v>
      </c>
      <c r="N419" s="18">
        <f t="shared" si="515"/>
        <v>17</v>
      </c>
      <c r="O419" s="18">
        <f t="shared" si="516"/>
        <v>26</v>
      </c>
      <c r="P419" s="1" t="str">
        <f t="shared" si="511"/>
        <v>storyall</v>
      </c>
      <c r="Q419" s="1"/>
    </row>
    <row r="420" spans="1:17">
      <c r="A420" s="1" t="s">
        <v>26</v>
      </c>
      <c r="B420" s="18" t="str">
        <f t="shared" ref="B420:B461" si="517">"7"&amp;I420&amp;J420&amp;0&amp;K420&amp;0</f>
        <v>700331090</v>
      </c>
      <c r="C420" s="18" t="s">
        <v>357</v>
      </c>
      <c r="D420" s="18" t="s">
        <v>147</v>
      </c>
      <c r="E420" s="18">
        <v>0</v>
      </c>
      <c r="F420" s="18" t="s">
        <v>148</v>
      </c>
      <c r="G420" s="18">
        <v>0</v>
      </c>
      <c r="H420" s="18" t="s">
        <v>149</v>
      </c>
      <c r="I420" s="18" t="str">
        <f t="shared" ref="I420:I461" si="518">LEFT(C420,L420-1)</f>
        <v>0033</v>
      </c>
      <c r="J420" s="1" t="str">
        <f t="shared" si="512"/>
        <v>1</v>
      </c>
      <c r="K420" s="1">
        <f>IFERROR(VLOOKUP(P420,索引!A:B,2,0),"")</f>
        <v>9</v>
      </c>
      <c r="L420" s="18">
        <f t="shared" si="513"/>
        <v>5</v>
      </c>
      <c r="M420" s="18">
        <f t="shared" si="514"/>
        <v>20</v>
      </c>
      <c r="N420" s="18">
        <f t="shared" si="515"/>
        <v>22</v>
      </c>
      <c r="O420" s="18">
        <f t="shared" si="516"/>
        <v>31</v>
      </c>
      <c r="P420" s="1" t="str">
        <f t="shared" si="511"/>
        <v>storyall</v>
      </c>
      <c r="Q420" s="1"/>
    </row>
    <row r="421" spans="1:17">
      <c r="A421" s="1" t="s">
        <v>26</v>
      </c>
      <c r="B421" s="18" t="str">
        <f t="shared" si="517"/>
        <v>700341090</v>
      </c>
      <c r="C421" s="18" t="s">
        <v>358</v>
      </c>
      <c r="D421" s="18" t="s">
        <v>147</v>
      </c>
      <c r="E421" s="18">
        <v>0</v>
      </c>
      <c r="F421" s="18" t="s">
        <v>148</v>
      </c>
      <c r="G421" s="18">
        <v>0</v>
      </c>
      <c r="H421" s="18" t="s">
        <v>149</v>
      </c>
      <c r="I421" s="18" t="str">
        <f t="shared" si="518"/>
        <v>0034</v>
      </c>
      <c r="J421" s="1" t="str">
        <f t="shared" si="512"/>
        <v>1</v>
      </c>
      <c r="K421" s="1">
        <f>IFERROR(VLOOKUP(P421,索引!A:B,2,0),"")</f>
        <v>9</v>
      </c>
      <c r="L421" s="18">
        <f t="shared" si="513"/>
        <v>5</v>
      </c>
      <c r="M421" s="18">
        <f t="shared" si="514"/>
        <v>16</v>
      </c>
      <c r="N421" s="18">
        <f t="shared" si="515"/>
        <v>18</v>
      </c>
      <c r="O421" s="18">
        <f t="shared" si="516"/>
        <v>27</v>
      </c>
      <c r="P421" s="1" t="str">
        <f t="shared" si="511"/>
        <v>storyall</v>
      </c>
      <c r="Q421" s="1"/>
    </row>
    <row r="422" spans="1:17">
      <c r="A422" s="1" t="s">
        <v>26</v>
      </c>
      <c r="B422" s="18" t="str">
        <f t="shared" si="517"/>
        <v>700351090</v>
      </c>
      <c r="C422" s="18" t="s">
        <v>359</v>
      </c>
      <c r="D422" s="18" t="s">
        <v>147</v>
      </c>
      <c r="E422" s="18">
        <v>0</v>
      </c>
      <c r="F422" s="18" t="s">
        <v>148</v>
      </c>
      <c r="G422" s="18">
        <v>0</v>
      </c>
      <c r="H422" s="18" t="s">
        <v>149</v>
      </c>
      <c r="I422" s="18" t="str">
        <f t="shared" si="518"/>
        <v>0035</v>
      </c>
      <c r="J422" s="1" t="str">
        <f t="shared" si="512"/>
        <v>1</v>
      </c>
      <c r="K422" s="1">
        <f>IFERROR(VLOOKUP(P422,索引!A:B,2,0),"")</f>
        <v>9</v>
      </c>
      <c r="L422" s="18">
        <f t="shared" si="513"/>
        <v>5</v>
      </c>
      <c r="M422" s="18">
        <f t="shared" si="514"/>
        <v>19</v>
      </c>
      <c r="N422" s="18">
        <f t="shared" si="515"/>
        <v>21</v>
      </c>
      <c r="O422" s="18">
        <f t="shared" si="516"/>
        <v>30</v>
      </c>
      <c r="P422" s="1" t="str">
        <f t="shared" si="511"/>
        <v>storyall</v>
      </c>
      <c r="Q422" s="1"/>
    </row>
    <row r="423" spans="1:17">
      <c r="A423" s="1" t="s">
        <v>26</v>
      </c>
      <c r="B423" s="18" t="str">
        <f t="shared" si="517"/>
        <v>700361090</v>
      </c>
      <c r="C423" s="18" t="s">
        <v>360</v>
      </c>
      <c r="D423" s="18" t="s">
        <v>147</v>
      </c>
      <c r="E423" s="18">
        <v>0</v>
      </c>
      <c r="F423" s="18" t="s">
        <v>148</v>
      </c>
      <c r="G423" s="18">
        <v>0</v>
      </c>
      <c r="H423" s="18" t="s">
        <v>149</v>
      </c>
      <c r="I423" s="18" t="str">
        <f t="shared" si="518"/>
        <v>0036</v>
      </c>
      <c r="J423" s="1" t="str">
        <f t="shared" si="512"/>
        <v>1</v>
      </c>
      <c r="K423" s="1">
        <f>IFERROR(VLOOKUP(P423,索引!A:B,2,0),"")</f>
        <v>9</v>
      </c>
      <c r="L423" s="18">
        <f t="shared" si="513"/>
        <v>5</v>
      </c>
      <c r="M423" s="18">
        <f t="shared" si="514"/>
        <v>18</v>
      </c>
      <c r="N423" s="18">
        <f t="shared" si="515"/>
        <v>20</v>
      </c>
      <c r="O423" s="18">
        <f t="shared" si="516"/>
        <v>29</v>
      </c>
      <c r="P423" s="1" t="str">
        <f t="shared" ref="P423:P464" si="519">IF(N423=O423,RIGHT(C423,LEN(C423)-N423),MID(C423,N423+1,O423-N423-1))</f>
        <v>storyall</v>
      </c>
      <c r="Q423" s="1"/>
    </row>
    <row r="424" spans="1:17">
      <c r="A424" s="1" t="s">
        <v>26</v>
      </c>
      <c r="B424" s="18" t="str">
        <f t="shared" si="517"/>
        <v>700371090</v>
      </c>
      <c r="C424" s="18" t="s">
        <v>361</v>
      </c>
      <c r="D424" s="18" t="s">
        <v>147</v>
      </c>
      <c r="E424" s="18">
        <v>0</v>
      </c>
      <c r="F424" s="18" t="s">
        <v>148</v>
      </c>
      <c r="G424" s="18">
        <v>0</v>
      </c>
      <c r="H424" s="18" t="s">
        <v>149</v>
      </c>
      <c r="I424" s="18" t="str">
        <f t="shared" si="518"/>
        <v>0037</v>
      </c>
      <c r="J424" s="1" t="str">
        <f t="shared" si="512"/>
        <v>1</v>
      </c>
      <c r="K424" s="1">
        <f>IFERROR(VLOOKUP(P424,索引!A:B,2,0),"")</f>
        <v>9</v>
      </c>
      <c r="L424" s="18">
        <f t="shared" si="513"/>
        <v>5</v>
      </c>
      <c r="M424" s="18">
        <f t="shared" si="514"/>
        <v>14</v>
      </c>
      <c r="N424" s="18">
        <f t="shared" si="515"/>
        <v>16</v>
      </c>
      <c r="O424" s="18">
        <f t="shared" si="516"/>
        <v>25</v>
      </c>
      <c r="P424" s="1" t="str">
        <f t="shared" si="519"/>
        <v>storyall</v>
      </c>
      <c r="Q424" s="1"/>
    </row>
    <row r="425" spans="1:17">
      <c r="A425" s="1" t="s">
        <v>26</v>
      </c>
      <c r="B425" s="18" t="str">
        <f t="shared" si="517"/>
        <v>700381090</v>
      </c>
      <c r="C425" s="18" t="s">
        <v>362</v>
      </c>
      <c r="D425" s="18" t="s">
        <v>147</v>
      </c>
      <c r="E425" s="18">
        <v>0</v>
      </c>
      <c r="F425" s="18" t="s">
        <v>148</v>
      </c>
      <c r="G425" s="18">
        <v>0</v>
      </c>
      <c r="H425" s="18" t="s">
        <v>149</v>
      </c>
      <c r="I425" s="18" t="str">
        <f t="shared" si="518"/>
        <v>0038</v>
      </c>
      <c r="J425" s="1" t="str">
        <f t="shared" si="512"/>
        <v>1</v>
      </c>
      <c r="K425" s="1">
        <f>IFERROR(VLOOKUP(P425,索引!A:B,2,0),"")</f>
        <v>9</v>
      </c>
      <c r="L425" s="18">
        <f t="shared" si="513"/>
        <v>5</v>
      </c>
      <c r="M425" s="18">
        <f t="shared" si="514"/>
        <v>12</v>
      </c>
      <c r="N425" s="18">
        <f t="shared" si="515"/>
        <v>14</v>
      </c>
      <c r="O425" s="18">
        <f t="shared" si="516"/>
        <v>23</v>
      </c>
      <c r="P425" s="1" t="str">
        <f t="shared" si="519"/>
        <v>storyall</v>
      </c>
      <c r="Q425" s="1"/>
    </row>
    <row r="426" spans="1:17">
      <c r="A426" s="1" t="s">
        <v>26</v>
      </c>
      <c r="B426" s="18" t="str">
        <f t="shared" si="517"/>
        <v>700391090</v>
      </c>
      <c r="C426" s="18" t="s">
        <v>363</v>
      </c>
      <c r="D426" s="18" t="s">
        <v>147</v>
      </c>
      <c r="E426" s="18">
        <v>0</v>
      </c>
      <c r="F426" s="18" t="s">
        <v>148</v>
      </c>
      <c r="G426" s="18">
        <v>0</v>
      </c>
      <c r="H426" s="18" t="s">
        <v>149</v>
      </c>
      <c r="I426" s="18" t="str">
        <f t="shared" si="518"/>
        <v>0039</v>
      </c>
      <c r="J426" s="1" t="str">
        <f t="shared" si="512"/>
        <v>1</v>
      </c>
      <c r="K426" s="1">
        <f>IFERROR(VLOOKUP(P426,索引!A:B,2,0),"")</f>
        <v>9</v>
      </c>
      <c r="L426" s="18">
        <f t="shared" si="513"/>
        <v>5</v>
      </c>
      <c r="M426" s="18">
        <f t="shared" si="514"/>
        <v>13</v>
      </c>
      <c r="N426" s="18">
        <f t="shared" si="515"/>
        <v>15</v>
      </c>
      <c r="O426" s="18">
        <f t="shared" si="516"/>
        <v>24</v>
      </c>
      <c r="P426" s="1" t="str">
        <f t="shared" si="519"/>
        <v>storyall</v>
      </c>
      <c r="Q426" s="1"/>
    </row>
    <row r="427" spans="1:17">
      <c r="A427" s="1" t="s">
        <v>26</v>
      </c>
      <c r="B427" s="18" t="str">
        <f t="shared" si="517"/>
        <v>700401090</v>
      </c>
      <c r="C427" s="18" t="s">
        <v>364</v>
      </c>
      <c r="D427" s="18" t="s">
        <v>147</v>
      </c>
      <c r="E427" s="18">
        <v>0</v>
      </c>
      <c r="F427" s="18" t="s">
        <v>148</v>
      </c>
      <c r="G427" s="18">
        <v>0</v>
      </c>
      <c r="H427" s="18" t="s">
        <v>149</v>
      </c>
      <c r="I427" s="18" t="str">
        <f t="shared" si="518"/>
        <v>0040</v>
      </c>
      <c r="J427" s="1" t="str">
        <f t="shared" si="512"/>
        <v>1</v>
      </c>
      <c r="K427" s="1">
        <f>IFERROR(VLOOKUP(P427,索引!A:B,2,0),"")</f>
        <v>9</v>
      </c>
      <c r="L427" s="18">
        <f t="shared" si="513"/>
        <v>5</v>
      </c>
      <c r="M427" s="18">
        <f t="shared" si="514"/>
        <v>17</v>
      </c>
      <c r="N427" s="18">
        <f t="shared" si="515"/>
        <v>19</v>
      </c>
      <c r="O427" s="18">
        <f t="shared" si="516"/>
        <v>28</v>
      </c>
      <c r="P427" s="1" t="str">
        <f t="shared" si="519"/>
        <v>storyall</v>
      </c>
      <c r="Q427" s="1"/>
    </row>
    <row r="428" spans="1:17">
      <c r="A428" s="1" t="s">
        <v>26</v>
      </c>
      <c r="B428" s="18" t="str">
        <f t="shared" si="517"/>
        <v>700421090</v>
      </c>
      <c r="C428" s="18" t="s">
        <v>660</v>
      </c>
      <c r="D428" s="18" t="s">
        <v>147</v>
      </c>
      <c r="E428" s="18">
        <v>0</v>
      </c>
      <c r="F428" s="18" t="s">
        <v>148</v>
      </c>
      <c r="G428" s="18">
        <v>0</v>
      </c>
      <c r="H428" s="18" t="s">
        <v>149</v>
      </c>
      <c r="I428" s="18" t="str">
        <f t="shared" si="518"/>
        <v>0042</v>
      </c>
      <c r="J428" s="1" t="str">
        <f t="shared" si="512"/>
        <v>1</v>
      </c>
      <c r="K428" s="1">
        <f>IFERROR(VLOOKUP(P428,索引!A:B,2,0),"")</f>
        <v>9</v>
      </c>
      <c r="L428" s="18">
        <f t="shared" si="513"/>
        <v>5</v>
      </c>
      <c r="M428" s="18">
        <f t="shared" si="514"/>
        <v>23</v>
      </c>
      <c r="N428" s="18">
        <f t="shared" si="515"/>
        <v>25</v>
      </c>
      <c r="O428" s="18">
        <f t="shared" si="516"/>
        <v>34</v>
      </c>
      <c r="P428" s="1" t="str">
        <f t="shared" si="519"/>
        <v>storyall</v>
      </c>
      <c r="Q428" s="1"/>
    </row>
    <row r="429" spans="1:17">
      <c r="A429" s="1" t="s">
        <v>26</v>
      </c>
      <c r="B429" s="18" t="str">
        <f t="shared" si="517"/>
        <v>700431090</v>
      </c>
      <c r="C429" s="18" t="s">
        <v>658</v>
      </c>
      <c r="D429" s="18" t="s">
        <v>147</v>
      </c>
      <c r="E429" s="18">
        <v>0</v>
      </c>
      <c r="F429" s="18" t="s">
        <v>148</v>
      </c>
      <c r="G429" s="18">
        <v>0</v>
      </c>
      <c r="H429" s="18" t="s">
        <v>149</v>
      </c>
      <c r="I429" s="18" t="str">
        <f t="shared" si="518"/>
        <v>0043</v>
      </c>
      <c r="J429" s="1" t="str">
        <f t="shared" si="512"/>
        <v>1</v>
      </c>
      <c r="K429" s="1">
        <f>IFERROR(VLOOKUP(P429,索引!A:B,2,0),"")</f>
        <v>9</v>
      </c>
      <c r="L429" s="18">
        <f t="shared" si="513"/>
        <v>5</v>
      </c>
      <c r="M429" s="18">
        <f t="shared" si="514"/>
        <v>13</v>
      </c>
      <c r="N429" s="18">
        <f t="shared" si="515"/>
        <v>15</v>
      </c>
      <c r="O429" s="18">
        <f t="shared" si="516"/>
        <v>24</v>
      </c>
      <c r="P429" s="1" t="str">
        <f t="shared" si="519"/>
        <v>storyall</v>
      </c>
      <c r="Q429" s="1"/>
    </row>
    <row r="430" spans="1:17">
      <c r="A430" s="1" t="s">
        <v>26</v>
      </c>
      <c r="B430" s="18" t="str">
        <f t="shared" ref="B430:B431" si="520">"7"&amp;I430&amp;J430&amp;0&amp;K430&amp;0</f>
        <v>700451090</v>
      </c>
      <c r="C430" s="18" t="s">
        <v>661</v>
      </c>
      <c r="D430" s="18" t="s">
        <v>147</v>
      </c>
      <c r="E430" s="18">
        <v>0</v>
      </c>
      <c r="F430" s="18" t="s">
        <v>148</v>
      </c>
      <c r="G430" s="18">
        <v>0</v>
      </c>
      <c r="H430" s="18" t="s">
        <v>149</v>
      </c>
      <c r="I430" s="18" t="str">
        <f t="shared" ref="I430:I431" si="521">LEFT(C430,L430-1)</f>
        <v>0045</v>
      </c>
      <c r="J430" s="1" t="str">
        <f t="shared" ref="J430:J431" si="522">IF(M430=N430,RIGHT(C430,LEN(C430)-M430),MID(C430,M430+1,N430-M430-1))</f>
        <v>1</v>
      </c>
      <c r="K430" s="1">
        <f>IFERROR(VLOOKUP(P430,索引!A:B,2,0),"")</f>
        <v>9</v>
      </c>
      <c r="L430" s="18">
        <f t="shared" ref="L430:L431" si="523">IFERROR(FIND("_",C430),0)</f>
        <v>5</v>
      </c>
      <c r="M430" s="18">
        <f t="shared" ref="M430:M431" si="524">IFERROR(FIND("_",C430,L430+1),L430)</f>
        <v>17</v>
      </c>
      <c r="N430" s="18">
        <f t="shared" ref="N430:N431" si="525">IFERROR(FIND("_",C430,M430+1),M430)</f>
        <v>19</v>
      </c>
      <c r="O430" s="18">
        <f t="shared" ref="O430:O431" si="526">IFERROR(FIND("_",C430,N430+1),N430)</f>
        <v>28</v>
      </c>
      <c r="P430" s="1" t="str">
        <f t="shared" ref="P430:P431" si="527">IF(N430=O430,RIGHT(C430,LEN(C430)-N430),MID(C430,N430+1,O430-N430-1))</f>
        <v>storyall</v>
      </c>
      <c r="Q430" s="1"/>
    </row>
    <row r="431" spans="1:17">
      <c r="A431" s="1" t="s">
        <v>26</v>
      </c>
      <c r="B431" s="18" t="str">
        <f t="shared" si="520"/>
        <v>700461090</v>
      </c>
      <c r="C431" s="18" t="s">
        <v>659</v>
      </c>
      <c r="D431" s="18" t="s">
        <v>147</v>
      </c>
      <c r="E431" s="18">
        <v>0</v>
      </c>
      <c r="F431" s="18" t="s">
        <v>148</v>
      </c>
      <c r="G431" s="18">
        <v>0</v>
      </c>
      <c r="H431" s="18" t="s">
        <v>149</v>
      </c>
      <c r="I431" s="18" t="str">
        <f t="shared" si="521"/>
        <v>0046</v>
      </c>
      <c r="J431" s="1" t="str">
        <f t="shared" si="522"/>
        <v>1</v>
      </c>
      <c r="K431" s="1">
        <f>IFERROR(VLOOKUP(P431,索引!A:B,2,0),"")</f>
        <v>9</v>
      </c>
      <c r="L431" s="18">
        <f t="shared" si="523"/>
        <v>5</v>
      </c>
      <c r="M431" s="18">
        <f t="shared" si="524"/>
        <v>12</v>
      </c>
      <c r="N431" s="18">
        <f t="shared" si="525"/>
        <v>14</v>
      </c>
      <c r="O431" s="18">
        <f t="shared" si="526"/>
        <v>23</v>
      </c>
      <c r="P431" s="1" t="str">
        <f t="shared" si="527"/>
        <v>storyall</v>
      </c>
      <c r="Q431" s="1"/>
    </row>
    <row r="432" spans="1:17">
      <c r="A432" s="1" t="s">
        <v>26</v>
      </c>
      <c r="B432" s="18" t="str">
        <f t="shared" ref="B432:B434" si="528">"7"&amp;I432&amp;J432&amp;0&amp;K432&amp;0</f>
        <v>700471090</v>
      </c>
      <c r="C432" s="18" t="s">
        <v>662</v>
      </c>
      <c r="D432" s="18" t="s">
        <v>147</v>
      </c>
      <c r="E432" s="18">
        <v>0</v>
      </c>
      <c r="F432" s="18" t="s">
        <v>148</v>
      </c>
      <c r="G432" s="18">
        <v>0</v>
      </c>
      <c r="H432" s="18" t="s">
        <v>149</v>
      </c>
      <c r="I432" s="18" t="str">
        <f t="shared" ref="I432:I434" si="529">LEFT(C432,L432-1)</f>
        <v>0047</v>
      </c>
      <c r="J432" s="1" t="str">
        <f t="shared" ref="J432:J434" si="530">IF(M432=N432,RIGHT(C432,LEN(C432)-M432),MID(C432,M432+1,N432-M432-1))</f>
        <v>1</v>
      </c>
      <c r="K432" s="1">
        <f>IFERROR(VLOOKUP(P432,索引!A:B,2,0),"")</f>
        <v>9</v>
      </c>
      <c r="L432" s="18">
        <f t="shared" ref="L432:L434" si="531">IFERROR(FIND("_",C432),0)</f>
        <v>5</v>
      </c>
      <c r="M432" s="18">
        <f t="shared" ref="M432:M434" si="532">IFERROR(FIND("_",C432,L432+1),L432)</f>
        <v>18</v>
      </c>
      <c r="N432" s="18">
        <f t="shared" ref="N432:N434" si="533">IFERROR(FIND("_",C432,M432+1),M432)</f>
        <v>20</v>
      </c>
      <c r="O432" s="18">
        <f t="shared" ref="O432:O434" si="534">IFERROR(FIND("_",C432,N432+1),N432)</f>
        <v>29</v>
      </c>
      <c r="P432" s="1" t="str">
        <f t="shared" ref="P432:P434" si="535">IF(N432=O432,RIGHT(C432,LEN(C432)-N432),MID(C432,N432+1,O432-N432-1))</f>
        <v>storyall</v>
      </c>
      <c r="Q432" s="1"/>
    </row>
    <row r="433" spans="1:17">
      <c r="A433" s="1" t="s">
        <v>26</v>
      </c>
      <c r="B433" s="18" t="str">
        <f t="shared" ref="B433" si="536">"7"&amp;I433&amp;J433&amp;0&amp;K433&amp;0</f>
        <v>700481090</v>
      </c>
      <c r="C433" s="18" t="s">
        <v>663</v>
      </c>
      <c r="D433" s="18" t="s">
        <v>147</v>
      </c>
      <c r="E433" s="18">
        <v>0</v>
      </c>
      <c r="F433" s="18" t="s">
        <v>148</v>
      </c>
      <c r="G433" s="18">
        <v>0</v>
      </c>
      <c r="H433" s="18" t="s">
        <v>149</v>
      </c>
      <c r="I433" s="18" t="str">
        <f t="shared" ref="I433" si="537">LEFT(C433,L433-1)</f>
        <v>0048</v>
      </c>
      <c r="J433" s="1" t="str">
        <f t="shared" ref="J433" si="538">IF(M433=N433,RIGHT(C433,LEN(C433)-M433),MID(C433,M433+1,N433-M433-1))</f>
        <v>1</v>
      </c>
      <c r="K433" s="1">
        <f>IFERROR(VLOOKUP(P433,索引!A:B,2,0),"")</f>
        <v>9</v>
      </c>
      <c r="L433" s="18">
        <f t="shared" ref="L433" si="539">IFERROR(FIND("_",C433),0)</f>
        <v>5</v>
      </c>
      <c r="M433" s="18">
        <f t="shared" ref="M433" si="540">IFERROR(FIND("_",C433,L433+1),L433)</f>
        <v>14</v>
      </c>
      <c r="N433" s="18">
        <f t="shared" ref="N433" si="541">IFERROR(FIND("_",C433,M433+1),M433)</f>
        <v>16</v>
      </c>
      <c r="O433" s="18">
        <f t="shared" ref="O433" si="542">IFERROR(FIND("_",C433,N433+1),N433)</f>
        <v>25</v>
      </c>
      <c r="P433" s="1" t="str">
        <f t="shared" ref="P433" si="543">IF(N433=O433,RIGHT(C433,LEN(C433)-N433),MID(C433,N433+1,O433-N433-1))</f>
        <v>storyall</v>
      </c>
      <c r="Q433" s="1"/>
    </row>
    <row r="434" spans="1:17">
      <c r="A434" s="1" t="s">
        <v>26</v>
      </c>
      <c r="B434" s="18" t="str">
        <f t="shared" si="528"/>
        <v>700491090</v>
      </c>
      <c r="C434" s="18" t="s">
        <v>664</v>
      </c>
      <c r="D434" s="18" t="s">
        <v>147</v>
      </c>
      <c r="E434" s="18">
        <v>0</v>
      </c>
      <c r="F434" s="18" t="s">
        <v>148</v>
      </c>
      <c r="G434" s="18">
        <v>0</v>
      </c>
      <c r="H434" s="18" t="s">
        <v>149</v>
      </c>
      <c r="I434" s="18" t="str">
        <f t="shared" si="529"/>
        <v>0049</v>
      </c>
      <c r="J434" s="1" t="str">
        <f t="shared" si="530"/>
        <v>1</v>
      </c>
      <c r="K434" s="1">
        <f>IFERROR(VLOOKUP(P434,索引!A:B,2,0),"")</f>
        <v>9</v>
      </c>
      <c r="L434" s="18">
        <f t="shared" si="531"/>
        <v>5</v>
      </c>
      <c r="M434" s="18">
        <f t="shared" si="532"/>
        <v>17</v>
      </c>
      <c r="N434" s="18">
        <f t="shared" si="533"/>
        <v>19</v>
      </c>
      <c r="O434" s="18">
        <f t="shared" si="534"/>
        <v>28</v>
      </c>
      <c r="P434" s="1" t="str">
        <f t="shared" si="535"/>
        <v>storyall</v>
      </c>
      <c r="Q434" s="1"/>
    </row>
    <row r="435" spans="1:17">
      <c r="A435" s="1" t="s">
        <v>26</v>
      </c>
      <c r="B435" s="18" t="str">
        <f t="shared" si="517"/>
        <v>700501090</v>
      </c>
      <c r="C435" s="18" t="s">
        <v>366</v>
      </c>
      <c r="D435" s="18" t="s">
        <v>147</v>
      </c>
      <c r="E435" s="18">
        <v>0</v>
      </c>
      <c r="F435" s="18" t="s">
        <v>148</v>
      </c>
      <c r="G435" s="18">
        <v>0</v>
      </c>
      <c r="H435" s="18" t="s">
        <v>149</v>
      </c>
      <c r="I435" s="18" t="str">
        <f t="shared" si="518"/>
        <v>0050</v>
      </c>
      <c r="J435" s="1" t="str">
        <f t="shared" si="512"/>
        <v>1</v>
      </c>
      <c r="K435" s="1">
        <f>IFERROR(VLOOKUP(P435,索引!A:B,2,0),"")</f>
        <v>9</v>
      </c>
      <c r="L435" s="18">
        <f t="shared" si="513"/>
        <v>5</v>
      </c>
      <c r="M435" s="18">
        <f t="shared" si="514"/>
        <v>14</v>
      </c>
      <c r="N435" s="18">
        <f t="shared" si="515"/>
        <v>16</v>
      </c>
      <c r="O435" s="18">
        <f t="shared" si="516"/>
        <v>25</v>
      </c>
      <c r="P435" s="1" t="str">
        <f t="shared" si="519"/>
        <v>storyall</v>
      </c>
      <c r="Q435" s="1"/>
    </row>
    <row r="436" spans="1:17">
      <c r="A436" s="1" t="s">
        <v>26</v>
      </c>
      <c r="B436" s="18" t="str">
        <f t="shared" si="517"/>
        <v>710011090</v>
      </c>
      <c r="C436" s="18" t="s">
        <v>367</v>
      </c>
      <c r="D436" s="18" t="s">
        <v>147</v>
      </c>
      <c r="E436" s="18">
        <v>0</v>
      </c>
      <c r="F436" s="18" t="s">
        <v>148</v>
      </c>
      <c r="G436" s="18">
        <v>0</v>
      </c>
      <c r="H436" s="18" t="s">
        <v>149</v>
      </c>
      <c r="I436" s="18" t="str">
        <f t="shared" si="518"/>
        <v>1001</v>
      </c>
      <c r="J436" s="1" t="str">
        <f t="shared" si="512"/>
        <v>1</v>
      </c>
      <c r="K436" s="1">
        <f>IFERROR(VLOOKUP(P436,索引!A:B,2,0),"")</f>
        <v>9</v>
      </c>
      <c r="L436" s="18">
        <f t="shared" si="513"/>
        <v>5</v>
      </c>
      <c r="M436" s="18">
        <f t="shared" si="514"/>
        <v>15</v>
      </c>
      <c r="N436" s="18">
        <f t="shared" si="515"/>
        <v>17</v>
      </c>
      <c r="O436" s="18">
        <f t="shared" si="516"/>
        <v>26</v>
      </c>
      <c r="P436" s="1" t="str">
        <f t="shared" si="519"/>
        <v>storyall</v>
      </c>
      <c r="Q436" s="1"/>
    </row>
    <row r="437" spans="1:17">
      <c r="A437" s="1" t="s">
        <v>26</v>
      </c>
      <c r="B437" s="18" t="str">
        <f t="shared" si="517"/>
        <v>710021030</v>
      </c>
      <c r="C437" s="18" t="s">
        <v>368</v>
      </c>
      <c r="D437" s="18" t="s">
        <v>147</v>
      </c>
      <c r="E437" s="18">
        <v>0</v>
      </c>
      <c r="F437" s="18" t="s">
        <v>148</v>
      </c>
      <c r="G437" s="18">
        <v>0</v>
      </c>
      <c r="H437" s="18" t="s">
        <v>149</v>
      </c>
      <c r="I437" s="18" t="str">
        <f t="shared" si="518"/>
        <v>1002</v>
      </c>
      <c r="J437" s="1" t="str">
        <f t="shared" si="512"/>
        <v>1</v>
      </c>
      <c r="K437" s="1">
        <f>IFERROR(VLOOKUP(P437,索引!A:B,2,0),"")</f>
        <v>3</v>
      </c>
      <c r="L437" s="18">
        <f t="shared" si="513"/>
        <v>5</v>
      </c>
      <c r="M437" s="18">
        <f t="shared" si="514"/>
        <v>17</v>
      </c>
      <c r="N437" s="18">
        <f t="shared" si="515"/>
        <v>19</v>
      </c>
      <c r="O437" s="18">
        <f t="shared" si="516"/>
        <v>25</v>
      </c>
      <c r="P437" s="1" t="str">
        <f t="shared" si="519"/>
        <v>story</v>
      </c>
      <c r="Q437" s="1"/>
    </row>
    <row r="438" spans="1:17">
      <c r="A438" s="1" t="s">
        <v>26</v>
      </c>
      <c r="B438" s="18" t="str">
        <f t="shared" si="517"/>
        <v>710021090</v>
      </c>
      <c r="C438" s="18" t="s">
        <v>369</v>
      </c>
      <c r="D438" s="18" t="s">
        <v>147</v>
      </c>
      <c r="E438" s="18">
        <v>0</v>
      </c>
      <c r="F438" s="18" t="s">
        <v>148</v>
      </c>
      <c r="G438" s="18">
        <v>0</v>
      </c>
      <c r="H438" s="18" t="s">
        <v>149</v>
      </c>
      <c r="I438" s="18" t="str">
        <f t="shared" si="518"/>
        <v>1002</v>
      </c>
      <c r="J438" s="1" t="str">
        <f t="shared" si="512"/>
        <v>1</v>
      </c>
      <c r="K438" s="1">
        <f>IFERROR(VLOOKUP(P438,索引!A:B,2,0),"")</f>
        <v>9</v>
      </c>
      <c r="L438" s="18">
        <f t="shared" si="513"/>
        <v>5</v>
      </c>
      <c r="M438" s="18">
        <f t="shared" si="514"/>
        <v>17</v>
      </c>
      <c r="N438" s="18">
        <f t="shared" si="515"/>
        <v>19</v>
      </c>
      <c r="O438" s="18">
        <f t="shared" si="516"/>
        <v>28</v>
      </c>
      <c r="P438" s="1" t="str">
        <f t="shared" si="519"/>
        <v>storyall</v>
      </c>
      <c r="Q438" s="1"/>
    </row>
    <row r="439" spans="1:17">
      <c r="A439" s="1" t="s">
        <v>26</v>
      </c>
      <c r="B439" s="18" t="str">
        <f t="shared" si="517"/>
        <v>710031090</v>
      </c>
      <c r="C439" s="18" t="s">
        <v>370</v>
      </c>
      <c r="D439" s="18" t="s">
        <v>147</v>
      </c>
      <c r="E439" s="18">
        <v>0</v>
      </c>
      <c r="F439" s="18" t="s">
        <v>148</v>
      </c>
      <c r="G439" s="18">
        <v>0</v>
      </c>
      <c r="H439" s="18" t="s">
        <v>149</v>
      </c>
      <c r="I439" s="18" t="str">
        <f t="shared" si="518"/>
        <v>1003</v>
      </c>
      <c r="J439" s="1" t="str">
        <f t="shared" si="512"/>
        <v>1</v>
      </c>
      <c r="K439" s="1">
        <f>IFERROR(VLOOKUP(P439,索引!A:B,2,0),"")</f>
        <v>9</v>
      </c>
      <c r="L439" s="18">
        <f t="shared" si="513"/>
        <v>5</v>
      </c>
      <c r="M439" s="18">
        <f t="shared" si="514"/>
        <v>17</v>
      </c>
      <c r="N439" s="18">
        <f t="shared" si="515"/>
        <v>19</v>
      </c>
      <c r="O439" s="18">
        <f t="shared" si="516"/>
        <v>28</v>
      </c>
      <c r="P439" s="1" t="str">
        <f t="shared" si="519"/>
        <v>storyall</v>
      </c>
      <c r="Q439" s="1"/>
    </row>
    <row r="440" spans="1:17">
      <c r="A440" s="1" t="s">
        <v>26</v>
      </c>
      <c r="B440" s="18" t="str">
        <f t="shared" si="517"/>
        <v>710041090</v>
      </c>
      <c r="C440" s="18" t="s">
        <v>371</v>
      </c>
      <c r="D440" s="18" t="s">
        <v>147</v>
      </c>
      <c r="E440" s="18">
        <v>0</v>
      </c>
      <c r="F440" s="18" t="s">
        <v>148</v>
      </c>
      <c r="G440" s="18">
        <v>0</v>
      </c>
      <c r="H440" s="18" t="s">
        <v>149</v>
      </c>
      <c r="I440" s="18" t="str">
        <f t="shared" si="518"/>
        <v>1004</v>
      </c>
      <c r="J440" s="1" t="str">
        <f t="shared" si="512"/>
        <v>1</v>
      </c>
      <c r="K440" s="1">
        <f>IFERROR(VLOOKUP(P440,索引!A:B,2,0),"")</f>
        <v>9</v>
      </c>
      <c r="L440" s="18">
        <f t="shared" si="513"/>
        <v>5</v>
      </c>
      <c r="M440" s="18">
        <f t="shared" si="514"/>
        <v>21</v>
      </c>
      <c r="N440" s="18">
        <f t="shared" si="515"/>
        <v>23</v>
      </c>
      <c r="O440" s="18">
        <f t="shared" si="516"/>
        <v>32</v>
      </c>
      <c r="P440" s="1" t="str">
        <f t="shared" si="519"/>
        <v>storyall</v>
      </c>
      <c r="Q440" s="1"/>
    </row>
    <row r="441" spans="1:17">
      <c r="A441" s="1" t="s">
        <v>26</v>
      </c>
      <c r="B441" s="18" t="str">
        <f t="shared" si="517"/>
        <v>710051090</v>
      </c>
      <c r="C441" s="18" t="s">
        <v>372</v>
      </c>
      <c r="D441" s="18" t="s">
        <v>147</v>
      </c>
      <c r="E441" s="18">
        <v>0</v>
      </c>
      <c r="F441" s="18" t="s">
        <v>148</v>
      </c>
      <c r="G441" s="18">
        <v>0</v>
      </c>
      <c r="H441" s="18" t="s">
        <v>149</v>
      </c>
      <c r="I441" s="18" t="str">
        <f t="shared" si="518"/>
        <v>1005</v>
      </c>
      <c r="J441" s="1" t="str">
        <f t="shared" si="512"/>
        <v>1</v>
      </c>
      <c r="K441" s="1">
        <f>IFERROR(VLOOKUP(P441,索引!A:B,2,0),"")</f>
        <v>9</v>
      </c>
      <c r="L441" s="18">
        <f t="shared" si="513"/>
        <v>5</v>
      </c>
      <c r="M441" s="18">
        <f t="shared" si="514"/>
        <v>13</v>
      </c>
      <c r="N441" s="18">
        <f t="shared" si="515"/>
        <v>15</v>
      </c>
      <c r="O441" s="18">
        <f t="shared" si="516"/>
        <v>24</v>
      </c>
      <c r="P441" s="1" t="str">
        <f t="shared" si="519"/>
        <v>storyall</v>
      </c>
      <c r="Q441" s="1"/>
    </row>
    <row r="442" spans="1:17">
      <c r="A442" s="1" t="s">
        <v>26</v>
      </c>
      <c r="B442" s="18" t="str">
        <f t="shared" si="517"/>
        <v>710052090</v>
      </c>
      <c r="C442" s="18" t="s">
        <v>373</v>
      </c>
      <c r="D442" s="18" t="s">
        <v>147</v>
      </c>
      <c r="E442" s="18">
        <v>0</v>
      </c>
      <c r="F442" s="18" t="s">
        <v>148</v>
      </c>
      <c r="G442" s="18">
        <v>0</v>
      </c>
      <c r="H442" s="18" t="s">
        <v>149</v>
      </c>
      <c r="I442" s="18" t="str">
        <f t="shared" si="518"/>
        <v>1005</v>
      </c>
      <c r="J442" s="1" t="str">
        <f t="shared" si="512"/>
        <v>2</v>
      </c>
      <c r="K442" s="1">
        <f>IFERROR(VLOOKUP(P442,索引!A:B,2,0),"")</f>
        <v>9</v>
      </c>
      <c r="L442" s="18">
        <f t="shared" si="513"/>
        <v>5</v>
      </c>
      <c r="M442" s="18">
        <f t="shared" si="514"/>
        <v>13</v>
      </c>
      <c r="N442" s="18">
        <f t="shared" si="515"/>
        <v>15</v>
      </c>
      <c r="O442" s="18">
        <f t="shared" si="516"/>
        <v>24</v>
      </c>
      <c r="P442" s="1" t="str">
        <f t="shared" si="519"/>
        <v>storyall</v>
      </c>
      <c r="Q442" s="1"/>
    </row>
    <row r="443" spans="1:17">
      <c r="A443" s="1" t="s">
        <v>26</v>
      </c>
      <c r="B443" s="18" t="str">
        <f t="shared" si="517"/>
        <v>710061090</v>
      </c>
      <c r="C443" s="18" t="s">
        <v>374</v>
      </c>
      <c r="D443" s="18" t="s">
        <v>147</v>
      </c>
      <c r="E443" s="18">
        <v>0</v>
      </c>
      <c r="F443" s="18" t="s">
        <v>148</v>
      </c>
      <c r="G443" s="18">
        <v>0</v>
      </c>
      <c r="H443" s="18" t="s">
        <v>149</v>
      </c>
      <c r="I443" s="18" t="str">
        <f t="shared" si="518"/>
        <v>1006</v>
      </c>
      <c r="J443" s="1" t="str">
        <f t="shared" si="512"/>
        <v>1</v>
      </c>
      <c r="K443" s="1">
        <f>IFERROR(VLOOKUP(P443,索引!A:B,2,0),"")</f>
        <v>9</v>
      </c>
      <c r="L443" s="18">
        <f t="shared" si="513"/>
        <v>5</v>
      </c>
      <c r="M443" s="18">
        <f t="shared" si="514"/>
        <v>14</v>
      </c>
      <c r="N443" s="18">
        <f t="shared" si="515"/>
        <v>16</v>
      </c>
      <c r="O443" s="18">
        <f t="shared" si="516"/>
        <v>25</v>
      </c>
      <c r="P443" s="1" t="str">
        <f t="shared" si="519"/>
        <v>storyall</v>
      </c>
      <c r="Q443" s="1"/>
    </row>
    <row r="444" spans="1:17">
      <c r="A444" s="1" t="s">
        <v>26</v>
      </c>
      <c r="B444" s="18" t="str">
        <f t="shared" si="517"/>
        <v>710071090</v>
      </c>
      <c r="C444" s="18" t="s">
        <v>375</v>
      </c>
      <c r="D444" s="18" t="s">
        <v>147</v>
      </c>
      <c r="E444" s="18">
        <v>0</v>
      </c>
      <c r="F444" s="18" t="s">
        <v>148</v>
      </c>
      <c r="G444" s="18">
        <v>0</v>
      </c>
      <c r="H444" s="18" t="s">
        <v>149</v>
      </c>
      <c r="I444" s="18" t="str">
        <f t="shared" si="518"/>
        <v>1007</v>
      </c>
      <c r="J444" s="1" t="str">
        <f t="shared" si="512"/>
        <v>1</v>
      </c>
      <c r="K444" s="1">
        <f>IFERROR(VLOOKUP(P444,索引!A:B,2,0),"")</f>
        <v>9</v>
      </c>
      <c r="L444" s="18">
        <f t="shared" si="513"/>
        <v>5</v>
      </c>
      <c r="M444" s="18">
        <f t="shared" si="514"/>
        <v>12</v>
      </c>
      <c r="N444" s="18">
        <f t="shared" si="515"/>
        <v>14</v>
      </c>
      <c r="O444" s="18">
        <f t="shared" si="516"/>
        <v>23</v>
      </c>
      <c r="P444" s="1" t="str">
        <f t="shared" si="519"/>
        <v>storyall</v>
      </c>
      <c r="Q444" s="1"/>
    </row>
    <row r="445" spans="1:17">
      <c r="A445" s="1" t="s">
        <v>26</v>
      </c>
      <c r="B445" s="18" t="str">
        <f t="shared" si="517"/>
        <v>710081090</v>
      </c>
      <c r="C445" s="18" t="s">
        <v>376</v>
      </c>
      <c r="D445" s="18" t="s">
        <v>147</v>
      </c>
      <c r="E445" s="18">
        <v>0</v>
      </c>
      <c r="F445" s="18" t="s">
        <v>148</v>
      </c>
      <c r="G445" s="18">
        <v>0</v>
      </c>
      <c r="H445" s="18" t="s">
        <v>149</v>
      </c>
      <c r="I445" s="18" t="str">
        <f t="shared" si="518"/>
        <v>1008</v>
      </c>
      <c r="J445" s="1" t="str">
        <f t="shared" si="512"/>
        <v>1</v>
      </c>
      <c r="K445" s="1">
        <f>IFERROR(VLOOKUP(P445,索引!A:B,2,0),"")</f>
        <v>9</v>
      </c>
      <c r="L445" s="18">
        <f t="shared" si="513"/>
        <v>5</v>
      </c>
      <c r="M445" s="18">
        <f t="shared" si="514"/>
        <v>16</v>
      </c>
      <c r="N445" s="18">
        <f t="shared" si="515"/>
        <v>18</v>
      </c>
      <c r="O445" s="18">
        <f t="shared" si="516"/>
        <v>27</v>
      </c>
      <c r="P445" s="1" t="str">
        <f t="shared" si="519"/>
        <v>storyall</v>
      </c>
      <c r="Q445" s="1"/>
    </row>
    <row r="446" spans="1:17">
      <c r="A446" s="1" t="s">
        <v>26</v>
      </c>
      <c r="B446" s="18" t="str">
        <f t="shared" si="517"/>
        <v>710091090</v>
      </c>
      <c r="C446" s="18" t="s">
        <v>377</v>
      </c>
      <c r="D446" s="18" t="s">
        <v>147</v>
      </c>
      <c r="E446" s="18">
        <v>0</v>
      </c>
      <c r="F446" s="18" t="s">
        <v>148</v>
      </c>
      <c r="G446" s="18">
        <v>0</v>
      </c>
      <c r="H446" s="18" t="s">
        <v>149</v>
      </c>
      <c r="I446" s="18" t="str">
        <f t="shared" si="518"/>
        <v>1009</v>
      </c>
      <c r="J446" s="1" t="str">
        <f t="shared" si="512"/>
        <v>1</v>
      </c>
      <c r="K446" s="1">
        <f>IFERROR(VLOOKUP(P446,索引!A:B,2,0),"")</f>
        <v>9</v>
      </c>
      <c r="L446" s="18">
        <f t="shared" si="513"/>
        <v>5</v>
      </c>
      <c r="M446" s="18">
        <f t="shared" si="514"/>
        <v>14</v>
      </c>
      <c r="N446" s="18">
        <f t="shared" si="515"/>
        <v>16</v>
      </c>
      <c r="O446" s="18">
        <f t="shared" si="516"/>
        <v>25</v>
      </c>
      <c r="P446" s="1" t="str">
        <f t="shared" si="519"/>
        <v>storyall</v>
      </c>
      <c r="Q446" s="1"/>
    </row>
    <row r="447" spans="1:17">
      <c r="A447" s="1" t="s">
        <v>26</v>
      </c>
      <c r="B447" s="18" t="str">
        <f t="shared" si="517"/>
        <v>710101090</v>
      </c>
      <c r="C447" s="18" t="s">
        <v>378</v>
      </c>
      <c r="D447" s="18" t="s">
        <v>147</v>
      </c>
      <c r="E447" s="18">
        <v>0</v>
      </c>
      <c r="F447" s="18" t="s">
        <v>148</v>
      </c>
      <c r="G447" s="18">
        <v>0</v>
      </c>
      <c r="H447" s="18" t="s">
        <v>149</v>
      </c>
      <c r="I447" s="18" t="str">
        <f t="shared" si="518"/>
        <v>1010</v>
      </c>
      <c r="J447" s="1" t="str">
        <f t="shared" si="512"/>
        <v>1</v>
      </c>
      <c r="K447" s="1">
        <f>IFERROR(VLOOKUP(P447,索引!A:B,2,0),"")</f>
        <v>9</v>
      </c>
      <c r="L447" s="18">
        <f t="shared" si="513"/>
        <v>5</v>
      </c>
      <c r="M447" s="18">
        <f t="shared" si="514"/>
        <v>21</v>
      </c>
      <c r="N447" s="18">
        <f t="shared" si="515"/>
        <v>23</v>
      </c>
      <c r="O447" s="18">
        <f t="shared" si="516"/>
        <v>32</v>
      </c>
      <c r="P447" s="1" t="str">
        <f t="shared" si="519"/>
        <v>storyall</v>
      </c>
      <c r="Q447" s="1"/>
    </row>
    <row r="448" spans="1:17">
      <c r="A448" s="1" t="s">
        <v>26</v>
      </c>
      <c r="B448" s="18" t="str">
        <f t="shared" si="517"/>
        <v>710111090</v>
      </c>
      <c r="C448" s="25" t="s">
        <v>379</v>
      </c>
      <c r="D448" s="18" t="s">
        <v>147</v>
      </c>
      <c r="E448" s="18">
        <v>0</v>
      </c>
      <c r="F448" s="18" t="s">
        <v>148</v>
      </c>
      <c r="G448" s="18">
        <v>0</v>
      </c>
      <c r="H448" s="18" t="s">
        <v>149</v>
      </c>
      <c r="I448" s="18" t="str">
        <f t="shared" si="518"/>
        <v>1011</v>
      </c>
      <c r="J448" s="1" t="str">
        <f t="shared" si="512"/>
        <v>1</v>
      </c>
      <c r="K448" s="1">
        <f>IFERROR(VLOOKUP(P448,索引!A:B,2,0),"")</f>
        <v>9</v>
      </c>
      <c r="L448" s="18">
        <f t="shared" si="513"/>
        <v>5</v>
      </c>
      <c r="M448" s="18">
        <f t="shared" si="514"/>
        <v>18</v>
      </c>
      <c r="N448" s="18">
        <f t="shared" si="515"/>
        <v>20</v>
      </c>
      <c r="O448" s="18">
        <f t="shared" si="516"/>
        <v>29</v>
      </c>
      <c r="P448" s="1" t="str">
        <f t="shared" si="519"/>
        <v>storyall</v>
      </c>
      <c r="Q448" s="1"/>
    </row>
    <row r="449" spans="1:17">
      <c r="A449" s="1" t="s">
        <v>26</v>
      </c>
      <c r="B449" s="18" t="str">
        <f t="shared" si="517"/>
        <v>710121090</v>
      </c>
      <c r="C449" s="18" t="s">
        <v>380</v>
      </c>
      <c r="D449" s="18" t="s">
        <v>147</v>
      </c>
      <c r="E449" s="18">
        <v>0</v>
      </c>
      <c r="F449" s="18" t="s">
        <v>148</v>
      </c>
      <c r="G449" s="18">
        <v>0</v>
      </c>
      <c r="H449" s="18" t="s">
        <v>149</v>
      </c>
      <c r="I449" s="18" t="str">
        <f t="shared" si="518"/>
        <v>1012</v>
      </c>
      <c r="J449" s="1" t="str">
        <f t="shared" si="512"/>
        <v>1</v>
      </c>
      <c r="K449" s="1">
        <f>IFERROR(VLOOKUP(P449,索引!A:B,2,0),"")</f>
        <v>9</v>
      </c>
      <c r="L449" s="18">
        <f t="shared" si="513"/>
        <v>5</v>
      </c>
      <c r="M449" s="18">
        <f t="shared" si="514"/>
        <v>17</v>
      </c>
      <c r="N449" s="18">
        <f t="shared" si="515"/>
        <v>19</v>
      </c>
      <c r="O449" s="18">
        <f t="shared" si="516"/>
        <v>28</v>
      </c>
      <c r="P449" s="1" t="str">
        <f t="shared" si="519"/>
        <v>storyall</v>
      </c>
      <c r="Q449" s="1"/>
    </row>
    <row r="450" spans="1:17">
      <c r="A450" s="1" t="s">
        <v>26</v>
      </c>
      <c r="B450" s="18" t="str">
        <f t="shared" si="517"/>
        <v>710141090</v>
      </c>
      <c r="C450" s="18" t="s">
        <v>381</v>
      </c>
      <c r="D450" s="18" t="s">
        <v>147</v>
      </c>
      <c r="E450" s="18">
        <v>0</v>
      </c>
      <c r="F450" s="18" t="s">
        <v>148</v>
      </c>
      <c r="G450" s="18">
        <v>0</v>
      </c>
      <c r="H450" s="18" t="s">
        <v>149</v>
      </c>
      <c r="I450" s="18" t="str">
        <f t="shared" si="518"/>
        <v>1014</v>
      </c>
      <c r="J450" s="1" t="str">
        <f t="shared" si="512"/>
        <v>1</v>
      </c>
      <c r="K450" s="1">
        <f>IFERROR(VLOOKUP(P450,索引!A:B,2,0),"")</f>
        <v>9</v>
      </c>
      <c r="L450" s="18">
        <f t="shared" si="513"/>
        <v>5</v>
      </c>
      <c r="M450" s="18">
        <f t="shared" si="514"/>
        <v>18</v>
      </c>
      <c r="N450" s="18">
        <f t="shared" si="515"/>
        <v>20</v>
      </c>
      <c r="O450" s="18">
        <f t="shared" si="516"/>
        <v>29</v>
      </c>
      <c r="P450" s="1" t="str">
        <f t="shared" si="519"/>
        <v>storyall</v>
      </c>
      <c r="Q450" s="1"/>
    </row>
    <row r="451" spans="1:17">
      <c r="A451" s="1" t="s">
        <v>26</v>
      </c>
      <c r="B451" s="18" t="str">
        <f t="shared" si="517"/>
        <v>710151090</v>
      </c>
      <c r="C451" s="18" t="s">
        <v>665</v>
      </c>
      <c r="D451" s="18" t="s">
        <v>147</v>
      </c>
      <c r="E451" s="18">
        <v>0</v>
      </c>
      <c r="F451" s="18" t="s">
        <v>148</v>
      </c>
      <c r="G451" s="18">
        <v>0</v>
      </c>
      <c r="H451" s="18" t="s">
        <v>149</v>
      </c>
      <c r="I451" s="18" t="str">
        <f t="shared" si="518"/>
        <v>1015</v>
      </c>
      <c r="J451" s="1" t="str">
        <f t="shared" si="512"/>
        <v>1</v>
      </c>
      <c r="K451" s="1">
        <f>IFERROR(VLOOKUP(P451,索引!A:B,2,0),"")</f>
        <v>9</v>
      </c>
      <c r="L451" s="18">
        <f t="shared" si="513"/>
        <v>5</v>
      </c>
      <c r="M451" s="18">
        <f t="shared" si="514"/>
        <v>17</v>
      </c>
      <c r="N451" s="18">
        <f t="shared" si="515"/>
        <v>19</v>
      </c>
      <c r="O451" s="18">
        <f t="shared" si="516"/>
        <v>28</v>
      </c>
      <c r="P451" s="1" t="str">
        <f t="shared" si="519"/>
        <v>storyall</v>
      </c>
      <c r="Q451" s="1"/>
    </row>
    <row r="452" spans="1:17">
      <c r="A452" s="1" t="s">
        <v>26</v>
      </c>
      <c r="B452" s="18" t="str">
        <f t="shared" ref="B452" si="544">"7"&amp;I452&amp;J452&amp;0&amp;K452&amp;0</f>
        <v>710161090</v>
      </c>
      <c r="C452" s="18" t="s">
        <v>666</v>
      </c>
      <c r="D452" s="18" t="s">
        <v>147</v>
      </c>
      <c r="E452" s="18">
        <v>0</v>
      </c>
      <c r="F452" s="18" t="s">
        <v>148</v>
      </c>
      <c r="G452" s="18">
        <v>0</v>
      </c>
      <c r="H452" s="18" t="s">
        <v>149</v>
      </c>
      <c r="I452" s="18" t="str">
        <f t="shared" ref="I452" si="545">LEFT(C452,L452-1)</f>
        <v>1016</v>
      </c>
      <c r="J452" s="1" t="str">
        <f t="shared" ref="J452" si="546">IF(M452=N452,RIGHT(C452,LEN(C452)-M452),MID(C452,M452+1,N452-M452-1))</f>
        <v>1</v>
      </c>
      <c r="K452" s="1">
        <f>IFERROR(VLOOKUP(P452,索引!A:B,2,0),"")</f>
        <v>9</v>
      </c>
      <c r="L452" s="18">
        <f t="shared" ref="L452" si="547">IFERROR(FIND("_",C452),0)</f>
        <v>5</v>
      </c>
      <c r="M452" s="18">
        <f t="shared" ref="M452" si="548">IFERROR(FIND("_",C452,L452+1),L452)</f>
        <v>21</v>
      </c>
      <c r="N452" s="18">
        <f t="shared" ref="N452" si="549">IFERROR(FIND("_",C452,M452+1),M452)</f>
        <v>23</v>
      </c>
      <c r="O452" s="18">
        <f t="shared" ref="O452" si="550">IFERROR(FIND("_",C452,N452+1),N452)</f>
        <v>32</v>
      </c>
      <c r="P452" s="1" t="str">
        <f t="shared" ref="P452" si="551">IF(N452=O452,RIGHT(C452,LEN(C452)-N452),MID(C452,N452+1,O452-N452-1))</f>
        <v>storyall</v>
      </c>
      <c r="Q452" s="1"/>
    </row>
    <row r="453" spans="1:17">
      <c r="A453" s="1" t="s">
        <v>26</v>
      </c>
      <c r="B453" s="18" t="str">
        <f t="shared" ref="B453:B454" si="552">"7"&amp;I453&amp;J453&amp;0&amp;K453&amp;0</f>
        <v>710171090</v>
      </c>
      <c r="C453" s="18" t="s">
        <v>667</v>
      </c>
      <c r="D453" s="18" t="s">
        <v>147</v>
      </c>
      <c r="E453" s="18">
        <v>0</v>
      </c>
      <c r="F453" s="18" t="s">
        <v>148</v>
      </c>
      <c r="G453" s="18">
        <v>0</v>
      </c>
      <c r="H453" s="18" t="s">
        <v>149</v>
      </c>
      <c r="I453" s="18" t="str">
        <f t="shared" ref="I453:I454" si="553">LEFT(C453,L453-1)</f>
        <v>1017</v>
      </c>
      <c r="J453" s="1" t="str">
        <f t="shared" ref="J453:J454" si="554">IF(M453=N453,RIGHT(C453,LEN(C453)-M453),MID(C453,M453+1,N453-M453-1))</f>
        <v>1</v>
      </c>
      <c r="K453" s="1">
        <f>IFERROR(VLOOKUP(P453,索引!A:B,2,0),"")</f>
        <v>9</v>
      </c>
      <c r="L453" s="18">
        <f t="shared" ref="L453:L454" si="555">IFERROR(FIND("_",C453),0)</f>
        <v>5</v>
      </c>
      <c r="M453" s="18">
        <f t="shared" ref="M453:M454" si="556">IFERROR(FIND("_",C453,L453+1),L453)</f>
        <v>19</v>
      </c>
      <c r="N453" s="18">
        <f t="shared" ref="N453:N454" si="557">IFERROR(FIND("_",C453,M453+1),M453)</f>
        <v>21</v>
      </c>
      <c r="O453" s="18">
        <f t="shared" ref="O453:O454" si="558">IFERROR(FIND("_",C453,N453+1),N453)</f>
        <v>30</v>
      </c>
      <c r="P453" s="1" t="str">
        <f t="shared" ref="P453:P454" si="559">IF(N453=O453,RIGHT(C453,LEN(C453)-N453),MID(C453,N453+1,O453-N453-1))</f>
        <v>storyall</v>
      </c>
      <c r="Q453" s="1"/>
    </row>
    <row r="454" spans="1:17">
      <c r="A454" s="1" t="s">
        <v>26</v>
      </c>
      <c r="B454" s="18" t="str">
        <f t="shared" si="552"/>
        <v>710181090</v>
      </c>
      <c r="C454" s="18" t="s">
        <v>668</v>
      </c>
      <c r="D454" s="18" t="s">
        <v>147</v>
      </c>
      <c r="E454" s="18">
        <v>0</v>
      </c>
      <c r="F454" s="18" t="s">
        <v>148</v>
      </c>
      <c r="G454" s="18">
        <v>0</v>
      </c>
      <c r="H454" s="18" t="s">
        <v>149</v>
      </c>
      <c r="I454" s="18" t="str">
        <f t="shared" si="553"/>
        <v>1018</v>
      </c>
      <c r="J454" s="1" t="str">
        <f t="shared" si="554"/>
        <v>1</v>
      </c>
      <c r="K454" s="1">
        <f>IFERROR(VLOOKUP(P454,索引!A:B,2,0),"")</f>
        <v>9</v>
      </c>
      <c r="L454" s="18">
        <f t="shared" si="555"/>
        <v>5</v>
      </c>
      <c r="M454" s="18">
        <f t="shared" si="556"/>
        <v>13</v>
      </c>
      <c r="N454" s="18">
        <f t="shared" si="557"/>
        <v>15</v>
      </c>
      <c r="O454" s="18">
        <f t="shared" si="558"/>
        <v>24</v>
      </c>
      <c r="P454" s="1" t="str">
        <f t="shared" si="559"/>
        <v>storyall</v>
      </c>
      <c r="Q454" s="1"/>
    </row>
    <row r="455" spans="1:17">
      <c r="A455" s="1" t="s">
        <v>26</v>
      </c>
      <c r="B455" s="18" t="str">
        <f t="shared" si="517"/>
        <v>710191090</v>
      </c>
      <c r="C455" s="18" t="s">
        <v>382</v>
      </c>
      <c r="D455" s="18" t="s">
        <v>147</v>
      </c>
      <c r="E455" s="18">
        <v>0</v>
      </c>
      <c r="F455" s="18" t="s">
        <v>148</v>
      </c>
      <c r="G455" s="18">
        <v>0</v>
      </c>
      <c r="H455" s="18" t="s">
        <v>149</v>
      </c>
      <c r="I455" s="18" t="str">
        <f t="shared" si="518"/>
        <v>1019</v>
      </c>
      <c r="J455" s="1" t="str">
        <f t="shared" si="512"/>
        <v>1</v>
      </c>
      <c r="K455" s="1">
        <f>IFERROR(VLOOKUP(P455,索引!A:B,2,0),"")</f>
        <v>9</v>
      </c>
      <c r="L455" s="18">
        <f t="shared" si="513"/>
        <v>5</v>
      </c>
      <c r="M455" s="18">
        <f t="shared" si="514"/>
        <v>11</v>
      </c>
      <c r="N455" s="18">
        <f t="shared" si="515"/>
        <v>13</v>
      </c>
      <c r="O455" s="18">
        <f t="shared" si="516"/>
        <v>22</v>
      </c>
      <c r="P455" s="1" t="str">
        <f t="shared" si="519"/>
        <v>storyall</v>
      </c>
      <c r="Q455" s="1"/>
    </row>
    <row r="456" spans="1:17">
      <c r="A456" s="1" t="s">
        <v>26</v>
      </c>
      <c r="B456" s="18" t="str">
        <f t="shared" si="517"/>
        <v>710201090</v>
      </c>
      <c r="C456" s="18" t="s">
        <v>383</v>
      </c>
      <c r="D456" s="18" t="s">
        <v>147</v>
      </c>
      <c r="E456" s="18">
        <v>0</v>
      </c>
      <c r="F456" s="18" t="s">
        <v>148</v>
      </c>
      <c r="G456" s="18">
        <v>0</v>
      </c>
      <c r="H456" s="18" t="s">
        <v>149</v>
      </c>
      <c r="I456" s="18" t="str">
        <f t="shared" si="518"/>
        <v>1020</v>
      </c>
      <c r="J456" s="1" t="str">
        <f t="shared" si="512"/>
        <v>1</v>
      </c>
      <c r="K456" s="1">
        <f>IFERROR(VLOOKUP(P456,索引!A:B,2,0),"")</f>
        <v>9</v>
      </c>
      <c r="L456" s="18">
        <f t="shared" si="513"/>
        <v>5</v>
      </c>
      <c r="M456" s="18">
        <f t="shared" si="514"/>
        <v>12</v>
      </c>
      <c r="N456" s="18">
        <f t="shared" si="515"/>
        <v>14</v>
      </c>
      <c r="O456" s="18">
        <f t="shared" si="516"/>
        <v>23</v>
      </c>
      <c r="P456" s="1" t="str">
        <f t="shared" si="519"/>
        <v>storyall</v>
      </c>
      <c r="Q456" s="1"/>
    </row>
    <row r="457" spans="1:17">
      <c r="A457" s="1" t="s">
        <v>26</v>
      </c>
      <c r="B457" s="18" t="str">
        <f t="shared" si="517"/>
        <v>710211090</v>
      </c>
      <c r="C457" s="18" t="s">
        <v>384</v>
      </c>
      <c r="D457" s="18" t="s">
        <v>147</v>
      </c>
      <c r="E457" s="18">
        <v>0</v>
      </c>
      <c r="F457" s="18" t="s">
        <v>148</v>
      </c>
      <c r="G457" s="18">
        <v>0</v>
      </c>
      <c r="H457" s="18" t="s">
        <v>149</v>
      </c>
      <c r="I457" s="18" t="str">
        <f t="shared" si="518"/>
        <v>1021</v>
      </c>
      <c r="J457" s="1" t="str">
        <f t="shared" si="512"/>
        <v>1</v>
      </c>
      <c r="K457" s="1">
        <f>IFERROR(VLOOKUP(P457,索引!A:B,2,0),"")</f>
        <v>9</v>
      </c>
      <c r="L457" s="18">
        <f t="shared" si="513"/>
        <v>5</v>
      </c>
      <c r="M457" s="18">
        <f t="shared" si="514"/>
        <v>13</v>
      </c>
      <c r="N457" s="18">
        <f t="shared" si="515"/>
        <v>15</v>
      </c>
      <c r="O457" s="18">
        <f t="shared" si="516"/>
        <v>24</v>
      </c>
      <c r="P457" s="1" t="str">
        <f t="shared" si="519"/>
        <v>storyall</v>
      </c>
      <c r="Q457" s="1"/>
    </row>
    <row r="458" spans="1:17">
      <c r="A458" s="1" t="s">
        <v>26</v>
      </c>
      <c r="B458" s="18" t="str">
        <f t="shared" si="517"/>
        <v>710221090</v>
      </c>
      <c r="C458" s="18" t="s">
        <v>385</v>
      </c>
      <c r="D458" s="18" t="s">
        <v>147</v>
      </c>
      <c r="E458" s="18">
        <v>0</v>
      </c>
      <c r="F458" s="18" t="s">
        <v>148</v>
      </c>
      <c r="G458" s="18">
        <v>0</v>
      </c>
      <c r="H458" s="18" t="s">
        <v>149</v>
      </c>
      <c r="I458" s="18" t="str">
        <f t="shared" si="518"/>
        <v>1022</v>
      </c>
      <c r="J458" s="1" t="str">
        <f t="shared" si="512"/>
        <v>1</v>
      </c>
      <c r="K458" s="1">
        <f>IFERROR(VLOOKUP(P458,索引!A:B,2,0),"")</f>
        <v>9</v>
      </c>
      <c r="L458" s="18">
        <f t="shared" si="513"/>
        <v>5</v>
      </c>
      <c r="M458" s="18">
        <f t="shared" si="514"/>
        <v>17</v>
      </c>
      <c r="N458" s="18">
        <f t="shared" si="515"/>
        <v>19</v>
      </c>
      <c r="O458" s="18">
        <f t="shared" si="516"/>
        <v>28</v>
      </c>
      <c r="P458" s="1" t="str">
        <f t="shared" si="519"/>
        <v>storyall</v>
      </c>
      <c r="Q458" s="1"/>
    </row>
    <row r="459" spans="1:17">
      <c r="A459" s="1" t="s">
        <v>26</v>
      </c>
      <c r="B459" s="18" t="str">
        <f t="shared" si="517"/>
        <v>710231090</v>
      </c>
      <c r="C459" s="18" t="s">
        <v>386</v>
      </c>
      <c r="D459" s="18" t="s">
        <v>147</v>
      </c>
      <c r="E459" s="18">
        <v>0</v>
      </c>
      <c r="F459" s="18" t="s">
        <v>148</v>
      </c>
      <c r="G459" s="18">
        <v>0</v>
      </c>
      <c r="H459" s="18" t="s">
        <v>149</v>
      </c>
      <c r="I459" s="18" t="str">
        <f t="shared" si="518"/>
        <v>1023</v>
      </c>
      <c r="J459" s="1" t="str">
        <f t="shared" si="512"/>
        <v>1</v>
      </c>
      <c r="K459" s="1">
        <f>IFERROR(VLOOKUP(P459,索引!A:B,2,0),"")</f>
        <v>9</v>
      </c>
      <c r="L459" s="18">
        <f t="shared" si="513"/>
        <v>5</v>
      </c>
      <c r="M459" s="18">
        <f t="shared" si="514"/>
        <v>22</v>
      </c>
      <c r="N459" s="18">
        <f t="shared" si="515"/>
        <v>24</v>
      </c>
      <c r="O459" s="18">
        <f t="shared" si="516"/>
        <v>33</v>
      </c>
      <c r="P459" s="1" t="str">
        <f t="shared" si="519"/>
        <v>storyall</v>
      </c>
      <c r="Q459" s="1"/>
    </row>
    <row r="460" spans="1:17">
      <c r="A460" s="1" t="s">
        <v>26</v>
      </c>
      <c r="B460" s="18" t="str">
        <f t="shared" si="517"/>
        <v>710241090</v>
      </c>
      <c r="C460" s="18" t="s">
        <v>387</v>
      </c>
      <c r="D460" s="18" t="s">
        <v>147</v>
      </c>
      <c r="E460" s="18">
        <v>0</v>
      </c>
      <c r="F460" s="18" t="s">
        <v>148</v>
      </c>
      <c r="G460" s="18">
        <v>0</v>
      </c>
      <c r="H460" s="18" t="s">
        <v>149</v>
      </c>
      <c r="I460" s="18" t="str">
        <f t="shared" si="518"/>
        <v>1024</v>
      </c>
      <c r="J460" s="1" t="str">
        <f t="shared" si="512"/>
        <v>1</v>
      </c>
      <c r="K460" s="1">
        <f>IFERROR(VLOOKUP(P460,索引!A:B,2,0),"")</f>
        <v>9</v>
      </c>
      <c r="L460" s="18">
        <f t="shared" si="513"/>
        <v>5</v>
      </c>
      <c r="M460" s="18">
        <f t="shared" si="514"/>
        <v>22</v>
      </c>
      <c r="N460" s="18">
        <f t="shared" si="515"/>
        <v>24</v>
      </c>
      <c r="O460" s="18">
        <f t="shared" si="516"/>
        <v>33</v>
      </c>
      <c r="P460" s="1" t="str">
        <f t="shared" si="519"/>
        <v>storyall</v>
      </c>
      <c r="Q460" s="1"/>
    </row>
    <row r="461" spans="1:17">
      <c r="A461" s="1" t="s">
        <v>26</v>
      </c>
      <c r="B461" s="18" t="str">
        <f t="shared" si="517"/>
        <v>710251090</v>
      </c>
      <c r="C461" s="18" t="s">
        <v>388</v>
      </c>
      <c r="D461" s="18" t="s">
        <v>147</v>
      </c>
      <c r="E461" s="18">
        <v>0</v>
      </c>
      <c r="F461" s="18" t="s">
        <v>148</v>
      </c>
      <c r="G461" s="18">
        <v>0</v>
      </c>
      <c r="H461" s="18" t="s">
        <v>149</v>
      </c>
      <c r="I461" s="18" t="str">
        <f t="shared" si="518"/>
        <v>1025</v>
      </c>
      <c r="J461" s="1" t="str">
        <f t="shared" si="512"/>
        <v>1</v>
      </c>
      <c r="K461" s="1">
        <f>IFERROR(VLOOKUP(P461,索引!A:B,2,0),"")</f>
        <v>9</v>
      </c>
      <c r="L461" s="18">
        <f t="shared" si="513"/>
        <v>5</v>
      </c>
      <c r="M461" s="18">
        <f t="shared" si="514"/>
        <v>18</v>
      </c>
      <c r="N461" s="18">
        <f t="shared" si="515"/>
        <v>20</v>
      </c>
      <c r="O461" s="18">
        <f t="shared" si="516"/>
        <v>29</v>
      </c>
      <c r="P461" s="1" t="str">
        <f t="shared" si="519"/>
        <v>storyall</v>
      </c>
      <c r="Q461" s="1"/>
    </row>
    <row r="462" spans="1:17">
      <c r="A462" s="1" t="s">
        <v>26</v>
      </c>
      <c r="B462" s="18" t="str">
        <f t="shared" ref="B462:B467" si="560">"7"&amp;I462&amp;J462&amp;0&amp;K462&amp;0</f>
        <v>710311090</v>
      </c>
      <c r="C462" s="18" t="s">
        <v>389</v>
      </c>
      <c r="D462" s="18" t="s">
        <v>147</v>
      </c>
      <c r="E462" s="18">
        <v>0</v>
      </c>
      <c r="F462" s="18" t="s">
        <v>148</v>
      </c>
      <c r="G462" s="18">
        <v>0</v>
      </c>
      <c r="H462" s="18" t="s">
        <v>149</v>
      </c>
      <c r="I462" s="18" t="str">
        <f t="shared" ref="I462:I467" si="561">LEFT(C462,L462-1)</f>
        <v>1031</v>
      </c>
      <c r="J462" s="1" t="str">
        <f t="shared" si="512"/>
        <v>1</v>
      </c>
      <c r="K462" s="1">
        <f>IFERROR(VLOOKUP(P462,索引!A:B,2,0),"")</f>
        <v>9</v>
      </c>
      <c r="L462" s="18">
        <f t="shared" si="513"/>
        <v>5</v>
      </c>
      <c r="M462" s="18">
        <f t="shared" si="514"/>
        <v>16</v>
      </c>
      <c r="N462" s="18">
        <f t="shared" si="515"/>
        <v>18</v>
      </c>
      <c r="O462" s="18">
        <f t="shared" si="516"/>
        <v>27</v>
      </c>
      <c r="P462" s="1" t="str">
        <f t="shared" si="519"/>
        <v>storyall</v>
      </c>
      <c r="Q462" s="1"/>
    </row>
    <row r="463" spans="1:17">
      <c r="A463" s="1" t="s">
        <v>26</v>
      </c>
      <c r="B463" s="18" t="str">
        <f t="shared" si="560"/>
        <v>710321090</v>
      </c>
      <c r="C463" s="18" t="s">
        <v>390</v>
      </c>
      <c r="D463" s="18" t="s">
        <v>147</v>
      </c>
      <c r="E463" s="18">
        <v>0</v>
      </c>
      <c r="F463" s="18" t="s">
        <v>148</v>
      </c>
      <c r="G463" s="18">
        <v>0</v>
      </c>
      <c r="H463" s="18" t="s">
        <v>149</v>
      </c>
      <c r="I463" s="18" t="str">
        <f t="shared" si="561"/>
        <v>1032</v>
      </c>
      <c r="J463" s="1" t="str">
        <f t="shared" si="512"/>
        <v>1</v>
      </c>
      <c r="K463" s="1">
        <f>IFERROR(VLOOKUP(P463,索引!A:B,2,0),"")</f>
        <v>9</v>
      </c>
      <c r="L463" s="18">
        <f t="shared" si="513"/>
        <v>5</v>
      </c>
      <c r="M463" s="18">
        <f t="shared" si="514"/>
        <v>11</v>
      </c>
      <c r="N463" s="18">
        <f t="shared" si="515"/>
        <v>13</v>
      </c>
      <c r="O463" s="18">
        <f t="shared" si="516"/>
        <v>22</v>
      </c>
      <c r="P463" s="1" t="str">
        <f t="shared" si="519"/>
        <v>storyall</v>
      </c>
      <c r="Q463" s="1"/>
    </row>
    <row r="464" spans="1:17">
      <c r="A464" s="1" t="s">
        <v>26</v>
      </c>
      <c r="B464" s="18" t="str">
        <f t="shared" si="560"/>
        <v>710361090</v>
      </c>
      <c r="C464" s="18" t="s">
        <v>391</v>
      </c>
      <c r="D464" s="18" t="s">
        <v>147</v>
      </c>
      <c r="E464" s="18">
        <v>0</v>
      </c>
      <c r="F464" s="18" t="s">
        <v>148</v>
      </c>
      <c r="G464" s="18">
        <v>0</v>
      </c>
      <c r="H464" s="18" t="s">
        <v>149</v>
      </c>
      <c r="I464" s="18" t="str">
        <f t="shared" si="561"/>
        <v>1036</v>
      </c>
      <c r="J464" s="1" t="str">
        <f t="shared" si="512"/>
        <v>1</v>
      </c>
      <c r="K464" s="1">
        <f>IFERROR(VLOOKUP(P464,索引!A:B,2,0),"")</f>
        <v>9</v>
      </c>
      <c r="L464" s="18">
        <f t="shared" si="513"/>
        <v>5</v>
      </c>
      <c r="M464" s="18">
        <f t="shared" si="514"/>
        <v>22</v>
      </c>
      <c r="N464" s="18">
        <f t="shared" si="515"/>
        <v>24</v>
      </c>
      <c r="O464" s="18">
        <f t="shared" si="516"/>
        <v>33</v>
      </c>
      <c r="P464" s="1" t="str">
        <f t="shared" si="519"/>
        <v>storyall</v>
      </c>
      <c r="Q464" s="1"/>
    </row>
    <row r="465" spans="1:17">
      <c r="A465" s="1" t="s">
        <v>26</v>
      </c>
      <c r="B465" s="18" t="str">
        <f t="shared" si="560"/>
        <v>710371090</v>
      </c>
      <c r="C465" s="18" t="s">
        <v>392</v>
      </c>
      <c r="D465" s="18" t="s">
        <v>147</v>
      </c>
      <c r="E465" s="18">
        <v>0</v>
      </c>
      <c r="F465" s="18" t="s">
        <v>148</v>
      </c>
      <c r="G465" s="18">
        <v>0</v>
      </c>
      <c r="H465" s="18" t="s">
        <v>149</v>
      </c>
      <c r="I465" s="18" t="str">
        <f t="shared" si="561"/>
        <v>1037</v>
      </c>
      <c r="J465" s="1" t="str">
        <f t="shared" si="512"/>
        <v>1</v>
      </c>
      <c r="K465" s="1">
        <f>IFERROR(VLOOKUP(P465,索引!A:B,2,0),"")</f>
        <v>9</v>
      </c>
      <c r="L465" s="18">
        <f t="shared" si="513"/>
        <v>5</v>
      </c>
      <c r="M465" s="18">
        <f t="shared" si="514"/>
        <v>22</v>
      </c>
      <c r="N465" s="18">
        <f t="shared" si="515"/>
        <v>24</v>
      </c>
      <c r="O465" s="18">
        <f t="shared" si="516"/>
        <v>33</v>
      </c>
      <c r="P465" s="1" t="str">
        <f t="shared" ref="P465:P467" si="562">IF(N465=O465,RIGHT(C465,LEN(C465)-N465),MID(C465,N465+1,O465-N465-1))</f>
        <v>storyall</v>
      </c>
      <c r="Q465" s="1"/>
    </row>
    <row r="466" spans="1:17">
      <c r="A466" s="1" t="s">
        <v>26</v>
      </c>
      <c r="B466" s="18" t="str">
        <f t="shared" si="560"/>
        <v>720031030</v>
      </c>
      <c r="C466" s="18" t="s">
        <v>393</v>
      </c>
      <c r="D466" s="18" t="s">
        <v>147</v>
      </c>
      <c r="E466" s="18">
        <v>0</v>
      </c>
      <c r="F466" s="18" t="s">
        <v>148</v>
      </c>
      <c r="G466" s="18">
        <v>0</v>
      </c>
      <c r="H466" s="18" t="s">
        <v>149</v>
      </c>
      <c r="I466" s="18" t="str">
        <f t="shared" si="561"/>
        <v>2003</v>
      </c>
      <c r="J466" s="1" t="str">
        <f t="shared" si="512"/>
        <v>1</v>
      </c>
      <c r="K466" s="1">
        <f>IFERROR(VLOOKUP(P466,索引!A:B,2,0),"")</f>
        <v>3</v>
      </c>
      <c r="L466" s="18">
        <f t="shared" si="513"/>
        <v>5</v>
      </c>
      <c r="M466" s="18">
        <f t="shared" si="514"/>
        <v>16</v>
      </c>
      <c r="N466" s="18">
        <f t="shared" si="515"/>
        <v>18</v>
      </c>
      <c r="O466" s="18">
        <f t="shared" si="516"/>
        <v>24</v>
      </c>
      <c r="P466" s="1" t="str">
        <f t="shared" si="562"/>
        <v>story</v>
      </c>
      <c r="Q466" s="1"/>
    </row>
    <row r="467" spans="1:17">
      <c r="A467" s="1" t="s">
        <v>26</v>
      </c>
      <c r="B467" s="18" t="str">
        <f t="shared" si="560"/>
        <v>720041030</v>
      </c>
      <c r="C467" s="18" t="s">
        <v>394</v>
      </c>
      <c r="D467" s="18" t="s">
        <v>147</v>
      </c>
      <c r="E467" s="18">
        <v>0</v>
      </c>
      <c r="F467" s="18" t="s">
        <v>148</v>
      </c>
      <c r="G467" s="18">
        <v>0</v>
      </c>
      <c r="H467" s="18" t="s">
        <v>149</v>
      </c>
      <c r="I467" s="18" t="str">
        <f t="shared" si="561"/>
        <v>2004</v>
      </c>
      <c r="J467" s="1" t="str">
        <f t="shared" si="512"/>
        <v>1</v>
      </c>
      <c r="K467" s="1">
        <f>IFERROR(VLOOKUP(P467,索引!A:B,2,0),"")</f>
        <v>3</v>
      </c>
      <c r="L467" s="18">
        <f t="shared" si="513"/>
        <v>5</v>
      </c>
      <c r="M467" s="18">
        <f t="shared" si="514"/>
        <v>11</v>
      </c>
      <c r="N467" s="18">
        <f t="shared" si="515"/>
        <v>13</v>
      </c>
      <c r="O467" s="18">
        <f t="shared" si="516"/>
        <v>19</v>
      </c>
      <c r="P467" s="1" t="str">
        <f t="shared" si="562"/>
        <v>story</v>
      </c>
      <c r="Q467" s="1"/>
    </row>
    <row r="468" spans="1:17">
      <c r="A468" s="1"/>
      <c r="B468" s="36">
        <v>1111</v>
      </c>
      <c r="C468" s="18" t="s">
        <v>608</v>
      </c>
      <c r="I468" s="18"/>
      <c r="J468" s="1"/>
      <c r="K468" s="1"/>
      <c r="L468" s="18"/>
      <c r="M468" s="18"/>
      <c r="N468" s="18"/>
      <c r="O468" s="18"/>
      <c r="P468" s="1"/>
      <c r="Q468" s="1"/>
    </row>
    <row r="469" spans="1:17">
      <c r="A469" s="1" t="s">
        <v>26</v>
      </c>
      <c r="B469" s="18" t="str">
        <f t="shared" ref="B469" si="563">"7"&amp;I469&amp;J469&amp;0&amp;K469&amp;0</f>
        <v>700021070</v>
      </c>
      <c r="C469" s="18" t="s">
        <v>566</v>
      </c>
      <c r="D469" s="18" t="s">
        <v>564</v>
      </c>
      <c r="E469" s="18">
        <v>0</v>
      </c>
      <c r="F469" s="18" t="s">
        <v>148</v>
      </c>
      <c r="G469" s="18">
        <v>0</v>
      </c>
      <c r="H469" s="18" t="s">
        <v>565</v>
      </c>
      <c r="I469" s="18" t="str">
        <f t="shared" ref="I469" si="564">LEFT(C469,L469-1)</f>
        <v>0002</v>
      </c>
      <c r="J469" s="1">
        <v>1</v>
      </c>
      <c r="K469" s="1">
        <f>IFERROR(VLOOKUP(P469,索引!A:B,2,0),"")</f>
        <v>7</v>
      </c>
      <c r="L469" s="18">
        <f t="shared" ref="L469" si="565">IFERROR(FIND("_",C469),0)</f>
        <v>5</v>
      </c>
      <c r="M469" s="18">
        <f t="shared" ref="M469:M531" si="566">IFERROR(FIND("@",C469,L469+1),L469)</f>
        <v>14</v>
      </c>
      <c r="N469" s="18">
        <f t="shared" ref="N469:N531" si="567">IFERROR(FIND("@",C469,M469+1),M469)</f>
        <v>14</v>
      </c>
      <c r="O469" s="18">
        <f t="shared" ref="O469" si="568">IFERROR(FIND("_",C469,N469+1),N469)</f>
        <v>18</v>
      </c>
      <c r="P469" s="1" t="str">
        <f>IF(FIND("@",C469),MID(C469,N469+1,O469-N469-1),RIGHT(C469,LEN(C469)-N469))</f>
        <v>win</v>
      </c>
      <c r="Q469" s="1"/>
    </row>
    <row r="470" spans="1:17">
      <c r="A470" s="1" t="s">
        <v>26</v>
      </c>
      <c r="B470" s="18" t="str">
        <f t="shared" ref="B470:B471" si="569">"7"&amp;I470&amp;J470&amp;0&amp;K470&amp;0</f>
        <v>700031070</v>
      </c>
      <c r="C470" s="18" t="s">
        <v>567</v>
      </c>
      <c r="D470" s="18" t="s">
        <v>564</v>
      </c>
      <c r="E470" s="18">
        <v>0</v>
      </c>
      <c r="F470" s="18" t="s">
        <v>148</v>
      </c>
      <c r="G470" s="18">
        <v>0</v>
      </c>
      <c r="H470" s="18" t="s">
        <v>565</v>
      </c>
      <c r="I470" s="18" t="str">
        <f t="shared" ref="I470:I471" si="570">LEFT(C470,L470-1)</f>
        <v>0003</v>
      </c>
      <c r="J470" s="1">
        <v>1</v>
      </c>
      <c r="K470" s="1">
        <f>IFERROR(VLOOKUP(P470,索引!A:B,2,0),"")</f>
        <v>7</v>
      </c>
      <c r="L470" s="18">
        <f t="shared" ref="L470:L471" si="571">IFERROR(FIND("_",C470),0)</f>
        <v>5</v>
      </c>
      <c r="M470" s="18">
        <f t="shared" si="566"/>
        <v>14</v>
      </c>
      <c r="N470" s="18">
        <f t="shared" si="567"/>
        <v>14</v>
      </c>
      <c r="O470" s="18">
        <f t="shared" ref="O470:O471" si="572">IFERROR(FIND("_",C470,N470+1),N470)</f>
        <v>18</v>
      </c>
      <c r="P470" s="1" t="str">
        <f t="shared" ref="P470:P471" si="573">IF(N470=O470,RIGHT(C470,LEN(C470)-N470),MID(C470,N470+1,O470-N470-1))</f>
        <v>win</v>
      </c>
      <c r="Q470" s="1"/>
    </row>
    <row r="471" spans="1:17">
      <c r="A471" s="1" t="s">
        <v>26</v>
      </c>
      <c r="B471" s="18" t="str">
        <f t="shared" si="569"/>
        <v>700041070</v>
      </c>
      <c r="C471" s="18" t="s">
        <v>568</v>
      </c>
      <c r="D471" s="18" t="s">
        <v>564</v>
      </c>
      <c r="E471" s="18">
        <v>0</v>
      </c>
      <c r="F471" s="18" t="s">
        <v>148</v>
      </c>
      <c r="G471" s="18">
        <v>0</v>
      </c>
      <c r="H471" s="18" t="s">
        <v>565</v>
      </c>
      <c r="I471" s="18" t="str">
        <f t="shared" si="570"/>
        <v>0004</v>
      </c>
      <c r="J471" s="1">
        <v>1</v>
      </c>
      <c r="K471" s="1">
        <f>IFERROR(VLOOKUP(P471,索引!A:B,2,0),"")</f>
        <v>7</v>
      </c>
      <c r="L471" s="18">
        <f t="shared" si="571"/>
        <v>5</v>
      </c>
      <c r="M471" s="18">
        <f t="shared" si="566"/>
        <v>17</v>
      </c>
      <c r="N471" s="18">
        <f t="shared" si="567"/>
        <v>17</v>
      </c>
      <c r="O471" s="18">
        <f t="shared" si="572"/>
        <v>21</v>
      </c>
      <c r="P471" s="1" t="str">
        <f t="shared" si="573"/>
        <v>win</v>
      </c>
      <c r="Q471" s="1"/>
    </row>
    <row r="472" spans="1:17">
      <c r="A472" s="1" t="s">
        <v>26</v>
      </c>
      <c r="B472" s="18" t="str">
        <f t="shared" ref="B472:B536" si="574">"7"&amp;I472&amp;J472&amp;0&amp;K472&amp;0</f>
        <v>700051070</v>
      </c>
      <c r="C472" s="18" t="s">
        <v>569</v>
      </c>
      <c r="D472" s="18" t="s">
        <v>564</v>
      </c>
      <c r="E472" s="18">
        <v>0</v>
      </c>
      <c r="F472" s="18" t="s">
        <v>148</v>
      </c>
      <c r="G472" s="18">
        <v>0</v>
      </c>
      <c r="H472" s="18" t="s">
        <v>565</v>
      </c>
      <c r="I472" s="18" t="str">
        <f t="shared" ref="I472:I551" si="575">LEFT(C472,L472-1)</f>
        <v>0005</v>
      </c>
      <c r="J472" s="1">
        <v>1</v>
      </c>
      <c r="K472" s="1">
        <f>IFERROR(VLOOKUP(P472,索引!A:B,2,0),"")</f>
        <v>7</v>
      </c>
      <c r="L472" s="18">
        <f t="shared" ref="L472:L551" si="576">IFERROR(FIND("_",C472),0)</f>
        <v>5</v>
      </c>
      <c r="M472" s="18">
        <f t="shared" si="566"/>
        <v>10</v>
      </c>
      <c r="N472" s="18">
        <f t="shared" si="567"/>
        <v>10</v>
      </c>
      <c r="O472" s="18">
        <f t="shared" ref="O472:O551" si="577">IFERROR(FIND("_",C472,N472+1),N472)</f>
        <v>14</v>
      </c>
      <c r="P472" s="1" t="str">
        <f t="shared" ref="P472:P551" si="578">IF(N472=O472,RIGHT(C472,LEN(C472)-N472),MID(C472,N472+1,O472-N472-1))</f>
        <v>win</v>
      </c>
      <c r="Q472" s="1"/>
    </row>
    <row r="473" spans="1:17">
      <c r="A473" s="1" t="s">
        <v>26</v>
      </c>
      <c r="B473" s="18" t="str">
        <f t="shared" si="574"/>
        <v>700061070</v>
      </c>
      <c r="C473" s="18" t="s">
        <v>570</v>
      </c>
      <c r="D473" s="18" t="s">
        <v>564</v>
      </c>
      <c r="E473" s="18">
        <v>0</v>
      </c>
      <c r="F473" s="18" t="s">
        <v>148</v>
      </c>
      <c r="G473" s="18">
        <v>0</v>
      </c>
      <c r="H473" s="18" t="s">
        <v>565</v>
      </c>
      <c r="I473" s="18" t="str">
        <f t="shared" si="575"/>
        <v>0006</v>
      </c>
      <c r="J473" s="1">
        <v>1</v>
      </c>
      <c r="K473" s="1">
        <f>IFERROR(VLOOKUP(P473,索引!A:B,2,0),"")</f>
        <v>7</v>
      </c>
      <c r="L473" s="18">
        <f t="shared" si="576"/>
        <v>5</v>
      </c>
      <c r="M473" s="18">
        <f t="shared" si="566"/>
        <v>17</v>
      </c>
      <c r="N473" s="18">
        <f t="shared" si="567"/>
        <v>17</v>
      </c>
      <c r="O473" s="18">
        <f t="shared" si="577"/>
        <v>21</v>
      </c>
      <c r="P473" s="1" t="str">
        <f t="shared" si="578"/>
        <v>win</v>
      </c>
      <c r="Q473" s="1"/>
    </row>
    <row r="474" spans="1:17">
      <c r="A474" s="1" t="s">
        <v>26</v>
      </c>
      <c r="B474" s="18" t="str">
        <f t="shared" si="574"/>
        <v>700071070</v>
      </c>
      <c r="C474" s="18" t="s">
        <v>571</v>
      </c>
      <c r="D474" s="18" t="s">
        <v>564</v>
      </c>
      <c r="E474" s="18">
        <v>0</v>
      </c>
      <c r="F474" s="18" t="s">
        <v>148</v>
      </c>
      <c r="G474" s="18">
        <v>0</v>
      </c>
      <c r="H474" s="18" t="s">
        <v>565</v>
      </c>
      <c r="I474" s="18" t="str">
        <f t="shared" si="575"/>
        <v>0007</v>
      </c>
      <c r="J474" s="1">
        <v>1</v>
      </c>
      <c r="K474" s="1">
        <f>IFERROR(VLOOKUP(P474,索引!A:B,2,0),"")</f>
        <v>7</v>
      </c>
      <c r="L474" s="18">
        <f t="shared" si="576"/>
        <v>5</v>
      </c>
      <c r="M474" s="18">
        <f t="shared" si="566"/>
        <v>17</v>
      </c>
      <c r="N474" s="18">
        <f t="shared" si="567"/>
        <v>17</v>
      </c>
      <c r="O474" s="18">
        <f t="shared" si="577"/>
        <v>21</v>
      </c>
      <c r="P474" s="1" t="str">
        <f t="shared" si="578"/>
        <v>win</v>
      </c>
      <c r="Q474" s="1"/>
    </row>
    <row r="475" spans="1:17">
      <c r="A475" s="1" t="s">
        <v>26</v>
      </c>
      <c r="B475" s="18" t="str">
        <f t="shared" si="574"/>
        <v>700081070</v>
      </c>
      <c r="C475" s="18" t="s">
        <v>572</v>
      </c>
      <c r="D475" s="18" t="s">
        <v>564</v>
      </c>
      <c r="E475" s="18">
        <v>0</v>
      </c>
      <c r="F475" s="18" t="s">
        <v>148</v>
      </c>
      <c r="G475" s="18">
        <v>0</v>
      </c>
      <c r="H475" s="18" t="s">
        <v>565</v>
      </c>
      <c r="I475" s="18" t="str">
        <f t="shared" si="575"/>
        <v>0008</v>
      </c>
      <c r="J475" s="1">
        <v>1</v>
      </c>
      <c r="K475" s="1">
        <f>IFERROR(VLOOKUP(P475,索引!A:B,2,0),"")</f>
        <v>7</v>
      </c>
      <c r="L475" s="18">
        <f t="shared" si="576"/>
        <v>5</v>
      </c>
      <c r="M475" s="18">
        <f t="shared" si="566"/>
        <v>19</v>
      </c>
      <c r="N475" s="18">
        <f t="shared" si="567"/>
        <v>19</v>
      </c>
      <c r="O475" s="18">
        <f t="shared" si="577"/>
        <v>23</v>
      </c>
      <c r="P475" s="1" t="str">
        <f t="shared" si="578"/>
        <v>win</v>
      </c>
      <c r="Q475" s="1"/>
    </row>
    <row r="476" spans="1:17">
      <c r="A476" s="1" t="s">
        <v>26</v>
      </c>
      <c r="B476" s="18" t="str">
        <f t="shared" si="574"/>
        <v>700091070</v>
      </c>
      <c r="C476" s="18" t="s">
        <v>573</v>
      </c>
      <c r="D476" s="18" t="s">
        <v>564</v>
      </c>
      <c r="E476" s="18">
        <v>0</v>
      </c>
      <c r="F476" s="18" t="s">
        <v>148</v>
      </c>
      <c r="G476" s="18">
        <v>0</v>
      </c>
      <c r="H476" s="18" t="s">
        <v>565</v>
      </c>
      <c r="I476" s="18" t="str">
        <f t="shared" si="575"/>
        <v>0009</v>
      </c>
      <c r="J476" s="1">
        <v>1</v>
      </c>
      <c r="K476" s="1">
        <f>IFERROR(VLOOKUP(P476,索引!A:B,2,0),"")</f>
        <v>7</v>
      </c>
      <c r="L476" s="18">
        <f t="shared" si="576"/>
        <v>5</v>
      </c>
      <c r="M476" s="18">
        <f t="shared" si="566"/>
        <v>19</v>
      </c>
      <c r="N476" s="18">
        <f t="shared" si="567"/>
        <v>19</v>
      </c>
      <c r="O476" s="18">
        <f t="shared" si="577"/>
        <v>23</v>
      </c>
      <c r="P476" s="1" t="str">
        <f t="shared" si="578"/>
        <v>win</v>
      </c>
      <c r="Q476" s="1"/>
    </row>
    <row r="477" spans="1:17">
      <c r="A477" s="1" t="s">
        <v>26</v>
      </c>
      <c r="B477" s="18" t="str">
        <f t="shared" si="574"/>
        <v>700101070</v>
      </c>
      <c r="C477" s="18" t="s">
        <v>574</v>
      </c>
      <c r="D477" s="18" t="s">
        <v>564</v>
      </c>
      <c r="E477" s="18">
        <v>0</v>
      </c>
      <c r="F477" s="18" t="s">
        <v>148</v>
      </c>
      <c r="G477" s="18">
        <v>0</v>
      </c>
      <c r="H477" s="18" t="s">
        <v>565</v>
      </c>
      <c r="I477" s="18" t="str">
        <f t="shared" si="575"/>
        <v>0010</v>
      </c>
      <c r="J477" s="1">
        <v>1</v>
      </c>
      <c r="K477" s="1">
        <f>IFERROR(VLOOKUP(P477,索引!A:B,2,0),"")</f>
        <v>7</v>
      </c>
      <c r="L477" s="18">
        <f t="shared" si="576"/>
        <v>5</v>
      </c>
      <c r="M477" s="18">
        <f t="shared" si="566"/>
        <v>20</v>
      </c>
      <c r="N477" s="18">
        <f t="shared" si="567"/>
        <v>20</v>
      </c>
      <c r="O477" s="18">
        <f t="shared" si="577"/>
        <v>24</v>
      </c>
      <c r="P477" s="1" t="str">
        <f t="shared" si="578"/>
        <v>win</v>
      </c>
      <c r="Q477" s="1"/>
    </row>
    <row r="478" spans="1:17">
      <c r="A478" s="1" t="s">
        <v>26</v>
      </c>
      <c r="B478" s="18" t="str">
        <f t="shared" si="574"/>
        <v>700111070</v>
      </c>
      <c r="C478" s="18" t="s">
        <v>575</v>
      </c>
      <c r="D478" s="18" t="s">
        <v>564</v>
      </c>
      <c r="E478" s="18">
        <v>0</v>
      </c>
      <c r="F478" s="18" t="s">
        <v>148</v>
      </c>
      <c r="G478" s="18">
        <v>0</v>
      </c>
      <c r="H478" s="18" t="s">
        <v>565</v>
      </c>
      <c r="I478" s="18" t="str">
        <f t="shared" si="575"/>
        <v>0011</v>
      </c>
      <c r="J478" s="1">
        <v>1</v>
      </c>
      <c r="K478" s="1">
        <f>IFERROR(VLOOKUP(P478,索引!A:B,2,0),"")</f>
        <v>7</v>
      </c>
      <c r="L478" s="18">
        <f t="shared" si="576"/>
        <v>5</v>
      </c>
      <c r="M478" s="18">
        <f t="shared" si="566"/>
        <v>17</v>
      </c>
      <c r="N478" s="18">
        <f t="shared" si="567"/>
        <v>17</v>
      </c>
      <c r="O478" s="18">
        <f t="shared" si="577"/>
        <v>21</v>
      </c>
      <c r="P478" s="1" t="str">
        <f t="shared" si="578"/>
        <v>win</v>
      </c>
      <c r="Q478" s="1"/>
    </row>
    <row r="479" spans="1:17">
      <c r="A479" s="1" t="s">
        <v>26</v>
      </c>
      <c r="B479" s="18" t="str">
        <f t="shared" si="574"/>
        <v>700121070</v>
      </c>
      <c r="C479" s="18" t="s">
        <v>576</v>
      </c>
      <c r="D479" s="18" t="s">
        <v>564</v>
      </c>
      <c r="E479" s="18">
        <v>0</v>
      </c>
      <c r="F479" s="18" t="s">
        <v>148</v>
      </c>
      <c r="G479" s="18">
        <v>0</v>
      </c>
      <c r="H479" s="18" t="s">
        <v>565</v>
      </c>
      <c r="I479" s="18" t="str">
        <f t="shared" si="575"/>
        <v>0012</v>
      </c>
      <c r="J479" s="1">
        <v>1</v>
      </c>
      <c r="K479" s="1">
        <f>IFERROR(VLOOKUP(P479,索引!A:B,2,0),"")</f>
        <v>7</v>
      </c>
      <c r="L479" s="18">
        <f t="shared" si="576"/>
        <v>5</v>
      </c>
      <c r="M479" s="18">
        <f t="shared" si="566"/>
        <v>12</v>
      </c>
      <c r="N479" s="18">
        <f t="shared" si="567"/>
        <v>12</v>
      </c>
      <c r="O479" s="18">
        <f t="shared" si="577"/>
        <v>16</v>
      </c>
      <c r="P479" s="1" t="str">
        <f t="shared" si="578"/>
        <v>win</v>
      </c>
      <c r="Q479" s="1"/>
    </row>
    <row r="480" spans="1:17">
      <c r="A480" s="1" t="s">
        <v>26</v>
      </c>
      <c r="B480" s="18" t="str">
        <f t="shared" si="574"/>
        <v>700131070</v>
      </c>
      <c r="C480" s="18" t="s">
        <v>577</v>
      </c>
      <c r="D480" s="18" t="s">
        <v>564</v>
      </c>
      <c r="E480" s="18">
        <v>0</v>
      </c>
      <c r="F480" s="18" t="s">
        <v>148</v>
      </c>
      <c r="G480" s="18">
        <v>0</v>
      </c>
      <c r="H480" s="18" t="s">
        <v>565</v>
      </c>
      <c r="I480" s="18" t="str">
        <f t="shared" si="575"/>
        <v>0013</v>
      </c>
      <c r="J480" s="1">
        <v>1</v>
      </c>
      <c r="K480" s="1">
        <f>IFERROR(VLOOKUP(P480,索引!A:B,2,0),"")</f>
        <v>7</v>
      </c>
      <c r="L480" s="18">
        <f t="shared" si="576"/>
        <v>5</v>
      </c>
      <c r="M480" s="18">
        <f t="shared" si="566"/>
        <v>10</v>
      </c>
      <c r="N480" s="18">
        <f t="shared" si="567"/>
        <v>10</v>
      </c>
      <c r="O480" s="18">
        <f t="shared" si="577"/>
        <v>14</v>
      </c>
      <c r="P480" s="1" t="str">
        <f t="shared" si="578"/>
        <v>win</v>
      </c>
      <c r="Q480" s="1"/>
    </row>
    <row r="481" spans="1:17">
      <c r="A481" s="1" t="s">
        <v>26</v>
      </c>
      <c r="B481" s="18" t="str">
        <f t="shared" si="574"/>
        <v>700141070</v>
      </c>
      <c r="C481" s="18" t="s">
        <v>578</v>
      </c>
      <c r="D481" s="18" t="s">
        <v>564</v>
      </c>
      <c r="E481" s="18">
        <v>0</v>
      </c>
      <c r="F481" s="18" t="s">
        <v>148</v>
      </c>
      <c r="G481" s="18">
        <v>0</v>
      </c>
      <c r="H481" s="18" t="s">
        <v>565</v>
      </c>
      <c r="I481" s="18" t="str">
        <f t="shared" si="575"/>
        <v>0014</v>
      </c>
      <c r="J481" s="1">
        <v>1</v>
      </c>
      <c r="K481" s="1">
        <f>IFERROR(VLOOKUP(P481,索引!A:B,2,0),"")</f>
        <v>7</v>
      </c>
      <c r="L481" s="18">
        <f t="shared" si="576"/>
        <v>5</v>
      </c>
      <c r="M481" s="18">
        <f t="shared" si="566"/>
        <v>17</v>
      </c>
      <c r="N481" s="18">
        <f t="shared" si="567"/>
        <v>17</v>
      </c>
      <c r="O481" s="18">
        <f t="shared" si="577"/>
        <v>21</v>
      </c>
      <c r="P481" s="1" t="str">
        <f t="shared" si="578"/>
        <v>win</v>
      </c>
      <c r="Q481" s="1"/>
    </row>
    <row r="482" spans="1:17">
      <c r="A482" s="1" t="s">
        <v>26</v>
      </c>
      <c r="B482" s="18" t="str">
        <f t="shared" si="574"/>
        <v>700151070</v>
      </c>
      <c r="C482" s="18" t="s">
        <v>579</v>
      </c>
      <c r="D482" s="18" t="s">
        <v>564</v>
      </c>
      <c r="E482" s="18">
        <v>0</v>
      </c>
      <c r="F482" s="18" t="s">
        <v>148</v>
      </c>
      <c r="G482" s="18">
        <v>0</v>
      </c>
      <c r="H482" s="18" t="s">
        <v>565</v>
      </c>
      <c r="I482" s="18" t="str">
        <f t="shared" si="575"/>
        <v>0015</v>
      </c>
      <c r="J482" s="1">
        <v>1</v>
      </c>
      <c r="K482" s="1">
        <f>IFERROR(VLOOKUP(P482,索引!A:B,2,0),"")</f>
        <v>7</v>
      </c>
      <c r="L482" s="18">
        <f t="shared" si="576"/>
        <v>5</v>
      </c>
      <c r="M482" s="18">
        <f t="shared" si="566"/>
        <v>18</v>
      </c>
      <c r="N482" s="18">
        <f t="shared" si="567"/>
        <v>18</v>
      </c>
      <c r="O482" s="18">
        <f t="shared" si="577"/>
        <v>22</v>
      </c>
      <c r="P482" s="1" t="str">
        <f t="shared" si="578"/>
        <v>win</v>
      </c>
      <c r="Q482" s="1"/>
    </row>
    <row r="483" spans="1:17">
      <c r="A483" s="1" t="s">
        <v>26</v>
      </c>
      <c r="B483" s="18" t="str">
        <f t="shared" si="574"/>
        <v>700161070</v>
      </c>
      <c r="C483" s="18" t="s">
        <v>580</v>
      </c>
      <c r="D483" s="18" t="s">
        <v>564</v>
      </c>
      <c r="E483" s="18">
        <v>0</v>
      </c>
      <c r="F483" s="18" t="s">
        <v>148</v>
      </c>
      <c r="G483" s="18">
        <v>0</v>
      </c>
      <c r="H483" s="18" t="s">
        <v>565</v>
      </c>
      <c r="I483" s="18" t="str">
        <f t="shared" si="575"/>
        <v>0016</v>
      </c>
      <c r="J483" s="1">
        <v>1</v>
      </c>
      <c r="K483" s="1">
        <f>IFERROR(VLOOKUP(P483,索引!A:B,2,0),"")</f>
        <v>7</v>
      </c>
      <c r="L483" s="18">
        <f t="shared" si="576"/>
        <v>5</v>
      </c>
      <c r="M483" s="18">
        <f t="shared" si="566"/>
        <v>13</v>
      </c>
      <c r="N483" s="18">
        <f t="shared" si="567"/>
        <v>13</v>
      </c>
      <c r="O483" s="18">
        <f t="shared" si="577"/>
        <v>17</v>
      </c>
      <c r="P483" s="1" t="str">
        <f t="shared" si="578"/>
        <v>win</v>
      </c>
      <c r="Q483" s="1"/>
    </row>
    <row r="484" spans="1:17">
      <c r="A484" s="1" t="s">
        <v>26</v>
      </c>
      <c r="B484" s="18" t="str">
        <f t="shared" si="574"/>
        <v>700171070</v>
      </c>
      <c r="C484" s="18" t="s">
        <v>581</v>
      </c>
      <c r="D484" s="18" t="s">
        <v>564</v>
      </c>
      <c r="E484" s="18">
        <v>0</v>
      </c>
      <c r="F484" s="18" t="s">
        <v>148</v>
      </c>
      <c r="G484" s="18">
        <v>0</v>
      </c>
      <c r="H484" s="18" t="s">
        <v>565</v>
      </c>
      <c r="I484" s="18" t="str">
        <f t="shared" si="575"/>
        <v>0017</v>
      </c>
      <c r="J484" s="1">
        <v>1</v>
      </c>
      <c r="K484" s="1">
        <f>IFERROR(VLOOKUP(P484,索引!A:B,2,0),"")</f>
        <v>7</v>
      </c>
      <c r="L484" s="18">
        <f t="shared" si="576"/>
        <v>5</v>
      </c>
      <c r="M484" s="18">
        <f t="shared" si="566"/>
        <v>13</v>
      </c>
      <c r="N484" s="18">
        <f t="shared" si="567"/>
        <v>13</v>
      </c>
      <c r="O484" s="18">
        <f t="shared" si="577"/>
        <v>17</v>
      </c>
      <c r="P484" s="1" t="str">
        <f t="shared" si="578"/>
        <v>win</v>
      </c>
      <c r="Q484" s="1"/>
    </row>
    <row r="485" spans="1:17">
      <c r="A485" s="1" t="s">
        <v>26</v>
      </c>
      <c r="B485" s="18" t="str">
        <f t="shared" si="574"/>
        <v>700181070</v>
      </c>
      <c r="C485" s="18" t="s">
        <v>582</v>
      </c>
      <c r="D485" s="18" t="s">
        <v>564</v>
      </c>
      <c r="E485" s="18">
        <v>0</v>
      </c>
      <c r="F485" s="18" t="s">
        <v>148</v>
      </c>
      <c r="G485" s="18">
        <v>0</v>
      </c>
      <c r="H485" s="18" t="s">
        <v>565</v>
      </c>
      <c r="I485" s="18" t="str">
        <f t="shared" si="575"/>
        <v>0018</v>
      </c>
      <c r="J485" s="1">
        <v>1</v>
      </c>
      <c r="K485" s="1">
        <f>IFERROR(VLOOKUP(P485,索引!A:B,2,0),"")</f>
        <v>7</v>
      </c>
      <c r="L485" s="18">
        <f t="shared" si="576"/>
        <v>5</v>
      </c>
      <c r="M485" s="18">
        <f t="shared" si="566"/>
        <v>21</v>
      </c>
      <c r="N485" s="18">
        <f t="shared" si="567"/>
        <v>21</v>
      </c>
      <c r="O485" s="18">
        <f t="shared" si="577"/>
        <v>25</v>
      </c>
      <c r="P485" s="1" t="str">
        <f t="shared" si="578"/>
        <v>win</v>
      </c>
      <c r="Q485" s="1"/>
    </row>
    <row r="486" spans="1:17">
      <c r="A486" s="1" t="s">
        <v>26</v>
      </c>
      <c r="B486" s="18" t="str">
        <f t="shared" si="574"/>
        <v>700191070</v>
      </c>
      <c r="C486" s="18" t="s">
        <v>583</v>
      </c>
      <c r="D486" s="18" t="s">
        <v>564</v>
      </c>
      <c r="E486" s="18">
        <v>0</v>
      </c>
      <c r="F486" s="18" t="s">
        <v>148</v>
      </c>
      <c r="G486" s="18">
        <v>0</v>
      </c>
      <c r="H486" s="18" t="s">
        <v>565</v>
      </c>
      <c r="I486" s="18" t="str">
        <f t="shared" si="575"/>
        <v>0019</v>
      </c>
      <c r="J486" s="1">
        <v>1</v>
      </c>
      <c r="K486" s="1">
        <f>IFERROR(VLOOKUP(P486,索引!A:B,2,0),"")</f>
        <v>7</v>
      </c>
      <c r="L486" s="18">
        <f t="shared" si="576"/>
        <v>5</v>
      </c>
      <c r="M486" s="18">
        <f t="shared" si="566"/>
        <v>20</v>
      </c>
      <c r="N486" s="18">
        <f t="shared" si="567"/>
        <v>20</v>
      </c>
      <c r="O486" s="18">
        <f t="shared" si="577"/>
        <v>24</v>
      </c>
      <c r="P486" s="1" t="str">
        <f t="shared" si="578"/>
        <v>win</v>
      </c>
      <c r="Q486" s="1"/>
    </row>
    <row r="487" spans="1:17">
      <c r="A487" s="1" t="s">
        <v>26</v>
      </c>
      <c r="B487" s="18" t="str">
        <f t="shared" si="574"/>
        <v>700201070</v>
      </c>
      <c r="C487" s="18" t="s">
        <v>584</v>
      </c>
      <c r="D487" s="18" t="s">
        <v>564</v>
      </c>
      <c r="E487" s="18">
        <v>0</v>
      </c>
      <c r="F487" s="18" t="s">
        <v>148</v>
      </c>
      <c r="G487" s="18">
        <v>0</v>
      </c>
      <c r="H487" s="18" t="s">
        <v>565</v>
      </c>
      <c r="I487" s="18" t="str">
        <f t="shared" si="575"/>
        <v>0020</v>
      </c>
      <c r="J487" s="1">
        <v>1</v>
      </c>
      <c r="K487" s="1">
        <f>IFERROR(VLOOKUP(P487,索引!A:B,2,0),"")</f>
        <v>7</v>
      </c>
      <c r="L487" s="18">
        <f t="shared" si="576"/>
        <v>5</v>
      </c>
      <c r="M487" s="18">
        <f t="shared" si="566"/>
        <v>17</v>
      </c>
      <c r="N487" s="18">
        <f t="shared" si="567"/>
        <v>17</v>
      </c>
      <c r="O487" s="18">
        <f t="shared" si="577"/>
        <v>21</v>
      </c>
      <c r="P487" s="1" t="str">
        <f t="shared" si="578"/>
        <v>win</v>
      </c>
      <c r="Q487" s="1"/>
    </row>
    <row r="488" spans="1:17">
      <c r="A488" s="1" t="s">
        <v>26</v>
      </c>
      <c r="B488" s="18" t="str">
        <f t="shared" si="574"/>
        <v>700211070</v>
      </c>
      <c r="C488" s="18" t="s">
        <v>585</v>
      </c>
      <c r="D488" s="18" t="s">
        <v>564</v>
      </c>
      <c r="E488" s="18">
        <v>0</v>
      </c>
      <c r="F488" s="18" t="s">
        <v>148</v>
      </c>
      <c r="G488" s="18">
        <v>0</v>
      </c>
      <c r="H488" s="18" t="s">
        <v>565</v>
      </c>
      <c r="I488" s="18" t="str">
        <f t="shared" si="575"/>
        <v>0021</v>
      </c>
      <c r="J488" s="1">
        <v>1</v>
      </c>
      <c r="K488" s="1">
        <f>IFERROR(VLOOKUP(P488,索引!A:B,2,0),"")</f>
        <v>7</v>
      </c>
      <c r="L488" s="18">
        <f t="shared" si="576"/>
        <v>5</v>
      </c>
      <c r="M488" s="18">
        <f t="shared" si="566"/>
        <v>17</v>
      </c>
      <c r="N488" s="18">
        <f t="shared" si="567"/>
        <v>17</v>
      </c>
      <c r="O488" s="18">
        <f t="shared" si="577"/>
        <v>21</v>
      </c>
      <c r="P488" s="1" t="str">
        <f t="shared" si="578"/>
        <v>win</v>
      </c>
      <c r="Q488" s="1"/>
    </row>
    <row r="489" spans="1:17">
      <c r="A489" s="1" t="s">
        <v>26</v>
      </c>
      <c r="B489" s="18" t="str">
        <f t="shared" si="574"/>
        <v>700221070</v>
      </c>
      <c r="C489" s="18" t="s">
        <v>586</v>
      </c>
      <c r="D489" s="18" t="s">
        <v>564</v>
      </c>
      <c r="E489" s="18">
        <v>0</v>
      </c>
      <c r="F489" s="18" t="s">
        <v>148</v>
      </c>
      <c r="G489" s="18">
        <v>0</v>
      </c>
      <c r="H489" s="18" t="s">
        <v>565</v>
      </c>
      <c r="I489" s="18" t="str">
        <f t="shared" si="575"/>
        <v>0022</v>
      </c>
      <c r="J489" s="1">
        <v>1</v>
      </c>
      <c r="K489" s="1">
        <f>IFERROR(VLOOKUP(P489,索引!A:B,2,0),"")</f>
        <v>7</v>
      </c>
      <c r="L489" s="18">
        <f t="shared" si="576"/>
        <v>5</v>
      </c>
      <c r="M489" s="18">
        <f t="shared" si="566"/>
        <v>21</v>
      </c>
      <c r="N489" s="18">
        <f t="shared" si="567"/>
        <v>21</v>
      </c>
      <c r="O489" s="18">
        <f t="shared" si="577"/>
        <v>25</v>
      </c>
      <c r="P489" s="1" t="str">
        <f t="shared" si="578"/>
        <v>win</v>
      </c>
      <c r="Q489" s="1"/>
    </row>
    <row r="490" spans="1:17">
      <c r="A490" s="1" t="s">
        <v>26</v>
      </c>
      <c r="B490" s="18" t="str">
        <f t="shared" si="574"/>
        <v>700231070</v>
      </c>
      <c r="C490" s="18" t="s">
        <v>587</v>
      </c>
      <c r="D490" s="18" t="s">
        <v>564</v>
      </c>
      <c r="E490" s="18">
        <v>0</v>
      </c>
      <c r="F490" s="18" t="s">
        <v>148</v>
      </c>
      <c r="G490" s="18">
        <v>0</v>
      </c>
      <c r="H490" s="18" t="s">
        <v>565</v>
      </c>
      <c r="I490" s="18" t="str">
        <f t="shared" si="575"/>
        <v>0023</v>
      </c>
      <c r="J490" s="1">
        <v>1</v>
      </c>
      <c r="K490" s="1">
        <f>IFERROR(VLOOKUP(P490,索引!A:B,2,0),"")</f>
        <v>7</v>
      </c>
      <c r="L490" s="18">
        <f t="shared" si="576"/>
        <v>5</v>
      </c>
      <c r="M490" s="18">
        <f t="shared" si="566"/>
        <v>19</v>
      </c>
      <c r="N490" s="18">
        <f t="shared" si="567"/>
        <v>19</v>
      </c>
      <c r="O490" s="18">
        <f t="shared" si="577"/>
        <v>23</v>
      </c>
      <c r="P490" s="1" t="str">
        <f t="shared" si="578"/>
        <v>win</v>
      </c>
      <c r="Q490" s="1"/>
    </row>
    <row r="491" spans="1:17">
      <c r="A491" s="1" t="s">
        <v>26</v>
      </c>
      <c r="B491" s="18" t="str">
        <f t="shared" si="574"/>
        <v>700241070</v>
      </c>
      <c r="C491" s="18" t="s">
        <v>588</v>
      </c>
      <c r="D491" s="18" t="s">
        <v>564</v>
      </c>
      <c r="E491" s="18">
        <v>0</v>
      </c>
      <c r="F491" s="18" t="s">
        <v>148</v>
      </c>
      <c r="G491" s="18">
        <v>0</v>
      </c>
      <c r="H491" s="18" t="s">
        <v>565</v>
      </c>
      <c r="I491" s="18" t="str">
        <f t="shared" si="575"/>
        <v>0024</v>
      </c>
      <c r="J491" s="1">
        <v>1</v>
      </c>
      <c r="K491" s="1">
        <f>IFERROR(VLOOKUP(P491,索引!A:B,2,0),"")</f>
        <v>7</v>
      </c>
      <c r="L491" s="18">
        <f t="shared" si="576"/>
        <v>5</v>
      </c>
      <c r="M491" s="18">
        <f t="shared" si="566"/>
        <v>12</v>
      </c>
      <c r="N491" s="18">
        <f t="shared" si="567"/>
        <v>12</v>
      </c>
      <c r="O491" s="18">
        <f t="shared" si="577"/>
        <v>16</v>
      </c>
      <c r="P491" s="1" t="str">
        <f t="shared" si="578"/>
        <v>win</v>
      </c>
      <c r="Q491" s="1"/>
    </row>
    <row r="492" spans="1:17">
      <c r="A492" s="1" t="s">
        <v>26</v>
      </c>
      <c r="B492" s="18" t="str">
        <f t="shared" si="574"/>
        <v>700251070</v>
      </c>
      <c r="C492" s="18" t="s">
        <v>589</v>
      </c>
      <c r="D492" s="18" t="s">
        <v>564</v>
      </c>
      <c r="E492" s="18">
        <v>0</v>
      </c>
      <c r="F492" s="18" t="s">
        <v>148</v>
      </c>
      <c r="G492" s="18">
        <v>0</v>
      </c>
      <c r="H492" s="18" t="s">
        <v>565</v>
      </c>
      <c r="I492" s="18" t="str">
        <f t="shared" si="575"/>
        <v>0025</v>
      </c>
      <c r="J492" s="1">
        <v>1</v>
      </c>
      <c r="K492" s="1">
        <f>IFERROR(VLOOKUP(P492,索引!A:B,2,0),"")</f>
        <v>7</v>
      </c>
      <c r="L492" s="18">
        <f t="shared" si="576"/>
        <v>5</v>
      </c>
      <c r="M492" s="18">
        <f t="shared" si="566"/>
        <v>14</v>
      </c>
      <c r="N492" s="18">
        <f t="shared" si="567"/>
        <v>14</v>
      </c>
      <c r="O492" s="18">
        <f t="shared" si="577"/>
        <v>18</v>
      </c>
      <c r="P492" s="1" t="str">
        <f t="shared" si="578"/>
        <v>win</v>
      </c>
      <c r="Q492" s="1"/>
    </row>
    <row r="493" spans="1:17">
      <c r="A493" s="1" t="s">
        <v>26</v>
      </c>
      <c r="B493" s="18" t="str">
        <f t="shared" si="574"/>
        <v>700261070</v>
      </c>
      <c r="C493" s="18" t="s">
        <v>590</v>
      </c>
      <c r="D493" s="18" t="s">
        <v>564</v>
      </c>
      <c r="E493" s="18">
        <v>0</v>
      </c>
      <c r="F493" s="18" t="s">
        <v>148</v>
      </c>
      <c r="G493" s="18">
        <v>0</v>
      </c>
      <c r="H493" s="18" t="s">
        <v>565</v>
      </c>
      <c r="I493" s="18" t="str">
        <f t="shared" si="575"/>
        <v>0026</v>
      </c>
      <c r="J493" s="1">
        <v>1</v>
      </c>
      <c r="K493" s="1">
        <f>IFERROR(VLOOKUP(P493,索引!A:B,2,0),"")</f>
        <v>7</v>
      </c>
      <c r="L493" s="18">
        <f t="shared" si="576"/>
        <v>5</v>
      </c>
      <c r="M493" s="18">
        <f t="shared" si="566"/>
        <v>19</v>
      </c>
      <c r="N493" s="18">
        <f t="shared" si="567"/>
        <v>19</v>
      </c>
      <c r="O493" s="18">
        <f t="shared" si="577"/>
        <v>23</v>
      </c>
      <c r="P493" s="1" t="str">
        <f t="shared" si="578"/>
        <v>win</v>
      </c>
      <c r="Q493" s="1"/>
    </row>
    <row r="494" spans="1:17">
      <c r="A494" s="1" t="s">
        <v>26</v>
      </c>
      <c r="B494" s="18" t="str">
        <f t="shared" si="574"/>
        <v>700271070</v>
      </c>
      <c r="C494" s="18" t="s">
        <v>591</v>
      </c>
      <c r="D494" s="18" t="s">
        <v>564</v>
      </c>
      <c r="E494" s="18">
        <v>0</v>
      </c>
      <c r="F494" s="18" t="s">
        <v>148</v>
      </c>
      <c r="G494" s="18">
        <v>0</v>
      </c>
      <c r="H494" s="18" t="s">
        <v>565</v>
      </c>
      <c r="I494" s="18" t="str">
        <f t="shared" si="575"/>
        <v>0027</v>
      </c>
      <c r="J494" s="1">
        <v>1</v>
      </c>
      <c r="K494" s="1">
        <f>IFERROR(VLOOKUP(P494,索引!A:B,2,0),"")</f>
        <v>7</v>
      </c>
      <c r="L494" s="18">
        <f t="shared" si="576"/>
        <v>5</v>
      </c>
      <c r="M494" s="18">
        <f t="shared" si="566"/>
        <v>10</v>
      </c>
      <c r="N494" s="18">
        <f t="shared" si="567"/>
        <v>10</v>
      </c>
      <c r="O494" s="18">
        <f t="shared" si="577"/>
        <v>14</v>
      </c>
      <c r="P494" s="1" t="str">
        <f t="shared" si="578"/>
        <v>win</v>
      </c>
      <c r="Q494" s="1"/>
    </row>
    <row r="495" spans="1:17">
      <c r="A495" s="1" t="s">
        <v>26</v>
      </c>
      <c r="B495" s="18" t="str">
        <f t="shared" si="574"/>
        <v>700281070</v>
      </c>
      <c r="C495" s="18" t="s">
        <v>592</v>
      </c>
      <c r="D495" s="18" t="s">
        <v>564</v>
      </c>
      <c r="E495" s="18">
        <v>0</v>
      </c>
      <c r="F495" s="18" t="s">
        <v>148</v>
      </c>
      <c r="G495" s="18">
        <v>0</v>
      </c>
      <c r="H495" s="18" t="s">
        <v>565</v>
      </c>
      <c r="I495" s="18" t="str">
        <f t="shared" si="575"/>
        <v>0028</v>
      </c>
      <c r="J495" s="1">
        <v>1</v>
      </c>
      <c r="K495" s="1">
        <f>IFERROR(VLOOKUP(P495,索引!A:B,2,0),"")</f>
        <v>7</v>
      </c>
      <c r="L495" s="18">
        <f t="shared" si="576"/>
        <v>5</v>
      </c>
      <c r="M495" s="18">
        <f t="shared" si="566"/>
        <v>18</v>
      </c>
      <c r="N495" s="18">
        <f t="shared" si="567"/>
        <v>18</v>
      </c>
      <c r="O495" s="18">
        <f t="shared" si="577"/>
        <v>22</v>
      </c>
      <c r="P495" s="1" t="str">
        <f t="shared" si="578"/>
        <v>win</v>
      </c>
      <c r="Q495" s="1"/>
    </row>
    <row r="496" spans="1:17">
      <c r="A496" s="1" t="s">
        <v>26</v>
      </c>
      <c r="B496" s="18" t="str">
        <f t="shared" si="574"/>
        <v>700291070</v>
      </c>
      <c r="C496" s="18" t="s">
        <v>593</v>
      </c>
      <c r="D496" s="18" t="s">
        <v>564</v>
      </c>
      <c r="E496" s="18">
        <v>0</v>
      </c>
      <c r="F496" s="18" t="s">
        <v>148</v>
      </c>
      <c r="G496" s="18">
        <v>0</v>
      </c>
      <c r="H496" s="18" t="s">
        <v>565</v>
      </c>
      <c r="I496" s="18" t="str">
        <f t="shared" si="575"/>
        <v>0029</v>
      </c>
      <c r="J496" s="1">
        <v>1</v>
      </c>
      <c r="K496" s="1">
        <f>IFERROR(VLOOKUP(P496,索引!A:B,2,0),"")</f>
        <v>7</v>
      </c>
      <c r="L496" s="18">
        <f t="shared" si="576"/>
        <v>5</v>
      </c>
      <c r="M496" s="18">
        <f t="shared" si="566"/>
        <v>18</v>
      </c>
      <c r="N496" s="18">
        <f t="shared" si="567"/>
        <v>18</v>
      </c>
      <c r="O496" s="18">
        <f t="shared" si="577"/>
        <v>22</v>
      </c>
      <c r="P496" s="1" t="str">
        <f t="shared" si="578"/>
        <v>win</v>
      </c>
      <c r="Q496" s="1"/>
    </row>
    <row r="497" spans="1:17">
      <c r="A497" s="1" t="s">
        <v>26</v>
      </c>
      <c r="B497" s="18" t="str">
        <f t="shared" si="574"/>
        <v>700301070</v>
      </c>
      <c r="C497" s="18" t="s">
        <v>594</v>
      </c>
      <c r="D497" s="18" t="s">
        <v>564</v>
      </c>
      <c r="E497" s="18">
        <v>0</v>
      </c>
      <c r="F497" s="18" t="s">
        <v>148</v>
      </c>
      <c r="G497" s="18">
        <v>0</v>
      </c>
      <c r="H497" s="18" t="s">
        <v>565</v>
      </c>
      <c r="I497" s="18" t="str">
        <f t="shared" si="575"/>
        <v>0030</v>
      </c>
      <c r="J497" s="1">
        <v>1</v>
      </c>
      <c r="K497" s="1">
        <f>IFERROR(VLOOKUP(P497,索引!A:B,2,0),"")</f>
        <v>7</v>
      </c>
      <c r="L497" s="18">
        <f t="shared" si="576"/>
        <v>5</v>
      </c>
      <c r="M497" s="18">
        <f t="shared" si="566"/>
        <v>15</v>
      </c>
      <c r="N497" s="18">
        <f t="shared" si="567"/>
        <v>15</v>
      </c>
      <c r="O497" s="18">
        <f t="shared" si="577"/>
        <v>19</v>
      </c>
      <c r="P497" s="1" t="str">
        <f t="shared" si="578"/>
        <v>win</v>
      </c>
      <c r="Q497" s="1"/>
    </row>
    <row r="498" spans="1:17">
      <c r="A498" s="1" t="s">
        <v>26</v>
      </c>
      <c r="B498" s="18" t="str">
        <f t="shared" si="574"/>
        <v>700311070</v>
      </c>
      <c r="C498" s="18" t="s">
        <v>595</v>
      </c>
      <c r="D498" s="18" t="s">
        <v>564</v>
      </c>
      <c r="E498" s="18">
        <v>0</v>
      </c>
      <c r="F498" s="18" t="s">
        <v>148</v>
      </c>
      <c r="G498" s="18">
        <v>0</v>
      </c>
      <c r="H498" s="18" t="s">
        <v>565</v>
      </c>
      <c r="I498" s="18" t="str">
        <f t="shared" si="575"/>
        <v>0031</v>
      </c>
      <c r="J498" s="1">
        <v>1</v>
      </c>
      <c r="K498" s="1">
        <f>IFERROR(VLOOKUP(P498,索引!A:B,2,0),"")</f>
        <v>7</v>
      </c>
      <c r="L498" s="18">
        <f t="shared" si="576"/>
        <v>5</v>
      </c>
      <c r="M498" s="18">
        <f t="shared" si="566"/>
        <v>17</v>
      </c>
      <c r="N498" s="18">
        <f t="shared" si="567"/>
        <v>17</v>
      </c>
      <c r="O498" s="18">
        <f t="shared" si="577"/>
        <v>21</v>
      </c>
      <c r="P498" s="1" t="str">
        <f t="shared" si="578"/>
        <v>win</v>
      </c>
      <c r="Q498" s="1"/>
    </row>
    <row r="499" spans="1:17">
      <c r="A499" s="1" t="s">
        <v>26</v>
      </c>
      <c r="B499" s="18" t="str">
        <f t="shared" si="574"/>
        <v>700321070</v>
      </c>
      <c r="C499" s="18" t="s">
        <v>596</v>
      </c>
      <c r="D499" s="18" t="s">
        <v>564</v>
      </c>
      <c r="E499" s="18">
        <v>0</v>
      </c>
      <c r="F499" s="18" t="s">
        <v>148</v>
      </c>
      <c r="G499" s="18">
        <v>0</v>
      </c>
      <c r="H499" s="18" t="s">
        <v>565</v>
      </c>
      <c r="I499" s="18" t="str">
        <f t="shared" si="575"/>
        <v>0032</v>
      </c>
      <c r="J499" s="1">
        <v>1</v>
      </c>
      <c r="K499" s="1">
        <f>IFERROR(VLOOKUP(P499,索引!A:B,2,0),"")</f>
        <v>7</v>
      </c>
      <c r="L499" s="18">
        <f t="shared" si="576"/>
        <v>5</v>
      </c>
      <c r="M499" s="18">
        <f t="shared" si="566"/>
        <v>15</v>
      </c>
      <c r="N499" s="18">
        <f t="shared" si="567"/>
        <v>15</v>
      </c>
      <c r="O499" s="18">
        <f t="shared" si="577"/>
        <v>19</v>
      </c>
      <c r="P499" s="1" t="str">
        <f t="shared" si="578"/>
        <v>win</v>
      </c>
      <c r="Q499" s="1"/>
    </row>
    <row r="500" spans="1:17">
      <c r="A500" s="1" t="s">
        <v>26</v>
      </c>
      <c r="B500" s="18" t="str">
        <f t="shared" si="574"/>
        <v>700331070</v>
      </c>
      <c r="C500" s="18" t="s">
        <v>597</v>
      </c>
      <c r="D500" s="18" t="s">
        <v>564</v>
      </c>
      <c r="E500" s="18">
        <v>0</v>
      </c>
      <c r="F500" s="18" t="s">
        <v>148</v>
      </c>
      <c r="G500" s="18">
        <v>0</v>
      </c>
      <c r="H500" s="18" t="s">
        <v>565</v>
      </c>
      <c r="I500" s="18" t="str">
        <f t="shared" si="575"/>
        <v>0033</v>
      </c>
      <c r="J500" s="1">
        <v>1</v>
      </c>
      <c r="K500" s="1">
        <f>IFERROR(VLOOKUP(P500,索引!A:B,2,0),"")</f>
        <v>7</v>
      </c>
      <c r="L500" s="18">
        <f t="shared" si="576"/>
        <v>5</v>
      </c>
      <c r="M500" s="18">
        <f t="shared" si="566"/>
        <v>20</v>
      </c>
      <c r="N500" s="18">
        <f t="shared" si="567"/>
        <v>20</v>
      </c>
      <c r="O500" s="18">
        <f t="shared" si="577"/>
        <v>24</v>
      </c>
      <c r="P500" s="1" t="str">
        <f t="shared" si="578"/>
        <v>win</v>
      </c>
      <c r="Q500" s="1"/>
    </row>
    <row r="501" spans="1:17">
      <c r="A501" s="1" t="s">
        <v>26</v>
      </c>
      <c r="B501" s="18" t="str">
        <f t="shared" si="574"/>
        <v>700341070</v>
      </c>
      <c r="C501" s="18" t="s">
        <v>598</v>
      </c>
      <c r="D501" s="18" t="s">
        <v>564</v>
      </c>
      <c r="E501" s="18">
        <v>0</v>
      </c>
      <c r="F501" s="18" t="s">
        <v>148</v>
      </c>
      <c r="G501" s="18">
        <v>0</v>
      </c>
      <c r="H501" s="18" t="s">
        <v>565</v>
      </c>
      <c r="I501" s="18" t="str">
        <f t="shared" si="575"/>
        <v>0034</v>
      </c>
      <c r="J501" s="1">
        <v>1</v>
      </c>
      <c r="K501" s="1">
        <f>IFERROR(VLOOKUP(P501,索引!A:B,2,0),"")</f>
        <v>7</v>
      </c>
      <c r="L501" s="18">
        <f t="shared" si="576"/>
        <v>5</v>
      </c>
      <c r="M501" s="18">
        <f t="shared" si="566"/>
        <v>16</v>
      </c>
      <c r="N501" s="18">
        <f t="shared" si="567"/>
        <v>16</v>
      </c>
      <c r="O501" s="18">
        <f t="shared" si="577"/>
        <v>20</v>
      </c>
      <c r="P501" s="1" t="str">
        <f t="shared" si="578"/>
        <v>win</v>
      </c>
      <c r="Q501" s="1"/>
    </row>
    <row r="502" spans="1:17">
      <c r="A502" s="1" t="s">
        <v>26</v>
      </c>
      <c r="B502" s="18" t="str">
        <f t="shared" si="574"/>
        <v>700351070</v>
      </c>
      <c r="C502" s="18" t="s">
        <v>599</v>
      </c>
      <c r="D502" s="18" t="s">
        <v>564</v>
      </c>
      <c r="E502" s="18">
        <v>0</v>
      </c>
      <c r="F502" s="18" t="s">
        <v>148</v>
      </c>
      <c r="G502" s="18">
        <v>0</v>
      </c>
      <c r="H502" s="18" t="s">
        <v>565</v>
      </c>
      <c r="I502" s="18" t="str">
        <f t="shared" si="575"/>
        <v>0035</v>
      </c>
      <c r="J502" s="1">
        <v>1</v>
      </c>
      <c r="K502" s="1">
        <f>IFERROR(VLOOKUP(P502,索引!A:B,2,0),"")</f>
        <v>7</v>
      </c>
      <c r="L502" s="18">
        <f t="shared" si="576"/>
        <v>5</v>
      </c>
      <c r="M502" s="18">
        <f t="shared" si="566"/>
        <v>19</v>
      </c>
      <c r="N502" s="18">
        <f t="shared" si="567"/>
        <v>19</v>
      </c>
      <c r="O502" s="18">
        <f t="shared" si="577"/>
        <v>23</v>
      </c>
      <c r="P502" s="1" t="str">
        <f t="shared" si="578"/>
        <v>win</v>
      </c>
      <c r="Q502" s="1"/>
    </row>
    <row r="503" spans="1:17">
      <c r="A503" s="1" t="s">
        <v>26</v>
      </c>
      <c r="B503" s="18" t="str">
        <f t="shared" si="574"/>
        <v>700361070</v>
      </c>
      <c r="C503" s="18" t="s">
        <v>600</v>
      </c>
      <c r="D503" s="18" t="s">
        <v>564</v>
      </c>
      <c r="E503" s="18">
        <v>0</v>
      </c>
      <c r="F503" s="18" t="s">
        <v>148</v>
      </c>
      <c r="G503" s="18">
        <v>0</v>
      </c>
      <c r="H503" s="18" t="s">
        <v>565</v>
      </c>
      <c r="I503" s="18" t="str">
        <f t="shared" si="575"/>
        <v>0036</v>
      </c>
      <c r="J503" s="1">
        <v>1</v>
      </c>
      <c r="K503" s="1">
        <f>IFERROR(VLOOKUP(P503,索引!A:B,2,0),"")</f>
        <v>7</v>
      </c>
      <c r="L503" s="18">
        <f t="shared" si="576"/>
        <v>5</v>
      </c>
      <c r="M503" s="18">
        <f t="shared" si="566"/>
        <v>18</v>
      </c>
      <c r="N503" s="18">
        <f t="shared" si="567"/>
        <v>18</v>
      </c>
      <c r="O503" s="18">
        <f t="shared" si="577"/>
        <v>22</v>
      </c>
      <c r="P503" s="1" t="str">
        <f t="shared" si="578"/>
        <v>win</v>
      </c>
      <c r="Q503" s="1"/>
    </row>
    <row r="504" spans="1:17">
      <c r="A504" s="1" t="s">
        <v>26</v>
      </c>
      <c r="B504" s="18" t="str">
        <f t="shared" si="574"/>
        <v>700371070</v>
      </c>
      <c r="C504" s="18" t="s">
        <v>601</v>
      </c>
      <c r="D504" s="18" t="s">
        <v>564</v>
      </c>
      <c r="E504" s="18">
        <v>0</v>
      </c>
      <c r="F504" s="18" t="s">
        <v>148</v>
      </c>
      <c r="G504" s="18">
        <v>0</v>
      </c>
      <c r="H504" s="18" t="s">
        <v>565</v>
      </c>
      <c r="I504" s="18" t="str">
        <f t="shared" si="575"/>
        <v>0037</v>
      </c>
      <c r="J504" s="1">
        <v>1</v>
      </c>
      <c r="K504" s="1">
        <f>IFERROR(VLOOKUP(P504,索引!A:B,2,0),"")</f>
        <v>7</v>
      </c>
      <c r="L504" s="18">
        <f t="shared" si="576"/>
        <v>5</v>
      </c>
      <c r="M504" s="18">
        <f t="shared" si="566"/>
        <v>14</v>
      </c>
      <c r="N504" s="18">
        <f t="shared" si="567"/>
        <v>14</v>
      </c>
      <c r="O504" s="18">
        <f t="shared" si="577"/>
        <v>18</v>
      </c>
      <c r="P504" s="1" t="str">
        <f t="shared" si="578"/>
        <v>win</v>
      </c>
      <c r="Q504" s="1"/>
    </row>
    <row r="505" spans="1:17">
      <c r="A505" s="1" t="s">
        <v>26</v>
      </c>
      <c r="B505" s="18" t="str">
        <f t="shared" si="574"/>
        <v>700381070</v>
      </c>
      <c r="C505" s="18" t="s">
        <v>602</v>
      </c>
      <c r="D505" s="18" t="s">
        <v>564</v>
      </c>
      <c r="E505" s="18">
        <v>0</v>
      </c>
      <c r="F505" s="18" t="s">
        <v>148</v>
      </c>
      <c r="G505" s="18">
        <v>0</v>
      </c>
      <c r="H505" s="18" t="s">
        <v>565</v>
      </c>
      <c r="I505" s="18" t="str">
        <f t="shared" si="575"/>
        <v>0038</v>
      </c>
      <c r="J505" s="1">
        <v>1</v>
      </c>
      <c r="K505" s="1">
        <f>IFERROR(VLOOKUP(P505,索引!A:B,2,0),"")</f>
        <v>7</v>
      </c>
      <c r="L505" s="18">
        <f t="shared" si="576"/>
        <v>5</v>
      </c>
      <c r="M505" s="18">
        <f t="shared" si="566"/>
        <v>12</v>
      </c>
      <c r="N505" s="18">
        <f t="shared" si="567"/>
        <v>12</v>
      </c>
      <c r="O505" s="18">
        <f t="shared" si="577"/>
        <v>16</v>
      </c>
      <c r="P505" s="1" t="str">
        <f t="shared" si="578"/>
        <v>win</v>
      </c>
      <c r="Q505" s="1"/>
    </row>
    <row r="506" spans="1:17">
      <c r="A506" s="1" t="s">
        <v>26</v>
      </c>
      <c r="B506" s="18" t="str">
        <f t="shared" si="574"/>
        <v>700391070</v>
      </c>
      <c r="C506" s="18" t="s">
        <v>603</v>
      </c>
      <c r="D506" s="18" t="s">
        <v>564</v>
      </c>
      <c r="E506" s="18">
        <v>0</v>
      </c>
      <c r="F506" s="18" t="s">
        <v>148</v>
      </c>
      <c r="G506" s="18">
        <v>0</v>
      </c>
      <c r="H506" s="18" t="s">
        <v>565</v>
      </c>
      <c r="I506" s="18" t="str">
        <f t="shared" si="575"/>
        <v>0039</v>
      </c>
      <c r="J506" s="1">
        <v>1</v>
      </c>
      <c r="K506" s="1">
        <f>IFERROR(VLOOKUP(P506,索引!A:B,2,0),"")</f>
        <v>7</v>
      </c>
      <c r="L506" s="18">
        <f t="shared" si="576"/>
        <v>5</v>
      </c>
      <c r="M506" s="18">
        <f t="shared" si="566"/>
        <v>13</v>
      </c>
      <c r="N506" s="18">
        <f t="shared" si="567"/>
        <v>13</v>
      </c>
      <c r="O506" s="18">
        <f t="shared" si="577"/>
        <v>17</v>
      </c>
      <c r="P506" s="1" t="str">
        <f t="shared" si="578"/>
        <v>win</v>
      </c>
      <c r="Q506" s="1"/>
    </row>
    <row r="507" spans="1:17">
      <c r="A507" s="1" t="s">
        <v>26</v>
      </c>
      <c r="B507" s="18" t="str">
        <f t="shared" si="574"/>
        <v>700401070</v>
      </c>
      <c r="C507" s="18" t="s">
        <v>604</v>
      </c>
      <c r="D507" s="18" t="s">
        <v>564</v>
      </c>
      <c r="E507" s="18">
        <v>0</v>
      </c>
      <c r="F507" s="18" t="s">
        <v>148</v>
      </c>
      <c r="G507" s="18">
        <v>0</v>
      </c>
      <c r="H507" s="18" t="s">
        <v>565</v>
      </c>
      <c r="I507" s="18" t="str">
        <f t="shared" si="575"/>
        <v>0040</v>
      </c>
      <c r="J507" s="1">
        <v>1</v>
      </c>
      <c r="K507" s="1">
        <f>IFERROR(VLOOKUP(P507,索引!A:B,2,0),"")</f>
        <v>7</v>
      </c>
      <c r="L507" s="18">
        <f t="shared" si="576"/>
        <v>5</v>
      </c>
      <c r="M507" s="18">
        <f t="shared" si="566"/>
        <v>17</v>
      </c>
      <c r="N507" s="18">
        <f t="shared" si="567"/>
        <v>17</v>
      </c>
      <c r="O507" s="18">
        <f t="shared" si="577"/>
        <v>21</v>
      </c>
      <c r="P507" s="1" t="str">
        <f t="shared" si="578"/>
        <v>win</v>
      </c>
      <c r="Q507" s="1"/>
    </row>
    <row r="508" spans="1:17">
      <c r="A508" s="1" t="s">
        <v>26</v>
      </c>
      <c r="B508" s="18" t="str">
        <f t="shared" si="574"/>
        <v>700411070</v>
      </c>
      <c r="C508" s="18" t="s">
        <v>605</v>
      </c>
      <c r="D508" s="18" t="s">
        <v>564</v>
      </c>
      <c r="E508" s="18">
        <v>0</v>
      </c>
      <c r="F508" s="18" t="s">
        <v>148</v>
      </c>
      <c r="G508" s="18">
        <v>0</v>
      </c>
      <c r="H508" s="18" t="s">
        <v>565</v>
      </c>
      <c r="I508" s="18" t="str">
        <f t="shared" si="575"/>
        <v>0041</v>
      </c>
      <c r="J508" s="1">
        <v>1</v>
      </c>
      <c r="K508" s="1">
        <f>IFERROR(VLOOKUP(P508,索引!A:B,2,0),"")</f>
        <v>7</v>
      </c>
      <c r="L508" s="18">
        <f t="shared" si="576"/>
        <v>5</v>
      </c>
      <c r="M508" s="18">
        <f t="shared" si="566"/>
        <v>14</v>
      </c>
      <c r="N508" s="18">
        <f t="shared" si="567"/>
        <v>14</v>
      </c>
      <c r="O508" s="18">
        <f t="shared" si="577"/>
        <v>18</v>
      </c>
      <c r="P508" s="1" t="str">
        <f t="shared" si="578"/>
        <v>win</v>
      </c>
      <c r="Q508" s="1"/>
    </row>
    <row r="509" spans="1:17">
      <c r="A509" s="1" t="s">
        <v>26</v>
      </c>
      <c r="B509" s="18" t="str">
        <f t="shared" si="574"/>
        <v>700421060</v>
      </c>
      <c r="C509" s="18" t="s">
        <v>634</v>
      </c>
      <c r="D509" s="18" t="s">
        <v>564</v>
      </c>
      <c r="E509" s="18">
        <v>0</v>
      </c>
      <c r="F509" s="18" t="s">
        <v>148</v>
      </c>
      <c r="G509" s="18">
        <v>0</v>
      </c>
      <c r="H509" s="18" t="s">
        <v>565</v>
      </c>
      <c r="I509" s="18" t="str">
        <f t="shared" si="575"/>
        <v>0042</v>
      </c>
      <c r="J509" s="1">
        <v>1</v>
      </c>
      <c r="K509" s="1">
        <f>IFERROR(VLOOKUP(P509,索引!A:B,2,0),"")</f>
        <v>6</v>
      </c>
      <c r="L509" s="18">
        <f t="shared" si="576"/>
        <v>5</v>
      </c>
      <c r="M509" s="18">
        <f t="shared" si="566"/>
        <v>23</v>
      </c>
      <c r="N509" s="18">
        <f t="shared" si="567"/>
        <v>23</v>
      </c>
      <c r="O509" s="18">
        <f t="shared" si="577"/>
        <v>30</v>
      </c>
      <c r="P509" s="1" t="str">
        <f t="shared" si="578"/>
        <v>skill3</v>
      </c>
      <c r="Q509" s="1"/>
    </row>
    <row r="510" spans="1:17">
      <c r="A510" s="1" t="s">
        <v>26</v>
      </c>
      <c r="B510" s="18" t="str">
        <f t="shared" ref="B510:B515" si="579">"7"&amp;I510&amp;J510&amp;0&amp;K510&amp;0</f>
        <v>700421070</v>
      </c>
      <c r="C510" s="18" t="s">
        <v>637</v>
      </c>
      <c r="D510" s="18" t="s">
        <v>564</v>
      </c>
      <c r="E510" s="18">
        <v>0</v>
      </c>
      <c r="F510" s="18" t="s">
        <v>148</v>
      </c>
      <c r="G510" s="18">
        <v>0</v>
      </c>
      <c r="H510" s="18" t="s">
        <v>565</v>
      </c>
      <c r="I510" s="18" t="str">
        <f t="shared" ref="I510:I515" si="580">LEFT(C510,L510-1)</f>
        <v>0042</v>
      </c>
      <c r="J510" s="1">
        <v>1</v>
      </c>
      <c r="K510" s="1">
        <f>IFERROR(VLOOKUP(P510,索引!A:B,2,0),"")</f>
        <v>7</v>
      </c>
      <c r="L510" s="18">
        <f t="shared" ref="L510:L515" si="581">IFERROR(FIND("_",C510),0)</f>
        <v>5</v>
      </c>
      <c r="M510" s="18">
        <f t="shared" ref="M510:M515" si="582">IFERROR(FIND("@",C510,L510+1),L510)</f>
        <v>23</v>
      </c>
      <c r="N510" s="18">
        <f t="shared" ref="N510:N515" si="583">IFERROR(FIND("@",C510,M510+1),M510)</f>
        <v>23</v>
      </c>
      <c r="O510" s="18">
        <f t="shared" ref="O510:O515" si="584">IFERROR(FIND("_",C510,N510+1),N510)</f>
        <v>27</v>
      </c>
      <c r="P510" s="1" t="str">
        <f t="shared" ref="P510:P515" si="585">IF(N510=O510,RIGHT(C510,LEN(C510)-N510),MID(C510,N510+1,O510-N510-1))</f>
        <v>win</v>
      </c>
      <c r="Q510" s="1"/>
    </row>
    <row r="511" spans="1:17">
      <c r="A511" s="1" t="s">
        <v>26</v>
      </c>
      <c r="B511" s="18" t="str">
        <f t="shared" si="579"/>
        <v>700421080</v>
      </c>
      <c r="C511" s="18" t="s">
        <v>638</v>
      </c>
      <c r="D511" s="18" t="s">
        <v>564</v>
      </c>
      <c r="E511" s="18">
        <v>0</v>
      </c>
      <c r="F511" s="18" t="s">
        <v>148</v>
      </c>
      <c r="G511" s="18">
        <v>0</v>
      </c>
      <c r="H511" s="18" t="s">
        <v>565</v>
      </c>
      <c r="I511" s="18" t="str">
        <f t="shared" si="580"/>
        <v>0042</v>
      </c>
      <c r="J511" s="1">
        <v>1</v>
      </c>
      <c r="K511" s="1">
        <f>IFERROR(VLOOKUP(P511,索引!A:B,2,0),"")</f>
        <v>8</v>
      </c>
      <c r="L511" s="18">
        <f t="shared" si="581"/>
        <v>5</v>
      </c>
      <c r="M511" s="18">
        <f t="shared" si="582"/>
        <v>23</v>
      </c>
      <c r="N511" s="18">
        <f t="shared" si="583"/>
        <v>23</v>
      </c>
      <c r="O511" s="18">
        <f t="shared" si="584"/>
        <v>30</v>
      </c>
      <c r="P511" s="1" t="str">
        <f t="shared" si="585"/>
        <v>skills</v>
      </c>
      <c r="Q511" s="1"/>
    </row>
    <row r="512" spans="1:17">
      <c r="A512" s="1" t="s">
        <v>26</v>
      </c>
      <c r="B512" s="18" t="str">
        <f t="shared" si="579"/>
        <v>700431060</v>
      </c>
      <c r="C512" s="18" t="s">
        <v>719</v>
      </c>
      <c r="D512" s="18" t="s">
        <v>564</v>
      </c>
      <c r="E512" s="18">
        <v>0</v>
      </c>
      <c r="F512" s="18" t="s">
        <v>148</v>
      </c>
      <c r="G512" s="18">
        <v>0</v>
      </c>
      <c r="H512" s="18" t="s">
        <v>565</v>
      </c>
      <c r="I512" s="18" t="str">
        <f t="shared" si="580"/>
        <v>0043</v>
      </c>
      <c r="J512" s="1">
        <v>1</v>
      </c>
      <c r="K512" s="1">
        <f>IFERROR(VLOOKUP(P512,索引!A:B,2,0),"")</f>
        <v>6</v>
      </c>
      <c r="L512" s="18">
        <f t="shared" si="581"/>
        <v>5</v>
      </c>
      <c r="M512" s="18">
        <f t="shared" si="582"/>
        <v>13</v>
      </c>
      <c r="N512" s="18">
        <f t="shared" si="583"/>
        <v>13</v>
      </c>
      <c r="O512" s="18">
        <f t="shared" si="584"/>
        <v>20</v>
      </c>
      <c r="P512" s="1" t="str">
        <f t="shared" si="585"/>
        <v>skill3</v>
      </c>
      <c r="Q512" s="1"/>
    </row>
    <row r="513" spans="1:17">
      <c r="A513" s="1" t="s">
        <v>26</v>
      </c>
      <c r="B513" s="18" t="str">
        <f t="shared" ref="B513:B514" si="586">"7"&amp;I513&amp;J513&amp;0&amp;K513&amp;0</f>
        <v>700431070</v>
      </c>
      <c r="C513" s="18" t="s">
        <v>718</v>
      </c>
      <c r="D513" s="18" t="s">
        <v>564</v>
      </c>
      <c r="E513" s="18">
        <v>0</v>
      </c>
      <c r="F513" s="18" t="s">
        <v>148</v>
      </c>
      <c r="G513" s="18">
        <v>0</v>
      </c>
      <c r="H513" s="18" t="s">
        <v>565</v>
      </c>
      <c r="I513" s="18" t="str">
        <f t="shared" ref="I513:I514" si="587">LEFT(C513,L513-1)</f>
        <v>0043</v>
      </c>
      <c r="J513" s="1">
        <v>1</v>
      </c>
      <c r="K513" s="1">
        <f>IFERROR(VLOOKUP(P513,索引!A:B,2,0),"")</f>
        <v>7</v>
      </c>
      <c r="L513" s="18">
        <f t="shared" ref="L513:L514" si="588">IFERROR(FIND("_",C513),0)</f>
        <v>5</v>
      </c>
      <c r="M513" s="18">
        <f t="shared" ref="M513:M514" si="589">IFERROR(FIND("@",C513,L513+1),L513)</f>
        <v>13</v>
      </c>
      <c r="N513" s="18">
        <f t="shared" ref="N513:N514" si="590">IFERROR(FIND("@",C513,M513+1),M513)</f>
        <v>13</v>
      </c>
      <c r="O513" s="18">
        <f t="shared" ref="O513:O514" si="591">IFERROR(FIND("_",C513,N513+1),N513)</f>
        <v>17</v>
      </c>
      <c r="P513" s="1" t="str">
        <f t="shared" ref="P513:P514" si="592">IF(N513=O513,RIGHT(C513,LEN(C513)-N513),MID(C513,N513+1,O513-N513-1))</f>
        <v>win</v>
      </c>
      <c r="Q513" s="1"/>
    </row>
    <row r="514" spans="1:17">
      <c r="A514" s="1" t="s">
        <v>26</v>
      </c>
      <c r="B514" s="18" t="str">
        <f t="shared" si="586"/>
        <v>700431080</v>
      </c>
      <c r="C514" s="18" t="s">
        <v>723</v>
      </c>
      <c r="D514" s="18" t="s">
        <v>564</v>
      </c>
      <c r="E514" s="18">
        <v>0</v>
      </c>
      <c r="F514" s="18" t="s">
        <v>148</v>
      </c>
      <c r="G514" s="18">
        <v>0</v>
      </c>
      <c r="H514" s="18" t="s">
        <v>565</v>
      </c>
      <c r="I514" s="18" t="str">
        <f t="shared" si="587"/>
        <v>0043</v>
      </c>
      <c r="J514" s="1">
        <v>1</v>
      </c>
      <c r="K514" s="1">
        <f>IFERROR(VLOOKUP(P514,索引!A:B,2,0),"")</f>
        <v>8</v>
      </c>
      <c r="L514" s="18">
        <f t="shared" si="588"/>
        <v>5</v>
      </c>
      <c r="M514" s="18">
        <f t="shared" si="589"/>
        <v>13</v>
      </c>
      <c r="N514" s="18">
        <f t="shared" si="590"/>
        <v>13</v>
      </c>
      <c r="O514" s="18">
        <f t="shared" si="591"/>
        <v>20</v>
      </c>
      <c r="P514" s="1" t="str">
        <f t="shared" si="592"/>
        <v>skills</v>
      </c>
      <c r="Q514" s="1"/>
    </row>
    <row r="515" spans="1:17">
      <c r="A515" s="1" t="s">
        <v>26</v>
      </c>
      <c r="B515" s="18" t="str">
        <f t="shared" si="579"/>
        <v>700451060</v>
      </c>
      <c r="C515" s="18" t="s">
        <v>639</v>
      </c>
      <c r="D515" s="18" t="s">
        <v>564</v>
      </c>
      <c r="E515" s="18">
        <v>0</v>
      </c>
      <c r="F515" s="18" t="s">
        <v>148</v>
      </c>
      <c r="G515" s="18">
        <v>0</v>
      </c>
      <c r="H515" s="18" t="s">
        <v>565</v>
      </c>
      <c r="I515" s="18" t="str">
        <f t="shared" si="580"/>
        <v>0045</v>
      </c>
      <c r="J515" s="1">
        <v>1</v>
      </c>
      <c r="K515" s="1">
        <f>IFERROR(VLOOKUP(P515,索引!A:B,2,0),"")</f>
        <v>6</v>
      </c>
      <c r="L515" s="18">
        <f t="shared" si="581"/>
        <v>5</v>
      </c>
      <c r="M515" s="18">
        <f t="shared" si="582"/>
        <v>17</v>
      </c>
      <c r="N515" s="18">
        <f t="shared" si="583"/>
        <v>17</v>
      </c>
      <c r="O515" s="18">
        <f t="shared" si="584"/>
        <v>24</v>
      </c>
      <c r="P515" s="1" t="str">
        <f t="shared" si="585"/>
        <v>skill3</v>
      </c>
      <c r="Q515" s="1"/>
    </row>
    <row r="516" spans="1:17">
      <c r="A516" s="1" t="s">
        <v>26</v>
      </c>
      <c r="B516" s="18" t="str">
        <f t="shared" ref="B516:B523" si="593">"7"&amp;I516&amp;J516&amp;0&amp;K516&amp;0</f>
        <v>700451070</v>
      </c>
      <c r="C516" s="18" t="s">
        <v>640</v>
      </c>
      <c r="D516" s="18" t="s">
        <v>564</v>
      </c>
      <c r="E516" s="18">
        <v>0</v>
      </c>
      <c r="F516" s="18" t="s">
        <v>148</v>
      </c>
      <c r="G516" s="18">
        <v>0</v>
      </c>
      <c r="H516" s="18" t="s">
        <v>565</v>
      </c>
      <c r="I516" s="18" t="str">
        <f t="shared" ref="I516:I523" si="594">LEFT(C516,L516-1)</f>
        <v>0045</v>
      </c>
      <c r="J516" s="1">
        <v>1</v>
      </c>
      <c r="K516" s="1">
        <f>IFERROR(VLOOKUP(P516,索引!A:B,2,0),"")</f>
        <v>7</v>
      </c>
      <c r="L516" s="18">
        <f t="shared" ref="L516:L523" si="595">IFERROR(FIND("_",C516),0)</f>
        <v>5</v>
      </c>
      <c r="M516" s="18">
        <f t="shared" ref="M516:M523" si="596">IFERROR(FIND("@",C516,L516+1),L516)</f>
        <v>17</v>
      </c>
      <c r="N516" s="18">
        <f t="shared" ref="N516:N523" si="597">IFERROR(FIND("@",C516,M516+1),M516)</f>
        <v>17</v>
      </c>
      <c r="O516" s="18">
        <f t="shared" ref="O516:O523" si="598">IFERROR(FIND("_",C516,N516+1),N516)</f>
        <v>21</v>
      </c>
      <c r="P516" s="1" t="str">
        <f t="shared" ref="P516:P523" si="599">IF(N516=O516,RIGHT(C516,LEN(C516)-N516),MID(C516,N516+1,O516-N516-1))</f>
        <v>win</v>
      </c>
      <c r="Q516" s="1"/>
    </row>
    <row r="517" spans="1:17">
      <c r="A517" s="1" t="s">
        <v>26</v>
      </c>
      <c r="B517" s="18" t="str">
        <f t="shared" si="593"/>
        <v>700451080</v>
      </c>
      <c r="C517" s="18" t="s">
        <v>641</v>
      </c>
      <c r="D517" s="18" t="s">
        <v>564</v>
      </c>
      <c r="E517" s="18">
        <v>0</v>
      </c>
      <c r="F517" s="18" t="s">
        <v>148</v>
      </c>
      <c r="G517" s="18">
        <v>0</v>
      </c>
      <c r="H517" s="18" t="s">
        <v>565</v>
      </c>
      <c r="I517" s="18" t="str">
        <f t="shared" si="594"/>
        <v>0045</v>
      </c>
      <c r="J517" s="1">
        <v>1</v>
      </c>
      <c r="K517" s="1">
        <f>IFERROR(VLOOKUP(P517,索引!A:B,2,0),"")</f>
        <v>8</v>
      </c>
      <c r="L517" s="18">
        <f t="shared" si="595"/>
        <v>5</v>
      </c>
      <c r="M517" s="18">
        <f t="shared" si="596"/>
        <v>17</v>
      </c>
      <c r="N517" s="18">
        <f t="shared" si="597"/>
        <v>17</v>
      </c>
      <c r="O517" s="18">
        <f t="shared" si="598"/>
        <v>24</v>
      </c>
      <c r="P517" s="1" t="str">
        <f t="shared" si="599"/>
        <v>skills</v>
      </c>
      <c r="Q517" s="1"/>
    </row>
    <row r="518" spans="1:17">
      <c r="A518" s="1" t="s">
        <v>26</v>
      </c>
      <c r="B518" s="18" t="str">
        <f>"7"&amp;I518&amp;J518&amp;0&amp;K518&amp;1</f>
        <v>700461061</v>
      </c>
      <c r="C518" s="18" t="s">
        <v>725</v>
      </c>
      <c r="D518" s="18" t="s">
        <v>564</v>
      </c>
      <c r="E518" s="18">
        <v>0</v>
      </c>
      <c r="F518" s="18" t="s">
        <v>148</v>
      </c>
      <c r="G518" s="18">
        <v>0</v>
      </c>
      <c r="H518" s="18" t="s">
        <v>565</v>
      </c>
      <c r="I518" s="18" t="str">
        <f t="shared" si="594"/>
        <v>0046</v>
      </c>
      <c r="J518" s="1">
        <v>1</v>
      </c>
      <c r="K518" s="1">
        <f>IFERROR(VLOOKUP(P518,索引!A:B,2,0),"")</f>
        <v>6</v>
      </c>
      <c r="L518" s="18">
        <f t="shared" si="595"/>
        <v>5</v>
      </c>
      <c r="M518" s="18">
        <f t="shared" si="596"/>
        <v>12</v>
      </c>
      <c r="N518" s="18">
        <f t="shared" si="597"/>
        <v>12</v>
      </c>
      <c r="O518" s="18">
        <f t="shared" si="598"/>
        <v>19</v>
      </c>
      <c r="P518" s="1" t="str">
        <f t="shared" si="599"/>
        <v>skill3</v>
      </c>
      <c r="Q518" s="1"/>
    </row>
    <row r="519" spans="1:17">
      <c r="A519" s="1" t="s">
        <v>26</v>
      </c>
      <c r="B519" s="18" t="str">
        <f>"7"&amp;I519&amp;J519&amp;0&amp;K519&amp;2</f>
        <v>700461062</v>
      </c>
      <c r="C519" s="18" t="s">
        <v>726</v>
      </c>
      <c r="D519" s="18" t="s">
        <v>564</v>
      </c>
      <c r="E519" s="18">
        <v>0</v>
      </c>
      <c r="F519" s="18" t="s">
        <v>148</v>
      </c>
      <c r="G519" s="18">
        <v>0</v>
      </c>
      <c r="H519" s="18" t="s">
        <v>565</v>
      </c>
      <c r="I519" s="18" t="str">
        <f t="shared" ref="I519:I520" si="600">LEFT(C519,L519-1)</f>
        <v>0046</v>
      </c>
      <c r="J519" s="1">
        <v>1</v>
      </c>
      <c r="K519" s="1">
        <f>IFERROR(VLOOKUP(P519,索引!A:B,2,0),"")</f>
        <v>6</v>
      </c>
      <c r="L519" s="18">
        <f t="shared" ref="L519:L520" si="601">IFERROR(FIND("_",C519),0)</f>
        <v>5</v>
      </c>
      <c r="M519" s="18">
        <f t="shared" ref="M519:M520" si="602">IFERROR(FIND("@",C519,L519+1),L519)</f>
        <v>12</v>
      </c>
      <c r="N519" s="18">
        <f t="shared" ref="N519:N520" si="603">IFERROR(FIND("@",C519,M519+1),M519)</f>
        <v>12</v>
      </c>
      <c r="O519" s="18">
        <f t="shared" ref="O519:O520" si="604">IFERROR(FIND("_",C519,N519+1),N519)</f>
        <v>19</v>
      </c>
      <c r="P519" s="1" t="str">
        <f t="shared" ref="P519:P520" si="605">IF(N519=O519,RIGHT(C519,LEN(C519)-N519),MID(C519,N519+1,O519-N519-1))</f>
        <v>skill3</v>
      </c>
      <c r="Q519" s="1"/>
    </row>
    <row r="520" spans="1:17">
      <c r="A520" s="1" t="s">
        <v>26</v>
      </c>
      <c r="B520" s="18" t="str">
        <f>"7"&amp;I520&amp;J520&amp;0&amp;K520&amp;3</f>
        <v>700461063</v>
      </c>
      <c r="C520" s="18" t="s">
        <v>727</v>
      </c>
      <c r="D520" s="18" t="s">
        <v>564</v>
      </c>
      <c r="E520" s="18">
        <v>0</v>
      </c>
      <c r="F520" s="18" t="s">
        <v>148</v>
      </c>
      <c r="G520" s="18">
        <v>0</v>
      </c>
      <c r="H520" s="18" t="s">
        <v>565</v>
      </c>
      <c r="I520" s="18" t="str">
        <f t="shared" si="600"/>
        <v>0046</v>
      </c>
      <c r="J520" s="1">
        <v>1</v>
      </c>
      <c r="K520" s="1">
        <f>IFERROR(VLOOKUP(P520,索引!A:B,2,0),"")</f>
        <v>6</v>
      </c>
      <c r="L520" s="18">
        <f t="shared" si="601"/>
        <v>5</v>
      </c>
      <c r="M520" s="18">
        <f t="shared" si="602"/>
        <v>12</v>
      </c>
      <c r="N520" s="18">
        <f t="shared" si="603"/>
        <v>12</v>
      </c>
      <c r="O520" s="18">
        <f t="shared" si="604"/>
        <v>19</v>
      </c>
      <c r="P520" s="1" t="str">
        <f t="shared" si="605"/>
        <v>skill3</v>
      </c>
      <c r="Q520" s="1"/>
    </row>
    <row r="521" spans="1:17">
      <c r="A521" s="1" t="s">
        <v>26</v>
      </c>
      <c r="B521" s="18" t="str">
        <f>"7"&amp;I521&amp;J521&amp;0&amp;K521&amp;4</f>
        <v>700461064</v>
      </c>
      <c r="C521" s="18" t="s">
        <v>728</v>
      </c>
      <c r="D521" s="18" t="s">
        <v>564</v>
      </c>
      <c r="E521" s="18">
        <v>0</v>
      </c>
      <c r="F521" s="18" t="s">
        <v>148</v>
      </c>
      <c r="G521" s="18">
        <v>0</v>
      </c>
      <c r="H521" s="18" t="s">
        <v>565</v>
      </c>
      <c r="I521" s="18" t="str">
        <f t="shared" ref="I521:I522" si="606">LEFT(C521,L521-1)</f>
        <v>0046</v>
      </c>
      <c r="J521" s="1">
        <v>1</v>
      </c>
      <c r="K521" s="1">
        <f>IFERROR(VLOOKUP(P521,索引!A:B,2,0),"")</f>
        <v>6</v>
      </c>
      <c r="L521" s="18">
        <f t="shared" ref="L521:L522" si="607">IFERROR(FIND("_",C521),0)</f>
        <v>5</v>
      </c>
      <c r="M521" s="18">
        <f t="shared" ref="M521:M522" si="608">IFERROR(FIND("@",C521,L521+1),L521)</f>
        <v>12</v>
      </c>
      <c r="N521" s="18">
        <f t="shared" ref="N521:N522" si="609">IFERROR(FIND("@",C521,M521+1),M521)</f>
        <v>12</v>
      </c>
      <c r="O521" s="18">
        <f t="shared" ref="O521:O522" si="610">IFERROR(FIND("_",C521,N521+1),N521)</f>
        <v>19</v>
      </c>
      <c r="P521" s="1" t="str">
        <f t="shared" ref="P521:P522" si="611">IF(N521=O521,RIGHT(C521,LEN(C521)-N521),MID(C521,N521+1,O521-N521-1))</f>
        <v>skill3</v>
      </c>
      <c r="Q521" s="1"/>
    </row>
    <row r="522" spans="1:17">
      <c r="A522" s="1" t="s">
        <v>26</v>
      </c>
      <c r="B522" s="18" t="str">
        <f>"7"&amp;I522&amp;J522&amp;0&amp;K522&amp;5</f>
        <v>700461065</v>
      </c>
      <c r="C522" s="18" t="s">
        <v>729</v>
      </c>
      <c r="D522" s="18" t="s">
        <v>564</v>
      </c>
      <c r="E522" s="18">
        <v>0</v>
      </c>
      <c r="F522" s="18" t="s">
        <v>148</v>
      </c>
      <c r="G522" s="18">
        <v>0</v>
      </c>
      <c r="H522" s="18" t="s">
        <v>565</v>
      </c>
      <c r="I522" s="18" t="str">
        <f t="shared" si="606"/>
        <v>0046</v>
      </c>
      <c r="J522" s="1">
        <v>1</v>
      </c>
      <c r="K522" s="1">
        <f>IFERROR(VLOOKUP(P522,索引!A:B,2,0),"")</f>
        <v>6</v>
      </c>
      <c r="L522" s="18">
        <f t="shared" si="607"/>
        <v>5</v>
      </c>
      <c r="M522" s="18">
        <f t="shared" si="608"/>
        <v>12</v>
      </c>
      <c r="N522" s="18">
        <f t="shared" si="609"/>
        <v>12</v>
      </c>
      <c r="O522" s="18">
        <f t="shared" si="610"/>
        <v>19</v>
      </c>
      <c r="P522" s="1" t="str">
        <f t="shared" si="611"/>
        <v>skill3</v>
      </c>
      <c r="Q522" s="1"/>
    </row>
    <row r="523" spans="1:17">
      <c r="A523" s="1" t="s">
        <v>26</v>
      </c>
      <c r="B523" s="18" t="str">
        <f t="shared" si="593"/>
        <v>700461070</v>
      </c>
      <c r="C523" s="18" t="s">
        <v>722</v>
      </c>
      <c r="D523" s="18" t="s">
        <v>564</v>
      </c>
      <c r="E523" s="18">
        <v>0</v>
      </c>
      <c r="F523" s="18" t="s">
        <v>148</v>
      </c>
      <c r="G523" s="18">
        <v>0</v>
      </c>
      <c r="H523" s="18" t="s">
        <v>565</v>
      </c>
      <c r="I523" s="18" t="str">
        <f t="shared" si="594"/>
        <v>0046</v>
      </c>
      <c r="J523" s="1">
        <v>1</v>
      </c>
      <c r="K523" s="1">
        <f>IFERROR(VLOOKUP(P523,索引!A:B,2,0),"")</f>
        <v>7</v>
      </c>
      <c r="L523" s="18">
        <f t="shared" si="595"/>
        <v>5</v>
      </c>
      <c r="M523" s="18">
        <f t="shared" si="596"/>
        <v>12</v>
      </c>
      <c r="N523" s="18">
        <f t="shared" si="597"/>
        <v>12</v>
      </c>
      <c r="O523" s="18">
        <f t="shared" si="598"/>
        <v>16</v>
      </c>
      <c r="P523" s="1" t="str">
        <f t="shared" si="599"/>
        <v>win</v>
      </c>
      <c r="Q523" s="1"/>
    </row>
    <row r="524" spans="1:17">
      <c r="A524" s="1" t="s">
        <v>26</v>
      </c>
      <c r="B524" s="18" t="str">
        <f t="shared" ref="B524:B525" si="612">"7"&amp;I524&amp;J524&amp;0&amp;K524&amp;0</f>
        <v>700471060</v>
      </c>
      <c r="C524" s="18" t="s">
        <v>636</v>
      </c>
      <c r="D524" s="18" t="s">
        <v>564</v>
      </c>
      <c r="E524" s="18">
        <v>0</v>
      </c>
      <c r="F524" s="18" t="s">
        <v>148</v>
      </c>
      <c r="G524" s="18">
        <v>0</v>
      </c>
      <c r="H524" s="18" t="s">
        <v>565</v>
      </c>
      <c r="I524" s="18" t="str">
        <f t="shared" ref="I524:I525" si="613">LEFT(C524,L524-1)</f>
        <v>0047</v>
      </c>
      <c r="J524" s="1">
        <v>1</v>
      </c>
      <c r="K524" s="1">
        <f>IFERROR(VLOOKUP(P524,索引!A:B,2,0),"")</f>
        <v>6</v>
      </c>
      <c r="L524" s="18">
        <f t="shared" ref="L524:L525" si="614">IFERROR(FIND("_",C524),0)</f>
        <v>5</v>
      </c>
      <c r="M524" s="18">
        <f t="shared" ref="M524:M525" si="615">IFERROR(FIND("@",C524,L524+1),L524)</f>
        <v>18</v>
      </c>
      <c r="N524" s="18">
        <f t="shared" ref="N524:N525" si="616">IFERROR(FIND("@",C524,M524+1),M524)</f>
        <v>18</v>
      </c>
      <c r="O524" s="18">
        <f t="shared" ref="O524:O525" si="617">IFERROR(FIND("_",C524,N524+1),N524)</f>
        <v>25</v>
      </c>
      <c r="P524" s="1" t="str">
        <f t="shared" ref="P524:P525" si="618">IF(N524=O524,RIGHT(C524,LEN(C524)-N524),MID(C524,N524+1,O524-N524-1))</f>
        <v>skill3</v>
      </c>
      <c r="Q524" s="1"/>
    </row>
    <row r="525" spans="1:17">
      <c r="A525" s="1" t="s">
        <v>26</v>
      </c>
      <c r="B525" s="18" t="str">
        <f t="shared" si="612"/>
        <v>700471070</v>
      </c>
      <c r="C525" s="18" t="s">
        <v>642</v>
      </c>
      <c r="D525" s="18" t="s">
        <v>564</v>
      </c>
      <c r="E525" s="18">
        <v>0</v>
      </c>
      <c r="F525" s="18" t="s">
        <v>148</v>
      </c>
      <c r="G525" s="18">
        <v>0</v>
      </c>
      <c r="H525" s="18" t="s">
        <v>565</v>
      </c>
      <c r="I525" s="18" t="str">
        <f t="shared" si="613"/>
        <v>0047</v>
      </c>
      <c r="J525" s="1">
        <v>1</v>
      </c>
      <c r="K525" s="1">
        <f>IFERROR(VLOOKUP(P525,索引!A:B,2,0),"")</f>
        <v>7</v>
      </c>
      <c r="L525" s="18">
        <f t="shared" si="614"/>
        <v>5</v>
      </c>
      <c r="M525" s="18">
        <f t="shared" si="615"/>
        <v>18</v>
      </c>
      <c r="N525" s="18">
        <f t="shared" si="616"/>
        <v>18</v>
      </c>
      <c r="O525" s="18">
        <f t="shared" si="617"/>
        <v>22</v>
      </c>
      <c r="P525" s="1" t="str">
        <f t="shared" si="618"/>
        <v>win</v>
      </c>
      <c r="Q525" s="1"/>
    </row>
    <row r="526" spans="1:17">
      <c r="A526" s="1" t="s">
        <v>26</v>
      </c>
      <c r="B526" s="18" t="str">
        <f t="shared" ref="B526" si="619">"7"&amp;I526&amp;J526&amp;0&amp;K526&amp;0</f>
        <v>700471080</v>
      </c>
      <c r="C526" s="18" t="s">
        <v>635</v>
      </c>
      <c r="D526" s="18" t="s">
        <v>564</v>
      </c>
      <c r="E526" s="18">
        <v>0</v>
      </c>
      <c r="F526" s="18" t="s">
        <v>148</v>
      </c>
      <c r="G526" s="18">
        <v>0</v>
      </c>
      <c r="H526" s="18" t="s">
        <v>565</v>
      </c>
      <c r="I526" s="18" t="str">
        <f t="shared" ref="I526" si="620">LEFT(C526,L526-1)</f>
        <v>0047</v>
      </c>
      <c r="J526" s="1">
        <v>1</v>
      </c>
      <c r="K526" s="1">
        <f>IFERROR(VLOOKUP(P526,索引!A:B,2,0),"")</f>
        <v>8</v>
      </c>
      <c r="L526" s="18">
        <f t="shared" ref="L526" si="621">IFERROR(FIND("_",C526),0)</f>
        <v>5</v>
      </c>
      <c r="M526" s="18">
        <f t="shared" ref="M526" si="622">IFERROR(FIND("@",C526,L526+1),L526)</f>
        <v>18</v>
      </c>
      <c r="N526" s="18">
        <f t="shared" ref="N526" si="623">IFERROR(FIND("@",C526,M526+1),M526)</f>
        <v>18</v>
      </c>
      <c r="O526" s="18">
        <f t="shared" ref="O526" si="624">IFERROR(FIND("_",C526,N526+1),N526)</f>
        <v>25</v>
      </c>
      <c r="P526" s="1" t="str">
        <f t="shared" ref="P526" si="625">IF(N526=O526,RIGHT(C526,LEN(C526)-N526),MID(C526,N526+1,O526-N526-1))</f>
        <v>skills</v>
      </c>
      <c r="Q526" s="1"/>
    </row>
    <row r="527" spans="1:17">
      <c r="A527" s="1" t="s">
        <v>26</v>
      </c>
      <c r="B527" s="18" t="str">
        <f t="shared" ref="B527:B532" si="626">"7"&amp;I527&amp;J527&amp;0&amp;K527&amp;0</f>
        <v>700481070</v>
      </c>
      <c r="C527" s="18" t="s">
        <v>606</v>
      </c>
      <c r="D527" s="18" t="s">
        <v>564</v>
      </c>
      <c r="E527" s="18">
        <v>0</v>
      </c>
      <c r="F527" s="18" t="s">
        <v>148</v>
      </c>
      <c r="G527" s="18">
        <v>0</v>
      </c>
      <c r="H527" s="18" t="s">
        <v>565</v>
      </c>
      <c r="I527" s="18" t="str">
        <f t="shared" ref="I527:I532" si="627">LEFT(C527,L527-1)</f>
        <v>0048</v>
      </c>
      <c r="J527" s="1">
        <v>1</v>
      </c>
      <c r="K527" s="1">
        <f>IFERROR(VLOOKUP(P527,索引!A:B,2,0),"")</f>
        <v>7</v>
      </c>
      <c r="L527" s="18">
        <f t="shared" ref="L527:L532" si="628">IFERROR(FIND("_",C527),0)</f>
        <v>5</v>
      </c>
      <c r="M527" s="18">
        <f t="shared" si="566"/>
        <v>14</v>
      </c>
      <c r="N527" s="18">
        <f t="shared" si="567"/>
        <v>14</v>
      </c>
      <c r="O527" s="18">
        <f t="shared" ref="O527:O532" si="629">IFERROR(FIND("_",C527,N527+1),N527)</f>
        <v>18</v>
      </c>
      <c r="P527" s="1" t="str">
        <f t="shared" ref="P527:P532" si="630">IF(N527=O527,RIGHT(C527,LEN(C527)-N527),MID(C527,N527+1,O527-N527-1))</f>
        <v>win</v>
      </c>
      <c r="Q527" s="1"/>
    </row>
    <row r="528" spans="1:17">
      <c r="A528" s="1" t="s">
        <v>26</v>
      </c>
      <c r="B528" s="18" t="str">
        <f t="shared" si="626"/>
        <v>700491060</v>
      </c>
      <c r="C528" s="18" t="s">
        <v>643</v>
      </c>
      <c r="D528" s="18" t="s">
        <v>564</v>
      </c>
      <c r="E528" s="18">
        <v>0</v>
      </c>
      <c r="F528" s="18" t="s">
        <v>148</v>
      </c>
      <c r="G528" s="18">
        <v>0</v>
      </c>
      <c r="H528" s="18" t="s">
        <v>565</v>
      </c>
      <c r="I528" s="18" t="str">
        <f t="shared" si="627"/>
        <v>0049</v>
      </c>
      <c r="J528" s="1">
        <v>1</v>
      </c>
      <c r="K528" s="1">
        <f>IFERROR(VLOOKUP(P528,索引!A:B,2,0),"")</f>
        <v>6</v>
      </c>
      <c r="L528" s="18">
        <f t="shared" si="628"/>
        <v>5</v>
      </c>
      <c r="M528" s="18">
        <f t="shared" ref="M528" si="631">IFERROR(FIND("@",C528,L528+1),L528)</f>
        <v>17</v>
      </c>
      <c r="N528" s="18">
        <f t="shared" ref="N528" si="632">IFERROR(FIND("@",C528,M528+1),M528)</f>
        <v>17</v>
      </c>
      <c r="O528" s="18">
        <f t="shared" si="629"/>
        <v>24</v>
      </c>
      <c r="P528" s="1" t="str">
        <f t="shared" si="630"/>
        <v>skill3</v>
      </c>
      <c r="Q528" s="1"/>
    </row>
    <row r="529" spans="1:17">
      <c r="A529" s="1" t="s">
        <v>26</v>
      </c>
      <c r="B529" s="18">
        <v>700491061</v>
      </c>
      <c r="C529" s="18" t="s">
        <v>652</v>
      </c>
      <c r="D529" s="18" t="s">
        <v>564</v>
      </c>
      <c r="E529" s="18">
        <v>0</v>
      </c>
      <c r="F529" s="18" t="s">
        <v>148</v>
      </c>
      <c r="G529" s="18">
        <v>0</v>
      </c>
      <c r="H529" s="18" t="s">
        <v>565</v>
      </c>
      <c r="I529" s="18" t="str">
        <f t="shared" ref="I529" si="633">LEFT(C529,L529-1)</f>
        <v>0049</v>
      </c>
      <c r="J529" s="1">
        <v>1</v>
      </c>
      <c r="K529" s="1">
        <f>IFERROR(VLOOKUP(P529,索引!A:B,2,0),"")</f>
        <v>6</v>
      </c>
      <c r="L529" s="18">
        <f t="shared" ref="L529" si="634">IFERROR(FIND("_",C529),0)</f>
        <v>5</v>
      </c>
      <c r="M529" s="18">
        <f t="shared" ref="M529" si="635">IFERROR(FIND("@",C529,L529+1),L529)</f>
        <v>17</v>
      </c>
      <c r="N529" s="18">
        <f t="shared" ref="N529" si="636">IFERROR(FIND("@",C529,M529+1),M529)</f>
        <v>17</v>
      </c>
      <c r="O529" s="18">
        <f t="shared" ref="O529" si="637">IFERROR(FIND("_",C529,N529+1),N529)</f>
        <v>24</v>
      </c>
      <c r="P529" s="1" t="str">
        <f t="shared" ref="P529" si="638">IF(N529=O529,RIGHT(C529,LEN(C529)-N529),MID(C529,N529+1,O529-N529-1))</f>
        <v>skill3</v>
      </c>
      <c r="Q529" s="1"/>
    </row>
    <row r="530" spans="1:17">
      <c r="A530" s="1" t="s">
        <v>26</v>
      </c>
      <c r="B530" s="18">
        <v>700491062</v>
      </c>
      <c r="C530" s="18" t="s">
        <v>653</v>
      </c>
      <c r="D530" s="18" t="s">
        <v>564</v>
      </c>
      <c r="E530" s="18">
        <v>0</v>
      </c>
      <c r="F530" s="18" t="s">
        <v>148</v>
      </c>
      <c r="G530" s="18">
        <v>0</v>
      </c>
      <c r="H530" s="18" t="s">
        <v>565</v>
      </c>
      <c r="I530" s="18" t="str">
        <f t="shared" ref="I530" si="639">LEFT(C530,L530-1)</f>
        <v>0049</v>
      </c>
      <c r="J530" s="1">
        <v>1</v>
      </c>
      <c r="K530" s="1">
        <f>IFERROR(VLOOKUP(P530,索引!A:B,2,0),"")</f>
        <v>6</v>
      </c>
      <c r="L530" s="18">
        <f t="shared" ref="L530" si="640">IFERROR(FIND("_",C530),0)</f>
        <v>5</v>
      </c>
      <c r="M530" s="18">
        <f t="shared" ref="M530" si="641">IFERROR(FIND("@",C530,L530+1),L530)</f>
        <v>17</v>
      </c>
      <c r="N530" s="18">
        <f t="shared" ref="N530" si="642">IFERROR(FIND("@",C530,M530+1),M530)</f>
        <v>17</v>
      </c>
      <c r="O530" s="18">
        <f t="shared" ref="O530" si="643">IFERROR(FIND("_",C530,N530+1),N530)</f>
        <v>24</v>
      </c>
      <c r="P530" s="1" t="str">
        <f t="shared" ref="P530" si="644">IF(N530=O530,RIGHT(C530,LEN(C530)-N530),MID(C530,N530+1,O530-N530-1))</f>
        <v>skill3</v>
      </c>
      <c r="Q530" s="1"/>
    </row>
    <row r="531" spans="1:17">
      <c r="A531" s="1" t="s">
        <v>26</v>
      </c>
      <c r="B531" s="18" t="str">
        <f t="shared" ref="B531" si="645">"7"&amp;I531&amp;J531&amp;0&amp;K531&amp;0</f>
        <v>700491070</v>
      </c>
      <c r="C531" s="18" t="s">
        <v>644</v>
      </c>
      <c r="D531" s="18" t="s">
        <v>564</v>
      </c>
      <c r="E531" s="18">
        <v>0</v>
      </c>
      <c r="F531" s="18" t="s">
        <v>148</v>
      </c>
      <c r="G531" s="18">
        <v>0</v>
      </c>
      <c r="H531" s="18" t="s">
        <v>565</v>
      </c>
      <c r="I531" s="18" t="str">
        <f t="shared" ref="I531" si="646">LEFT(C531,L531-1)</f>
        <v>0049</v>
      </c>
      <c r="J531" s="1">
        <v>1</v>
      </c>
      <c r="K531" s="1">
        <f>IFERROR(VLOOKUP(P531,索引!A:B,2,0),"")</f>
        <v>7</v>
      </c>
      <c r="L531" s="18">
        <f t="shared" ref="L531" si="647">IFERROR(FIND("_",C531),0)</f>
        <v>5</v>
      </c>
      <c r="M531" s="18">
        <f t="shared" si="566"/>
        <v>17</v>
      </c>
      <c r="N531" s="18">
        <f t="shared" si="567"/>
        <v>17</v>
      </c>
      <c r="O531" s="18">
        <f t="shared" ref="O531" si="648">IFERROR(FIND("_",C531,N531+1),N531)</f>
        <v>21</v>
      </c>
      <c r="P531" s="1" t="str">
        <f t="shared" ref="P531" si="649">IF(N531=O531,RIGHT(C531,LEN(C531)-N531),MID(C531,N531+1,O531-N531-1))</f>
        <v>win</v>
      </c>
      <c r="Q531" s="1"/>
    </row>
    <row r="532" spans="1:17">
      <c r="A532" s="1" t="s">
        <v>26</v>
      </c>
      <c r="B532" s="18" t="str">
        <f t="shared" si="626"/>
        <v>700491080</v>
      </c>
      <c r="C532" s="18" t="s">
        <v>630</v>
      </c>
      <c r="D532" s="18" t="s">
        <v>564</v>
      </c>
      <c r="E532" s="18">
        <v>0</v>
      </c>
      <c r="F532" s="18" t="s">
        <v>148</v>
      </c>
      <c r="G532" s="18">
        <v>0</v>
      </c>
      <c r="H532" s="18" t="s">
        <v>565</v>
      </c>
      <c r="I532" s="18" t="str">
        <f t="shared" si="627"/>
        <v>0049</v>
      </c>
      <c r="J532" s="1">
        <v>1</v>
      </c>
      <c r="K532" s="1">
        <f>IFERROR(VLOOKUP(P532,索引!A:B,2,0),"")</f>
        <v>8</v>
      </c>
      <c r="L532" s="18">
        <f t="shared" si="628"/>
        <v>5</v>
      </c>
      <c r="M532" s="18">
        <f t="shared" ref="M532:M540" si="650">IFERROR(FIND("@",C532,L532+1),L532)</f>
        <v>17</v>
      </c>
      <c r="N532" s="18">
        <f t="shared" ref="N532:N540" si="651">IFERROR(FIND("@",C532,M532+1),M532)</f>
        <v>17</v>
      </c>
      <c r="O532" s="18">
        <f t="shared" si="629"/>
        <v>24</v>
      </c>
      <c r="P532" s="1" t="str">
        <f t="shared" si="630"/>
        <v>skills</v>
      </c>
      <c r="Q532" s="1"/>
    </row>
    <row r="533" spans="1:17">
      <c r="A533" s="1" t="s">
        <v>26</v>
      </c>
      <c r="B533" s="18" t="str">
        <f t="shared" si="574"/>
        <v>700501070</v>
      </c>
      <c r="C533" s="18" t="s">
        <v>607</v>
      </c>
      <c r="D533" s="18" t="s">
        <v>564</v>
      </c>
      <c r="E533" s="18">
        <v>0</v>
      </c>
      <c r="F533" s="18" t="s">
        <v>148</v>
      </c>
      <c r="G533" s="18">
        <v>0</v>
      </c>
      <c r="H533" s="18" t="s">
        <v>565</v>
      </c>
      <c r="I533" s="18" t="str">
        <f t="shared" si="575"/>
        <v>0050</v>
      </c>
      <c r="J533" s="1">
        <v>1</v>
      </c>
      <c r="K533" s="1">
        <f>IFERROR(VLOOKUP(P533,索引!A:B,2,0),"")</f>
        <v>7</v>
      </c>
      <c r="L533" s="18">
        <f t="shared" si="576"/>
        <v>5</v>
      </c>
      <c r="M533" s="18">
        <f t="shared" si="650"/>
        <v>14</v>
      </c>
      <c r="N533" s="18">
        <f t="shared" si="651"/>
        <v>14</v>
      </c>
      <c r="O533" s="18">
        <f t="shared" si="577"/>
        <v>18</v>
      </c>
      <c r="P533" s="1" t="str">
        <f t="shared" si="578"/>
        <v>win</v>
      </c>
      <c r="Q533" s="1"/>
    </row>
    <row r="534" spans="1:17">
      <c r="A534" s="1" t="s">
        <v>26</v>
      </c>
      <c r="B534" s="18" t="str">
        <f t="shared" si="574"/>
        <v>700601070</v>
      </c>
      <c r="C534" s="18" t="s">
        <v>697</v>
      </c>
      <c r="D534" s="18" t="s">
        <v>564</v>
      </c>
      <c r="E534" s="18">
        <v>0</v>
      </c>
      <c r="F534" s="18" t="s">
        <v>148</v>
      </c>
      <c r="G534" s="18">
        <v>0</v>
      </c>
      <c r="H534" s="18" t="s">
        <v>565</v>
      </c>
      <c r="I534" s="18" t="str">
        <f t="shared" ref="I534:I536" si="652">LEFT(C534,L534-1)</f>
        <v>0060</v>
      </c>
      <c r="J534" s="1">
        <v>1</v>
      </c>
      <c r="K534" s="1">
        <f>IFERROR(VLOOKUP(P534,索引!A:B,2,0),"")</f>
        <v>7</v>
      </c>
      <c r="L534" s="18">
        <f t="shared" ref="L534:L536" si="653">IFERROR(FIND("_",C534),0)</f>
        <v>5</v>
      </c>
      <c r="M534" s="18">
        <f t="shared" si="650"/>
        <v>13</v>
      </c>
      <c r="N534" s="18">
        <f t="shared" si="651"/>
        <v>13</v>
      </c>
      <c r="O534" s="18">
        <f t="shared" ref="O534:O536" si="654">IFERROR(FIND("_",C534,N534+1),N534)</f>
        <v>17</v>
      </c>
      <c r="P534" s="1" t="str">
        <f t="shared" ref="P534:P536" si="655">IF(N534=O534,RIGHT(C534,LEN(C534)-N534),MID(C534,N534+1,O534-N534-1))</f>
        <v>win</v>
      </c>
      <c r="Q534" s="1"/>
    </row>
    <row r="535" spans="1:17">
      <c r="A535" s="1" t="s">
        <v>26</v>
      </c>
      <c r="B535" s="18" t="str">
        <f t="shared" si="574"/>
        <v>700611070</v>
      </c>
      <c r="C535" s="18" t="s">
        <v>698</v>
      </c>
      <c r="D535" s="18" t="s">
        <v>564</v>
      </c>
      <c r="E535" s="18">
        <v>0</v>
      </c>
      <c r="F535" s="18" t="s">
        <v>148</v>
      </c>
      <c r="G535" s="18">
        <v>0</v>
      </c>
      <c r="H535" s="18" t="s">
        <v>565</v>
      </c>
      <c r="I535" s="18" t="str">
        <f t="shared" si="652"/>
        <v>0061</v>
      </c>
      <c r="J535" s="1">
        <v>1</v>
      </c>
      <c r="K535" s="1">
        <f>IFERROR(VLOOKUP(P535,索引!A:B,2,0),"")</f>
        <v>7</v>
      </c>
      <c r="L535" s="18">
        <f t="shared" si="653"/>
        <v>5</v>
      </c>
      <c r="M535" s="18">
        <f t="shared" si="650"/>
        <v>14</v>
      </c>
      <c r="N535" s="18">
        <f t="shared" si="651"/>
        <v>14</v>
      </c>
      <c r="O535" s="18">
        <f t="shared" si="654"/>
        <v>18</v>
      </c>
      <c r="P535" s="1" t="str">
        <f t="shared" si="655"/>
        <v>win</v>
      </c>
      <c r="Q535" s="1"/>
    </row>
    <row r="536" spans="1:17">
      <c r="A536" s="1" t="s">
        <v>26</v>
      </c>
      <c r="B536" s="18" t="str">
        <f t="shared" si="574"/>
        <v>710011070</v>
      </c>
      <c r="C536" s="18" t="s">
        <v>709</v>
      </c>
      <c r="D536" s="18" t="s">
        <v>564</v>
      </c>
      <c r="E536" s="18">
        <v>0</v>
      </c>
      <c r="F536" s="18" t="s">
        <v>148</v>
      </c>
      <c r="G536" s="18">
        <v>0</v>
      </c>
      <c r="H536" s="18" t="s">
        <v>565</v>
      </c>
      <c r="I536" s="18" t="str">
        <f t="shared" si="652"/>
        <v>1001</v>
      </c>
      <c r="J536" s="1">
        <v>1</v>
      </c>
      <c r="K536" s="1">
        <f>IFERROR(VLOOKUP(P536,索引!A:B,2,0),"")</f>
        <v>7</v>
      </c>
      <c r="L536" s="18">
        <f t="shared" si="653"/>
        <v>5</v>
      </c>
      <c r="M536" s="18">
        <f t="shared" ref="M536" si="656">IFERROR(FIND("@",C536,L536+1),L536)</f>
        <v>15</v>
      </c>
      <c r="N536" s="18">
        <f t="shared" ref="N536" si="657">IFERROR(FIND("@",C536,M536+1),M536)</f>
        <v>15</v>
      </c>
      <c r="O536" s="18">
        <f t="shared" si="654"/>
        <v>19</v>
      </c>
      <c r="P536" s="1" t="str">
        <f t="shared" si="655"/>
        <v>win</v>
      </c>
      <c r="Q536" s="1"/>
    </row>
    <row r="537" spans="1:17">
      <c r="A537" s="1" t="s">
        <v>26</v>
      </c>
      <c r="B537" s="18" t="str">
        <f t="shared" ref="B537" si="658">"7"&amp;I537&amp;J537&amp;0&amp;K537&amp;0</f>
        <v>710041070</v>
      </c>
      <c r="C537" s="37" t="s">
        <v>708</v>
      </c>
      <c r="D537" s="18" t="s">
        <v>564</v>
      </c>
      <c r="E537" s="18">
        <v>0</v>
      </c>
      <c r="F537" s="18" t="s">
        <v>148</v>
      </c>
      <c r="G537" s="18">
        <v>0</v>
      </c>
      <c r="H537" s="18" t="s">
        <v>565</v>
      </c>
      <c r="I537" s="18" t="str">
        <f t="shared" ref="I537" si="659">LEFT(C537,L537-1)</f>
        <v>1004</v>
      </c>
      <c r="J537" s="1">
        <v>1</v>
      </c>
      <c r="K537" s="1">
        <f>IFERROR(VLOOKUP(P537,索引!A:B,2,0),"")</f>
        <v>7</v>
      </c>
      <c r="L537" s="18">
        <f t="shared" ref="L537" si="660">IFERROR(FIND("_",C537),0)</f>
        <v>5</v>
      </c>
      <c r="M537" s="18">
        <f t="shared" ref="M537" si="661">IFERROR(FIND("@",C537,L537+1),L537)</f>
        <v>21</v>
      </c>
      <c r="N537" s="18">
        <f t="shared" ref="N537" si="662">IFERROR(FIND("@",C537,M537+1),M537)</f>
        <v>21</v>
      </c>
      <c r="O537" s="18">
        <f t="shared" ref="O537" si="663">IFERROR(FIND("_",C537,N537+1),N537)</f>
        <v>25</v>
      </c>
      <c r="P537" s="1" t="str">
        <f t="shared" ref="P537" si="664">IF(N537=O537,RIGHT(C537,LEN(C537)-N537),MID(C537,N537+1,O537-N537-1))</f>
        <v>win</v>
      </c>
      <c r="Q537" s="1"/>
    </row>
    <row r="538" spans="1:17">
      <c r="A538" s="1" t="s">
        <v>26</v>
      </c>
      <c r="B538" s="18" t="str">
        <f t="shared" ref="B538" si="665">"7"&amp;I538&amp;J538&amp;0&amp;K538&amp;0</f>
        <v>710081070</v>
      </c>
      <c r="C538" s="18" t="s">
        <v>699</v>
      </c>
      <c r="D538" s="18" t="s">
        <v>564</v>
      </c>
      <c r="E538" s="18">
        <v>0</v>
      </c>
      <c r="F538" s="18" t="s">
        <v>148</v>
      </c>
      <c r="G538" s="18">
        <v>0</v>
      </c>
      <c r="H538" s="18" t="s">
        <v>565</v>
      </c>
      <c r="I538" s="18" t="str">
        <f t="shared" ref="I538" si="666">LEFT(C538,L538-1)</f>
        <v>1008</v>
      </c>
      <c r="J538" s="1">
        <v>1</v>
      </c>
      <c r="K538" s="1">
        <f>IFERROR(VLOOKUP(P538,索引!A:B,2,0),"")</f>
        <v>7</v>
      </c>
      <c r="L538" s="18">
        <f t="shared" ref="L538" si="667">IFERROR(FIND("_",C538),0)</f>
        <v>5</v>
      </c>
      <c r="M538" s="18">
        <f t="shared" si="650"/>
        <v>16</v>
      </c>
      <c r="N538" s="18">
        <f t="shared" si="651"/>
        <v>16</v>
      </c>
      <c r="O538" s="18">
        <f t="shared" ref="O538" si="668">IFERROR(FIND("_",C538,N538+1),N538)</f>
        <v>20</v>
      </c>
      <c r="P538" s="1" t="str">
        <f t="shared" ref="P538" si="669">IF(N538=O538,RIGHT(C538,LEN(C538)-N538),MID(C538,N538+1,O538-N538-1))</f>
        <v>win</v>
      </c>
      <c r="Q538" s="1"/>
    </row>
    <row r="539" spans="1:17">
      <c r="A539" s="1" t="s">
        <v>26</v>
      </c>
      <c r="B539" s="18" t="str">
        <f t="shared" ref="B539:B548" si="670">"7"&amp;I539&amp;J539&amp;0&amp;K539&amp;0</f>
        <v>710091070</v>
      </c>
      <c r="C539" s="18" t="s">
        <v>700</v>
      </c>
      <c r="D539" s="18" t="s">
        <v>564</v>
      </c>
      <c r="E539" s="18">
        <v>0</v>
      </c>
      <c r="F539" s="18" t="s">
        <v>148</v>
      </c>
      <c r="G539" s="18">
        <v>0</v>
      </c>
      <c r="H539" s="18" t="s">
        <v>565</v>
      </c>
      <c r="I539" s="18" t="str">
        <f t="shared" ref="I539:I547" si="671">LEFT(C539,L539-1)</f>
        <v>1009</v>
      </c>
      <c r="J539" s="1">
        <v>1</v>
      </c>
      <c r="K539" s="1">
        <f>IFERROR(VLOOKUP(P539,索引!A:B,2,0),"")</f>
        <v>7</v>
      </c>
      <c r="L539" s="18">
        <f t="shared" ref="L539:L547" si="672">IFERROR(FIND("_",C539),0)</f>
        <v>5</v>
      </c>
      <c r="M539" s="18">
        <f t="shared" si="650"/>
        <v>14</v>
      </c>
      <c r="N539" s="18">
        <f t="shared" si="651"/>
        <v>14</v>
      </c>
      <c r="O539" s="18">
        <f t="shared" ref="O539:O547" si="673">IFERROR(FIND("_",C539,N539+1),N539)</f>
        <v>18</v>
      </c>
      <c r="P539" s="1" t="str">
        <f t="shared" ref="P539:P547" si="674">IF(N539=O539,RIGHT(C539,LEN(C539)-N539),MID(C539,N539+1,O539-N539-1))</f>
        <v>win</v>
      </c>
      <c r="Q539" s="1"/>
    </row>
    <row r="540" spans="1:17">
      <c r="A540" s="1" t="s">
        <v>26</v>
      </c>
      <c r="B540" s="18">
        <v>710121060</v>
      </c>
      <c r="C540" s="18" t="s">
        <v>701</v>
      </c>
      <c r="D540" s="18" t="s">
        <v>564</v>
      </c>
      <c r="E540" s="18">
        <v>0</v>
      </c>
      <c r="F540" s="18" t="s">
        <v>148</v>
      </c>
      <c r="G540" s="18">
        <v>0</v>
      </c>
      <c r="H540" s="18" t="s">
        <v>565</v>
      </c>
      <c r="I540" s="18" t="str">
        <f t="shared" si="671"/>
        <v>1012</v>
      </c>
      <c r="J540" s="1">
        <v>1</v>
      </c>
      <c r="K540" s="1" t="str">
        <f>IFERROR(VLOOKUP(P540,索引!A:B,2,0),"")</f>
        <v/>
      </c>
      <c r="L540" s="18">
        <f t="shared" si="672"/>
        <v>5</v>
      </c>
      <c r="M540" s="18">
        <f t="shared" si="650"/>
        <v>17</v>
      </c>
      <c r="N540" s="18">
        <f t="shared" si="651"/>
        <v>17</v>
      </c>
      <c r="O540" s="18">
        <f t="shared" si="673"/>
        <v>24</v>
      </c>
      <c r="P540" s="1" t="str">
        <f t="shared" si="674"/>
        <v>skill4</v>
      </c>
      <c r="Q540" s="1"/>
    </row>
    <row r="541" spans="1:17">
      <c r="A541" s="1" t="s">
        <v>26</v>
      </c>
      <c r="B541" s="18" t="str">
        <f t="shared" si="670"/>
        <v>710121070</v>
      </c>
      <c r="C541" s="18" t="s">
        <v>692</v>
      </c>
      <c r="D541" s="18" t="s">
        <v>564</v>
      </c>
      <c r="E541" s="18">
        <v>0</v>
      </c>
      <c r="F541" s="18" t="s">
        <v>148</v>
      </c>
      <c r="G541" s="18">
        <v>0</v>
      </c>
      <c r="H541" s="18" t="s">
        <v>565</v>
      </c>
      <c r="I541" s="18" t="str">
        <f t="shared" ref="I541" si="675">LEFT(C541,L541-1)</f>
        <v>1012</v>
      </c>
      <c r="J541" s="1">
        <v>1</v>
      </c>
      <c r="K541" s="1">
        <f>IFERROR(VLOOKUP(P541,索引!A:B,2,0),"")</f>
        <v>7</v>
      </c>
      <c r="L541" s="18">
        <f t="shared" ref="L541" si="676">IFERROR(FIND("_",C541),0)</f>
        <v>5</v>
      </c>
      <c r="M541" s="18">
        <f t="shared" ref="M541" si="677">IFERROR(FIND("@",C541,L541+1),L541)</f>
        <v>17</v>
      </c>
      <c r="N541" s="18">
        <f t="shared" ref="N541" si="678">IFERROR(FIND("@",C541,M541+1),M541)</f>
        <v>17</v>
      </c>
      <c r="O541" s="18">
        <f t="shared" ref="O541" si="679">IFERROR(FIND("_",C541,N541+1),N541)</f>
        <v>21</v>
      </c>
      <c r="P541" s="1" t="str">
        <f t="shared" ref="P541" si="680">IF(N541=O541,RIGHT(C541,LEN(C541)-N541),MID(C541,N541+1,O541-N541-1))</f>
        <v>win</v>
      </c>
      <c r="Q541" s="1"/>
    </row>
    <row r="542" spans="1:17">
      <c r="A542" s="1" t="s">
        <v>26</v>
      </c>
      <c r="B542" s="18" t="str">
        <f t="shared" si="670"/>
        <v>710151070</v>
      </c>
      <c r="C542" s="18" t="s">
        <v>684</v>
      </c>
      <c r="D542" s="18" t="s">
        <v>564</v>
      </c>
      <c r="E542" s="18">
        <v>0</v>
      </c>
      <c r="F542" s="18" t="s">
        <v>148</v>
      </c>
      <c r="G542" s="18">
        <v>0</v>
      </c>
      <c r="H542" s="18" t="s">
        <v>565</v>
      </c>
      <c r="I542" s="18" t="str">
        <f t="shared" si="671"/>
        <v>1015</v>
      </c>
      <c r="J542" s="1">
        <v>1</v>
      </c>
      <c r="K542" s="1">
        <f>IFERROR(VLOOKUP(P542,索引!A:B,2,0),"")</f>
        <v>7</v>
      </c>
      <c r="L542" s="18">
        <f t="shared" si="672"/>
        <v>5</v>
      </c>
      <c r="M542" s="18">
        <f t="shared" ref="M542:M550" si="681">IFERROR(FIND("@",C542,L542+1),L542)</f>
        <v>17</v>
      </c>
      <c r="N542" s="18">
        <f t="shared" ref="N542:N550" si="682">IFERROR(FIND("@",C542,M542+1),M542)</f>
        <v>17</v>
      </c>
      <c r="O542" s="18">
        <f t="shared" si="673"/>
        <v>21</v>
      </c>
      <c r="P542" s="1" t="str">
        <f t="shared" si="674"/>
        <v>win</v>
      </c>
      <c r="Q542" s="1"/>
    </row>
    <row r="543" spans="1:17">
      <c r="A543" s="1" t="s">
        <v>26</v>
      </c>
      <c r="B543" s="18" t="str">
        <f t="shared" si="670"/>
        <v>710161070</v>
      </c>
      <c r="C543" s="18" t="s">
        <v>685</v>
      </c>
      <c r="D543" s="18" t="s">
        <v>564</v>
      </c>
      <c r="E543" s="18">
        <v>0</v>
      </c>
      <c r="F543" s="18" t="s">
        <v>148</v>
      </c>
      <c r="G543" s="18">
        <v>0</v>
      </c>
      <c r="H543" s="18" t="s">
        <v>565</v>
      </c>
      <c r="I543" s="18" t="str">
        <f t="shared" si="671"/>
        <v>1016</v>
      </c>
      <c r="J543" s="1">
        <v>1</v>
      </c>
      <c r="K543" s="1">
        <f>IFERROR(VLOOKUP(P543,索引!A:B,2,0),"")</f>
        <v>7</v>
      </c>
      <c r="L543" s="18">
        <f t="shared" si="672"/>
        <v>5</v>
      </c>
      <c r="M543" s="18">
        <f t="shared" si="681"/>
        <v>21</v>
      </c>
      <c r="N543" s="18">
        <f t="shared" si="682"/>
        <v>21</v>
      </c>
      <c r="O543" s="18">
        <f t="shared" si="673"/>
        <v>25</v>
      </c>
      <c r="P543" s="1" t="str">
        <f t="shared" si="674"/>
        <v>win</v>
      </c>
      <c r="Q543" s="1"/>
    </row>
    <row r="544" spans="1:17">
      <c r="A544" s="1" t="s">
        <v>26</v>
      </c>
      <c r="B544" s="18" t="str">
        <f t="shared" si="670"/>
        <v>710171070</v>
      </c>
      <c r="C544" s="18" t="s">
        <v>686</v>
      </c>
      <c r="D544" s="18" t="s">
        <v>564</v>
      </c>
      <c r="E544" s="18">
        <v>0</v>
      </c>
      <c r="F544" s="18" t="s">
        <v>148</v>
      </c>
      <c r="G544" s="18">
        <v>0</v>
      </c>
      <c r="H544" s="18" t="s">
        <v>565</v>
      </c>
      <c r="I544" s="18" t="str">
        <f t="shared" si="671"/>
        <v>1017</v>
      </c>
      <c r="J544" s="1">
        <v>1</v>
      </c>
      <c r="K544" s="1">
        <f>IFERROR(VLOOKUP(P544,索引!A:B,2,0),"")</f>
        <v>7</v>
      </c>
      <c r="L544" s="18">
        <f t="shared" si="672"/>
        <v>5</v>
      </c>
      <c r="M544" s="18">
        <f t="shared" si="681"/>
        <v>19</v>
      </c>
      <c r="N544" s="18">
        <f t="shared" si="682"/>
        <v>19</v>
      </c>
      <c r="O544" s="18">
        <f t="shared" si="673"/>
        <v>23</v>
      </c>
      <c r="P544" s="1" t="str">
        <f t="shared" si="674"/>
        <v>win</v>
      </c>
      <c r="Q544" s="1"/>
    </row>
    <row r="545" spans="1:17">
      <c r="A545" s="1" t="s">
        <v>26</v>
      </c>
      <c r="B545" s="18" t="str">
        <f t="shared" ref="B545:B547" si="683">"7"&amp;I545&amp;J545&amp;0&amp;K545&amp;0</f>
        <v>710311070</v>
      </c>
      <c r="C545" s="18" t="s">
        <v>702</v>
      </c>
      <c r="D545" s="18" t="s">
        <v>564</v>
      </c>
      <c r="E545" s="18">
        <v>0</v>
      </c>
      <c r="F545" s="18" t="s">
        <v>148</v>
      </c>
      <c r="G545" s="18">
        <v>0</v>
      </c>
      <c r="H545" s="18" t="s">
        <v>565</v>
      </c>
      <c r="I545" s="18" t="str">
        <f t="shared" si="671"/>
        <v>1031</v>
      </c>
      <c r="J545" s="1">
        <v>1</v>
      </c>
      <c r="K545" s="1">
        <f>IFERROR(VLOOKUP(P545,索引!A:B,2,0),"")</f>
        <v>7</v>
      </c>
      <c r="L545" s="18">
        <f t="shared" si="672"/>
        <v>5</v>
      </c>
      <c r="M545" s="18">
        <f t="shared" ref="M545:M547" si="684">IFERROR(FIND("@",C545,L545+1),L545)</f>
        <v>16</v>
      </c>
      <c r="N545" s="18">
        <f t="shared" ref="N545:N547" si="685">IFERROR(FIND("@",C545,M545+1),M545)</f>
        <v>16</v>
      </c>
      <c r="O545" s="18">
        <f t="shared" si="673"/>
        <v>20</v>
      </c>
      <c r="P545" s="1" t="str">
        <f t="shared" si="674"/>
        <v>win</v>
      </c>
      <c r="Q545" s="1"/>
    </row>
    <row r="546" spans="1:17">
      <c r="A546" s="1" t="s">
        <v>26</v>
      </c>
      <c r="B546" s="18" t="str">
        <f t="shared" si="683"/>
        <v>710331060</v>
      </c>
      <c r="C546" s="37" t="s">
        <v>724</v>
      </c>
      <c r="D546" s="18" t="s">
        <v>564</v>
      </c>
      <c r="E546" s="18">
        <v>0</v>
      </c>
      <c r="F546" s="18" t="s">
        <v>148</v>
      </c>
      <c r="G546" s="18">
        <v>0</v>
      </c>
      <c r="H546" s="18" t="s">
        <v>565</v>
      </c>
      <c r="I546" s="18" t="str">
        <f t="shared" si="671"/>
        <v>1033</v>
      </c>
      <c r="J546" s="1">
        <v>1</v>
      </c>
      <c r="K546" s="1">
        <f>IFERROR(VLOOKUP(P546,索引!A:B,2,0),"")</f>
        <v>6</v>
      </c>
      <c r="L546" s="18">
        <f t="shared" si="672"/>
        <v>5</v>
      </c>
      <c r="M546" s="18">
        <f t="shared" si="684"/>
        <v>22</v>
      </c>
      <c r="N546" s="18">
        <f t="shared" si="685"/>
        <v>22</v>
      </c>
      <c r="O546" s="18">
        <f t="shared" si="673"/>
        <v>29</v>
      </c>
      <c r="P546" s="1" t="str">
        <f t="shared" si="674"/>
        <v>skill3</v>
      </c>
      <c r="Q546" s="1"/>
    </row>
    <row r="547" spans="1:17">
      <c r="A547" s="1" t="s">
        <v>26</v>
      </c>
      <c r="B547" s="18" t="str">
        <f t="shared" si="683"/>
        <v>710331070</v>
      </c>
      <c r="C547" s="37" t="s">
        <v>707</v>
      </c>
      <c r="D547" s="18" t="s">
        <v>564</v>
      </c>
      <c r="E547" s="18">
        <v>0</v>
      </c>
      <c r="F547" s="18" t="s">
        <v>148</v>
      </c>
      <c r="G547" s="18">
        <v>0</v>
      </c>
      <c r="H547" s="18" t="s">
        <v>565</v>
      </c>
      <c r="I547" s="18" t="str">
        <f t="shared" si="671"/>
        <v>1033</v>
      </c>
      <c r="J547" s="1">
        <v>1</v>
      </c>
      <c r="K547" s="1">
        <f>IFERROR(VLOOKUP(P547,索引!A:B,2,0),"")</f>
        <v>7</v>
      </c>
      <c r="L547" s="18">
        <f t="shared" si="672"/>
        <v>5</v>
      </c>
      <c r="M547" s="18">
        <f t="shared" si="684"/>
        <v>22</v>
      </c>
      <c r="N547" s="18">
        <f t="shared" si="685"/>
        <v>22</v>
      </c>
      <c r="O547" s="18">
        <f t="shared" si="673"/>
        <v>26</v>
      </c>
      <c r="P547" s="1" t="str">
        <f t="shared" si="674"/>
        <v>win</v>
      </c>
      <c r="Q547" s="1"/>
    </row>
    <row r="548" spans="1:17">
      <c r="A548" s="1" t="s">
        <v>26</v>
      </c>
      <c r="B548" s="18" t="str">
        <f t="shared" si="670"/>
        <v>710381060</v>
      </c>
      <c r="C548" s="18" t="s">
        <v>703</v>
      </c>
      <c r="D548" s="18" t="s">
        <v>564</v>
      </c>
      <c r="E548" s="18">
        <v>0</v>
      </c>
      <c r="F548" s="18" t="s">
        <v>148</v>
      </c>
      <c r="G548" s="18">
        <v>0</v>
      </c>
      <c r="H548" s="18" t="s">
        <v>565</v>
      </c>
      <c r="I548" s="18" t="str">
        <f t="shared" ref="I548" si="686">LEFT(C548,L548-1)</f>
        <v>1038</v>
      </c>
      <c r="J548" s="1">
        <v>1</v>
      </c>
      <c r="K548" s="1">
        <f>IFERROR(VLOOKUP(P548,索引!A:B,2,0),"")</f>
        <v>6</v>
      </c>
      <c r="L548" s="18">
        <f t="shared" ref="L548" si="687">IFERROR(FIND("_",C548),0)</f>
        <v>5</v>
      </c>
      <c r="M548" s="18">
        <f t="shared" si="681"/>
        <v>18</v>
      </c>
      <c r="N548" s="18">
        <f t="shared" si="682"/>
        <v>18</v>
      </c>
      <c r="O548" s="18">
        <f t="shared" ref="O548" si="688">IFERROR(FIND("_",C548,N548+1),N548)</f>
        <v>25</v>
      </c>
      <c r="P548" s="1" t="str">
        <f t="shared" ref="P548" si="689">IF(N548=O548,RIGHT(C548,LEN(C548)-N548),MID(C548,N548+1,O548-N548-1))</f>
        <v>skill3</v>
      </c>
      <c r="Q548" s="1"/>
    </row>
    <row r="549" spans="1:17">
      <c r="A549" s="1" t="s">
        <v>26</v>
      </c>
      <c r="B549" s="18" t="str">
        <f t="shared" ref="B549" si="690">"7"&amp;I549&amp;J549&amp;0&amp;K549&amp;0</f>
        <v>710381070</v>
      </c>
      <c r="C549" s="37" t="s">
        <v>706</v>
      </c>
      <c r="D549" s="18" t="s">
        <v>564</v>
      </c>
      <c r="E549" s="18">
        <v>0</v>
      </c>
      <c r="F549" s="18" t="s">
        <v>148</v>
      </c>
      <c r="G549" s="18">
        <v>0</v>
      </c>
      <c r="H549" s="18" t="s">
        <v>565</v>
      </c>
      <c r="I549" s="18" t="str">
        <f t="shared" ref="I549" si="691">LEFT(C549,L549-1)</f>
        <v>1038</v>
      </c>
      <c r="J549" s="1">
        <v>1</v>
      </c>
      <c r="K549" s="1">
        <f>IFERROR(VLOOKUP(P549,索引!A:B,2,0),"")</f>
        <v>7</v>
      </c>
      <c r="L549" s="18">
        <f t="shared" ref="L549" si="692">IFERROR(FIND("_",C549),0)</f>
        <v>5</v>
      </c>
      <c r="M549" s="18">
        <f t="shared" ref="M549" si="693">IFERROR(FIND("@",C549,L549+1),L549)</f>
        <v>18</v>
      </c>
      <c r="N549" s="18">
        <f t="shared" ref="N549" si="694">IFERROR(FIND("@",C549,M549+1),M549)</f>
        <v>18</v>
      </c>
      <c r="O549" s="18">
        <f t="shared" ref="O549" si="695">IFERROR(FIND("_",C549,N549+1),N549)</f>
        <v>22</v>
      </c>
      <c r="P549" s="1" t="str">
        <f t="shared" ref="P549" si="696">IF(N549=O549,RIGHT(C549,LEN(C549)-N549),MID(C549,N549+1,O549-N549-1))</f>
        <v>win</v>
      </c>
      <c r="Q549" s="1"/>
    </row>
    <row r="550" spans="1:17">
      <c r="A550" s="1" t="s">
        <v>26</v>
      </c>
      <c r="B550" s="18" t="str">
        <f t="shared" ref="B550" si="697">"7"&amp;I550&amp;J550&amp;0&amp;K550&amp;0</f>
        <v>710401070</v>
      </c>
      <c r="C550" s="18" t="s">
        <v>704</v>
      </c>
      <c r="D550" s="18" t="s">
        <v>564</v>
      </c>
      <c r="E550" s="18">
        <v>0</v>
      </c>
      <c r="F550" s="18" t="s">
        <v>148</v>
      </c>
      <c r="G550" s="18">
        <v>0</v>
      </c>
      <c r="H550" s="18" t="s">
        <v>565</v>
      </c>
      <c r="I550" s="18" t="str">
        <f t="shared" ref="I550" si="698">LEFT(C550,L550-1)</f>
        <v>1040</v>
      </c>
      <c r="J550" s="1">
        <v>1</v>
      </c>
      <c r="K550" s="1">
        <f>IFERROR(VLOOKUP(P550,索引!A:B,2,0),"")</f>
        <v>7</v>
      </c>
      <c r="L550" s="18">
        <f t="shared" ref="L550" si="699">IFERROR(FIND("_",C550),0)</f>
        <v>5</v>
      </c>
      <c r="M550" s="18">
        <f t="shared" si="681"/>
        <v>14</v>
      </c>
      <c r="N550" s="18">
        <f t="shared" si="682"/>
        <v>14</v>
      </c>
      <c r="O550" s="18">
        <f t="shared" ref="O550" si="700">IFERROR(FIND("_",C550,N550+1),N550)</f>
        <v>18</v>
      </c>
      <c r="P550" s="1" t="str">
        <f t="shared" ref="P550" si="701">IF(N550=O550,RIGHT(C550,LEN(C550)-N550),MID(C550,N550+1,O550-N550-1))</f>
        <v>win</v>
      </c>
      <c r="Q550" s="1"/>
    </row>
    <row r="551" spans="1:17">
      <c r="A551" s="1"/>
      <c r="B551" s="36">
        <v>1111</v>
      </c>
      <c r="C551" s="18" t="s">
        <v>609</v>
      </c>
      <c r="I551" s="18" t="e">
        <f t="shared" si="575"/>
        <v>#VALUE!</v>
      </c>
      <c r="J551" s="1"/>
      <c r="K551" s="1"/>
      <c r="L551" s="18">
        <f t="shared" si="576"/>
        <v>0</v>
      </c>
      <c r="M551" s="18">
        <f t="shared" ref="M551" si="702">IFERROR(FIND("_",C551,L551+1),L551)</f>
        <v>0</v>
      </c>
      <c r="N551" s="18">
        <f t="shared" ref="N551" si="703">IFERROR(FIND("_",C551,M551+1),M551)</f>
        <v>0</v>
      </c>
      <c r="O551" s="18">
        <f t="shared" si="577"/>
        <v>0</v>
      </c>
      <c r="P551" s="1" t="str">
        <f t="shared" si="578"/>
        <v>其他</v>
      </c>
      <c r="Q551" s="1"/>
    </row>
    <row r="552" spans="1:17">
      <c r="A552" s="1" t="s">
        <v>26</v>
      </c>
      <c r="B552" s="18">
        <v>800002000</v>
      </c>
      <c r="C552" s="18" t="s">
        <v>395</v>
      </c>
      <c r="D552" s="18" t="s">
        <v>396</v>
      </c>
      <c r="E552" s="18">
        <v>0</v>
      </c>
      <c r="F552" s="18" t="s">
        <v>29</v>
      </c>
      <c r="G552" s="18">
        <v>0</v>
      </c>
      <c r="H552" s="18" t="s">
        <v>397</v>
      </c>
      <c r="I552" s="18"/>
      <c r="J552" s="1"/>
      <c r="K552" s="1"/>
      <c r="L552" s="18">
        <f>IFERROR(FIND("_",C552),0)</f>
        <v>0</v>
      </c>
      <c r="M552" s="18">
        <f>IFERROR(FIND("_",C552,L552+1),L552)</f>
        <v>0</v>
      </c>
      <c r="N552" s="18">
        <f>IFERROR(FIND("_",C552,M552+1),M552)</f>
        <v>0</v>
      </c>
      <c r="O552" s="18">
        <f>IFERROR(FIND("_",C552,N552+1),N552)</f>
        <v>0</v>
      </c>
      <c r="P552" s="1" t="str">
        <f>IF(N552=O552,RIGHT(C552,LEN(C552)-N552),MID(C552,N552+1,O552-N552-1))</f>
        <v>UIjienuosi</v>
      </c>
      <c r="Q552" s="1"/>
    </row>
    <row r="553" spans="1:17">
      <c r="A553" s="1" t="s">
        <v>26</v>
      </c>
      <c r="B553" s="18">
        <v>800004000</v>
      </c>
      <c r="C553" s="18" t="s">
        <v>556</v>
      </c>
      <c r="D553" s="18" t="s">
        <v>396</v>
      </c>
      <c r="E553" s="18">
        <v>0</v>
      </c>
      <c r="F553" s="18" t="s">
        <v>29</v>
      </c>
      <c r="G553" s="18">
        <v>0</v>
      </c>
      <c r="H553" s="18" t="s">
        <v>397</v>
      </c>
      <c r="I553" s="18"/>
      <c r="J553" s="1"/>
      <c r="K553" s="1"/>
      <c r="L553" s="18"/>
      <c r="M553" s="18"/>
      <c r="N553" s="18"/>
      <c r="O553" s="18"/>
      <c r="P553" s="1"/>
      <c r="Q553" s="1"/>
    </row>
    <row r="554" spans="1:17">
      <c r="A554" s="1" t="s">
        <v>26</v>
      </c>
      <c r="B554" s="18">
        <v>800005000</v>
      </c>
      <c r="C554" s="18" t="s">
        <v>398</v>
      </c>
      <c r="D554" s="18" t="s">
        <v>396</v>
      </c>
      <c r="E554" s="18">
        <v>0</v>
      </c>
      <c r="F554" s="18" t="s">
        <v>29</v>
      </c>
      <c r="G554" s="18">
        <v>0</v>
      </c>
      <c r="H554" s="18" t="s">
        <v>397</v>
      </c>
      <c r="I554" s="18"/>
      <c r="J554" s="1"/>
      <c r="K554" s="1"/>
      <c r="L554" s="18"/>
      <c r="M554" s="18"/>
      <c r="N554" s="18"/>
      <c r="O554" s="18"/>
      <c r="P554" s="1"/>
      <c r="Q554" s="1"/>
    </row>
    <row r="555" spans="1:17">
      <c r="A555" s="1" t="s">
        <v>26</v>
      </c>
      <c r="B555" s="18">
        <v>800005001</v>
      </c>
      <c r="C555" s="18" t="s">
        <v>399</v>
      </c>
      <c r="D555" s="18" t="s">
        <v>396</v>
      </c>
      <c r="E555" s="18">
        <v>0</v>
      </c>
      <c r="F555" s="18" t="s">
        <v>29</v>
      </c>
      <c r="G555" s="18">
        <v>0</v>
      </c>
      <c r="H555" s="18" t="s">
        <v>397</v>
      </c>
      <c r="I555" s="18"/>
      <c r="J555" s="1"/>
      <c r="K555" s="1"/>
      <c r="L555" s="18"/>
      <c r="M555" s="18"/>
      <c r="N555" s="18"/>
      <c r="O555" s="18"/>
      <c r="P555" s="1"/>
      <c r="Q555" s="1"/>
    </row>
    <row r="556" spans="1:17">
      <c r="A556" s="1" t="s">
        <v>26</v>
      </c>
      <c r="B556" s="18">
        <v>800006001</v>
      </c>
      <c r="C556" s="25" t="s">
        <v>400</v>
      </c>
      <c r="D556" s="18" t="s">
        <v>396</v>
      </c>
      <c r="E556" s="18">
        <v>0</v>
      </c>
      <c r="F556" s="18" t="s">
        <v>29</v>
      </c>
      <c r="G556" s="18">
        <v>0</v>
      </c>
      <c r="H556" s="18" t="s">
        <v>397</v>
      </c>
      <c r="I556" s="18"/>
      <c r="J556" s="1"/>
      <c r="K556" s="1"/>
      <c r="L556" s="18"/>
      <c r="M556" s="18"/>
      <c r="N556" s="18"/>
      <c r="O556" s="18"/>
      <c r="P556" s="1"/>
      <c r="Q556" s="1"/>
    </row>
    <row r="557" spans="1:17">
      <c r="A557" s="1" t="s">
        <v>26</v>
      </c>
      <c r="B557" s="18">
        <v>800007001</v>
      </c>
      <c r="C557" s="18" t="s">
        <v>536</v>
      </c>
      <c r="D557" s="18" t="s">
        <v>396</v>
      </c>
      <c r="E557" s="18">
        <v>0</v>
      </c>
      <c r="F557" s="18" t="s">
        <v>29</v>
      </c>
      <c r="G557" s="18">
        <v>0</v>
      </c>
      <c r="H557" s="18" t="s">
        <v>397</v>
      </c>
      <c r="I557" s="18"/>
      <c r="J557" s="1"/>
      <c r="K557" s="1"/>
      <c r="L557" s="18"/>
      <c r="M557" s="18"/>
      <c r="N557" s="18"/>
      <c r="O557" s="18"/>
      <c r="P557" s="1"/>
      <c r="Q557" s="1"/>
    </row>
    <row r="558" spans="1:17">
      <c r="A558" s="1" t="s">
        <v>26</v>
      </c>
      <c r="B558" s="18">
        <v>800008001</v>
      </c>
      <c r="C558" s="18" t="s">
        <v>557</v>
      </c>
      <c r="D558" s="18" t="s">
        <v>396</v>
      </c>
      <c r="E558" s="18">
        <v>0</v>
      </c>
      <c r="F558" s="18" t="s">
        <v>29</v>
      </c>
      <c r="G558" s="18">
        <v>0</v>
      </c>
      <c r="H558" s="18" t="s">
        <v>397</v>
      </c>
      <c r="I558" s="18"/>
      <c r="J558" s="1"/>
      <c r="K558" s="1"/>
      <c r="L558" s="18"/>
      <c r="M558" s="18"/>
      <c r="N558" s="18"/>
      <c r="O558" s="18"/>
      <c r="P558" s="1"/>
      <c r="Q558" s="1"/>
    </row>
    <row r="559" spans="1:17">
      <c r="A559" s="1" t="s">
        <v>26</v>
      </c>
      <c r="B559" s="18">
        <v>800009001</v>
      </c>
      <c r="C559" s="18" t="s">
        <v>558</v>
      </c>
      <c r="D559" s="18" t="s">
        <v>396</v>
      </c>
      <c r="E559" s="18">
        <v>0</v>
      </c>
      <c r="F559" s="18" t="s">
        <v>29</v>
      </c>
      <c r="G559" s="18">
        <v>0</v>
      </c>
      <c r="H559" s="18" t="s">
        <v>397</v>
      </c>
      <c r="I559" s="18"/>
      <c r="J559" s="1"/>
      <c r="K559" s="1"/>
      <c r="L559" s="18"/>
      <c r="M559" s="18"/>
      <c r="N559" s="18"/>
      <c r="O559" s="18"/>
      <c r="P559" s="1"/>
      <c r="Q559" s="1"/>
    </row>
    <row r="560" spans="1:17">
      <c r="A560" s="1" t="s">
        <v>26</v>
      </c>
      <c r="B560" s="18">
        <v>800010001</v>
      </c>
      <c r="C560" s="18" t="s">
        <v>559</v>
      </c>
      <c r="D560" s="18" t="s">
        <v>396</v>
      </c>
      <c r="E560" s="18">
        <v>0</v>
      </c>
      <c r="F560" s="18" t="s">
        <v>29</v>
      </c>
      <c r="G560" s="18">
        <v>0</v>
      </c>
      <c r="H560" s="18" t="s">
        <v>397</v>
      </c>
      <c r="I560" s="18"/>
      <c r="J560" s="1"/>
      <c r="K560" s="1"/>
      <c r="L560" s="18"/>
      <c r="M560" s="18"/>
      <c r="N560" s="18"/>
      <c r="O560" s="18"/>
      <c r="P560" s="1"/>
      <c r="Q560" s="1"/>
    </row>
    <row r="561" spans="1:17">
      <c r="A561" s="1" t="s">
        <v>26</v>
      </c>
      <c r="B561" s="18">
        <v>800011001</v>
      </c>
      <c r="C561" s="18" t="s">
        <v>560</v>
      </c>
      <c r="D561" s="18" t="s">
        <v>396</v>
      </c>
      <c r="E561" s="18">
        <v>0</v>
      </c>
      <c r="F561" s="18" t="s">
        <v>29</v>
      </c>
      <c r="G561" s="18">
        <v>0</v>
      </c>
      <c r="H561" s="18" t="s">
        <v>397</v>
      </c>
      <c r="I561" s="18"/>
      <c r="J561" s="1"/>
      <c r="K561" s="1"/>
      <c r="L561" s="18"/>
      <c r="M561" s="18"/>
      <c r="N561" s="18"/>
      <c r="O561" s="18"/>
      <c r="P561" s="1"/>
      <c r="Q561" s="1"/>
    </row>
    <row r="562" spans="1:17">
      <c r="A562" s="1" t="s">
        <v>26</v>
      </c>
      <c r="B562" s="18">
        <v>800012001</v>
      </c>
      <c r="C562" s="18" t="s">
        <v>561</v>
      </c>
      <c r="D562" s="18" t="s">
        <v>396</v>
      </c>
      <c r="E562" s="18">
        <v>0</v>
      </c>
      <c r="F562" s="18" t="s">
        <v>29</v>
      </c>
      <c r="G562" s="18">
        <v>0</v>
      </c>
      <c r="H562" s="18" t="s">
        <v>397</v>
      </c>
      <c r="I562" s="18"/>
      <c r="J562" s="1"/>
      <c r="K562" s="1"/>
      <c r="L562" s="18"/>
      <c r="M562" s="18"/>
      <c r="N562" s="18"/>
      <c r="O562" s="18"/>
      <c r="P562" s="1"/>
      <c r="Q562" s="1"/>
    </row>
    <row r="563" spans="1:17">
      <c r="A563" s="1" t="s">
        <v>26</v>
      </c>
      <c r="B563" s="18">
        <v>800013001</v>
      </c>
      <c r="C563" s="18" t="s">
        <v>562</v>
      </c>
      <c r="D563" s="18" t="s">
        <v>396</v>
      </c>
      <c r="E563" s="18">
        <v>0</v>
      </c>
      <c r="F563" s="18" t="s">
        <v>29</v>
      </c>
      <c r="G563" s="18">
        <v>0</v>
      </c>
      <c r="H563" s="18" t="s">
        <v>397</v>
      </c>
      <c r="I563" s="18"/>
      <c r="J563" s="1"/>
      <c r="K563" s="1"/>
      <c r="L563" s="18"/>
      <c r="M563" s="18"/>
      <c r="N563" s="18"/>
      <c r="O563" s="18"/>
      <c r="P563" s="1"/>
      <c r="Q563" s="1"/>
    </row>
    <row r="564" spans="1:17">
      <c r="A564" s="1" t="s">
        <v>26</v>
      </c>
      <c r="B564" s="18">
        <v>800014001</v>
      </c>
      <c r="C564" s="18" t="s">
        <v>563</v>
      </c>
      <c r="D564" s="18" t="s">
        <v>396</v>
      </c>
      <c r="E564" s="18">
        <v>0</v>
      </c>
      <c r="F564" s="18" t="s">
        <v>29</v>
      </c>
      <c r="G564" s="18">
        <v>0</v>
      </c>
      <c r="H564" s="18" t="s">
        <v>397</v>
      </c>
      <c r="I564" s="18"/>
      <c r="J564" s="1"/>
      <c r="K564" s="1"/>
      <c r="L564" s="18"/>
      <c r="M564" s="18"/>
      <c r="N564" s="18"/>
      <c r="O564" s="18"/>
      <c r="P564" s="1"/>
      <c r="Q564" s="1"/>
    </row>
    <row r="565" spans="1:17">
      <c r="A565" s="1"/>
      <c r="I565" s="18"/>
      <c r="J565" s="1"/>
      <c r="K565" s="1"/>
      <c r="L565" s="18"/>
      <c r="M565" s="18"/>
      <c r="N565" s="18"/>
      <c r="O565" s="18"/>
      <c r="P565" s="1"/>
      <c r="Q565" s="1"/>
    </row>
    <row r="566" spans="1:17">
      <c r="A566" s="1"/>
      <c r="I566" s="18"/>
      <c r="J566" s="1"/>
      <c r="K566" s="1"/>
      <c r="L566" s="18"/>
      <c r="M566" s="18"/>
      <c r="N566" s="18"/>
      <c r="O566" s="18"/>
      <c r="P566" s="1"/>
      <c r="Q566" s="1"/>
    </row>
    <row r="567" spans="1:17">
      <c r="A567" s="1"/>
      <c r="I567" s="18"/>
      <c r="J567" s="1"/>
      <c r="K567" s="1"/>
      <c r="L567" s="18"/>
      <c r="M567" s="18"/>
      <c r="N567" s="18"/>
      <c r="O567" s="18"/>
      <c r="P567" s="1"/>
      <c r="Q567" s="1"/>
    </row>
    <row r="568" spans="1:17">
      <c r="A568" s="1"/>
      <c r="I568" s="18"/>
      <c r="J568" s="1"/>
      <c r="K568" s="1"/>
      <c r="L568" s="18"/>
      <c r="M568" s="18"/>
      <c r="N568" s="18"/>
      <c r="O568" s="18"/>
      <c r="P568" s="1"/>
      <c r="Q568" s="1"/>
    </row>
    <row r="569" spans="1:17">
      <c r="A569" s="1"/>
      <c r="I569" s="18"/>
      <c r="J569" s="1"/>
      <c r="K569" s="1"/>
      <c r="L569" s="18"/>
      <c r="M569" s="18"/>
      <c r="N569" s="18"/>
      <c r="O569" s="18"/>
      <c r="P569" s="1"/>
      <c r="Q569" s="1"/>
    </row>
    <row r="570" spans="1:17">
      <c r="A570" s="1"/>
      <c r="I570" s="18"/>
      <c r="J570" s="1"/>
      <c r="K570" s="1"/>
      <c r="L570" s="18"/>
      <c r="M570" s="18"/>
      <c r="N570" s="18"/>
      <c r="O570" s="18"/>
      <c r="P570" s="1"/>
      <c r="Q570" s="1"/>
    </row>
    <row r="571" spans="1:17">
      <c r="A571" s="1"/>
      <c r="I571" s="18"/>
      <c r="J571" s="1"/>
      <c r="K571" s="1"/>
      <c r="L571" s="18"/>
      <c r="M571" s="18"/>
      <c r="N571" s="18"/>
      <c r="O571" s="18"/>
      <c r="P571" s="1"/>
      <c r="Q571" s="1"/>
    </row>
    <row r="572" spans="1:17">
      <c r="A572" s="1"/>
      <c r="I572" s="18"/>
      <c r="J572" s="1"/>
      <c r="K572" s="1"/>
      <c r="L572" s="18"/>
      <c r="M572" s="18"/>
      <c r="N572" s="18"/>
      <c r="O572" s="18"/>
      <c r="P572" s="1"/>
      <c r="Q572" s="1"/>
    </row>
    <row r="573" spans="1:17">
      <c r="A573" s="1"/>
      <c r="I573" s="18"/>
      <c r="J573" s="1"/>
      <c r="K573" s="1"/>
      <c r="L573" s="18"/>
      <c r="M573" s="18"/>
      <c r="N573" s="18"/>
      <c r="O573" s="18"/>
      <c r="P573" s="1"/>
      <c r="Q573" s="1"/>
    </row>
    <row r="574" spans="1:17">
      <c r="A574" s="1"/>
      <c r="I574" s="18"/>
      <c r="J574" s="1"/>
      <c r="K574" s="1"/>
      <c r="L574" s="18"/>
      <c r="M574" s="18"/>
      <c r="N574" s="18"/>
      <c r="O574" s="18"/>
      <c r="P574" s="1"/>
      <c r="Q574" s="1"/>
    </row>
    <row r="575" spans="1:17">
      <c r="A575" s="1"/>
      <c r="I575" s="18"/>
      <c r="J575" s="1"/>
      <c r="K575" s="1"/>
      <c r="L575" s="18"/>
      <c r="M575" s="18"/>
      <c r="N575" s="18"/>
      <c r="O575" s="18"/>
      <c r="P575" s="1"/>
      <c r="Q575" s="1"/>
    </row>
    <row r="576" spans="1:17">
      <c r="A576" s="1"/>
      <c r="I576" s="18"/>
      <c r="J576" s="1"/>
      <c r="K576" s="1"/>
      <c r="L576" s="18"/>
      <c r="M576" s="18"/>
      <c r="N576" s="18"/>
      <c r="O576" s="18"/>
      <c r="P576" s="1"/>
      <c r="Q576" s="1"/>
    </row>
    <row r="577" spans="1:17">
      <c r="A577" s="1"/>
      <c r="I577" s="18"/>
      <c r="J577" s="1"/>
      <c r="K577" s="1"/>
      <c r="L577" s="18"/>
      <c r="M577" s="18"/>
      <c r="N577" s="18"/>
      <c r="O577" s="18"/>
      <c r="P577" s="1"/>
      <c r="Q577" s="1"/>
    </row>
    <row r="578" spans="1:17">
      <c r="A578" s="1"/>
      <c r="I578" s="18"/>
      <c r="J578" s="1"/>
      <c r="K578" s="1"/>
      <c r="L578" s="18"/>
      <c r="M578" s="18"/>
      <c r="N578" s="18"/>
      <c r="O578" s="18"/>
      <c r="P578" s="1"/>
      <c r="Q578" s="1"/>
    </row>
    <row r="579" spans="1:17">
      <c r="A579" s="1"/>
      <c r="I579" s="18"/>
      <c r="J579" s="1"/>
      <c r="K579" s="1"/>
      <c r="L579" s="18"/>
      <c r="M579" s="18"/>
      <c r="N579" s="18"/>
      <c r="O579" s="18"/>
      <c r="P579" s="1"/>
      <c r="Q579" s="1"/>
    </row>
    <row r="580" spans="1:17">
      <c r="A580" s="1"/>
      <c r="I580" s="18"/>
      <c r="J580" s="1"/>
      <c r="K580" s="1"/>
      <c r="L580" s="18"/>
      <c r="M580" s="18"/>
      <c r="N580" s="18"/>
      <c r="O580" s="18"/>
      <c r="P580" s="1"/>
      <c r="Q580" s="1"/>
    </row>
    <row r="581" spans="1:17">
      <c r="A581" s="1"/>
      <c r="I581" s="18"/>
      <c r="J581" s="1"/>
      <c r="K581" s="1"/>
      <c r="L581" s="18"/>
      <c r="M581" s="18"/>
      <c r="N581" s="18"/>
      <c r="O581" s="18"/>
      <c r="P581" s="1"/>
      <c r="Q581" s="1"/>
    </row>
    <row r="582" spans="1:17">
      <c r="A582" s="1"/>
      <c r="I582" s="18"/>
      <c r="J582" s="1"/>
      <c r="K582" s="1"/>
      <c r="L582" s="18"/>
      <c r="M582" s="18"/>
      <c r="N582" s="18"/>
      <c r="O582" s="18"/>
      <c r="P582" s="1"/>
      <c r="Q582" s="1"/>
    </row>
    <row r="583" spans="1:17">
      <c r="A583" s="1"/>
      <c r="I583" s="18"/>
      <c r="J583" s="1"/>
      <c r="K583" s="1"/>
      <c r="L583" s="18"/>
      <c r="M583" s="18"/>
      <c r="N583" s="18"/>
      <c r="O583" s="18"/>
      <c r="P583" s="1"/>
      <c r="Q583" s="1"/>
    </row>
    <row r="584" spans="1:17">
      <c r="A584" s="1"/>
      <c r="I584" s="18"/>
      <c r="J584" s="1"/>
      <c r="K584" s="1"/>
      <c r="L584" s="18"/>
      <c r="M584" s="18"/>
      <c r="N584" s="18"/>
      <c r="O584" s="18"/>
      <c r="P584" s="1"/>
      <c r="Q584" s="1"/>
    </row>
    <row r="585" spans="1:17">
      <c r="A585" s="1"/>
      <c r="I585" s="18"/>
      <c r="J585" s="1"/>
      <c r="K585" s="1"/>
      <c r="L585" s="18"/>
      <c r="M585" s="18"/>
      <c r="N585" s="18"/>
      <c r="O585" s="18"/>
      <c r="P585" s="1"/>
      <c r="Q585" s="1"/>
    </row>
    <row r="586" spans="1:17">
      <c r="A586" s="1"/>
      <c r="I586" s="18"/>
      <c r="J586" s="1"/>
      <c r="K586" s="1"/>
      <c r="L586" s="18"/>
      <c r="M586" s="18"/>
      <c r="N586" s="18"/>
      <c r="O586" s="18"/>
      <c r="P586" s="1"/>
      <c r="Q586" s="1"/>
    </row>
    <row r="587" spans="1:17">
      <c r="A587" s="1"/>
      <c r="I587" s="18"/>
      <c r="J587" s="1"/>
      <c r="K587" s="1"/>
      <c r="L587" s="18"/>
      <c r="M587" s="18"/>
      <c r="N587" s="18"/>
      <c r="O587" s="18"/>
      <c r="P587" s="1"/>
      <c r="Q587" s="1"/>
    </row>
    <row r="588" spans="1:17">
      <c r="A588" s="1"/>
      <c r="I588" s="18"/>
      <c r="J588" s="1"/>
      <c r="K588" s="1"/>
      <c r="L588" s="18"/>
      <c r="M588" s="18"/>
      <c r="N588" s="18"/>
      <c r="O588" s="18"/>
      <c r="P588" s="1"/>
      <c r="Q588" s="1"/>
    </row>
    <row r="589" spans="1:17">
      <c r="A589" s="1"/>
      <c r="I589" s="18"/>
      <c r="J589" s="1"/>
      <c r="K589" s="1"/>
      <c r="L589" s="18"/>
      <c r="M589" s="18"/>
      <c r="N589" s="18"/>
      <c r="O589" s="18"/>
      <c r="P589" s="1"/>
      <c r="Q589" s="1"/>
    </row>
    <row r="590" spans="1:17">
      <c r="A590" s="1"/>
      <c r="I590" s="18"/>
      <c r="J590" s="1"/>
      <c r="K590" s="1"/>
      <c r="L590" s="18"/>
      <c r="M590" s="18"/>
      <c r="N590" s="18"/>
      <c r="O590" s="18"/>
      <c r="P590" s="1"/>
      <c r="Q590" s="1"/>
    </row>
    <row r="591" spans="1:17">
      <c r="A591" s="1"/>
      <c r="I591" s="18"/>
      <c r="J591" s="1"/>
      <c r="K591" s="1"/>
      <c r="L591" s="18"/>
      <c r="M591" s="18"/>
      <c r="N591" s="18"/>
      <c r="O591" s="18"/>
      <c r="P591" s="1"/>
      <c r="Q591" s="1"/>
    </row>
    <row r="592" spans="1:17">
      <c r="A592" s="1"/>
      <c r="I592" s="18"/>
      <c r="J592" s="1"/>
      <c r="K592" s="1"/>
      <c r="L592" s="18"/>
      <c r="M592" s="18"/>
      <c r="N592" s="18"/>
      <c r="O592" s="18"/>
      <c r="P592" s="1"/>
      <c r="Q592" s="1"/>
    </row>
    <row r="593" spans="1:17">
      <c r="A593" s="1"/>
      <c r="I593" s="18"/>
      <c r="J593" s="1"/>
      <c r="K593" s="1"/>
      <c r="L593" s="18"/>
      <c r="M593" s="18"/>
      <c r="N593" s="18"/>
      <c r="O593" s="18"/>
      <c r="P593" s="1"/>
      <c r="Q593" s="1"/>
    </row>
    <row r="594" spans="1:17">
      <c r="A594" s="1"/>
      <c r="I594" s="18"/>
      <c r="J594" s="1"/>
      <c r="K594" s="1"/>
      <c r="L594" s="18"/>
      <c r="M594" s="18"/>
      <c r="N594" s="18"/>
      <c r="O594" s="18"/>
      <c r="P594" s="1"/>
      <c r="Q594" s="1"/>
    </row>
    <row r="595" spans="1:17">
      <c r="A595" s="1"/>
      <c r="I595" s="18"/>
      <c r="J595" s="1"/>
      <c r="K595" s="1"/>
      <c r="L595" s="18"/>
      <c r="M595" s="18"/>
      <c r="N595" s="18"/>
      <c r="O595" s="18"/>
      <c r="P595" s="1"/>
      <c r="Q595" s="1"/>
    </row>
    <row r="596" spans="1:17">
      <c r="A596" s="1"/>
      <c r="I596" s="18"/>
      <c r="J596" s="1"/>
      <c r="K596" s="1"/>
      <c r="L596" s="18"/>
      <c r="M596" s="18"/>
      <c r="N596" s="18"/>
      <c r="O596" s="18"/>
      <c r="P596" s="1"/>
      <c r="Q596" s="1"/>
    </row>
    <row r="597" spans="1:17">
      <c r="A597" s="1"/>
      <c r="I597" s="18"/>
      <c r="J597" s="1"/>
      <c r="K597" s="1"/>
      <c r="L597" s="18"/>
      <c r="M597" s="18"/>
      <c r="N597" s="18"/>
      <c r="O597" s="18"/>
      <c r="P597" s="1"/>
      <c r="Q597" s="1"/>
    </row>
    <row r="598" spans="1:17">
      <c r="A598" s="1"/>
      <c r="I598" s="18"/>
      <c r="J598" s="1"/>
      <c r="K598" s="1"/>
      <c r="L598" s="18"/>
      <c r="M598" s="18"/>
      <c r="N598" s="18"/>
      <c r="O598" s="18"/>
      <c r="P598" s="1"/>
      <c r="Q598" s="1"/>
    </row>
    <row r="599" spans="1:17">
      <c r="A599" s="1"/>
      <c r="I599" s="18"/>
      <c r="J599" s="1"/>
      <c r="K599" s="1"/>
      <c r="L599" s="18"/>
      <c r="M599" s="18"/>
      <c r="N599" s="18"/>
      <c r="O599" s="18"/>
      <c r="P599" s="1"/>
      <c r="Q599" s="1"/>
    </row>
    <row r="600" spans="1:17">
      <c r="A600" s="1"/>
      <c r="I600" s="18"/>
      <c r="J600" s="1"/>
      <c r="K600" s="1"/>
      <c r="L600" s="18"/>
      <c r="M600" s="18"/>
      <c r="N600" s="18"/>
      <c r="O600" s="18"/>
      <c r="P600" s="1"/>
      <c r="Q600" s="1"/>
    </row>
    <row r="601" spans="1:17">
      <c r="A601" s="1"/>
      <c r="I601" s="18"/>
      <c r="J601" s="1"/>
      <c r="K601" s="1"/>
      <c r="L601" s="18"/>
      <c r="M601" s="18"/>
      <c r="N601" s="18"/>
      <c r="O601" s="18"/>
      <c r="P601" s="1"/>
      <c r="Q601" s="1"/>
    </row>
    <row r="602" spans="1:17">
      <c r="A602" s="1"/>
      <c r="I602" s="18"/>
      <c r="J602" s="1"/>
      <c r="K602" s="1"/>
      <c r="L602" s="18"/>
      <c r="M602" s="18"/>
      <c r="N602" s="18"/>
      <c r="O602" s="18"/>
      <c r="P602" s="1"/>
      <c r="Q602" s="1"/>
    </row>
    <row r="603" spans="1:17">
      <c r="A603" s="1"/>
      <c r="I603" s="18"/>
      <c r="J603" s="1"/>
      <c r="K603" s="1"/>
      <c r="L603" s="18"/>
      <c r="M603" s="18"/>
      <c r="N603" s="18"/>
      <c r="O603" s="18"/>
      <c r="P603" s="1"/>
      <c r="Q603" s="1"/>
    </row>
    <row r="604" spans="1:17">
      <c r="A604" s="1"/>
      <c r="I604" s="18"/>
      <c r="J604" s="1"/>
      <c r="K604" s="1"/>
      <c r="L604" s="18"/>
      <c r="M604" s="18"/>
      <c r="N604" s="18"/>
      <c r="O604" s="18"/>
      <c r="P604" s="1"/>
      <c r="Q604" s="1"/>
    </row>
    <row r="605" spans="1:17">
      <c r="A605" s="1"/>
      <c r="I605" s="18"/>
      <c r="J605" s="1"/>
      <c r="K605" s="1"/>
      <c r="L605" s="18"/>
      <c r="M605" s="18"/>
      <c r="N605" s="18"/>
      <c r="O605" s="18"/>
      <c r="P605" s="1"/>
      <c r="Q605" s="1"/>
    </row>
    <row r="606" spans="1:17">
      <c r="A606" s="1"/>
      <c r="I606" s="18"/>
      <c r="J606" s="1"/>
      <c r="K606" s="1"/>
      <c r="L606" s="18"/>
      <c r="M606" s="18"/>
      <c r="N606" s="18"/>
      <c r="O606" s="18"/>
      <c r="P606" s="1"/>
      <c r="Q606" s="1"/>
    </row>
    <row r="607" spans="1:17">
      <c r="A607" s="1"/>
      <c r="I607" s="18"/>
      <c r="J607" s="1"/>
      <c r="K607" s="1"/>
      <c r="L607" s="18"/>
      <c r="M607" s="18"/>
      <c r="N607" s="18"/>
      <c r="O607" s="18"/>
      <c r="P607" s="1"/>
      <c r="Q607" s="1"/>
    </row>
    <row r="608" spans="1:17">
      <c r="A608" s="1"/>
      <c r="I608" s="18"/>
      <c r="J608" s="1"/>
      <c r="K608" s="1"/>
      <c r="L608" s="18"/>
      <c r="M608" s="18"/>
      <c r="N608" s="18"/>
      <c r="O608" s="18"/>
      <c r="P608" s="1"/>
      <c r="Q608" s="1"/>
    </row>
    <row r="609" spans="1:17">
      <c r="A609" s="1"/>
      <c r="I609" s="18"/>
      <c r="J609" s="1"/>
      <c r="K609" s="1"/>
      <c r="L609" s="18"/>
      <c r="M609" s="18"/>
      <c r="N609" s="18"/>
      <c r="O609" s="18"/>
      <c r="P609" s="1"/>
      <c r="Q609" s="1"/>
    </row>
    <row r="610" spans="1:17">
      <c r="A610" s="1"/>
      <c r="I610" s="18"/>
      <c r="J610" s="1"/>
      <c r="K610" s="1"/>
      <c r="L610" s="18"/>
      <c r="M610" s="18"/>
      <c r="N610" s="18"/>
      <c r="O610" s="18"/>
      <c r="P610" s="1"/>
      <c r="Q610" s="1"/>
    </row>
    <row r="611" spans="1:17">
      <c r="A611" s="1"/>
      <c r="I611" s="18"/>
      <c r="J611" s="1"/>
      <c r="K611" s="1"/>
      <c r="L611" s="18"/>
      <c r="M611" s="18"/>
      <c r="N611" s="18"/>
      <c r="O611" s="18"/>
      <c r="P611" s="1"/>
      <c r="Q611" s="1"/>
    </row>
    <row r="612" spans="1:17">
      <c r="A612" s="1"/>
      <c r="I612" s="18"/>
      <c r="J612" s="1"/>
      <c r="K612" s="1"/>
      <c r="L612" s="18"/>
      <c r="M612" s="18"/>
      <c r="N612" s="18"/>
      <c r="O612" s="18"/>
      <c r="P612" s="1"/>
      <c r="Q612" s="1"/>
    </row>
    <row r="613" spans="1:17">
      <c r="A613" s="1"/>
      <c r="I613" s="18"/>
      <c r="J613" s="1"/>
      <c r="K613" s="1"/>
      <c r="L613" s="18"/>
      <c r="M613" s="18"/>
      <c r="N613" s="18"/>
      <c r="O613" s="18"/>
      <c r="P613" s="1"/>
      <c r="Q613" s="1"/>
    </row>
    <row r="614" spans="1:17">
      <c r="A614" s="1"/>
      <c r="I614" s="18"/>
      <c r="J614" s="1"/>
      <c r="K614" s="1"/>
      <c r="L614" s="18"/>
      <c r="M614" s="18"/>
      <c r="N614" s="18"/>
      <c r="O614" s="18"/>
      <c r="P614" s="1"/>
      <c r="Q614" s="1"/>
    </row>
    <row r="615" spans="1:17">
      <c r="A615" s="1"/>
      <c r="I615" s="18"/>
      <c r="J615" s="1"/>
      <c r="K615" s="1"/>
      <c r="L615" s="18"/>
      <c r="M615" s="18"/>
      <c r="N615" s="18"/>
      <c r="O615" s="18"/>
      <c r="P615" s="1"/>
      <c r="Q615" s="1"/>
    </row>
    <row r="616" spans="1:17">
      <c r="A616" s="1"/>
      <c r="I616" s="18"/>
      <c r="J616" s="1"/>
      <c r="K616" s="1"/>
      <c r="L616" s="18"/>
      <c r="M616" s="18"/>
      <c r="N616" s="18"/>
      <c r="O616" s="18"/>
      <c r="P616" s="1"/>
      <c r="Q616" s="1"/>
    </row>
    <row r="617" spans="1:17">
      <c r="A617" s="1"/>
      <c r="I617" s="18"/>
      <c r="J617" s="1"/>
      <c r="K617" s="1"/>
      <c r="L617" s="18"/>
      <c r="M617" s="18"/>
      <c r="N617" s="18"/>
      <c r="O617" s="18"/>
      <c r="P617" s="1"/>
      <c r="Q617" s="1"/>
    </row>
    <row r="618" spans="1:17">
      <c r="A618" s="1"/>
      <c r="I618" s="18"/>
      <c r="J618" s="1"/>
      <c r="K618" s="1"/>
      <c r="L618" s="18"/>
      <c r="M618" s="18"/>
      <c r="N618" s="18"/>
      <c r="O618" s="18"/>
      <c r="P618" s="1"/>
      <c r="Q618" s="1"/>
    </row>
    <row r="619" spans="1:17">
      <c r="A619" s="1"/>
      <c r="I619" s="18"/>
      <c r="J619" s="1"/>
      <c r="K619" s="1"/>
      <c r="L619" s="18"/>
      <c r="M619" s="18"/>
      <c r="N619" s="18"/>
      <c r="O619" s="18"/>
      <c r="P619" s="1"/>
      <c r="Q619" s="1"/>
    </row>
    <row r="620" spans="1:17">
      <c r="A620" s="1"/>
      <c r="I620" s="18"/>
      <c r="J620" s="1"/>
      <c r="K620" s="1"/>
      <c r="L620" s="18"/>
      <c r="M620" s="18"/>
      <c r="N620" s="18"/>
      <c r="O620" s="18"/>
      <c r="P620" s="1"/>
      <c r="Q620" s="1"/>
    </row>
    <row r="621" spans="1:17">
      <c r="A621" s="1"/>
      <c r="I621" s="18"/>
      <c r="J621" s="1"/>
      <c r="K621" s="1"/>
      <c r="L621" s="18"/>
      <c r="M621" s="18"/>
      <c r="N621" s="18"/>
      <c r="O621" s="18"/>
      <c r="P621" s="1"/>
      <c r="Q621" s="1"/>
    </row>
    <row r="622" spans="1:17">
      <c r="A622" s="1"/>
      <c r="I622" s="18"/>
      <c r="J622" s="1"/>
      <c r="K622" s="1"/>
      <c r="L622" s="18"/>
      <c r="M622" s="18"/>
      <c r="N622" s="18"/>
      <c r="O622" s="18"/>
      <c r="P622" s="1"/>
      <c r="Q622" s="1"/>
    </row>
    <row r="623" spans="1:17">
      <c r="A623" s="1"/>
      <c r="I623" s="18"/>
      <c r="J623" s="1"/>
      <c r="K623" s="1"/>
      <c r="L623" s="18"/>
      <c r="M623" s="18"/>
      <c r="N623" s="18"/>
      <c r="O623" s="18"/>
      <c r="P623" s="1"/>
      <c r="Q623" s="1"/>
    </row>
    <row r="624" spans="1:17">
      <c r="A624" s="1"/>
      <c r="I624" s="18"/>
      <c r="J624" s="1"/>
      <c r="K624" s="1"/>
      <c r="L624" s="18"/>
      <c r="M624" s="18"/>
      <c r="N624" s="18"/>
      <c r="O624" s="18"/>
      <c r="P624" s="1"/>
      <c r="Q624" s="1"/>
    </row>
    <row r="625" spans="1:17">
      <c r="A625" s="1"/>
      <c r="I625" s="18"/>
      <c r="J625" s="1"/>
      <c r="K625" s="1"/>
      <c r="L625" s="18"/>
      <c r="M625" s="18"/>
      <c r="N625" s="18"/>
      <c r="O625" s="18"/>
      <c r="P625" s="1"/>
      <c r="Q625" s="1"/>
    </row>
    <row r="626" spans="1:17">
      <c r="A626" s="1"/>
      <c r="I626" s="18"/>
      <c r="J626" s="1"/>
      <c r="K626" s="1"/>
      <c r="L626" s="18"/>
      <c r="M626" s="18"/>
      <c r="N626" s="18"/>
      <c r="O626" s="18"/>
      <c r="P626" s="1"/>
      <c r="Q626" s="1"/>
    </row>
    <row r="627" spans="1:17">
      <c r="A627" s="1"/>
      <c r="I627" s="18"/>
      <c r="J627" s="1"/>
      <c r="K627" s="1"/>
      <c r="L627" s="18"/>
      <c r="M627" s="18"/>
      <c r="N627" s="18"/>
      <c r="O627" s="18"/>
      <c r="P627" s="1"/>
      <c r="Q627" s="1"/>
    </row>
    <row r="628" spans="1:17">
      <c r="A628" s="1"/>
      <c r="I628" s="18"/>
      <c r="J628" s="1"/>
      <c r="K628" s="1"/>
      <c r="L628" s="18"/>
      <c r="M628" s="18"/>
      <c r="N628" s="18"/>
      <c r="O628" s="18"/>
      <c r="P628" s="1"/>
      <c r="Q628" s="1"/>
    </row>
    <row r="629" spans="1:17">
      <c r="A629" s="1"/>
      <c r="I629" s="18"/>
      <c r="J629" s="1"/>
      <c r="K629" s="1"/>
      <c r="L629" s="18"/>
      <c r="M629" s="18"/>
      <c r="N629" s="18"/>
      <c r="O629" s="18"/>
      <c r="P629" s="1"/>
      <c r="Q629" s="1"/>
    </row>
    <row r="630" spans="1:17">
      <c r="A630" s="1"/>
      <c r="I630" s="18"/>
      <c r="J630" s="1"/>
      <c r="K630" s="1"/>
      <c r="L630" s="18"/>
      <c r="M630" s="18"/>
      <c r="N630" s="18"/>
      <c r="O630" s="18"/>
      <c r="P630" s="1"/>
      <c r="Q630" s="1"/>
    </row>
    <row r="631" spans="1:17">
      <c r="A631" s="1"/>
      <c r="I631" s="18"/>
      <c r="J631" s="1"/>
      <c r="K631" s="1"/>
      <c r="L631" s="18"/>
      <c r="M631" s="18"/>
      <c r="N631" s="18"/>
      <c r="O631" s="18"/>
      <c r="P631" s="1"/>
      <c r="Q631" s="1"/>
    </row>
    <row r="632" spans="1:17">
      <c r="A632" s="1"/>
      <c r="I632" s="18"/>
      <c r="J632" s="1"/>
      <c r="K632" s="1"/>
      <c r="L632" s="18"/>
      <c r="M632" s="18"/>
      <c r="N632" s="18"/>
      <c r="O632" s="18"/>
      <c r="P632" s="1"/>
      <c r="Q632" s="1"/>
    </row>
    <row r="633" spans="1:17">
      <c r="A633" s="1"/>
      <c r="I633" s="18"/>
      <c r="J633" s="1"/>
      <c r="K633" s="1"/>
      <c r="L633" s="18"/>
      <c r="M633" s="18"/>
      <c r="N633" s="18"/>
      <c r="O633" s="18"/>
      <c r="P633" s="1"/>
      <c r="Q633" s="1"/>
    </row>
    <row r="634" spans="1:17">
      <c r="A634" s="1"/>
      <c r="I634" s="18"/>
      <c r="J634" s="1"/>
      <c r="K634" s="1"/>
      <c r="L634" s="18"/>
      <c r="M634" s="18"/>
      <c r="N634" s="18"/>
      <c r="O634" s="18"/>
      <c r="P634" s="1"/>
      <c r="Q634" s="1"/>
    </row>
    <row r="635" spans="1:17">
      <c r="A635" s="1"/>
      <c r="I635" s="18"/>
      <c r="J635" s="1"/>
      <c r="K635" s="1"/>
      <c r="L635" s="18"/>
      <c r="M635" s="18"/>
      <c r="N635" s="18"/>
      <c r="O635" s="18"/>
      <c r="P635" s="1"/>
      <c r="Q635" s="1"/>
    </row>
    <row r="636" spans="1:17">
      <c r="A636" s="1"/>
      <c r="I636" s="18"/>
      <c r="J636" s="1"/>
      <c r="K636" s="1"/>
      <c r="L636" s="18"/>
      <c r="M636" s="18"/>
      <c r="N636" s="18"/>
      <c r="O636" s="18"/>
      <c r="P636" s="1"/>
      <c r="Q636" s="1"/>
    </row>
    <row r="637" spans="1:17">
      <c r="A637" s="1"/>
      <c r="I637" s="18"/>
      <c r="J637" s="1"/>
      <c r="K637" s="1"/>
      <c r="L637" s="18"/>
      <c r="M637" s="18"/>
      <c r="N637" s="18"/>
      <c r="O637" s="18"/>
      <c r="P637" s="1"/>
      <c r="Q637" s="1"/>
    </row>
    <row r="638" spans="1:17">
      <c r="A638" s="1"/>
      <c r="I638" s="18"/>
      <c r="J638" s="1"/>
      <c r="K638" s="1"/>
      <c r="L638" s="18"/>
      <c r="M638" s="18"/>
      <c r="N638" s="18"/>
      <c r="O638" s="18"/>
      <c r="P638" s="1"/>
      <c r="Q638" s="1"/>
    </row>
    <row r="639" spans="1:17">
      <c r="A639" s="1"/>
      <c r="I639" s="18"/>
      <c r="J639" s="1"/>
      <c r="K639" s="1"/>
      <c r="L639" s="18"/>
      <c r="M639" s="18"/>
      <c r="N639" s="18"/>
      <c r="O639" s="18"/>
      <c r="P639" s="1"/>
      <c r="Q639" s="1"/>
    </row>
    <row r="640" spans="1:17">
      <c r="A640" s="1"/>
      <c r="I640" s="18"/>
      <c r="J640" s="1"/>
      <c r="K640" s="1"/>
      <c r="L640" s="18"/>
      <c r="M640" s="18"/>
      <c r="N640" s="18"/>
      <c r="O640" s="18"/>
      <c r="P640" s="1"/>
      <c r="Q640" s="1"/>
    </row>
    <row r="641" spans="1:17">
      <c r="A641" s="1"/>
      <c r="I641" s="18"/>
      <c r="J641" s="1"/>
      <c r="K641" s="1"/>
      <c r="L641" s="18"/>
      <c r="M641" s="18"/>
      <c r="N641" s="18"/>
      <c r="O641" s="18"/>
      <c r="P641" s="1"/>
      <c r="Q641" s="1"/>
    </row>
    <row r="642" spans="1:17">
      <c r="A642" s="1"/>
      <c r="I642" s="18"/>
      <c r="J642" s="1"/>
      <c r="K642" s="1"/>
      <c r="L642" s="18"/>
      <c r="M642" s="18"/>
      <c r="N642" s="18"/>
      <c r="O642" s="18"/>
      <c r="P642" s="1"/>
      <c r="Q642" s="1"/>
    </row>
    <row r="643" spans="1:17">
      <c r="A643" s="1"/>
      <c r="I643" s="18"/>
      <c r="J643" s="1"/>
      <c r="K643" s="1"/>
      <c r="L643" s="18"/>
      <c r="M643" s="18"/>
      <c r="N643" s="18"/>
      <c r="O643" s="18"/>
      <c r="P643" s="1"/>
      <c r="Q643" s="1"/>
    </row>
    <row r="644" spans="1:17">
      <c r="A644" s="1"/>
      <c r="I644" s="18"/>
      <c r="J644" s="1"/>
      <c r="K644" s="1"/>
      <c r="L644" s="18"/>
      <c r="M644" s="18"/>
      <c r="N644" s="18"/>
      <c r="O644" s="18"/>
      <c r="P644" s="1"/>
      <c r="Q644" s="1"/>
    </row>
    <row r="645" spans="1:17">
      <c r="A645" s="1"/>
      <c r="I645" s="18"/>
      <c r="J645" s="1"/>
      <c r="K645" s="1"/>
      <c r="L645" s="18"/>
      <c r="M645" s="18"/>
      <c r="N645" s="18"/>
      <c r="O645" s="18"/>
      <c r="P645" s="1"/>
      <c r="Q645" s="1"/>
    </row>
    <row r="646" spans="1:17">
      <c r="A646" s="1"/>
      <c r="I646" s="18"/>
      <c r="J646" s="1"/>
      <c r="K646" s="1"/>
      <c r="L646" s="18"/>
      <c r="M646" s="18"/>
      <c r="N646" s="18"/>
      <c r="O646" s="18"/>
      <c r="P646" s="1"/>
      <c r="Q646" s="1"/>
    </row>
    <row r="647" spans="1:17">
      <c r="A647" s="1"/>
      <c r="I647" s="18"/>
      <c r="J647" s="1"/>
      <c r="K647" s="1"/>
      <c r="L647" s="18"/>
      <c r="M647" s="18"/>
      <c r="N647" s="18"/>
      <c r="O647" s="18"/>
      <c r="P647" s="1"/>
      <c r="Q647" s="1"/>
    </row>
    <row r="648" spans="1:17">
      <c r="A648" s="1"/>
      <c r="I648" s="18"/>
      <c r="J648" s="1"/>
      <c r="K648" s="1"/>
      <c r="L648" s="18"/>
      <c r="M648" s="18"/>
      <c r="N648" s="18"/>
      <c r="O648" s="18"/>
      <c r="P648" s="1"/>
      <c r="Q648" s="1"/>
    </row>
    <row r="649" spans="1:17">
      <c r="A649" s="1"/>
      <c r="I649" s="18"/>
      <c r="J649" s="1"/>
      <c r="K649" s="1"/>
      <c r="L649" s="18"/>
      <c r="M649" s="18"/>
      <c r="N649" s="18"/>
      <c r="O649" s="18"/>
      <c r="P649" s="1"/>
      <c r="Q649" s="1"/>
    </row>
    <row r="650" spans="1:17">
      <c r="A650" s="1"/>
      <c r="I650" s="18"/>
      <c r="J650" s="1"/>
      <c r="K650" s="1"/>
      <c r="L650" s="18"/>
      <c r="M650" s="18"/>
      <c r="N650" s="18"/>
      <c r="O650" s="18"/>
      <c r="P650" s="1"/>
      <c r="Q650" s="1"/>
    </row>
    <row r="651" spans="1:17">
      <c r="A651" s="1"/>
      <c r="I651" s="18"/>
      <c r="J651" s="1"/>
      <c r="K651" s="1"/>
      <c r="L651" s="18"/>
      <c r="M651" s="18"/>
      <c r="N651" s="18"/>
      <c r="O651" s="18"/>
      <c r="P651" s="1"/>
      <c r="Q651" s="1"/>
    </row>
    <row r="652" spans="1:17">
      <c r="A652" s="1"/>
      <c r="I652" s="18"/>
      <c r="J652" s="1"/>
      <c r="K652" s="1"/>
      <c r="L652" s="18"/>
      <c r="M652" s="18"/>
      <c r="N652" s="18"/>
      <c r="O652" s="18"/>
      <c r="P652" s="1"/>
      <c r="Q652" s="1"/>
    </row>
    <row r="653" spans="1:17">
      <c r="A653" s="1"/>
      <c r="I653" s="18"/>
      <c r="J653" s="1"/>
      <c r="K653" s="1"/>
      <c r="L653" s="18"/>
      <c r="M653" s="18"/>
      <c r="N653" s="18"/>
      <c r="O653" s="18"/>
      <c r="P653" s="1"/>
      <c r="Q653" s="1"/>
    </row>
    <row r="654" spans="1:17">
      <c r="A654" s="1"/>
      <c r="I654" s="18"/>
      <c r="J654" s="1"/>
      <c r="K654" s="1"/>
      <c r="L654" s="18"/>
      <c r="M654" s="18"/>
      <c r="N654" s="18"/>
      <c r="O654" s="18"/>
      <c r="P654" s="1"/>
      <c r="Q654" s="1"/>
    </row>
    <row r="655" spans="1:17">
      <c r="A655" s="1"/>
      <c r="I655" s="18"/>
      <c r="J655" s="1"/>
      <c r="K655" s="1"/>
      <c r="L655" s="18"/>
      <c r="M655" s="18"/>
      <c r="N655" s="18"/>
      <c r="O655" s="18"/>
      <c r="P655" s="1"/>
      <c r="Q655" s="1"/>
    </row>
    <row r="656" spans="1:17">
      <c r="A656" s="1"/>
      <c r="I656" s="18"/>
      <c r="J656" s="1"/>
      <c r="K656" s="1"/>
      <c r="L656" s="18"/>
      <c r="M656" s="18"/>
      <c r="N656" s="18"/>
      <c r="O656" s="18"/>
      <c r="P656" s="1"/>
      <c r="Q656" s="1"/>
    </row>
    <row r="657" spans="1:17">
      <c r="A657" s="1"/>
      <c r="I657" s="18"/>
      <c r="J657" s="1"/>
      <c r="K657" s="1"/>
      <c r="L657" s="18"/>
      <c r="M657" s="18"/>
      <c r="N657" s="18"/>
      <c r="O657" s="18"/>
      <c r="P657" s="1"/>
      <c r="Q657" s="1"/>
    </row>
    <row r="658" spans="1:17">
      <c r="A658" s="1"/>
      <c r="I658" s="18"/>
      <c r="J658" s="1"/>
      <c r="K658" s="1"/>
      <c r="L658" s="18"/>
      <c r="M658" s="18"/>
      <c r="N658" s="18"/>
      <c r="O658" s="18"/>
      <c r="P658" s="1"/>
      <c r="Q658" s="1"/>
    </row>
    <row r="659" spans="1:17">
      <c r="A659" s="1"/>
      <c r="I659" s="18"/>
      <c r="J659" s="1"/>
      <c r="K659" s="1"/>
      <c r="L659" s="18"/>
      <c r="M659" s="18"/>
      <c r="N659" s="18"/>
      <c r="O659" s="18"/>
      <c r="P659" s="1"/>
      <c r="Q659" s="1"/>
    </row>
    <row r="660" spans="1:17">
      <c r="A660" s="1"/>
      <c r="I660" s="18"/>
      <c r="J660" s="1"/>
      <c r="K660" s="1"/>
      <c r="L660" s="18"/>
      <c r="M660" s="18"/>
      <c r="N660" s="18"/>
      <c r="O660" s="18"/>
      <c r="P660" s="1"/>
      <c r="Q660" s="1"/>
    </row>
    <row r="661" spans="1:17">
      <c r="A661" s="1"/>
      <c r="I661" s="18"/>
      <c r="J661" s="1"/>
      <c r="K661" s="1"/>
      <c r="L661" s="18"/>
      <c r="M661" s="18"/>
      <c r="N661" s="18"/>
      <c r="O661" s="18"/>
      <c r="P661" s="1"/>
      <c r="Q661" s="1"/>
    </row>
    <row r="662" spans="1:17">
      <c r="A662" s="1"/>
      <c r="I662" s="18"/>
      <c r="J662" s="1"/>
      <c r="K662" s="1"/>
      <c r="L662" s="18"/>
      <c r="M662" s="18"/>
      <c r="N662" s="18"/>
      <c r="O662" s="18"/>
      <c r="P662" s="1"/>
      <c r="Q662" s="1"/>
    </row>
    <row r="663" spans="1:17">
      <c r="A663" s="1"/>
      <c r="I663" s="18"/>
      <c r="J663" s="1"/>
      <c r="K663" s="1"/>
      <c r="L663" s="18"/>
      <c r="M663" s="18"/>
      <c r="N663" s="18"/>
      <c r="O663" s="18"/>
      <c r="P663" s="1"/>
      <c r="Q663" s="1"/>
    </row>
    <row r="664" spans="1:17">
      <c r="A664" s="1"/>
      <c r="I664" s="18"/>
      <c r="J664" s="1"/>
      <c r="K664" s="1"/>
      <c r="L664" s="18"/>
      <c r="M664" s="18"/>
      <c r="N664" s="18"/>
      <c r="O664" s="18"/>
      <c r="P664" s="1"/>
      <c r="Q664" s="1"/>
    </row>
    <row r="665" spans="1:17">
      <c r="A665" s="1"/>
      <c r="I665" s="18"/>
      <c r="J665" s="1"/>
      <c r="K665" s="1"/>
      <c r="L665" s="18"/>
      <c r="M665" s="18"/>
      <c r="N665" s="18"/>
      <c r="O665" s="18"/>
      <c r="P665" s="1"/>
      <c r="Q665" s="1"/>
    </row>
    <row r="666" spans="1:17">
      <c r="A666" s="1"/>
      <c r="I666" s="18"/>
      <c r="J666" s="1"/>
      <c r="K666" s="1"/>
      <c r="L666" s="18"/>
      <c r="M666" s="18"/>
      <c r="N666" s="18"/>
      <c r="O666" s="18"/>
      <c r="P666" s="1"/>
      <c r="Q666" s="1"/>
    </row>
    <row r="667" spans="1:17">
      <c r="A667" s="1"/>
      <c r="I667" s="18"/>
      <c r="J667" s="1"/>
      <c r="K667" s="1"/>
      <c r="L667" s="18"/>
      <c r="M667" s="18"/>
      <c r="N667" s="18"/>
      <c r="O667" s="18"/>
      <c r="P667" s="1"/>
      <c r="Q667" s="1"/>
    </row>
    <row r="668" spans="1:17">
      <c r="A668" s="1"/>
      <c r="I668" s="18"/>
      <c r="J668" s="1"/>
      <c r="K668" s="1"/>
      <c r="L668" s="18"/>
      <c r="M668" s="18"/>
      <c r="N668" s="18"/>
      <c r="O668" s="18"/>
      <c r="P668" s="1"/>
      <c r="Q668" s="1"/>
    </row>
    <row r="669" spans="1:17">
      <c r="A669" s="1"/>
      <c r="I669" s="18"/>
      <c r="J669" s="1"/>
      <c r="K669" s="1"/>
      <c r="L669" s="18"/>
      <c r="M669" s="18"/>
      <c r="N669" s="18"/>
      <c r="O669" s="18"/>
      <c r="P669" s="1"/>
      <c r="Q669" s="1"/>
    </row>
    <row r="670" spans="1:17">
      <c r="A670" s="1"/>
      <c r="I670" s="18"/>
      <c r="J670" s="1"/>
      <c r="K670" s="1"/>
      <c r="L670" s="18"/>
      <c r="M670" s="18"/>
      <c r="N670" s="18"/>
      <c r="O670" s="18"/>
      <c r="P670" s="1"/>
      <c r="Q670" s="1"/>
    </row>
    <row r="671" spans="1:17">
      <c r="A671" s="1"/>
      <c r="I671" s="18"/>
      <c r="J671" s="1"/>
      <c r="K671" s="1"/>
      <c r="L671" s="18"/>
      <c r="M671" s="18"/>
      <c r="N671" s="18"/>
      <c r="O671" s="18"/>
      <c r="P671" s="1"/>
      <c r="Q671" s="1"/>
    </row>
    <row r="672" spans="1:17">
      <c r="A672" s="1"/>
      <c r="I672" s="18"/>
      <c r="J672" s="1"/>
      <c r="K672" s="1"/>
      <c r="L672" s="18"/>
      <c r="M672" s="18"/>
      <c r="N672" s="18"/>
      <c r="O672" s="18"/>
      <c r="P672" s="1"/>
      <c r="Q672" s="1"/>
    </row>
    <row r="673" spans="1:17">
      <c r="A673" s="1"/>
      <c r="I673" s="18"/>
      <c r="J673" s="1"/>
      <c r="K673" s="1"/>
      <c r="L673" s="18"/>
      <c r="M673" s="18"/>
      <c r="N673" s="18"/>
      <c r="O673" s="18"/>
      <c r="P673" s="1"/>
      <c r="Q673" s="1"/>
    </row>
    <row r="674" spans="1:17">
      <c r="A674" s="1"/>
      <c r="I674" s="18"/>
      <c r="J674" s="1"/>
      <c r="K674" s="1"/>
      <c r="L674" s="18"/>
      <c r="M674" s="18"/>
      <c r="N674" s="18"/>
      <c r="O674" s="18"/>
      <c r="P674" s="1"/>
      <c r="Q674" s="1"/>
    </row>
    <row r="675" spans="1:17">
      <c r="A675" s="1"/>
      <c r="I675" s="18"/>
      <c r="J675" s="1"/>
      <c r="K675" s="1"/>
      <c r="L675" s="18"/>
      <c r="M675" s="18"/>
      <c r="N675" s="18"/>
      <c r="O675" s="18"/>
      <c r="P675" s="1"/>
      <c r="Q675" s="1"/>
    </row>
    <row r="676" spans="1:17">
      <c r="A676" s="1"/>
      <c r="I676" s="18"/>
      <c r="J676" s="1"/>
      <c r="K676" s="1"/>
      <c r="L676" s="18"/>
      <c r="M676" s="18"/>
      <c r="N676" s="18"/>
      <c r="O676" s="18"/>
      <c r="P676" s="1"/>
      <c r="Q676" s="1"/>
    </row>
    <row r="677" spans="1:17">
      <c r="A677" s="1"/>
      <c r="I677" s="18"/>
      <c r="J677" s="1"/>
      <c r="K677" s="1"/>
      <c r="L677" s="18"/>
      <c r="M677" s="18"/>
      <c r="N677" s="18"/>
      <c r="O677" s="18"/>
      <c r="P677" s="1"/>
      <c r="Q677" s="1"/>
    </row>
    <row r="678" spans="1:17">
      <c r="A678" s="1"/>
      <c r="I678" s="18"/>
      <c r="J678" s="1"/>
      <c r="K678" s="1"/>
      <c r="L678" s="18"/>
      <c r="M678" s="18"/>
      <c r="N678" s="18"/>
      <c r="O678" s="18"/>
      <c r="P678" s="1"/>
      <c r="Q678" s="1"/>
    </row>
    <row r="679" spans="1:17">
      <c r="A679" s="1"/>
      <c r="I679" s="18"/>
      <c r="J679" s="1"/>
      <c r="K679" s="1"/>
      <c r="L679" s="18"/>
      <c r="M679" s="18"/>
      <c r="N679" s="18"/>
      <c r="O679" s="18"/>
      <c r="P679" s="1"/>
      <c r="Q679" s="1"/>
    </row>
    <row r="680" spans="1:17">
      <c r="A680" s="1"/>
      <c r="I680" s="18"/>
      <c r="J680" s="1"/>
      <c r="K680" s="1"/>
      <c r="L680" s="18"/>
      <c r="M680" s="18"/>
      <c r="N680" s="18"/>
      <c r="O680" s="18"/>
      <c r="P680" s="1"/>
      <c r="Q680" s="1"/>
    </row>
    <row r="681" spans="1:17">
      <c r="A681" s="1"/>
      <c r="I681" s="18"/>
      <c r="J681" s="1"/>
      <c r="K681" s="1"/>
      <c r="L681" s="18"/>
      <c r="M681" s="18"/>
      <c r="N681" s="18"/>
      <c r="O681" s="18"/>
      <c r="P681" s="1"/>
      <c r="Q681" s="1"/>
    </row>
    <row r="682" spans="1:17">
      <c r="A682" s="1"/>
      <c r="I682" s="18"/>
      <c r="J682" s="1"/>
      <c r="K682" s="1"/>
      <c r="L682" s="18"/>
      <c r="M682" s="18"/>
      <c r="N682" s="18"/>
      <c r="O682" s="18"/>
      <c r="P682" s="1"/>
      <c r="Q682" s="1"/>
    </row>
    <row r="683" spans="1:17">
      <c r="A683" s="1"/>
      <c r="I683" s="18"/>
      <c r="J683" s="1"/>
      <c r="K683" s="1"/>
      <c r="L683" s="18"/>
      <c r="M683" s="18"/>
      <c r="N683" s="18"/>
      <c r="O683" s="18"/>
      <c r="P683" s="1"/>
      <c r="Q683" s="1"/>
    </row>
    <row r="684" spans="1:17">
      <c r="A684" s="1"/>
      <c r="I684" s="18"/>
      <c r="J684" s="1"/>
      <c r="K684" s="1"/>
      <c r="L684" s="18"/>
      <c r="M684" s="18"/>
      <c r="N684" s="18"/>
      <c r="O684" s="18"/>
      <c r="P684" s="1"/>
      <c r="Q684" s="1"/>
    </row>
    <row r="685" spans="1:17">
      <c r="A685" s="1"/>
      <c r="I685" s="18"/>
      <c r="J685" s="1"/>
      <c r="K685" s="1"/>
      <c r="L685" s="18"/>
      <c r="M685" s="18"/>
      <c r="N685" s="18"/>
      <c r="O685" s="18"/>
      <c r="P685" s="1"/>
      <c r="Q685" s="1"/>
    </row>
    <row r="686" spans="1:17">
      <c r="A686" s="1"/>
      <c r="I686" s="18"/>
      <c r="J686" s="1"/>
      <c r="K686" s="1"/>
      <c r="L686" s="18"/>
      <c r="M686" s="18"/>
      <c r="N686" s="18"/>
      <c r="O686" s="18"/>
      <c r="P686" s="1"/>
      <c r="Q686" s="1"/>
    </row>
    <row r="687" spans="1:17">
      <c r="A687" s="1"/>
      <c r="I687" s="18"/>
      <c r="J687" s="1"/>
      <c r="K687" s="1"/>
      <c r="L687" s="18"/>
      <c r="M687" s="18"/>
      <c r="N687" s="18"/>
      <c r="O687" s="18"/>
      <c r="P687" s="1"/>
      <c r="Q687" s="1"/>
    </row>
    <row r="688" spans="1:17">
      <c r="A688" s="1"/>
      <c r="I688" s="18"/>
      <c r="J688" s="1"/>
      <c r="K688" s="1"/>
      <c r="L688" s="18"/>
      <c r="M688" s="18"/>
      <c r="N688" s="18"/>
      <c r="O688" s="18"/>
      <c r="P688" s="1"/>
      <c r="Q688" s="1"/>
    </row>
    <row r="689" spans="1:17">
      <c r="A689" s="1"/>
      <c r="I689" s="18"/>
      <c r="J689" s="1"/>
      <c r="K689" s="1"/>
      <c r="L689" s="18"/>
      <c r="M689" s="18"/>
      <c r="N689" s="18"/>
      <c r="O689" s="18"/>
      <c r="P689" s="1"/>
      <c r="Q689" s="1"/>
    </row>
    <row r="690" spans="1:17">
      <c r="A690" s="1"/>
      <c r="I690" s="18"/>
      <c r="J690" s="1"/>
      <c r="K690" s="1"/>
      <c r="L690" s="18"/>
      <c r="M690" s="18"/>
      <c r="N690" s="18"/>
      <c r="O690" s="18"/>
      <c r="P690" s="1"/>
      <c r="Q690" s="1"/>
    </row>
    <row r="691" spans="1:17">
      <c r="A691" s="1"/>
      <c r="I691" s="18"/>
      <c r="J691" s="1"/>
      <c r="K691" s="1"/>
      <c r="L691" s="18"/>
      <c r="M691" s="18"/>
      <c r="N691" s="18"/>
      <c r="O691" s="18"/>
      <c r="P691" s="1"/>
      <c r="Q691" s="1"/>
    </row>
    <row r="692" spans="1:17">
      <c r="A692" s="1"/>
      <c r="I692" s="18"/>
      <c r="J692" s="1"/>
      <c r="K692" s="1"/>
      <c r="L692" s="18"/>
      <c r="M692" s="18"/>
      <c r="N692" s="18"/>
      <c r="O692" s="18"/>
      <c r="P692" s="1"/>
      <c r="Q692" s="1"/>
    </row>
    <row r="693" spans="1:17">
      <c r="A693" s="1"/>
      <c r="I693" s="18"/>
      <c r="J693" s="1"/>
      <c r="K693" s="1"/>
      <c r="L693" s="18"/>
      <c r="M693" s="18"/>
      <c r="N693" s="18"/>
      <c r="O693" s="18"/>
      <c r="P693" s="1"/>
      <c r="Q693" s="1"/>
    </row>
    <row r="694" spans="1:17">
      <c r="A694" s="1"/>
      <c r="I694" s="18"/>
      <c r="J694" s="1"/>
      <c r="K694" s="1"/>
      <c r="L694" s="18"/>
      <c r="M694" s="18"/>
      <c r="N694" s="18"/>
      <c r="O694" s="18"/>
      <c r="P694" s="1"/>
      <c r="Q694" s="1"/>
    </row>
    <row r="695" spans="1:17">
      <c r="A695" s="1"/>
      <c r="I695" s="18"/>
      <c r="J695" s="1"/>
      <c r="K695" s="1"/>
      <c r="L695" s="18"/>
      <c r="M695" s="18"/>
      <c r="N695" s="18"/>
      <c r="O695" s="18"/>
      <c r="P695" s="1"/>
      <c r="Q695" s="1"/>
    </row>
    <row r="696" spans="1:17">
      <c r="A696" s="1"/>
      <c r="I696" s="18"/>
      <c r="J696" s="1"/>
      <c r="K696" s="1"/>
      <c r="L696" s="18"/>
      <c r="M696" s="18"/>
      <c r="N696" s="18"/>
      <c r="O696" s="18"/>
      <c r="P696" s="1"/>
      <c r="Q696" s="1"/>
    </row>
    <row r="697" spans="1:17">
      <c r="A697" s="1"/>
      <c r="I697" s="18"/>
      <c r="J697" s="1"/>
      <c r="K697" s="1"/>
      <c r="L697" s="18"/>
      <c r="M697" s="18"/>
      <c r="N697" s="18"/>
      <c r="O697" s="18"/>
      <c r="P697" s="1"/>
      <c r="Q697" s="1"/>
    </row>
    <row r="698" spans="1:17">
      <c r="A698" s="1"/>
      <c r="I698" s="18"/>
      <c r="J698" s="1"/>
      <c r="K698" s="1"/>
      <c r="L698" s="18"/>
      <c r="M698" s="18"/>
      <c r="N698" s="18"/>
      <c r="O698" s="18"/>
      <c r="P698" s="1"/>
      <c r="Q698" s="1"/>
    </row>
    <row r="699" spans="1:17">
      <c r="A699" s="1"/>
      <c r="I699" s="18"/>
      <c r="J699" s="1"/>
      <c r="K699" s="1"/>
      <c r="L699" s="18"/>
      <c r="M699" s="18"/>
      <c r="N699" s="18"/>
      <c r="O699" s="18"/>
      <c r="P699" s="1"/>
      <c r="Q699" s="1"/>
    </row>
    <row r="700" spans="1:17">
      <c r="A700" s="1"/>
      <c r="I700" s="18"/>
      <c r="J700" s="1"/>
      <c r="K700" s="1"/>
      <c r="L700" s="18"/>
      <c r="M700" s="18"/>
      <c r="N700" s="18"/>
      <c r="O700" s="18"/>
      <c r="P700" s="1"/>
      <c r="Q700" s="1"/>
    </row>
  </sheetData>
  <phoneticPr fontId="12" type="noConversion"/>
  <conditionalFormatting sqref="C2">
    <cfRule type="duplicateValues" dxfId="987" priority="590"/>
  </conditionalFormatting>
  <conditionalFormatting sqref="C7">
    <cfRule type="duplicateValues" dxfId="986" priority="1746"/>
  </conditionalFormatting>
  <conditionalFormatting sqref="I7">
    <cfRule type="duplicateValues" dxfId="985" priority="1745"/>
  </conditionalFormatting>
  <conditionalFormatting sqref="C9">
    <cfRule type="duplicateValues" dxfId="984" priority="1714"/>
  </conditionalFormatting>
  <conditionalFormatting sqref="I9">
    <cfRule type="duplicateValues" dxfId="983" priority="1713"/>
  </conditionalFormatting>
  <conditionalFormatting sqref="I10">
    <cfRule type="duplicateValues" dxfId="982" priority="441"/>
  </conditionalFormatting>
  <conditionalFormatting sqref="I11">
    <cfRule type="duplicateValues" dxfId="981" priority="444"/>
  </conditionalFormatting>
  <conditionalFormatting sqref="C12">
    <cfRule type="duplicateValues" dxfId="980" priority="1660"/>
  </conditionalFormatting>
  <conditionalFormatting sqref="I12">
    <cfRule type="duplicateValues" dxfId="979" priority="1659"/>
  </conditionalFormatting>
  <conditionalFormatting sqref="C13">
    <cfRule type="duplicateValues" dxfId="978" priority="546"/>
  </conditionalFormatting>
  <conditionalFormatting sqref="I13">
    <cfRule type="duplicateValues" dxfId="977" priority="545"/>
  </conditionalFormatting>
  <conditionalFormatting sqref="C14">
    <cfRule type="duplicateValues" dxfId="976" priority="1749"/>
  </conditionalFormatting>
  <conditionalFormatting sqref="C18">
    <cfRule type="duplicateValues" dxfId="975" priority="510"/>
  </conditionalFormatting>
  <conditionalFormatting sqref="I18">
    <cfRule type="duplicateValues" dxfId="974" priority="509"/>
  </conditionalFormatting>
  <conditionalFormatting sqref="C19">
    <cfRule type="duplicateValues" dxfId="973" priority="1642"/>
  </conditionalFormatting>
  <conditionalFormatting sqref="I19">
    <cfRule type="duplicateValues" dxfId="972" priority="1641"/>
  </conditionalFormatting>
  <conditionalFormatting sqref="C22">
    <cfRule type="duplicateValues" dxfId="971" priority="1480"/>
  </conditionalFormatting>
  <conditionalFormatting sqref="I22">
    <cfRule type="duplicateValues" dxfId="970" priority="1479"/>
  </conditionalFormatting>
  <conditionalFormatting sqref="C24">
    <cfRule type="duplicateValues" dxfId="969" priority="1648"/>
  </conditionalFormatting>
  <conditionalFormatting sqref="I24">
    <cfRule type="duplicateValues" dxfId="968" priority="1647"/>
  </conditionalFormatting>
  <conditionalFormatting sqref="C25">
    <cfRule type="duplicateValues" dxfId="967" priority="1474"/>
  </conditionalFormatting>
  <conditionalFormatting sqref="I25">
    <cfRule type="duplicateValues" dxfId="966" priority="1473"/>
  </conditionalFormatting>
  <conditionalFormatting sqref="C26">
    <cfRule type="duplicateValues" dxfId="965" priority="1654"/>
  </conditionalFormatting>
  <conditionalFormatting sqref="I26">
    <cfRule type="duplicateValues" dxfId="964" priority="1653"/>
  </conditionalFormatting>
  <conditionalFormatting sqref="C34">
    <cfRule type="duplicateValues" dxfId="963" priority="1662"/>
  </conditionalFormatting>
  <conditionalFormatting sqref="I34">
    <cfRule type="duplicateValues" dxfId="962" priority="1661"/>
  </conditionalFormatting>
  <conditionalFormatting sqref="C36">
    <cfRule type="duplicateValues" dxfId="961" priority="1672"/>
  </conditionalFormatting>
  <conditionalFormatting sqref="I36">
    <cfRule type="duplicateValues" dxfId="960" priority="1671"/>
  </conditionalFormatting>
  <conditionalFormatting sqref="C44">
    <cfRule type="duplicateValues" dxfId="959" priority="1700"/>
  </conditionalFormatting>
  <conditionalFormatting sqref="I44">
    <cfRule type="duplicateValues" dxfId="958" priority="1699"/>
  </conditionalFormatting>
  <conditionalFormatting sqref="C53">
    <cfRule type="duplicateValues" dxfId="957" priority="1674"/>
  </conditionalFormatting>
  <conditionalFormatting sqref="I53">
    <cfRule type="duplicateValues" dxfId="956" priority="1673"/>
  </conditionalFormatting>
  <conditionalFormatting sqref="C55">
    <cfRule type="duplicateValues" dxfId="955" priority="1680"/>
  </conditionalFormatting>
  <conditionalFormatting sqref="I55">
    <cfRule type="duplicateValues" dxfId="954" priority="1679"/>
  </conditionalFormatting>
  <conditionalFormatting sqref="C57">
    <cfRule type="duplicateValues" dxfId="953" priority="1690"/>
  </conditionalFormatting>
  <conditionalFormatting sqref="I57">
    <cfRule type="duplicateValues" dxfId="952" priority="1689"/>
  </conditionalFormatting>
  <conditionalFormatting sqref="C73">
    <cfRule type="duplicateValues" dxfId="951" priority="528"/>
  </conditionalFormatting>
  <conditionalFormatting sqref="I73">
    <cfRule type="duplicateValues" dxfId="950" priority="527"/>
  </conditionalFormatting>
  <conditionalFormatting sqref="C87">
    <cfRule type="duplicateValues" dxfId="949" priority="1482"/>
  </conditionalFormatting>
  <conditionalFormatting sqref="I87">
    <cfRule type="duplicateValues" dxfId="948" priority="1481"/>
  </conditionalFormatting>
  <conditionalFormatting sqref="B88">
    <cfRule type="duplicateValues" dxfId="947" priority="437"/>
  </conditionalFormatting>
  <conditionalFormatting sqref="C88">
    <cfRule type="duplicateValues" dxfId="946" priority="436"/>
  </conditionalFormatting>
  <conditionalFormatting sqref="I88">
    <cfRule type="duplicateValues" dxfId="945" priority="435"/>
  </conditionalFormatting>
  <conditionalFormatting sqref="C89">
    <cfRule type="duplicateValues" dxfId="944" priority="1736"/>
  </conditionalFormatting>
  <conditionalFormatting sqref="I89">
    <cfRule type="duplicateValues" dxfId="943" priority="1735"/>
  </conditionalFormatting>
  <conditionalFormatting sqref="C95">
    <cfRule type="duplicateValues" dxfId="942" priority="1590"/>
  </conditionalFormatting>
  <conditionalFormatting sqref="I95">
    <cfRule type="duplicateValues" dxfId="941" priority="1589"/>
  </conditionalFormatting>
  <conditionalFormatting sqref="C97">
    <cfRule type="duplicateValues" dxfId="940" priority="1584"/>
  </conditionalFormatting>
  <conditionalFormatting sqref="I97">
    <cfRule type="duplicateValues" dxfId="939" priority="1583"/>
  </conditionalFormatting>
  <conditionalFormatting sqref="C98">
    <cfRule type="duplicateValues" dxfId="938" priority="1522"/>
  </conditionalFormatting>
  <conditionalFormatting sqref="I98">
    <cfRule type="duplicateValues" dxfId="937" priority="1521"/>
  </conditionalFormatting>
  <conditionalFormatting sqref="C99">
    <cfRule type="duplicateValues" dxfId="936" priority="549"/>
  </conditionalFormatting>
  <conditionalFormatting sqref="I99">
    <cfRule type="duplicateValues" dxfId="935" priority="548"/>
  </conditionalFormatting>
  <conditionalFormatting sqref="C101">
    <cfRule type="duplicateValues" dxfId="934" priority="525"/>
  </conditionalFormatting>
  <conditionalFormatting sqref="I101">
    <cfRule type="duplicateValues" dxfId="933" priority="524"/>
  </conditionalFormatting>
  <conditionalFormatting sqref="C102">
    <cfRule type="duplicateValues" dxfId="932" priority="513"/>
  </conditionalFormatting>
  <conditionalFormatting sqref="I102">
    <cfRule type="duplicateValues" dxfId="931" priority="512"/>
  </conditionalFormatting>
  <conditionalFormatting sqref="C104">
    <cfRule type="duplicateValues" dxfId="930" priority="585"/>
  </conditionalFormatting>
  <conditionalFormatting sqref="I104">
    <cfRule type="duplicateValues" dxfId="929" priority="581"/>
  </conditionalFormatting>
  <conditionalFormatting sqref="C105">
    <cfRule type="duplicateValues" dxfId="928" priority="584"/>
  </conditionalFormatting>
  <conditionalFormatting sqref="I105">
    <cfRule type="duplicateValues" dxfId="927" priority="580"/>
  </conditionalFormatting>
  <conditionalFormatting sqref="C106">
    <cfRule type="duplicateValues" dxfId="926" priority="583"/>
  </conditionalFormatting>
  <conditionalFormatting sqref="I106">
    <cfRule type="duplicateValues" dxfId="925" priority="579"/>
  </conditionalFormatting>
  <conditionalFormatting sqref="C107">
    <cfRule type="duplicateValues" dxfId="924" priority="582"/>
  </conditionalFormatting>
  <conditionalFormatting sqref="I107">
    <cfRule type="duplicateValues" dxfId="923" priority="578"/>
  </conditionalFormatting>
  <conditionalFormatting sqref="C111">
    <cfRule type="duplicateValues" dxfId="922" priority="557"/>
  </conditionalFormatting>
  <conditionalFormatting sqref="I111">
    <cfRule type="duplicateValues" dxfId="921" priority="555"/>
  </conditionalFormatting>
  <conditionalFormatting sqref="C112">
    <cfRule type="duplicateValues" dxfId="920" priority="556"/>
  </conditionalFormatting>
  <conditionalFormatting sqref="I112">
    <cfRule type="duplicateValues" dxfId="919" priority="554"/>
  </conditionalFormatting>
  <conditionalFormatting sqref="C113">
    <cfRule type="duplicateValues" dxfId="918" priority="534"/>
  </conditionalFormatting>
  <conditionalFormatting sqref="I113">
    <cfRule type="duplicateValues" dxfId="917" priority="533"/>
  </conditionalFormatting>
  <conditionalFormatting sqref="C122">
    <cfRule type="duplicateValues" dxfId="916" priority="1730"/>
  </conditionalFormatting>
  <conditionalFormatting sqref="I122">
    <cfRule type="duplicateValues" dxfId="915" priority="1729"/>
  </conditionalFormatting>
  <conditionalFormatting sqref="C123">
    <cfRule type="duplicateValues" dxfId="914" priority="1494"/>
  </conditionalFormatting>
  <conditionalFormatting sqref="I123">
    <cfRule type="duplicateValues" dxfId="913" priority="1493"/>
  </conditionalFormatting>
  <conditionalFormatting sqref="C128:C129">
    <cfRule type="duplicateValues" dxfId="912" priority="519"/>
  </conditionalFormatting>
  <conditionalFormatting sqref="I128:I129">
    <cfRule type="duplicateValues" dxfId="911" priority="518"/>
  </conditionalFormatting>
  <conditionalFormatting sqref="C130">
    <cfRule type="duplicateValues" dxfId="910" priority="1530"/>
  </conditionalFormatting>
  <conditionalFormatting sqref="C131">
    <cfRule type="duplicateValues" dxfId="909" priority="1538"/>
  </conditionalFormatting>
  <conditionalFormatting sqref="I131">
    <cfRule type="duplicateValues" dxfId="908" priority="1537"/>
  </conditionalFormatting>
  <conditionalFormatting sqref="B133">
    <cfRule type="duplicateValues" dxfId="907" priority="425"/>
  </conditionalFormatting>
  <conditionalFormatting sqref="C133">
    <cfRule type="duplicateValues" dxfId="906" priority="424"/>
  </conditionalFormatting>
  <conditionalFormatting sqref="I133">
    <cfRule type="duplicateValues" dxfId="905" priority="423"/>
  </conditionalFormatting>
  <conditionalFormatting sqref="B135">
    <cfRule type="duplicateValues" dxfId="904" priority="438"/>
  </conditionalFormatting>
  <conditionalFormatting sqref="C135">
    <cfRule type="duplicateValues" dxfId="903" priority="439"/>
  </conditionalFormatting>
  <conditionalFormatting sqref="I135">
    <cfRule type="duplicateValues" dxfId="902" priority="1495"/>
  </conditionalFormatting>
  <conditionalFormatting sqref="C136">
    <cfRule type="duplicateValues" dxfId="901" priority="1534"/>
  </conditionalFormatting>
  <conditionalFormatting sqref="I136">
    <cfRule type="duplicateValues" dxfId="900" priority="1533"/>
  </conditionalFormatting>
  <conditionalFormatting sqref="C137">
    <cfRule type="duplicateValues" dxfId="899" priority="1492"/>
  </conditionalFormatting>
  <conditionalFormatting sqref="I137">
    <cfRule type="duplicateValues" dxfId="898" priority="1491"/>
  </conditionalFormatting>
  <conditionalFormatting sqref="C140">
    <cfRule type="duplicateValues" dxfId="897" priority="1722"/>
  </conditionalFormatting>
  <conditionalFormatting sqref="C145">
    <cfRule type="duplicateValues" dxfId="896" priority="1716"/>
  </conditionalFormatting>
  <conditionalFormatting sqref="I145">
    <cfRule type="duplicateValues" dxfId="895" priority="1715"/>
  </conditionalFormatting>
  <conditionalFormatting sqref="C146">
    <cfRule type="duplicateValues" dxfId="894" priority="498"/>
  </conditionalFormatting>
  <conditionalFormatting sqref="C147">
    <cfRule type="duplicateValues" dxfId="893" priority="488"/>
  </conditionalFormatting>
  <conditionalFormatting sqref="I147">
    <cfRule type="duplicateValues" dxfId="892" priority="487"/>
  </conditionalFormatting>
  <conditionalFormatting sqref="B148">
    <cfRule type="duplicateValues" dxfId="891" priority="486"/>
  </conditionalFormatting>
  <conditionalFormatting sqref="C148">
    <cfRule type="duplicateValues" dxfId="890" priority="485"/>
  </conditionalFormatting>
  <conditionalFormatting sqref="I148">
    <cfRule type="duplicateValues" dxfId="889" priority="484"/>
  </conditionalFormatting>
  <conditionalFormatting sqref="B149">
    <cfRule type="duplicateValues" dxfId="888" priority="480"/>
  </conditionalFormatting>
  <conditionalFormatting sqref="C149">
    <cfRule type="duplicateValues" dxfId="887" priority="479"/>
  </conditionalFormatting>
  <conditionalFormatting sqref="I149">
    <cfRule type="duplicateValues" dxfId="886" priority="478"/>
  </conditionalFormatting>
  <conditionalFormatting sqref="B150">
    <cfRule type="duplicateValues" dxfId="885" priority="483"/>
  </conditionalFormatting>
  <conditionalFormatting sqref="C150">
    <cfRule type="duplicateValues" dxfId="884" priority="482"/>
  </conditionalFormatting>
  <conditionalFormatting sqref="I150">
    <cfRule type="duplicateValues" dxfId="883" priority="481"/>
  </conditionalFormatting>
  <conditionalFormatting sqref="B151">
    <cfRule type="duplicateValues" dxfId="882" priority="471"/>
  </conditionalFormatting>
  <conditionalFormatting sqref="C151">
    <cfRule type="duplicateValues" dxfId="881" priority="470"/>
  </conditionalFormatting>
  <conditionalFormatting sqref="I151">
    <cfRule type="duplicateValues" dxfId="880" priority="469"/>
  </conditionalFormatting>
  <conditionalFormatting sqref="B152">
    <cfRule type="duplicateValues" dxfId="879" priority="468"/>
  </conditionalFormatting>
  <conditionalFormatting sqref="C152">
    <cfRule type="duplicateValues" dxfId="878" priority="467"/>
  </conditionalFormatting>
  <conditionalFormatting sqref="I152">
    <cfRule type="duplicateValues" dxfId="877" priority="466"/>
  </conditionalFormatting>
  <conditionalFormatting sqref="B153">
    <cfRule type="duplicateValues" dxfId="876" priority="429"/>
  </conditionalFormatting>
  <conditionalFormatting sqref="C153">
    <cfRule type="duplicateValues" dxfId="875" priority="428"/>
  </conditionalFormatting>
  <conditionalFormatting sqref="I153">
    <cfRule type="duplicateValues" dxfId="874" priority="427"/>
  </conditionalFormatting>
  <conditionalFormatting sqref="C154:C155">
    <cfRule type="duplicateValues" dxfId="873" priority="464"/>
  </conditionalFormatting>
  <conditionalFormatting sqref="I154:I155">
    <cfRule type="duplicateValues" dxfId="872" priority="426"/>
  </conditionalFormatting>
  <conditionalFormatting sqref="C156">
    <cfRule type="duplicateValues" dxfId="871" priority="1613"/>
  </conditionalFormatting>
  <conditionalFormatting sqref="C157">
    <cfRule type="duplicateValues" dxfId="870" priority="1741"/>
  </conditionalFormatting>
  <conditionalFormatting sqref="I157">
    <cfRule type="duplicateValues" dxfId="869" priority="1744"/>
  </conditionalFormatting>
  <conditionalFormatting sqref="C165">
    <cfRule type="duplicateValues" dxfId="868" priority="1547"/>
  </conditionalFormatting>
  <conditionalFormatting sqref="I165">
    <cfRule type="duplicateValues" dxfId="867" priority="1550"/>
  </conditionalFormatting>
  <conditionalFormatting sqref="C166">
    <cfRule type="duplicateValues" dxfId="866" priority="500"/>
  </conditionalFormatting>
  <conditionalFormatting sqref="I166">
    <cfRule type="duplicateValues" dxfId="865" priority="501"/>
  </conditionalFormatting>
  <conditionalFormatting sqref="B167">
    <cfRule type="duplicateValues" dxfId="864" priority="456"/>
  </conditionalFormatting>
  <conditionalFormatting sqref="C167">
    <cfRule type="duplicateValues" dxfId="863" priority="454"/>
  </conditionalFormatting>
  <conditionalFormatting sqref="I167">
    <cfRule type="duplicateValues" dxfId="862" priority="455"/>
  </conditionalFormatting>
  <conditionalFormatting sqref="C168">
    <cfRule type="duplicateValues" dxfId="861" priority="1606"/>
  </conditionalFormatting>
  <conditionalFormatting sqref="C169">
    <cfRule type="duplicateValues" dxfId="860" priority="1602"/>
  </conditionalFormatting>
  <conditionalFormatting sqref="I169">
    <cfRule type="duplicateValues" dxfId="859" priority="1605"/>
  </conditionalFormatting>
  <conditionalFormatting sqref="C170">
    <cfRule type="duplicateValues" dxfId="858" priority="1551"/>
  </conditionalFormatting>
  <conditionalFormatting sqref="I170">
    <cfRule type="duplicateValues" dxfId="857" priority="1554"/>
  </conditionalFormatting>
  <conditionalFormatting sqref="C171">
    <cfRule type="duplicateValues" dxfId="856" priority="1598"/>
  </conditionalFormatting>
  <conditionalFormatting sqref="I171">
    <cfRule type="duplicateValues" dxfId="855" priority="1601"/>
  </conditionalFormatting>
  <conditionalFormatting sqref="C172">
    <cfRule type="duplicateValues" dxfId="854" priority="1616"/>
  </conditionalFormatting>
  <conditionalFormatting sqref="C176">
    <cfRule type="duplicateValues" dxfId="853" priority="542"/>
  </conditionalFormatting>
  <conditionalFormatting sqref="I176">
    <cfRule type="duplicateValues" dxfId="852" priority="543"/>
  </conditionalFormatting>
  <conditionalFormatting sqref="C184">
    <cfRule type="duplicateValues" dxfId="851" priority="506"/>
  </conditionalFormatting>
  <conditionalFormatting sqref="I184">
    <cfRule type="duplicateValues" dxfId="850" priority="507"/>
  </conditionalFormatting>
  <conditionalFormatting sqref="C191">
    <cfRule type="duplicateValues" dxfId="849" priority="1475"/>
  </conditionalFormatting>
  <conditionalFormatting sqref="I191">
    <cfRule type="duplicateValues" dxfId="848" priority="1478"/>
  </conditionalFormatting>
  <conditionalFormatting sqref="C195">
    <cfRule type="duplicateValues" dxfId="847" priority="530"/>
  </conditionalFormatting>
  <conditionalFormatting sqref="I195">
    <cfRule type="duplicateValues" dxfId="846" priority="531"/>
  </conditionalFormatting>
  <conditionalFormatting sqref="C230">
    <cfRule type="duplicateValues" dxfId="845" priority="503"/>
  </conditionalFormatting>
  <conditionalFormatting sqref="I230">
    <cfRule type="duplicateValues" dxfId="844" priority="504"/>
  </conditionalFormatting>
  <conditionalFormatting sqref="C249">
    <cfRule type="duplicateValues" dxfId="843" priority="1786"/>
  </conditionalFormatting>
  <conditionalFormatting sqref="C261">
    <cfRule type="duplicateValues" dxfId="842" priority="1692"/>
  </conditionalFormatting>
  <conditionalFormatting sqref="I261">
    <cfRule type="duplicateValues" dxfId="841" priority="1698"/>
  </conditionalFormatting>
  <conditionalFormatting sqref="C262">
    <cfRule type="duplicateValues" dxfId="840" priority="1691"/>
  </conditionalFormatting>
  <conditionalFormatting sqref="I262">
    <cfRule type="duplicateValues" dxfId="839" priority="1697"/>
  </conditionalFormatting>
  <conditionalFormatting sqref="C294">
    <cfRule type="duplicateValues" dxfId="838" priority="1629"/>
  </conditionalFormatting>
  <conditionalFormatting sqref="I294">
    <cfRule type="duplicateValues" dxfId="837" priority="1632"/>
  </conditionalFormatting>
  <conditionalFormatting sqref="C295">
    <cfRule type="duplicateValues" dxfId="836" priority="1737"/>
  </conditionalFormatting>
  <conditionalFormatting sqref="I295:I299">
    <cfRule type="duplicateValues" dxfId="835" priority="1740"/>
  </conditionalFormatting>
  <conditionalFormatting sqref="C321">
    <cfRule type="duplicateValues" dxfId="834" priority="1555"/>
  </conditionalFormatting>
  <conditionalFormatting sqref="I321">
    <cfRule type="duplicateValues" dxfId="833" priority="1558"/>
  </conditionalFormatting>
  <conditionalFormatting sqref="C324">
    <cfRule type="duplicateValues" dxfId="832" priority="1625"/>
  </conditionalFormatting>
  <conditionalFormatting sqref="I324">
    <cfRule type="duplicateValues" dxfId="831" priority="1628"/>
  </conditionalFormatting>
  <conditionalFormatting sqref="C328">
    <cfRule type="duplicateValues" dxfId="830" priority="1709"/>
  </conditionalFormatting>
  <conditionalFormatting sqref="I328">
    <cfRule type="duplicateValues" dxfId="829" priority="1712"/>
  </conditionalFormatting>
  <conditionalFormatting sqref="C329">
    <cfRule type="duplicateValues" dxfId="828" priority="1585"/>
  </conditionalFormatting>
  <conditionalFormatting sqref="I329">
    <cfRule type="duplicateValues" dxfId="827" priority="1588"/>
  </conditionalFormatting>
  <conditionalFormatting sqref="C330">
    <cfRule type="duplicateValues" dxfId="826" priority="1559"/>
  </conditionalFormatting>
  <conditionalFormatting sqref="I330">
    <cfRule type="duplicateValues" dxfId="825" priority="1562"/>
  </conditionalFormatting>
  <conditionalFormatting sqref="C331">
    <cfRule type="duplicateValues" dxfId="824" priority="539"/>
  </conditionalFormatting>
  <conditionalFormatting sqref="I331">
    <cfRule type="duplicateValues" dxfId="823" priority="540"/>
  </conditionalFormatting>
  <conditionalFormatting sqref="C332">
    <cfRule type="duplicateValues" dxfId="822" priority="1591"/>
  </conditionalFormatting>
  <conditionalFormatting sqref="I332">
    <cfRule type="duplicateValues" dxfId="821" priority="1597"/>
  </conditionalFormatting>
  <conditionalFormatting sqref="C333">
    <cfRule type="duplicateValues" dxfId="820" priority="1563"/>
  </conditionalFormatting>
  <conditionalFormatting sqref="I333">
    <cfRule type="duplicateValues" dxfId="819" priority="1566"/>
  </conditionalFormatting>
  <conditionalFormatting sqref="C334">
    <cfRule type="duplicateValues" dxfId="818" priority="1579"/>
  </conditionalFormatting>
  <conditionalFormatting sqref="I334">
    <cfRule type="duplicateValues" dxfId="817" priority="1582"/>
  </conditionalFormatting>
  <conditionalFormatting sqref="C335">
    <cfRule type="duplicateValues" dxfId="816" priority="1513"/>
  </conditionalFormatting>
  <conditionalFormatting sqref="I335">
    <cfRule type="duplicateValues" dxfId="815" priority="1516"/>
  </conditionalFormatting>
  <conditionalFormatting sqref="C336">
    <cfRule type="duplicateValues" dxfId="814" priority="1517"/>
  </conditionalFormatting>
  <conditionalFormatting sqref="I336">
    <cfRule type="duplicateValues" dxfId="813" priority="1520"/>
  </conditionalFormatting>
  <conditionalFormatting sqref="C337">
    <cfRule type="duplicateValues" dxfId="812" priority="551"/>
  </conditionalFormatting>
  <conditionalFormatting sqref="I337">
    <cfRule type="duplicateValues" dxfId="811" priority="552"/>
  </conditionalFormatting>
  <conditionalFormatting sqref="C340">
    <cfRule type="duplicateValues" dxfId="810" priority="521"/>
  </conditionalFormatting>
  <conditionalFormatting sqref="I340">
    <cfRule type="duplicateValues" dxfId="809" priority="522"/>
  </conditionalFormatting>
  <conditionalFormatting sqref="C342">
    <cfRule type="duplicateValues" dxfId="808" priority="569"/>
  </conditionalFormatting>
  <conditionalFormatting sqref="I342">
    <cfRule type="duplicateValues" dxfId="807" priority="573"/>
  </conditionalFormatting>
  <conditionalFormatting sqref="C343">
    <cfRule type="duplicateValues" dxfId="806" priority="568"/>
  </conditionalFormatting>
  <conditionalFormatting sqref="I343">
    <cfRule type="duplicateValues" dxfId="805" priority="572"/>
  </conditionalFormatting>
  <conditionalFormatting sqref="C344">
    <cfRule type="duplicateValues" dxfId="804" priority="567"/>
  </conditionalFormatting>
  <conditionalFormatting sqref="I344">
    <cfRule type="duplicateValues" dxfId="803" priority="571"/>
  </conditionalFormatting>
  <conditionalFormatting sqref="C345">
    <cfRule type="duplicateValues" dxfId="802" priority="566"/>
  </conditionalFormatting>
  <conditionalFormatting sqref="I345">
    <cfRule type="duplicateValues" dxfId="801" priority="570"/>
  </conditionalFormatting>
  <conditionalFormatting sqref="C347">
    <cfRule type="duplicateValues" dxfId="800" priority="1571"/>
  </conditionalFormatting>
  <conditionalFormatting sqref="I347">
    <cfRule type="duplicateValues" dxfId="799" priority="1574"/>
  </conditionalFormatting>
  <conditionalFormatting sqref="C349">
    <cfRule type="duplicateValues" dxfId="798" priority="1567"/>
  </conditionalFormatting>
  <conditionalFormatting sqref="I349">
    <cfRule type="duplicateValues" dxfId="797" priority="1570"/>
  </conditionalFormatting>
  <conditionalFormatting sqref="C351">
    <cfRule type="duplicateValues" dxfId="796" priority="561"/>
  </conditionalFormatting>
  <conditionalFormatting sqref="I351">
    <cfRule type="duplicateValues" dxfId="795" priority="563"/>
  </conditionalFormatting>
  <conditionalFormatting sqref="C352">
    <cfRule type="duplicateValues" dxfId="794" priority="560"/>
  </conditionalFormatting>
  <conditionalFormatting sqref="I352">
    <cfRule type="duplicateValues" dxfId="793" priority="562"/>
  </conditionalFormatting>
  <conditionalFormatting sqref="C353">
    <cfRule type="duplicateValues" dxfId="792" priority="536"/>
  </conditionalFormatting>
  <conditionalFormatting sqref="I353">
    <cfRule type="duplicateValues" dxfId="791" priority="537"/>
  </conditionalFormatting>
  <conditionalFormatting sqref="B360">
    <cfRule type="duplicateValues" dxfId="790" priority="459"/>
  </conditionalFormatting>
  <conditionalFormatting sqref="C360">
    <cfRule type="duplicateValues" dxfId="789" priority="457"/>
  </conditionalFormatting>
  <conditionalFormatting sqref="I360">
    <cfRule type="duplicateValues" dxfId="788" priority="458"/>
  </conditionalFormatting>
  <conditionalFormatting sqref="C362">
    <cfRule type="duplicateValues" dxfId="787" priority="1725"/>
  </conditionalFormatting>
  <conditionalFormatting sqref="I362">
    <cfRule type="duplicateValues" dxfId="786" priority="1728"/>
  </conditionalFormatting>
  <conditionalFormatting sqref="C363">
    <cfRule type="duplicateValues" dxfId="785" priority="1505"/>
  </conditionalFormatting>
  <conditionalFormatting sqref="I363">
    <cfRule type="duplicateValues" dxfId="784" priority="1508"/>
  </conditionalFormatting>
  <conditionalFormatting sqref="C364">
    <cfRule type="duplicateValues" dxfId="783" priority="1504"/>
  </conditionalFormatting>
  <conditionalFormatting sqref="I364">
    <cfRule type="duplicateValues" dxfId="782" priority="1512"/>
  </conditionalFormatting>
  <conditionalFormatting sqref="C373:C374">
    <cfRule type="duplicateValues" dxfId="781" priority="515"/>
  </conditionalFormatting>
  <conditionalFormatting sqref="I373:I374">
    <cfRule type="duplicateValues" dxfId="780" priority="516"/>
  </conditionalFormatting>
  <conditionalFormatting sqref="C376">
    <cfRule type="duplicateValues" dxfId="779" priority="1527"/>
  </conditionalFormatting>
  <conditionalFormatting sqref="C377">
    <cfRule type="duplicateValues" dxfId="778" priority="1543"/>
  </conditionalFormatting>
  <conditionalFormatting sqref="I377">
    <cfRule type="duplicateValues" dxfId="777" priority="1546"/>
  </conditionalFormatting>
  <conditionalFormatting sqref="C378">
    <cfRule type="duplicateValues" dxfId="776" priority="1539"/>
  </conditionalFormatting>
  <conditionalFormatting sqref="I378">
    <cfRule type="duplicateValues" dxfId="775" priority="1542"/>
  </conditionalFormatting>
  <conditionalFormatting sqref="C379">
    <cfRule type="duplicateValues" dxfId="774" priority="1497"/>
  </conditionalFormatting>
  <conditionalFormatting sqref="I379">
    <cfRule type="duplicateValues" dxfId="773" priority="1526"/>
  </conditionalFormatting>
  <conditionalFormatting sqref="C380">
    <cfRule type="duplicateValues" dxfId="772" priority="1500"/>
  </conditionalFormatting>
  <conditionalFormatting sqref="I380">
    <cfRule type="duplicateValues" dxfId="771" priority="1503"/>
  </conditionalFormatting>
  <conditionalFormatting sqref="C381">
    <cfRule type="duplicateValues" dxfId="770" priority="1487"/>
  </conditionalFormatting>
  <conditionalFormatting sqref="I381">
    <cfRule type="duplicateValues" dxfId="769" priority="1490"/>
  </conditionalFormatting>
  <conditionalFormatting sqref="C383">
    <cfRule type="duplicateValues" dxfId="768" priority="490"/>
  </conditionalFormatting>
  <conditionalFormatting sqref="C384">
    <cfRule type="duplicateValues" dxfId="767" priority="491"/>
  </conditionalFormatting>
  <conditionalFormatting sqref="I384">
    <cfRule type="duplicateValues" dxfId="766" priority="492"/>
  </conditionalFormatting>
  <conditionalFormatting sqref="B385">
    <cfRule type="duplicateValues" dxfId="765" priority="477"/>
  </conditionalFormatting>
  <conditionalFormatting sqref="C385">
    <cfRule type="duplicateValues" dxfId="764" priority="475"/>
  </conditionalFormatting>
  <conditionalFormatting sqref="I385">
    <cfRule type="duplicateValues" dxfId="763" priority="476"/>
  </conditionalFormatting>
  <conditionalFormatting sqref="B386">
    <cfRule type="duplicateValues" dxfId="762" priority="474"/>
  </conditionalFormatting>
  <conditionalFormatting sqref="C386">
    <cfRule type="duplicateValues" dxfId="761" priority="472"/>
  </conditionalFormatting>
  <conditionalFormatting sqref="I386">
    <cfRule type="duplicateValues" dxfId="760" priority="473"/>
  </conditionalFormatting>
  <conditionalFormatting sqref="C387">
    <cfRule type="duplicateValues" dxfId="759" priority="602"/>
  </conditionalFormatting>
  <conditionalFormatting sqref="I388">
    <cfRule type="duplicateValues" dxfId="758" priority="1472"/>
  </conditionalFormatting>
  <conditionalFormatting sqref="I389">
    <cfRule type="duplicateValues" dxfId="757" priority="1471"/>
  </conditionalFormatting>
  <conditionalFormatting sqref="I390">
    <cfRule type="duplicateValues" dxfId="756" priority="1470"/>
  </conditionalFormatting>
  <conditionalFormatting sqref="I391">
    <cfRule type="duplicateValues" dxfId="755" priority="1469"/>
  </conditionalFormatting>
  <conditionalFormatting sqref="I392">
    <cfRule type="duplicateValues" dxfId="754" priority="1468"/>
  </conditionalFormatting>
  <conditionalFormatting sqref="I393">
    <cfRule type="duplicateValues" dxfId="753" priority="1467"/>
  </conditionalFormatting>
  <conditionalFormatting sqref="I394">
    <cfRule type="duplicateValues" dxfId="752" priority="1466"/>
  </conditionalFormatting>
  <conditionalFormatting sqref="I395">
    <cfRule type="duplicateValues" dxfId="751" priority="1464"/>
  </conditionalFormatting>
  <conditionalFormatting sqref="I396">
    <cfRule type="duplicateValues" dxfId="750" priority="1463"/>
  </conditionalFormatting>
  <conditionalFormatting sqref="I397">
    <cfRule type="duplicateValues" dxfId="749" priority="1462"/>
  </conditionalFormatting>
  <conditionalFormatting sqref="I398">
    <cfRule type="duplicateValues" dxfId="748" priority="1461"/>
  </conditionalFormatting>
  <conditionalFormatting sqref="I399">
    <cfRule type="duplicateValues" dxfId="747" priority="1460"/>
  </conditionalFormatting>
  <conditionalFormatting sqref="I400">
    <cfRule type="duplicateValues" dxfId="746" priority="1459"/>
  </conditionalFormatting>
  <conditionalFormatting sqref="I401">
    <cfRule type="duplicateValues" dxfId="745" priority="1458"/>
  </conditionalFormatting>
  <conditionalFormatting sqref="I402">
    <cfRule type="duplicateValues" dxfId="744" priority="1457"/>
  </conditionalFormatting>
  <conditionalFormatting sqref="I403">
    <cfRule type="duplicateValues" dxfId="743" priority="1456"/>
  </conditionalFormatting>
  <conditionalFormatting sqref="I404">
    <cfRule type="duplicateValues" dxfId="742" priority="1455"/>
  </conditionalFormatting>
  <conditionalFormatting sqref="I405">
    <cfRule type="duplicateValues" dxfId="741" priority="1454"/>
  </conditionalFormatting>
  <conditionalFormatting sqref="I406">
    <cfRule type="duplicateValues" dxfId="740" priority="1453"/>
  </conditionalFormatting>
  <conditionalFormatting sqref="I407">
    <cfRule type="duplicateValues" dxfId="739" priority="1452"/>
  </conditionalFormatting>
  <conditionalFormatting sqref="I408">
    <cfRule type="duplicateValues" dxfId="738" priority="1451"/>
  </conditionalFormatting>
  <conditionalFormatting sqref="I409">
    <cfRule type="duplicateValues" dxfId="737" priority="1450"/>
  </conditionalFormatting>
  <conditionalFormatting sqref="I410">
    <cfRule type="duplicateValues" dxfId="736" priority="1449"/>
  </conditionalFormatting>
  <conditionalFormatting sqref="I411">
    <cfRule type="duplicateValues" dxfId="735" priority="1448"/>
  </conditionalFormatting>
  <conditionalFormatting sqref="I412">
    <cfRule type="duplicateValues" dxfId="734" priority="1447"/>
  </conditionalFormatting>
  <conditionalFormatting sqref="I413">
    <cfRule type="duplicateValues" dxfId="733" priority="1446"/>
  </conditionalFormatting>
  <conditionalFormatting sqref="I414">
    <cfRule type="duplicateValues" dxfId="732" priority="1445"/>
  </conditionalFormatting>
  <conditionalFormatting sqref="I415">
    <cfRule type="duplicateValues" dxfId="731" priority="1444"/>
  </conditionalFormatting>
  <conditionalFormatting sqref="I416">
    <cfRule type="duplicateValues" dxfId="730" priority="1443"/>
  </conditionalFormatting>
  <conditionalFormatting sqref="I417">
    <cfRule type="duplicateValues" dxfId="729" priority="1442"/>
  </conditionalFormatting>
  <conditionalFormatting sqref="I418">
    <cfRule type="duplicateValues" dxfId="728" priority="1441"/>
  </conditionalFormatting>
  <conditionalFormatting sqref="I419">
    <cfRule type="duplicateValues" dxfId="727" priority="1440"/>
  </conditionalFormatting>
  <conditionalFormatting sqref="I420">
    <cfRule type="duplicateValues" dxfId="726" priority="1439"/>
  </conditionalFormatting>
  <conditionalFormatting sqref="I421">
    <cfRule type="duplicateValues" dxfId="725" priority="1438"/>
  </conditionalFormatting>
  <conditionalFormatting sqref="I422">
    <cfRule type="duplicateValues" dxfId="724" priority="1437"/>
  </conditionalFormatting>
  <conditionalFormatting sqref="I423">
    <cfRule type="duplicateValues" dxfId="723" priority="1436"/>
  </conditionalFormatting>
  <conditionalFormatting sqref="I424">
    <cfRule type="duplicateValues" dxfId="722" priority="1435"/>
  </conditionalFormatting>
  <conditionalFormatting sqref="I425">
    <cfRule type="duplicateValues" dxfId="721" priority="1434"/>
  </conditionalFormatting>
  <conditionalFormatting sqref="I426">
    <cfRule type="duplicateValues" dxfId="720" priority="1433"/>
  </conditionalFormatting>
  <conditionalFormatting sqref="I427">
    <cfRule type="duplicateValues" dxfId="719" priority="1432"/>
  </conditionalFormatting>
  <conditionalFormatting sqref="I428">
    <cfRule type="duplicateValues" dxfId="718" priority="1431"/>
  </conditionalFormatting>
  <conditionalFormatting sqref="I435">
    <cfRule type="duplicateValues" dxfId="717" priority="1430"/>
  </conditionalFormatting>
  <conditionalFormatting sqref="I436">
    <cfRule type="duplicateValues" dxfId="716" priority="1429"/>
  </conditionalFormatting>
  <conditionalFormatting sqref="B437">
    <cfRule type="duplicateValues" dxfId="715" priority="453"/>
  </conditionalFormatting>
  <conditionalFormatting sqref="C437">
    <cfRule type="duplicateValues" dxfId="714" priority="451"/>
  </conditionalFormatting>
  <conditionalFormatting sqref="I437">
    <cfRule type="duplicateValues" dxfId="713" priority="452"/>
  </conditionalFormatting>
  <conditionalFormatting sqref="I438">
    <cfRule type="duplicateValues" dxfId="712" priority="1428"/>
  </conditionalFormatting>
  <conditionalFormatting sqref="I439">
    <cfRule type="duplicateValues" dxfId="711" priority="1427"/>
  </conditionalFormatting>
  <conditionalFormatting sqref="I440">
    <cfRule type="duplicateValues" dxfId="710" priority="1426"/>
  </conditionalFormatting>
  <conditionalFormatting sqref="C441">
    <cfRule type="duplicateValues" dxfId="709" priority="594"/>
  </conditionalFormatting>
  <conditionalFormatting sqref="I441">
    <cfRule type="duplicateValues" dxfId="708" priority="600"/>
  </conditionalFormatting>
  <conditionalFormatting sqref="C442">
    <cfRule type="duplicateValues" dxfId="707" priority="593"/>
  </conditionalFormatting>
  <conditionalFormatting sqref="I442">
    <cfRule type="duplicateValues" dxfId="706" priority="599"/>
  </conditionalFormatting>
  <conditionalFormatting sqref="I443">
    <cfRule type="duplicateValues" dxfId="705" priority="1425"/>
  </conditionalFormatting>
  <conditionalFormatting sqref="I444">
    <cfRule type="duplicateValues" dxfId="704" priority="1424"/>
  </conditionalFormatting>
  <conditionalFormatting sqref="I445">
    <cfRule type="duplicateValues" dxfId="703" priority="1423"/>
  </conditionalFormatting>
  <conditionalFormatting sqref="I446">
    <cfRule type="duplicateValues" dxfId="702" priority="1422"/>
  </conditionalFormatting>
  <conditionalFormatting sqref="I447">
    <cfRule type="duplicateValues" dxfId="701" priority="1421"/>
  </conditionalFormatting>
  <conditionalFormatting sqref="I449">
    <cfRule type="duplicateValues" dxfId="700" priority="1420"/>
  </conditionalFormatting>
  <conditionalFormatting sqref="I450">
    <cfRule type="duplicateValues" dxfId="699" priority="1419"/>
  </conditionalFormatting>
  <conditionalFormatting sqref="I455">
    <cfRule type="duplicateValues" dxfId="698" priority="1418"/>
  </conditionalFormatting>
  <conditionalFormatting sqref="I456">
    <cfRule type="duplicateValues" dxfId="697" priority="1417"/>
  </conditionalFormatting>
  <conditionalFormatting sqref="I457">
    <cfRule type="duplicateValues" dxfId="696" priority="1416"/>
  </conditionalFormatting>
  <conditionalFormatting sqref="I458">
    <cfRule type="duplicateValues" dxfId="695" priority="1414"/>
  </conditionalFormatting>
  <conditionalFormatting sqref="I459">
    <cfRule type="duplicateValues" dxfId="694" priority="1413"/>
  </conditionalFormatting>
  <conditionalFormatting sqref="I460">
    <cfRule type="duplicateValues" dxfId="693" priority="1412"/>
  </conditionalFormatting>
  <conditionalFormatting sqref="I461">
    <cfRule type="duplicateValues" dxfId="692" priority="1411"/>
  </conditionalFormatting>
  <conditionalFormatting sqref="I462">
    <cfRule type="duplicateValues" dxfId="691" priority="1410"/>
  </conditionalFormatting>
  <conditionalFormatting sqref="I463">
    <cfRule type="duplicateValues" dxfId="690" priority="1409"/>
  </conditionalFormatting>
  <conditionalFormatting sqref="I464">
    <cfRule type="duplicateValues" dxfId="689" priority="1408"/>
  </conditionalFormatting>
  <conditionalFormatting sqref="C465">
    <cfRule type="duplicateValues" dxfId="688" priority="586"/>
  </conditionalFormatting>
  <conditionalFormatting sqref="I465">
    <cfRule type="duplicateValues" dxfId="687" priority="589"/>
  </conditionalFormatting>
  <conditionalFormatting sqref="B466">
    <cfRule type="duplicateValues" dxfId="686" priority="422"/>
  </conditionalFormatting>
  <conditionalFormatting sqref="C466">
    <cfRule type="duplicateValues" dxfId="685" priority="421"/>
  </conditionalFormatting>
  <conditionalFormatting sqref="I466">
    <cfRule type="duplicateValues" dxfId="684" priority="420"/>
  </conditionalFormatting>
  <conditionalFormatting sqref="B467:B468">
    <cfRule type="duplicateValues" dxfId="683" priority="450"/>
  </conditionalFormatting>
  <conditionalFormatting sqref="C467:C468">
    <cfRule type="duplicateValues" dxfId="682" priority="448"/>
  </conditionalFormatting>
  <conditionalFormatting sqref="I467:I468">
    <cfRule type="duplicateValues" dxfId="681" priority="447"/>
  </conditionalFormatting>
  <conditionalFormatting sqref="C552">
    <cfRule type="duplicateValues" dxfId="680" priority="753"/>
  </conditionalFormatting>
  <conditionalFormatting sqref="I552">
    <cfRule type="duplicateValues" dxfId="679" priority="1404"/>
  </conditionalFormatting>
  <conditionalFormatting sqref="C553">
    <cfRule type="duplicateValues" dxfId="678" priority="752"/>
  </conditionalFormatting>
  <conditionalFormatting sqref="I553">
    <cfRule type="duplicateValues" dxfId="677" priority="1403"/>
  </conditionalFormatting>
  <conditionalFormatting sqref="C557">
    <cfRule type="duplicateValues" dxfId="676" priority="748"/>
  </conditionalFormatting>
  <conditionalFormatting sqref="I557">
    <cfRule type="duplicateValues" dxfId="675" priority="1399"/>
  </conditionalFormatting>
  <conditionalFormatting sqref="C565">
    <cfRule type="duplicateValues" dxfId="674" priority="740"/>
  </conditionalFormatting>
  <conditionalFormatting sqref="I565">
    <cfRule type="duplicateValues" dxfId="673" priority="1391"/>
  </conditionalFormatting>
  <conditionalFormatting sqref="C566">
    <cfRule type="duplicateValues" dxfId="672" priority="739"/>
  </conditionalFormatting>
  <conditionalFormatting sqref="I566">
    <cfRule type="duplicateValues" dxfId="671" priority="1390"/>
  </conditionalFormatting>
  <conditionalFormatting sqref="C567">
    <cfRule type="duplicateValues" dxfId="670" priority="738"/>
  </conditionalFormatting>
  <conditionalFormatting sqref="I567">
    <cfRule type="duplicateValues" dxfId="669" priority="1389"/>
  </conditionalFormatting>
  <conditionalFormatting sqref="C568">
    <cfRule type="duplicateValues" dxfId="668" priority="737"/>
  </conditionalFormatting>
  <conditionalFormatting sqref="I568">
    <cfRule type="duplicateValues" dxfId="667" priority="1388"/>
  </conditionalFormatting>
  <conditionalFormatting sqref="C569">
    <cfRule type="duplicateValues" dxfId="666" priority="736"/>
  </conditionalFormatting>
  <conditionalFormatting sqref="I569">
    <cfRule type="duplicateValues" dxfId="665" priority="1387"/>
  </conditionalFormatting>
  <conditionalFormatting sqref="C570">
    <cfRule type="duplicateValues" dxfId="664" priority="735"/>
  </conditionalFormatting>
  <conditionalFormatting sqref="I570">
    <cfRule type="duplicateValues" dxfId="663" priority="1386"/>
  </conditionalFormatting>
  <conditionalFormatting sqref="C571">
    <cfRule type="duplicateValues" dxfId="662" priority="734"/>
  </conditionalFormatting>
  <conditionalFormatting sqref="I571">
    <cfRule type="duplicateValues" dxfId="661" priority="1385"/>
  </conditionalFormatting>
  <conditionalFormatting sqref="C572">
    <cfRule type="duplicateValues" dxfId="660" priority="733"/>
  </conditionalFormatting>
  <conditionalFormatting sqref="I572">
    <cfRule type="duplicateValues" dxfId="659" priority="1384"/>
  </conditionalFormatting>
  <conditionalFormatting sqref="C573">
    <cfRule type="duplicateValues" dxfId="658" priority="732"/>
  </conditionalFormatting>
  <conditionalFormatting sqref="I573">
    <cfRule type="duplicateValues" dxfId="657" priority="1383"/>
  </conditionalFormatting>
  <conditionalFormatting sqref="C574">
    <cfRule type="duplicateValues" dxfId="656" priority="731"/>
  </conditionalFormatting>
  <conditionalFormatting sqref="I574">
    <cfRule type="duplicateValues" dxfId="655" priority="1382"/>
  </conditionalFormatting>
  <conditionalFormatting sqref="C575">
    <cfRule type="duplicateValues" dxfId="654" priority="730"/>
  </conditionalFormatting>
  <conditionalFormatting sqref="I575">
    <cfRule type="duplicateValues" dxfId="653" priority="1381"/>
  </conditionalFormatting>
  <conditionalFormatting sqref="C576">
    <cfRule type="duplicateValues" dxfId="652" priority="729"/>
  </conditionalFormatting>
  <conditionalFormatting sqref="I576">
    <cfRule type="duplicateValues" dxfId="651" priority="1380"/>
  </conditionalFormatting>
  <conditionalFormatting sqref="C577">
    <cfRule type="duplicateValues" dxfId="650" priority="728"/>
  </conditionalFormatting>
  <conditionalFormatting sqref="I577">
    <cfRule type="duplicateValues" dxfId="649" priority="1379"/>
  </conditionalFormatting>
  <conditionalFormatting sqref="C578">
    <cfRule type="duplicateValues" dxfId="648" priority="727"/>
  </conditionalFormatting>
  <conditionalFormatting sqref="I578">
    <cfRule type="duplicateValues" dxfId="647" priority="1378"/>
  </conditionalFormatting>
  <conditionalFormatting sqref="C579">
    <cfRule type="duplicateValues" dxfId="646" priority="726"/>
  </conditionalFormatting>
  <conditionalFormatting sqref="I579">
    <cfRule type="duplicateValues" dxfId="645" priority="1377"/>
  </conditionalFormatting>
  <conditionalFormatting sqref="C580">
    <cfRule type="duplicateValues" dxfId="644" priority="725"/>
  </conditionalFormatting>
  <conditionalFormatting sqref="I580">
    <cfRule type="duplicateValues" dxfId="643" priority="1376"/>
  </conditionalFormatting>
  <conditionalFormatting sqref="C581">
    <cfRule type="duplicateValues" dxfId="642" priority="724"/>
  </conditionalFormatting>
  <conditionalFormatting sqref="I581">
    <cfRule type="duplicateValues" dxfId="641" priority="1375"/>
  </conditionalFormatting>
  <conditionalFormatting sqref="C582">
    <cfRule type="duplicateValues" dxfId="640" priority="723"/>
  </conditionalFormatting>
  <conditionalFormatting sqref="I582">
    <cfRule type="duplicateValues" dxfId="639" priority="1374"/>
  </conditionalFormatting>
  <conditionalFormatting sqref="C583">
    <cfRule type="duplicateValues" dxfId="638" priority="722"/>
  </conditionalFormatting>
  <conditionalFormatting sqref="I583">
    <cfRule type="duplicateValues" dxfId="637" priority="1373"/>
  </conditionalFormatting>
  <conditionalFormatting sqref="C584">
    <cfRule type="duplicateValues" dxfId="636" priority="721"/>
  </conditionalFormatting>
  <conditionalFormatting sqref="I584">
    <cfRule type="duplicateValues" dxfId="635" priority="1372"/>
  </conditionalFormatting>
  <conditionalFormatting sqref="C585">
    <cfRule type="duplicateValues" dxfId="634" priority="720"/>
  </conditionalFormatting>
  <conditionalFormatting sqref="I585">
    <cfRule type="duplicateValues" dxfId="633" priority="1371"/>
  </conditionalFormatting>
  <conditionalFormatting sqref="C586">
    <cfRule type="duplicateValues" dxfId="632" priority="719"/>
  </conditionalFormatting>
  <conditionalFormatting sqref="I586">
    <cfRule type="duplicateValues" dxfId="631" priority="1370"/>
  </conditionalFormatting>
  <conditionalFormatting sqref="C587">
    <cfRule type="duplicateValues" dxfId="630" priority="718"/>
  </conditionalFormatting>
  <conditionalFormatting sqref="I587">
    <cfRule type="duplicateValues" dxfId="629" priority="1369"/>
  </conditionalFormatting>
  <conditionalFormatting sqref="C588">
    <cfRule type="duplicateValues" dxfId="628" priority="717"/>
  </conditionalFormatting>
  <conditionalFormatting sqref="I588">
    <cfRule type="duplicateValues" dxfId="627" priority="1368"/>
  </conditionalFormatting>
  <conditionalFormatting sqref="C589">
    <cfRule type="duplicateValues" dxfId="626" priority="716"/>
  </conditionalFormatting>
  <conditionalFormatting sqref="I589">
    <cfRule type="duplicateValues" dxfId="625" priority="1367"/>
  </conditionalFormatting>
  <conditionalFormatting sqref="C590">
    <cfRule type="duplicateValues" dxfId="624" priority="715"/>
  </conditionalFormatting>
  <conditionalFormatting sqref="I590">
    <cfRule type="duplicateValues" dxfId="623" priority="1366"/>
  </conditionalFormatting>
  <conditionalFormatting sqref="C591">
    <cfRule type="duplicateValues" dxfId="622" priority="714"/>
  </conditionalFormatting>
  <conditionalFormatting sqref="I591">
    <cfRule type="duplicateValues" dxfId="621" priority="1365"/>
  </conditionalFormatting>
  <conditionalFormatting sqref="C592">
    <cfRule type="duplicateValues" dxfId="620" priority="713"/>
  </conditionalFormatting>
  <conditionalFormatting sqref="I592">
    <cfRule type="duplicateValues" dxfId="619" priority="1364"/>
  </conditionalFormatting>
  <conditionalFormatting sqref="C593">
    <cfRule type="duplicateValues" dxfId="618" priority="712"/>
  </conditionalFormatting>
  <conditionalFormatting sqref="I593">
    <cfRule type="duplicateValues" dxfId="617" priority="1363"/>
  </conditionalFormatting>
  <conditionalFormatting sqref="C594">
    <cfRule type="duplicateValues" dxfId="616" priority="711"/>
  </conditionalFormatting>
  <conditionalFormatting sqref="I594">
    <cfRule type="duplicateValues" dxfId="615" priority="1362"/>
  </conditionalFormatting>
  <conditionalFormatting sqref="C595">
    <cfRule type="duplicateValues" dxfId="614" priority="710"/>
  </conditionalFormatting>
  <conditionalFormatting sqref="I595">
    <cfRule type="duplicateValues" dxfId="613" priority="1361"/>
  </conditionalFormatting>
  <conditionalFormatting sqref="C596">
    <cfRule type="duplicateValues" dxfId="612" priority="709"/>
  </conditionalFormatting>
  <conditionalFormatting sqref="I596">
    <cfRule type="duplicateValues" dxfId="611" priority="1360"/>
  </conditionalFormatting>
  <conditionalFormatting sqref="C597">
    <cfRule type="duplicateValues" dxfId="610" priority="708"/>
  </conditionalFormatting>
  <conditionalFormatting sqref="I597">
    <cfRule type="duplicateValues" dxfId="609" priority="1359"/>
  </conditionalFormatting>
  <conditionalFormatting sqref="C598">
    <cfRule type="duplicateValues" dxfId="608" priority="707"/>
  </conditionalFormatting>
  <conditionalFormatting sqref="I598">
    <cfRule type="duplicateValues" dxfId="607" priority="1358"/>
  </conditionalFormatting>
  <conditionalFormatting sqref="C599">
    <cfRule type="duplicateValues" dxfId="606" priority="706"/>
  </conditionalFormatting>
  <conditionalFormatting sqref="I599">
    <cfRule type="duplicateValues" dxfId="605" priority="1357"/>
  </conditionalFormatting>
  <conditionalFormatting sqref="C600">
    <cfRule type="duplicateValues" dxfId="604" priority="705"/>
  </conditionalFormatting>
  <conditionalFormatting sqref="I600">
    <cfRule type="duplicateValues" dxfId="603" priority="1356"/>
  </conditionalFormatting>
  <conditionalFormatting sqref="C601">
    <cfRule type="duplicateValues" dxfId="602" priority="704"/>
  </conditionalFormatting>
  <conditionalFormatting sqref="I601">
    <cfRule type="duplicateValues" dxfId="601" priority="1355"/>
  </conditionalFormatting>
  <conditionalFormatting sqref="C602">
    <cfRule type="duplicateValues" dxfId="600" priority="703"/>
  </conditionalFormatting>
  <conditionalFormatting sqref="I602">
    <cfRule type="duplicateValues" dxfId="599" priority="1354"/>
  </conditionalFormatting>
  <conditionalFormatting sqref="C603">
    <cfRule type="duplicateValues" dxfId="598" priority="702"/>
  </conditionalFormatting>
  <conditionalFormatting sqref="I603">
    <cfRule type="duplicateValues" dxfId="597" priority="1353"/>
  </conditionalFormatting>
  <conditionalFormatting sqref="C604">
    <cfRule type="duplicateValues" dxfId="596" priority="701"/>
  </conditionalFormatting>
  <conditionalFormatting sqref="I604">
    <cfRule type="duplicateValues" dxfId="595" priority="1352"/>
  </conditionalFormatting>
  <conditionalFormatting sqref="C605">
    <cfRule type="duplicateValues" dxfId="594" priority="700"/>
  </conditionalFormatting>
  <conditionalFormatting sqref="I605">
    <cfRule type="duplicateValues" dxfId="593" priority="1351"/>
  </conditionalFormatting>
  <conditionalFormatting sqref="C606">
    <cfRule type="duplicateValues" dxfId="592" priority="699"/>
  </conditionalFormatting>
  <conditionalFormatting sqref="I606">
    <cfRule type="duplicateValues" dxfId="591" priority="1350"/>
  </conditionalFormatting>
  <conditionalFormatting sqref="C607">
    <cfRule type="duplicateValues" dxfId="590" priority="698"/>
  </conditionalFormatting>
  <conditionalFormatting sqref="I607">
    <cfRule type="duplicateValues" dxfId="589" priority="1349"/>
  </conditionalFormatting>
  <conditionalFormatting sqref="C608">
    <cfRule type="duplicateValues" dxfId="588" priority="697"/>
  </conditionalFormatting>
  <conditionalFormatting sqref="I608">
    <cfRule type="duplicateValues" dxfId="587" priority="1348"/>
  </conditionalFormatting>
  <conditionalFormatting sqref="C609">
    <cfRule type="duplicateValues" dxfId="586" priority="696"/>
  </conditionalFormatting>
  <conditionalFormatting sqref="I609">
    <cfRule type="duplicateValues" dxfId="585" priority="1347"/>
  </conditionalFormatting>
  <conditionalFormatting sqref="C610">
    <cfRule type="duplicateValues" dxfId="584" priority="695"/>
  </conditionalFormatting>
  <conditionalFormatting sqref="I610">
    <cfRule type="duplicateValues" dxfId="583" priority="1346"/>
  </conditionalFormatting>
  <conditionalFormatting sqref="C611">
    <cfRule type="duplicateValues" dxfId="582" priority="694"/>
  </conditionalFormatting>
  <conditionalFormatting sqref="I611">
    <cfRule type="duplicateValues" dxfId="581" priority="1345"/>
  </conditionalFormatting>
  <conditionalFormatting sqref="C612">
    <cfRule type="duplicateValues" dxfId="580" priority="693"/>
  </conditionalFormatting>
  <conditionalFormatting sqref="I612">
    <cfRule type="duplicateValues" dxfId="579" priority="1344"/>
  </conditionalFormatting>
  <conditionalFormatting sqref="C613">
    <cfRule type="duplicateValues" dxfId="578" priority="692"/>
  </conditionalFormatting>
  <conditionalFormatting sqref="I613">
    <cfRule type="duplicateValues" dxfId="577" priority="1343"/>
  </conditionalFormatting>
  <conditionalFormatting sqref="C614">
    <cfRule type="duplicateValues" dxfId="576" priority="691"/>
  </conditionalFormatting>
  <conditionalFormatting sqref="I614">
    <cfRule type="duplicateValues" dxfId="575" priority="1342"/>
  </conditionalFormatting>
  <conditionalFormatting sqref="C615">
    <cfRule type="duplicateValues" dxfId="574" priority="690"/>
  </conditionalFormatting>
  <conditionalFormatting sqref="I615">
    <cfRule type="duplicateValues" dxfId="573" priority="1341"/>
  </conditionalFormatting>
  <conditionalFormatting sqref="C616">
    <cfRule type="duplicateValues" dxfId="572" priority="689"/>
  </conditionalFormatting>
  <conditionalFormatting sqref="I616">
    <cfRule type="duplicateValues" dxfId="571" priority="1340"/>
  </conditionalFormatting>
  <conditionalFormatting sqref="C617">
    <cfRule type="duplicateValues" dxfId="570" priority="688"/>
  </conditionalFormatting>
  <conditionalFormatting sqref="I617">
    <cfRule type="duplicateValues" dxfId="569" priority="1339"/>
  </conditionalFormatting>
  <conditionalFormatting sqref="C618">
    <cfRule type="duplicateValues" dxfId="568" priority="687"/>
  </conditionalFormatting>
  <conditionalFormatting sqref="I618">
    <cfRule type="duplicateValues" dxfId="567" priority="1338"/>
  </conditionalFormatting>
  <conditionalFormatting sqref="C619">
    <cfRule type="duplicateValues" dxfId="566" priority="686"/>
  </conditionalFormatting>
  <conditionalFormatting sqref="I619">
    <cfRule type="duplicateValues" dxfId="565" priority="1337"/>
  </conditionalFormatting>
  <conditionalFormatting sqref="C620">
    <cfRule type="duplicateValues" dxfId="564" priority="685"/>
  </conditionalFormatting>
  <conditionalFormatting sqref="I620">
    <cfRule type="duplicateValues" dxfId="563" priority="1336"/>
  </conditionalFormatting>
  <conditionalFormatting sqref="C621">
    <cfRule type="duplicateValues" dxfId="562" priority="684"/>
  </conditionalFormatting>
  <conditionalFormatting sqref="I621">
    <cfRule type="duplicateValues" dxfId="561" priority="1335"/>
  </conditionalFormatting>
  <conditionalFormatting sqref="C622">
    <cfRule type="duplicateValues" dxfId="560" priority="683"/>
  </conditionalFormatting>
  <conditionalFormatting sqref="I622">
    <cfRule type="duplicateValues" dxfId="559" priority="1334"/>
  </conditionalFormatting>
  <conditionalFormatting sqref="C623">
    <cfRule type="duplicateValues" dxfId="558" priority="682"/>
  </conditionalFormatting>
  <conditionalFormatting sqref="I623">
    <cfRule type="duplicateValues" dxfId="557" priority="1333"/>
  </conditionalFormatting>
  <conditionalFormatting sqref="C624">
    <cfRule type="duplicateValues" dxfId="556" priority="681"/>
  </conditionalFormatting>
  <conditionalFormatting sqref="I624">
    <cfRule type="duplicateValues" dxfId="555" priority="1332"/>
  </conditionalFormatting>
  <conditionalFormatting sqref="C625">
    <cfRule type="duplicateValues" dxfId="554" priority="680"/>
  </conditionalFormatting>
  <conditionalFormatting sqref="I625">
    <cfRule type="duplicateValues" dxfId="553" priority="1331"/>
  </conditionalFormatting>
  <conditionalFormatting sqref="C626">
    <cfRule type="duplicateValues" dxfId="552" priority="679"/>
  </conditionalFormatting>
  <conditionalFormatting sqref="I626">
    <cfRule type="duplicateValues" dxfId="551" priority="1330"/>
  </conditionalFormatting>
  <conditionalFormatting sqref="C627">
    <cfRule type="duplicateValues" dxfId="550" priority="678"/>
  </conditionalFormatting>
  <conditionalFormatting sqref="I627">
    <cfRule type="duplicateValues" dxfId="549" priority="1329"/>
  </conditionalFormatting>
  <conditionalFormatting sqref="C628">
    <cfRule type="duplicateValues" dxfId="548" priority="677"/>
  </conditionalFormatting>
  <conditionalFormatting sqref="I628">
    <cfRule type="duplicateValues" dxfId="547" priority="1328"/>
  </conditionalFormatting>
  <conditionalFormatting sqref="C629">
    <cfRule type="duplicateValues" dxfId="546" priority="676"/>
  </conditionalFormatting>
  <conditionalFormatting sqref="I629">
    <cfRule type="duplicateValues" dxfId="545" priority="1327"/>
  </conditionalFormatting>
  <conditionalFormatting sqref="C630">
    <cfRule type="duplicateValues" dxfId="544" priority="675"/>
  </conditionalFormatting>
  <conditionalFormatting sqref="I630">
    <cfRule type="duplicateValues" dxfId="543" priority="1326"/>
  </conditionalFormatting>
  <conditionalFormatting sqref="C631">
    <cfRule type="duplicateValues" dxfId="542" priority="674"/>
  </conditionalFormatting>
  <conditionalFormatting sqref="I631">
    <cfRule type="duplicateValues" dxfId="541" priority="1325"/>
  </conditionalFormatting>
  <conditionalFormatting sqref="C632">
    <cfRule type="duplicateValues" dxfId="540" priority="673"/>
  </conditionalFormatting>
  <conditionalFormatting sqref="I632">
    <cfRule type="duplicateValues" dxfId="539" priority="1324"/>
  </conditionalFormatting>
  <conditionalFormatting sqref="C633">
    <cfRule type="duplicateValues" dxfId="538" priority="672"/>
  </conditionalFormatting>
  <conditionalFormatting sqref="I633">
    <cfRule type="duplicateValues" dxfId="537" priority="1323"/>
  </conditionalFormatting>
  <conditionalFormatting sqref="C634">
    <cfRule type="duplicateValues" dxfId="536" priority="671"/>
  </conditionalFormatting>
  <conditionalFormatting sqref="I634">
    <cfRule type="duplicateValues" dxfId="535" priority="1322"/>
  </conditionalFormatting>
  <conditionalFormatting sqref="C635">
    <cfRule type="duplicateValues" dxfId="534" priority="670"/>
  </conditionalFormatting>
  <conditionalFormatting sqref="I635">
    <cfRule type="duplicateValues" dxfId="533" priority="1321"/>
  </conditionalFormatting>
  <conditionalFormatting sqref="C636">
    <cfRule type="duplicateValues" dxfId="532" priority="669"/>
  </conditionalFormatting>
  <conditionalFormatting sqref="I636">
    <cfRule type="duplicateValues" dxfId="531" priority="1320"/>
  </conditionalFormatting>
  <conditionalFormatting sqref="C637">
    <cfRule type="duplicateValues" dxfId="530" priority="668"/>
  </conditionalFormatting>
  <conditionalFormatting sqref="I637">
    <cfRule type="duplicateValues" dxfId="529" priority="1319"/>
  </conditionalFormatting>
  <conditionalFormatting sqref="C638">
    <cfRule type="duplicateValues" dxfId="528" priority="667"/>
  </conditionalFormatting>
  <conditionalFormatting sqref="I638">
    <cfRule type="duplicateValues" dxfId="527" priority="1318"/>
  </conditionalFormatting>
  <conditionalFormatting sqref="C639">
    <cfRule type="duplicateValues" dxfId="526" priority="666"/>
  </conditionalFormatting>
  <conditionalFormatting sqref="I639">
    <cfRule type="duplicateValues" dxfId="525" priority="1317"/>
  </conditionalFormatting>
  <conditionalFormatting sqref="C640">
    <cfRule type="duplicateValues" dxfId="524" priority="665"/>
  </conditionalFormatting>
  <conditionalFormatting sqref="I640">
    <cfRule type="duplicateValues" dxfId="523" priority="1316"/>
  </conditionalFormatting>
  <conditionalFormatting sqref="C641">
    <cfRule type="duplicateValues" dxfId="522" priority="664"/>
  </conditionalFormatting>
  <conditionalFormatting sqref="I641">
    <cfRule type="duplicateValues" dxfId="521" priority="1315"/>
  </conditionalFormatting>
  <conditionalFormatting sqref="C642">
    <cfRule type="duplicateValues" dxfId="520" priority="663"/>
  </conditionalFormatting>
  <conditionalFormatting sqref="I642">
    <cfRule type="duplicateValues" dxfId="519" priority="1314"/>
  </conditionalFormatting>
  <conditionalFormatting sqref="C643">
    <cfRule type="duplicateValues" dxfId="518" priority="662"/>
  </conditionalFormatting>
  <conditionalFormatting sqref="I643">
    <cfRule type="duplicateValues" dxfId="517" priority="1313"/>
  </conditionalFormatting>
  <conditionalFormatting sqref="C644">
    <cfRule type="duplicateValues" dxfId="516" priority="661"/>
  </conditionalFormatting>
  <conditionalFormatting sqref="I644">
    <cfRule type="duplicateValues" dxfId="515" priority="1312"/>
  </conditionalFormatting>
  <conditionalFormatting sqref="C645">
    <cfRule type="duplicateValues" dxfId="514" priority="660"/>
  </conditionalFormatting>
  <conditionalFormatting sqref="I645">
    <cfRule type="duplicateValues" dxfId="513" priority="1311"/>
  </conditionalFormatting>
  <conditionalFormatting sqref="C646">
    <cfRule type="duplicateValues" dxfId="512" priority="659"/>
  </conditionalFormatting>
  <conditionalFormatting sqref="I646">
    <cfRule type="duplicateValues" dxfId="511" priority="1310"/>
  </conditionalFormatting>
  <conditionalFormatting sqref="C647">
    <cfRule type="duplicateValues" dxfId="510" priority="658"/>
  </conditionalFormatting>
  <conditionalFormatting sqref="I647">
    <cfRule type="duplicateValues" dxfId="509" priority="1309"/>
  </conditionalFormatting>
  <conditionalFormatting sqref="C648">
    <cfRule type="duplicateValues" dxfId="508" priority="657"/>
  </conditionalFormatting>
  <conditionalFormatting sqref="I648">
    <cfRule type="duplicateValues" dxfId="507" priority="1308"/>
  </conditionalFormatting>
  <conditionalFormatting sqref="C649">
    <cfRule type="duplicateValues" dxfId="506" priority="656"/>
  </conditionalFormatting>
  <conditionalFormatting sqref="I649">
    <cfRule type="duplicateValues" dxfId="505" priority="1307"/>
  </conditionalFormatting>
  <conditionalFormatting sqref="C650">
    <cfRule type="duplicateValues" dxfId="504" priority="655"/>
  </conditionalFormatting>
  <conditionalFormatting sqref="I650">
    <cfRule type="duplicateValues" dxfId="503" priority="1306"/>
  </conditionalFormatting>
  <conditionalFormatting sqref="C651">
    <cfRule type="duplicateValues" dxfId="502" priority="654"/>
  </conditionalFormatting>
  <conditionalFormatting sqref="I651">
    <cfRule type="duplicateValues" dxfId="501" priority="1305"/>
  </conditionalFormatting>
  <conditionalFormatting sqref="C652">
    <cfRule type="duplicateValues" dxfId="500" priority="653"/>
  </conditionalFormatting>
  <conditionalFormatting sqref="I652">
    <cfRule type="duplicateValues" dxfId="499" priority="1304"/>
  </conditionalFormatting>
  <conditionalFormatting sqref="C653">
    <cfRule type="duplicateValues" dxfId="498" priority="652"/>
  </conditionalFormatting>
  <conditionalFormatting sqref="I653">
    <cfRule type="duplicateValues" dxfId="497" priority="1303"/>
  </conditionalFormatting>
  <conditionalFormatting sqref="C654">
    <cfRule type="duplicateValues" dxfId="496" priority="651"/>
  </conditionalFormatting>
  <conditionalFormatting sqref="I654">
    <cfRule type="duplicateValues" dxfId="495" priority="1302"/>
  </conditionalFormatting>
  <conditionalFormatting sqref="C655">
    <cfRule type="duplicateValues" dxfId="494" priority="650"/>
  </conditionalFormatting>
  <conditionalFormatting sqref="I655">
    <cfRule type="duplicateValues" dxfId="493" priority="1301"/>
  </conditionalFormatting>
  <conditionalFormatting sqref="C656">
    <cfRule type="duplicateValues" dxfId="492" priority="649"/>
  </conditionalFormatting>
  <conditionalFormatting sqref="I656">
    <cfRule type="duplicateValues" dxfId="491" priority="1300"/>
  </conditionalFormatting>
  <conditionalFormatting sqref="C657">
    <cfRule type="duplicateValues" dxfId="490" priority="648"/>
  </conditionalFormatting>
  <conditionalFormatting sqref="I657">
    <cfRule type="duplicateValues" dxfId="489" priority="1299"/>
  </conditionalFormatting>
  <conditionalFormatting sqref="C658">
    <cfRule type="duplicateValues" dxfId="488" priority="647"/>
  </conditionalFormatting>
  <conditionalFormatting sqref="I658">
    <cfRule type="duplicateValues" dxfId="487" priority="1298"/>
  </conditionalFormatting>
  <conditionalFormatting sqref="C659">
    <cfRule type="duplicateValues" dxfId="486" priority="646"/>
  </conditionalFormatting>
  <conditionalFormatting sqref="I659">
    <cfRule type="duplicateValues" dxfId="485" priority="1297"/>
  </conditionalFormatting>
  <conditionalFormatting sqref="C660">
    <cfRule type="duplicateValues" dxfId="484" priority="645"/>
  </conditionalFormatting>
  <conditionalFormatting sqref="I660">
    <cfRule type="duplicateValues" dxfId="483" priority="1296"/>
  </conditionalFormatting>
  <conditionalFormatting sqref="C661">
    <cfRule type="duplicateValues" dxfId="482" priority="644"/>
  </conditionalFormatting>
  <conditionalFormatting sqref="I661">
    <cfRule type="duplicateValues" dxfId="481" priority="1295"/>
  </conditionalFormatting>
  <conditionalFormatting sqref="C662">
    <cfRule type="duplicateValues" dxfId="480" priority="643"/>
  </conditionalFormatting>
  <conditionalFormatting sqref="I662">
    <cfRule type="duplicateValues" dxfId="479" priority="1294"/>
  </conditionalFormatting>
  <conditionalFormatting sqref="C663">
    <cfRule type="duplicateValues" dxfId="478" priority="642"/>
  </conditionalFormatting>
  <conditionalFormatting sqref="I663">
    <cfRule type="duplicateValues" dxfId="477" priority="1293"/>
  </conditionalFormatting>
  <conditionalFormatting sqref="C664">
    <cfRule type="duplicateValues" dxfId="476" priority="641"/>
  </conditionalFormatting>
  <conditionalFormatting sqref="I664">
    <cfRule type="duplicateValues" dxfId="475" priority="1292"/>
  </conditionalFormatting>
  <conditionalFormatting sqref="C665">
    <cfRule type="duplicateValues" dxfId="474" priority="640"/>
  </conditionalFormatting>
  <conditionalFormatting sqref="I665">
    <cfRule type="duplicateValues" dxfId="473" priority="1291"/>
  </conditionalFormatting>
  <conditionalFormatting sqref="C666">
    <cfRule type="duplicateValues" dxfId="472" priority="639"/>
  </conditionalFormatting>
  <conditionalFormatting sqref="I666">
    <cfRule type="duplicateValues" dxfId="471" priority="1290"/>
  </conditionalFormatting>
  <conditionalFormatting sqref="C667">
    <cfRule type="duplicateValues" dxfId="470" priority="638"/>
  </conditionalFormatting>
  <conditionalFormatting sqref="I667">
    <cfRule type="duplicateValues" dxfId="469" priority="1289"/>
  </conditionalFormatting>
  <conditionalFormatting sqref="C668">
    <cfRule type="duplicateValues" dxfId="468" priority="637"/>
  </conditionalFormatting>
  <conditionalFormatting sqref="I668">
    <cfRule type="duplicateValues" dxfId="467" priority="1288"/>
  </conditionalFormatting>
  <conditionalFormatting sqref="C669">
    <cfRule type="duplicateValues" dxfId="466" priority="636"/>
  </conditionalFormatting>
  <conditionalFormatting sqref="I669">
    <cfRule type="duplicateValues" dxfId="465" priority="1287"/>
  </conditionalFormatting>
  <conditionalFormatting sqref="C670">
    <cfRule type="duplicateValues" dxfId="464" priority="635"/>
  </conditionalFormatting>
  <conditionalFormatting sqref="I670">
    <cfRule type="duplicateValues" dxfId="463" priority="1286"/>
  </conditionalFormatting>
  <conditionalFormatting sqref="C671">
    <cfRule type="duplicateValues" dxfId="462" priority="634"/>
  </conditionalFormatting>
  <conditionalFormatting sqref="I671">
    <cfRule type="duplicateValues" dxfId="461" priority="1285"/>
  </conditionalFormatting>
  <conditionalFormatting sqref="C672">
    <cfRule type="duplicateValues" dxfId="460" priority="633"/>
  </conditionalFormatting>
  <conditionalFormatting sqref="I672">
    <cfRule type="duplicateValues" dxfId="459" priority="1284"/>
  </conditionalFormatting>
  <conditionalFormatting sqref="C673">
    <cfRule type="duplicateValues" dxfId="458" priority="632"/>
  </conditionalFormatting>
  <conditionalFormatting sqref="I673">
    <cfRule type="duplicateValues" dxfId="457" priority="1283"/>
  </conditionalFormatting>
  <conditionalFormatting sqref="C674">
    <cfRule type="duplicateValues" dxfId="456" priority="631"/>
  </conditionalFormatting>
  <conditionalFormatting sqref="I674">
    <cfRule type="duplicateValues" dxfId="455" priority="1282"/>
  </conditionalFormatting>
  <conditionalFormatting sqref="C675">
    <cfRule type="duplicateValues" dxfId="454" priority="630"/>
  </conditionalFormatting>
  <conditionalFormatting sqref="I675">
    <cfRule type="duplicateValues" dxfId="453" priority="1281"/>
  </conditionalFormatting>
  <conditionalFormatting sqref="C676">
    <cfRule type="duplicateValues" dxfId="452" priority="629"/>
  </conditionalFormatting>
  <conditionalFormatting sqref="I676">
    <cfRule type="duplicateValues" dxfId="451" priority="1280"/>
  </conditionalFormatting>
  <conditionalFormatting sqref="C677">
    <cfRule type="duplicateValues" dxfId="450" priority="628"/>
  </conditionalFormatting>
  <conditionalFormatting sqref="I677">
    <cfRule type="duplicateValues" dxfId="449" priority="1279"/>
  </conditionalFormatting>
  <conditionalFormatting sqref="C678">
    <cfRule type="duplicateValues" dxfId="448" priority="627"/>
  </conditionalFormatting>
  <conditionalFormatting sqref="I678">
    <cfRule type="duplicateValues" dxfId="447" priority="1278"/>
  </conditionalFormatting>
  <conditionalFormatting sqref="C679">
    <cfRule type="duplicateValues" dxfId="446" priority="626"/>
  </conditionalFormatting>
  <conditionalFormatting sqref="I679">
    <cfRule type="duplicateValues" dxfId="445" priority="1277"/>
  </conditionalFormatting>
  <conditionalFormatting sqref="C680">
    <cfRule type="duplicateValues" dxfId="444" priority="625"/>
  </conditionalFormatting>
  <conditionalFormatting sqref="I680">
    <cfRule type="duplicateValues" dxfId="443" priority="1276"/>
  </conditionalFormatting>
  <conditionalFormatting sqref="C681">
    <cfRule type="duplicateValues" dxfId="442" priority="624"/>
  </conditionalFormatting>
  <conditionalFormatting sqref="I681">
    <cfRule type="duplicateValues" dxfId="441" priority="1275"/>
  </conditionalFormatting>
  <conditionalFormatting sqref="C682">
    <cfRule type="duplicateValues" dxfId="440" priority="623"/>
  </conditionalFormatting>
  <conditionalFormatting sqref="I682">
    <cfRule type="duplicateValues" dxfId="439" priority="1274"/>
  </conditionalFormatting>
  <conditionalFormatting sqref="C683">
    <cfRule type="duplicateValues" dxfId="438" priority="622"/>
  </conditionalFormatting>
  <conditionalFormatting sqref="I683">
    <cfRule type="duplicateValues" dxfId="437" priority="1273"/>
  </conditionalFormatting>
  <conditionalFormatting sqref="C684">
    <cfRule type="duplicateValues" dxfId="436" priority="621"/>
  </conditionalFormatting>
  <conditionalFormatting sqref="I684">
    <cfRule type="duplicateValues" dxfId="435" priority="1272"/>
  </conditionalFormatting>
  <conditionalFormatting sqref="C685">
    <cfRule type="duplicateValues" dxfId="434" priority="620"/>
  </conditionalFormatting>
  <conditionalFormatting sqref="I685">
    <cfRule type="duplicateValues" dxfId="433" priority="1271"/>
  </conditionalFormatting>
  <conditionalFormatting sqref="C686">
    <cfRule type="duplicateValues" dxfId="432" priority="619"/>
  </conditionalFormatting>
  <conditionalFormatting sqref="I686">
    <cfRule type="duplicateValues" dxfId="431" priority="1270"/>
  </conditionalFormatting>
  <conditionalFormatting sqref="C687">
    <cfRule type="duplicateValues" dxfId="430" priority="618"/>
  </conditionalFormatting>
  <conditionalFormatting sqref="I687">
    <cfRule type="duplicateValues" dxfId="429" priority="1269"/>
  </conditionalFormatting>
  <conditionalFormatting sqref="C688">
    <cfRule type="duplicateValues" dxfId="428" priority="617"/>
  </conditionalFormatting>
  <conditionalFormatting sqref="I688">
    <cfRule type="duplicateValues" dxfId="427" priority="1268"/>
  </conditionalFormatting>
  <conditionalFormatting sqref="C689">
    <cfRule type="duplicateValues" dxfId="426" priority="616"/>
  </conditionalFormatting>
  <conditionalFormatting sqref="I689">
    <cfRule type="duplicateValues" dxfId="425" priority="1267"/>
  </conditionalFormatting>
  <conditionalFormatting sqref="C690">
    <cfRule type="duplicateValues" dxfId="424" priority="615"/>
  </conditionalFormatting>
  <conditionalFormatting sqref="I690">
    <cfRule type="duplicateValues" dxfId="423" priority="1266"/>
  </conditionalFormatting>
  <conditionalFormatting sqref="C691">
    <cfRule type="duplicateValues" dxfId="422" priority="614"/>
  </conditionalFormatting>
  <conditionalFormatting sqref="I691">
    <cfRule type="duplicateValues" dxfId="421" priority="1265"/>
  </conditionalFormatting>
  <conditionalFormatting sqref="C692">
    <cfRule type="duplicateValues" dxfId="420" priority="613"/>
  </conditionalFormatting>
  <conditionalFormatting sqref="I692">
    <cfRule type="duplicateValues" dxfId="419" priority="1264"/>
  </conditionalFormatting>
  <conditionalFormatting sqref="C693">
    <cfRule type="duplicateValues" dxfId="418" priority="612"/>
  </conditionalFormatting>
  <conditionalFormatting sqref="I693">
    <cfRule type="duplicateValues" dxfId="417" priority="1263"/>
  </conditionalFormatting>
  <conditionalFormatting sqref="C694">
    <cfRule type="duplicateValues" dxfId="416" priority="611"/>
  </conditionalFormatting>
  <conditionalFormatting sqref="I694">
    <cfRule type="duplicateValues" dxfId="415" priority="1262"/>
  </conditionalFormatting>
  <conditionalFormatting sqref="C695">
    <cfRule type="duplicateValues" dxfId="414" priority="610"/>
  </conditionalFormatting>
  <conditionalFormatting sqref="I695">
    <cfRule type="duplicateValues" dxfId="413" priority="1261"/>
  </conditionalFormatting>
  <conditionalFormatting sqref="C696">
    <cfRule type="duplicateValues" dxfId="412" priority="609"/>
  </conditionalFormatting>
  <conditionalFormatting sqref="I696">
    <cfRule type="duplicateValues" dxfId="411" priority="1260"/>
  </conditionalFormatting>
  <conditionalFormatting sqref="C697">
    <cfRule type="duplicateValues" dxfId="410" priority="608"/>
  </conditionalFormatting>
  <conditionalFormatting sqref="I697">
    <cfRule type="duplicateValues" dxfId="409" priority="1259"/>
  </conditionalFormatting>
  <conditionalFormatting sqref="C698">
    <cfRule type="duplicateValues" dxfId="408" priority="607"/>
  </conditionalFormatting>
  <conditionalFormatting sqref="I698">
    <cfRule type="duplicateValues" dxfId="407" priority="1258"/>
  </conditionalFormatting>
  <conditionalFormatting sqref="C699">
    <cfRule type="duplicateValues" dxfId="406" priority="606"/>
  </conditionalFormatting>
  <conditionalFormatting sqref="I699">
    <cfRule type="duplicateValues" dxfId="405" priority="1257"/>
  </conditionalFormatting>
  <conditionalFormatting sqref="C700">
    <cfRule type="duplicateValues" dxfId="404" priority="605"/>
  </conditionalFormatting>
  <conditionalFormatting sqref="I700">
    <cfRule type="duplicateValues" dxfId="403" priority="1256"/>
  </conditionalFormatting>
  <conditionalFormatting sqref="B318:B320">
    <cfRule type="duplicateValues" dxfId="402" priority="432"/>
  </conditionalFormatting>
  <conditionalFormatting sqref="B554:B564">
    <cfRule type="duplicateValues" dxfId="401" priority="419"/>
  </conditionalFormatting>
  <conditionalFormatting sqref="C10:C11">
    <cfRule type="duplicateValues" dxfId="400" priority="440"/>
  </conditionalFormatting>
  <conditionalFormatting sqref="C141:C142">
    <cfRule type="duplicateValues" dxfId="399" priority="1720"/>
  </conditionalFormatting>
  <conditionalFormatting sqref="C143:C144">
    <cfRule type="duplicateValues" dxfId="398" priority="1718"/>
  </conditionalFormatting>
  <conditionalFormatting sqref="C159:C160">
    <cfRule type="duplicateValues" dxfId="397" priority="1575"/>
  </conditionalFormatting>
  <conditionalFormatting sqref="C163:C164">
    <cfRule type="duplicateValues" dxfId="396" priority="1609"/>
  </conditionalFormatting>
  <conditionalFormatting sqref="C173:C174">
    <cfRule type="duplicateValues" dxfId="395" priority="1655"/>
  </conditionalFormatting>
  <conditionalFormatting sqref="C177:C178">
    <cfRule type="duplicateValues" dxfId="394" priority="1667"/>
  </conditionalFormatting>
  <conditionalFormatting sqref="C185:C186">
    <cfRule type="duplicateValues" dxfId="393" priority="1637"/>
  </conditionalFormatting>
  <conditionalFormatting sqref="C189:C190">
    <cfRule type="duplicateValues" dxfId="392" priority="1633"/>
  </conditionalFormatting>
  <conditionalFormatting sqref="C197:C198">
    <cfRule type="duplicateValues" dxfId="391" priority="1649"/>
  </conditionalFormatting>
  <conditionalFormatting sqref="C206:C207">
    <cfRule type="duplicateValues" dxfId="390" priority="1705"/>
  </conditionalFormatting>
  <conditionalFormatting sqref="C214:C215">
    <cfRule type="duplicateValues" dxfId="389" priority="1663"/>
  </conditionalFormatting>
  <conditionalFormatting sqref="C219:C220">
    <cfRule type="duplicateValues" dxfId="388" priority="1685"/>
  </conditionalFormatting>
  <conditionalFormatting sqref="C235:C236">
    <cfRule type="duplicateValues" dxfId="387" priority="1701"/>
  </conditionalFormatting>
  <conditionalFormatting sqref="C253:C254">
    <cfRule type="duplicateValues" dxfId="386" priority="1675"/>
  </conditionalFormatting>
  <conditionalFormatting sqref="C257:C258">
    <cfRule type="duplicateValues" dxfId="385" priority="1681"/>
  </conditionalFormatting>
  <conditionalFormatting sqref="C318:C320">
    <cfRule type="duplicateValues" dxfId="384" priority="430"/>
  </conditionalFormatting>
  <conditionalFormatting sqref="C554:C555">
    <cfRule type="duplicateValues" dxfId="383" priority="417"/>
  </conditionalFormatting>
  <conditionalFormatting sqref="I141:I142">
    <cfRule type="duplicateValues" dxfId="382" priority="1719"/>
  </conditionalFormatting>
  <conditionalFormatting sqref="I143:I144">
    <cfRule type="duplicateValues" dxfId="381" priority="1717"/>
  </conditionalFormatting>
  <conditionalFormatting sqref="I159:I160">
    <cfRule type="duplicateValues" dxfId="380" priority="1578"/>
  </conditionalFormatting>
  <conditionalFormatting sqref="I163:I164">
    <cfRule type="duplicateValues" dxfId="379" priority="1612"/>
  </conditionalFormatting>
  <conditionalFormatting sqref="I173:I174">
    <cfRule type="duplicateValues" dxfId="378" priority="1658"/>
  </conditionalFormatting>
  <conditionalFormatting sqref="I177:I178">
    <cfRule type="duplicateValues" dxfId="377" priority="1670"/>
  </conditionalFormatting>
  <conditionalFormatting sqref="I185:I186">
    <cfRule type="duplicateValues" dxfId="376" priority="1640"/>
  </conditionalFormatting>
  <conditionalFormatting sqref="I189:I190">
    <cfRule type="duplicateValues" dxfId="375" priority="1636"/>
  </conditionalFormatting>
  <conditionalFormatting sqref="I197:I198">
    <cfRule type="duplicateValues" dxfId="374" priority="1652"/>
  </conditionalFormatting>
  <conditionalFormatting sqref="I206:I207">
    <cfRule type="duplicateValues" dxfId="373" priority="1708"/>
  </conditionalFormatting>
  <conditionalFormatting sqref="I214:I215">
    <cfRule type="duplicateValues" dxfId="372" priority="1666"/>
  </conditionalFormatting>
  <conditionalFormatting sqref="I219:I220">
    <cfRule type="duplicateValues" dxfId="371" priority="1688"/>
  </conditionalFormatting>
  <conditionalFormatting sqref="I235:I236">
    <cfRule type="duplicateValues" dxfId="370" priority="1704"/>
  </conditionalFormatting>
  <conditionalFormatting sqref="I253:I254">
    <cfRule type="duplicateValues" dxfId="369" priority="1678"/>
  </conditionalFormatting>
  <conditionalFormatting sqref="I257:I258">
    <cfRule type="duplicateValues" dxfId="368" priority="1684"/>
  </conditionalFormatting>
  <conditionalFormatting sqref="I318:I320">
    <cfRule type="duplicateValues" dxfId="367" priority="431"/>
  </conditionalFormatting>
  <conditionalFormatting sqref="I554:I555">
    <cfRule type="duplicateValues" dxfId="366" priority="418"/>
  </conditionalFormatting>
  <conditionalFormatting sqref="B552:B553 B565:B1048576 B136:B137 B387:B428 B321:B338 B156:B166 B361:B364 B168:B174 B438:B447 B134 B449:B450 B1:B14 B176:B179 B373:B374 B128:B132 B316:B317 B89:B95 B97:B123 B16:B37 B69 B71 B286:B287 B292:B299 B182:B222 B40:B61 B226:B271 B435:B436 B455:B465 B383:B384 B140:B146 B73 B340:B359 B86:B87 B376:B381">
    <cfRule type="duplicateValues" dxfId="365" priority="1895"/>
  </conditionalFormatting>
  <conditionalFormatting sqref="C701:C1048576 C361 C100 C90:C94 C56 C1 C3:C6 C8 C16:C17 C45:C52 C108:C110 C54 C20:C21 C27:C33 C103 C86 C23 C35 C37 C161:C162 C179 C192:C193 C199:C205 C221:C222 C231:C234 C216:C218 C354:C359 C341 C338 C322:C323 C259:C260 C325:C327 C348 C316:C317 C187:C188 C208:C213 C350 C250:C252 C346 C237:C248 C255:C256 C158 C58:C61 C263:C271 C114:C121 C69 C71 C286:C287 C292:C293 C182:C183 C40:C43 C226:C229">
    <cfRule type="duplicateValues" dxfId="364" priority="1790"/>
  </conditionalFormatting>
  <conditionalFormatting sqref="I108:I110 I6 I8 I14 I45:I52 I103 I90:I94 I100 I54 I27:I33 I56 I37 I20:I21 I23 I35 I86 I58:I61 I114:I121 I16:I17 I69 I71 I40:I43">
    <cfRule type="duplicateValues" dxfId="363" priority="1748"/>
  </conditionalFormatting>
  <conditionalFormatting sqref="C132 C134">
    <cfRule type="duplicateValues" dxfId="362" priority="1536"/>
  </conditionalFormatting>
  <conditionalFormatting sqref="I132 I134">
    <cfRule type="duplicateValues" dxfId="361" priority="1535"/>
  </conditionalFormatting>
  <conditionalFormatting sqref="B147 B154:B155">
    <cfRule type="duplicateValues" dxfId="360" priority="489"/>
  </conditionalFormatting>
  <conditionalFormatting sqref="I361 I158 I199:I205 I216:I218 I221:I222 I231:I234 I187:I188 I192:I193 I208:I213 I346 I354:I359 I325:I327 I322:I323 I350 I348 I259:I260 I316:I317 I237:I252 I255:I256 I341 I338 I179 I161:I162 I263:I271 I286:I287 I292:I293 I182:I183 I226:I229">
    <cfRule type="duplicateValues" dxfId="359" priority="1892"/>
  </conditionalFormatting>
  <conditionalFormatting sqref="C194 C196">
    <cfRule type="duplicateValues" dxfId="358" priority="1643"/>
  </conditionalFormatting>
  <conditionalFormatting sqref="I194 I196">
    <cfRule type="duplicateValues" dxfId="357" priority="1646"/>
  </conditionalFormatting>
  <conditionalFormatting sqref="C443:C447 C438:C440 C388:C428 C449:C450 C435:C436 C455:C464">
    <cfRule type="duplicateValues" dxfId="356" priority="601"/>
  </conditionalFormatting>
  <conditionalFormatting sqref="C556">
    <cfRule type="duplicateValues" dxfId="355" priority="414"/>
  </conditionalFormatting>
  <conditionalFormatting sqref="I556">
    <cfRule type="duplicateValues" dxfId="354" priority="415"/>
  </conditionalFormatting>
  <conditionalFormatting sqref="C124">
    <cfRule type="duplicateValues" dxfId="353" priority="412"/>
  </conditionalFormatting>
  <conditionalFormatting sqref="I124">
    <cfRule type="duplicateValues" dxfId="352" priority="411"/>
  </conditionalFormatting>
  <conditionalFormatting sqref="B124">
    <cfRule type="duplicateValues" dxfId="351" priority="413"/>
  </conditionalFormatting>
  <conditionalFormatting sqref="C366">
    <cfRule type="duplicateValues" dxfId="350" priority="408"/>
  </conditionalFormatting>
  <conditionalFormatting sqref="I366">
    <cfRule type="duplicateValues" dxfId="349" priority="409"/>
  </conditionalFormatting>
  <conditionalFormatting sqref="B366">
    <cfRule type="duplicateValues" dxfId="348" priority="410"/>
  </conditionalFormatting>
  <conditionalFormatting sqref="C175">
    <cfRule type="duplicateValues" dxfId="347" priority="405"/>
  </conditionalFormatting>
  <conditionalFormatting sqref="I175">
    <cfRule type="duplicateValues" dxfId="346" priority="406"/>
  </conditionalFormatting>
  <conditionalFormatting sqref="B175">
    <cfRule type="duplicateValues" dxfId="345" priority="407"/>
  </conditionalFormatting>
  <conditionalFormatting sqref="I448">
    <cfRule type="duplicateValues" dxfId="344" priority="403"/>
  </conditionalFormatting>
  <conditionalFormatting sqref="B448">
    <cfRule type="duplicateValues" dxfId="343" priority="404"/>
  </conditionalFormatting>
  <conditionalFormatting sqref="C448">
    <cfRule type="duplicateValues" dxfId="342" priority="402"/>
  </conditionalFormatting>
  <conditionalFormatting sqref="C296:C297">
    <cfRule type="duplicateValues" dxfId="341" priority="401"/>
  </conditionalFormatting>
  <conditionalFormatting sqref="C298:C299">
    <cfRule type="duplicateValues" dxfId="340" priority="400"/>
  </conditionalFormatting>
  <conditionalFormatting sqref="E3">
    <cfRule type="duplicateValues" dxfId="339" priority="397"/>
  </conditionalFormatting>
  <conditionalFormatting sqref="E3">
    <cfRule type="duplicateValues" dxfId="338" priority="394"/>
  </conditionalFormatting>
  <conditionalFormatting sqref="E3">
    <cfRule type="duplicateValues" dxfId="337" priority="396"/>
  </conditionalFormatting>
  <conditionalFormatting sqref="E3">
    <cfRule type="duplicateValues" dxfId="336" priority="395"/>
  </conditionalFormatting>
  <conditionalFormatting sqref="E3">
    <cfRule type="duplicateValues" dxfId="335" priority="398"/>
  </conditionalFormatting>
  <conditionalFormatting sqref="E3">
    <cfRule type="duplicateValues" dxfId="334" priority="399"/>
  </conditionalFormatting>
  <conditionalFormatting sqref="C74">
    <cfRule type="duplicateValues" dxfId="333" priority="392"/>
  </conditionalFormatting>
  <conditionalFormatting sqref="I74">
    <cfRule type="duplicateValues" dxfId="332" priority="391"/>
  </conditionalFormatting>
  <conditionalFormatting sqref="B74">
    <cfRule type="duplicateValues" dxfId="331" priority="393"/>
  </conditionalFormatting>
  <conditionalFormatting sqref="B300">
    <cfRule type="duplicateValues" dxfId="330" priority="390"/>
  </conditionalFormatting>
  <conditionalFormatting sqref="C300">
    <cfRule type="duplicateValues" dxfId="329" priority="388"/>
  </conditionalFormatting>
  <conditionalFormatting sqref="I300">
    <cfRule type="duplicateValues" dxfId="328" priority="389"/>
  </conditionalFormatting>
  <conditionalFormatting sqref="C75">
    <cfRule type="duplicateValues" dxfId="327" priority="386"/>
  </conditionalFormatting>
  <conditionalFormatting sqref="I75">
    <cfRule type="duplicateValues" dxfId="326" priority="385"/>
  </conditionalFormatting>
  <conditionalFormatting sqref="B75">
    <cfRule type="duplicateValues" dxfId="325" priority="387"/>
  </conditionalFormatting>
  <conditionalFormatting sqref="B302">
    <cfRule type="duplicateValues" dxfId="324" priority="384"/>
  </conditionalFormatting>
  <conditionalFormatting sqref="C302">
    <cfRule type="duplicateValues" dxfId="323" priority="382"/>
  </conditionalFormatting>
  <conditionalFormatting sqref="I302">
    <cfRule type="duplicateValues" dxfId="322" priority="383"/>
  </conditionalFormatting>
  <conditionalFormatting sqref="B303">
    <cfRule type="duplicateValues" dxfId="321" priority="381"/>
  </conditionalFormatting>
  <conditionalFormatting sqref="C303">
    <cfRule type="duplicateValues" dxfId="320" priority="379"/>
  </conditionalFormatting>
  <conditionalFormatting sqref="I303">
    <cfRule type="duplicateValues" dxfId="319" priority="380"/>
  </conditionalFormatting>
  <conditionalFormatting sqref="B305">
    <cfRule type="duplicateValues" dxfId="318" priority="378"/>
  </conditionalFormatting>
  <conditionalFormatting sqref="C305">
    <cfRule type="duplicateValues" dxfId="317" priority="376"/>
  </conditionalFormatting>
  <conditionalFormatting sqref="I305">
    <cfRule type="duplicateValues" dxfId="316" priority="377"/>
  </conditionalFormatting>
  <conditionalFormatting sqref="B308">
    <cfRule type="duplicateValues" dxfId="315" priority="375"/>
  </conditionalFormatting>
  <conditionalFormatting sqref="C308">
    <cfRule type="duplicateValues" dxfId="314" priority="373"/>
  </conditionalFormatting>
  <conditionalFormatting sqref="I308">
    <cfRule type="duplicateValues" dxfId="313" priority="374"/>
  </conditionalFormatting>
  <conditionalFormatting sqref="B304">
    <cfRule type="duplicateValues" dxfId="312" priority="372"/>
  </conditionalFormatting>
  <conditionalFormatting sqref="C304">
    <cfRule type="duplicateValues" dxfId="311" priority="370"/>
  </conditionalFormatting>
  <conditionalFormatting sqref="I304">
    <cfRule type="duplicateValues" dxfId="310" priority="371"/>
  </conditionalFormatting>
  <conditionalFormatting sqref="B309">
    <cfRule type="duplicateValues" dxfId="309" priority="369"/>
  </conditionalFormatting>
  <conditionalFormatting sqref="C309">
    <cfRule type="duplicateValues" dxfId="308" priority="367"/>
  </conditionalFormatting>
  <conditionalFormatting sqref="I309">
    <cfRule type="duplicateValues" dxfId="307" priority="368"/>
  </conditionalFormatting>
  <conditionalFormatting sqref="B306">
    <cfRule type="duplicateValues" dxfId="306" priority="366"/>
  </conditionalFormatting>
  <conditionalFormatting sqref="C306">
    <cfRule type="duplicateValues" dxfId="305" priority="364"/>
  </conditionalFormatting>
  <conditionalFormatting sqref="I306">
    <cfRule type="duplicateValues" dxfId="304" priority="365"/>
  </conditionalFormatting>
  <conditionalFormatting sqref="B307">
    <cfRule type="duplicateValues" dxfId="303" priority="363"/>
  </conditionalFormatting>
  <conditionalFormatting sqref="C307">
    <cfRule type="duplicateValues" dxfId="302" priority="361"/>
  </conditionalFormatting>
  <conditionalFormatting sqref="I307">
    <cfRule type="duplicateValues" dxfId="301" priority="362"/>
  </conditionalFormatting>
  <conditionalFormatting sqref="B301">
    <cfRule type="duplicateValues" dxfId="300" priority="360"/>
  </conditionalFormatting>
  <conditionalFormatting sqref="C301">
    <cfRule type="duplicateValues" dxfId="299" priority="358"/>
  </conditionalFormatting>
  <conditionalFormatting sqref="I301">
    <cfRule type="duplicateValues" dxfId="298" priority="359"/>
  </conditionalFormatting>
  <conditionalFormatting sqref="C558:C564">
    <cfRule type="duplicateValues" dxfId="297" priority="356"/>
  </conditionalFormatting>
  <conditionalFormatting sqref="I558:I564">
    <cfRule type="duplicateValues" dxfId="296" priority="357"/>
  </conditionalFormatting>
  <conditionalFormatting sqref="B534 B469 B471 B473 B475 B477 B479 B481 B483 B485 B487 B489 B491 B493 B495 B497 B499 B501 B503 B505 B507">
    <cfRule type="duplicateValues" dxfId="295" priority="354"/>
  </conditionalFormatting>
  <conditionalFormatting sqref="C469">
    <cfRule type="duplicateValues" dxfId="294" priority="353"/>
  </conditionalFormatting>
  <conditionalFormatting sqref="I534 I469 I471 I473 I475 I477 I479 I481 I483 I485 I487 I489 I491 I493 I495 I497 I499 I501 I503 I505 I507">
    <cfRule type="duplicateValues" dxfId="293" priority="352"/>
  </conditionalFormatting>
  <conditionalFormatting sqref="B551 B470 B472 B474 B476 B478 B480 B482 B484 B486 B488 B490 B492 B494 B496 B498 B500 B502 B504 B506 B508 B533 B535">
    <cfRule type="duplicateValues" dxfId="292" priority="351"/>
  </conditionalFormatting>
  <conditionalFormatting sqref="C551 C470:C508">
    <cfRule type="duplicateValues" dxfId="291" priority="350"/>
  </conditionalFormatting>
  <conditionalFormatting sqref="I551 I470 I472 I474 I476 I478 I480 I482 I484 I486 I488 I490 I492 I494 I496 I498 I500 I502 I504 I506 I508 I533 I535">
    <cfRule type="duplicateValues" dxfId="290" priority="349"/>
  </conditionalFormatting>
  <conditionalFormatting sqref="C96">
    <cfRule type="duplicateValues" dxfId="289" priority="347"/>
  </conditionalFormatting>
  <conditionalFormatting sqref="I96">
    <cfRule type="duplicateValues" dxfId="288" priority="346"/>
  </conditionalFormatting>
  <conditionalFormatting sqref="B96">
    <cfRule type="duplicateValues" dxfId="287" priority="348"/>
  </conditionalFormatting>
  <conditionalFormatting sqref="B538">
    <cfRule type="duplicateValues" dxfId="286" priority="336"/>
  </conditionalFormatting>
  <conditionalFormatting sqref="I538">
    <cfRule type="duplicateValues" dxfId="285" priority="334"/>
  </conditionalFormatting>
  <conditionalFormatting sqref="C76">
    <cfRule type="duplicateValues" dxfId="284" priority="329"/>
  </conditionalFormatting>
  <conditionalFormatting sqref="I76">
    <cfRule type="duplicateValues" dxfId="283" priority="328"/>
  </conditionalFormatting>
  <conditionalFormatting sqref="B76">
    <cfRule type="duplicateValues" dxfId="282" priority="330"/>
  </conditionalFormatting>
  <conditionalFormatting sqref="C77">
    <cfRule type="duplicateValues" dxfId="281" priority="326"/>
  </conditionalFormatting>
  <conditionalFormatting sqref="I77">
    <cfRule type="duplicateValues" dxfId="280" priority="325"/>
  </conditionalFormatting>
  <conditionalFormatting sqref="B77">
    <cfRule type="duplicateValues" dxfId="279" priority="327"/>
  </conditionalFormatting>
  <conditionalFormatting sqref="C78">
    <cfRule type="duplicateValues" dxfId="278" priority="323"/>
  </conditionalFormatting>
  <conditionalFormatting sqref="I78">
    <cfRule type="duplicateValues" dxfId="277" priority="322"/>
  </conditionalFormatting>
  <conditionalFormatting sqref="B78">
    <cfRule type="duplicateValues" dxfId="276" priority="324"/>
  </conditionalFormatting>
  <conditionalFormatting sqref="C79">
    <cfRule type="duplicateValues" dxfId="275" priority="320"/>
  </conditionalFormatting>
  <conditionalFormatting sqref="I79">
    <cfRule type="duplicateValues" dxfId="274" priority="319"/>
  </conditionalFormatting>
  <conditionalFormatting sqref="B79">
    <cfRule type="duplicateValues" dxfId="273" priority="321"/>
  </conditionalFormatting>
  <conditionalFormatting sqref="B539">
    <cfRule type="duplicateValues" dxfId="272" priority="318"/>
  </conditionalFormatting>
  <conditionalFormatting sqref="I539">
    <cfRule type="duplicateValues" dxfId="271" priority="316"/>
  </conditionalFormatting>
  <conditionalFormatting sqref="C365">
    <cfRule type="duplicateValues" dxfId="270" priority="313"/>
  </conditionalFormatting>
  <conditionalFormatting sqref="I365">
    <cfRule type="duplicateValues" dxfId="269" priority="314"/>
  </conditionalFormatting>
  <conditionalFormatting sqref="B365">
    <cfRule type="duplicateValues" dxfId="268" priority="315"/>
  </conditionalFormatting>
  <conditionalFormatting sqref="C15">
    <cfRule type="duplicateValues" dxfId="267" priority="311"/>
  </conditionalFormatting>
  <conditionalFormatting sqref="B15">
    <cfRule type="duplicateValues" dxfId="266" priority="312"/>
  </conditionalFormatting>
  <conditionalFormatting sqref="I15">
    <cfRule type="duplicateValues" dxfId="265" priority="310"/>
  </conditionalFormatting>
  <conditionalFormatting sqref="B62">
    <cfRule type="duplicateValues" dxfId="264" priority="309"/>
  </conditionalFormatting>
  <conditionalFormatting sqref="C62">
    <cfRule type="duplicateValues" dxfId="263" priority="308"/>
  </conditionalFormatting>
  <conditionalFormatting sqref="I62">
    <cfRule type="duplicateValues" dxfId="262" priority="307"/>
  </conditionalFormatting>
  <conditionalFormatting sqref="B66">
    <cfRule type="duplicateValues" dxfId="261" priority="306"/>
  </conditionalFormatting>
  <conditionalFormatting sqref="C66">
    <cfRule type="duplicateValues" dxfId="260" priority="305"/>
  </conditionalFormatting>
  <conditionalFormatting sqref="I66">
    <cfRule type="duplicateValues" dxfId="259" priority="304"/>
  </conditionalFormatting>
  <conditionalFormatting sqref="B68">
    <cfRule type="duplicateValues" dxfId="258" priority="303"/>
  </conditionalFormatting>
  <conditionalFormatting sqref="C68">
    <cfRule type="duplicateValues" dxfId="257" priority="302"/>
  </conditionalFormatting>
  <conditionalFormatting sqref="I68">
    <cfRule type="duplicateValues" dxfId="256" priority="301"/>
  </conditionalFormatting>
  <conditionalFormatting sqref="B70">
    <cfRule type="duplicateValues" dxfId="255" priority="300"/>
  </conditionalFormatting>
  <conditionalFormatting sqref="C70">
    <cfRule type="duplicateValues" dxfId="254" priority="299"/>
  </conditionalFormatting>
  <conditionalFormatting sqref="I70">
    <cfRule type="duplicateValues" dxfId="253" priority="298"/>
  </conditionalFormatting>
  <conditionalFormatting sqref="B272:B273">
    <cfRule type="duplicateValues" dxfId="252" priority="297"/>
  </conditionalFormatting>
  <conditionalFormatting sqref="C272:C273">
    <cfRule type="duplicateValues" dxfId="251" priority="295"/>
  </conditionalFormatting>
  <conditionalFormatting sqref="I272:I273">
    <cfRule type="duplicateValues" dxfId="250" priority="296"/>
  </conditionalFormatting>
  <conditionalFormatting sqref="B278:B279">
    <cfRule type="duplicateValues" dxfId="249" priority="294"/>
  </conditionalFormatting>
  <conditionalFormatting sqref="C278:C279">
    <cfRule type="duplicateValues" dxfId="248" priority="292"/>
  </conditionalFormatting>
  <conditionalFormatting sqref="I278:I279">
    <cfRule type="duplicateValues" dxfId="247" priority="293"/>
  </conditionalFormatting>
  <conditionalFormatting sqref="B283:B284">
    <cfRule type="duplicateValues" dxfId="246" priority="291"/>
  </conditionalFormatting>
  <conditionalFormatting sqref="C283:C284">
    <cfRule type="duplicateValues" dxfId="245" priority="289"/>
  </conditionalFormatting>
  <conditionalFormatting sqref="I283:I284">
    <cfRule type="duplicateValues" dxfId="244" priority="290"/>
  </conditionalFormatting>
  <conditionalFormatting sqref="B289:B290">
    <cfRule type="duplicateValues" dxfId="243" priority="288"/>
  </conditionalFormatting>
  <conditionalFormatting sqref="C289:C290">
    <cfRule type="duplicateValues" dxfId="242" priority="286"/>
  </conditionalFormatting>
  <conditionalFormatting sqref="I289:I290">
    <cfRule type="duplicateValues" dxfId="241" priority="287"/>
  </conditionalFormatting>
  <conditionalFormatting sqref="B527">
    <cfRule type="duplicateValues" dxfId="240" priority="285"/>
  </conditionalFormatting>
  <conditionalFormatting sqref="I527">
    <cfRule type="duplicateValues" dxfId="239" priority="284"/>
  </conditionalFormatting>
  <conditionalFormatting sqref="B532">
    <cfRule type="duplicateValues" dxfId="238" priority="282"/>
  </conditionalFormatting>
  <conditionalFormatting sqref="I532">
    <cfRule type="duplicateValues" dxfId="237" priority="281"/>
  </conditionalFormatting>
  <conditionalFormatting sqref="B509">
    <cfRule type="duplicateValues" dxfId="236" priority="279"/>
  </conditionalFormatting>
  <conditionalFormatting sqref="I509">
    <cfRule type="duplicateValues" dxfId="235" priority="278"/>
  </conditionalFormatting>
  <conditionalFormatting sqref="B524">
    <cfRule type="duplicateValues" dxfId="234" priority="276"/>
  </conditionalFormatting>
  <conditionalFormatting sqref="I524">
    <cfRule type="duplicateValues" dxfId="233" priority="275"/>
  </conditionalFormatting>
  <conditionalFormatting sqref="B526">
    <cfRule type="duplicateValues" dxfId="232" priority="273"/>
  </conditionalFormatting>
  <conditionalFormatting sqref="I526">
    <cfRule type="duplicateValues" dxfId="231" priority="272"/>
  </conditionalFormatting>
  <conditionalFormatting sqref="B510">
    <cfRule type="duplicateValues" dxfId="230" priority="270"/>
  </conditionalFormatting>
  <conditionalFormatting sqref="I510">
    <cfRule type="duplicateValues" dxfId="229" priority="269"/>
  </conditionalFormatting>
  <conditionalFormatting sqref="B511">
    <cfRule type="duplicateValues" dxfId="228" priority="267"/>
  </conditionalFormatting>
  <conditionalFormatting sqref="I511">
    <cfRule type="duplicateValues" dxfId="227" priority="266"/>
  </conditionalFormatting>
  <conditionalFormatting sqref="B515">
    <cfRule type="duplicateValues" dxfId="226" priority="264"/>
  </conditionalFormatting>
  <conditionalFormatting sqref="I515">
    <cfRule type="duplicateValues" dxfId="225" priority="263"/>
  </conditionalFormatting>
  <conditionalFormatting sqref="B516">
    <cfRule type="duplicateValues" dxfId="224" priority="261"/>
  </conditionalFormatting>
  <conditionalFormatting sqref="I516">
    <cfRule type="duplicateValues" dxfId="223" priority="260"/>
  </conditionalFormatting>
  <conditionalFormatting sqref="B517">
    <cfRule type="duplicateValues" dxfId="222" priority="258"/>
  </conditionalFormatting>
  <conditionalFormatting sqref="I517">
    <cfRule type="duplicateValues" dxfId="221" priority="257"/>
  </conditionalFormatting>
  <conditionalFormatting sqref="C509:C510">
    <cfRule type="duplicateValues" dxfId="220" priority="255"/>
  </conditionalFormatting>
  <conditionalFormatting sqref="B525">
    <cfRule type="duplicateValues" dxfId="219" priority="254"/>
  </conditionalFormatting>
  <conditionalFormatting sqref="I525">
    <cfRule type="duplicateValues" dxfId="218" priority="253"/>
  </conditionalFormatting>
  <conditionalFormatting sqref="I531">
    <cfRule type="duplicateValues" dxfId="217" priority="250"/>
  </conditionalFormatting>
  <conditionalFormatting sqref="I528">
    <cfRule type="duplicateValues" dxfId="216" priority="247"/>
  </conditionalFormatting>
  <conditionalFormatting sqref="C532:C535 C538:C539 C525:C527">
    <cfRule type="duplicateValues" dxfId="215" priority="245"/>
  </conditionalFormatting>
  <conditionalFormatting sqref="C180:C181">
    <cfRule type="duplicateValues" dxfId="214" priority="242"/>
  </conditionalFormatting>
  <conditionalFormatting sqref="I180:I181">
    <cfRule type="duplicateValues" dxfId="213" priority="243"/>
  </conditionalFormatting>
  <conditionalFormatting sqref="B180:B181">
    <cfRule type="duplicateValues" dxfId="212" priority="244"/>
  </conditionalFormatting>
  <conditionalFormatting sqref="B274">
    <cfRule type="duplicateValues" dxfId="211" priority="241"/>
  </conditionalFormatting>
  <conditionalFormatting sqref="C274">
    <cfRule type="duplicateValues" dxfId="210" priority="239"/>
  </conditionalFormatting>
  <conditionalFormatting sqref="I274">
    <cfRule type="duplicateValues" dxfId="209" priority="240"/>
  </conditionalFormatting>
  <conditionalFormatting sqref="B280">
    <cfRule type="duplicateValues" dxfId="208" priority="238"/>
  </conditionalFormatting>
  <conditionalFormatting sqref="C280">
    <cfRule type="duplicateValues" dxfId="207" priority="236"/>
  </conditionalFormatting>
  <conditionalFormatting sqref="I280">
    <cfRule type="duplicateValues" dxfId="206" priority="237"/>
  </conditionalFormatting>
  <conditionalFormatting sqref="B285">
    <cfRule type="duplicateValues" dxfId="205" priority="235"/>
  </conditionalFormatting>
  <conditionalFormatting sqref="C285">
    <cfRule type="duplicateValues" dxfId="204" priority="233"/>
  </conditionalFormatting>
  <conditionalFormatting sqref="I285">
    <cfRule type="duplicateValues" dxfId="203" priority="234"/>
  </conditionalFormatting>
  <conditionalFormatting sqref="B288">
    <cfRule type="duplicateValues" dxfId="202" priority="232"/>
  </conditionalFormatting>
  <conditionalFormatting sqref="C288">
    <cfRule type="duplicateValues" dxfId="201" priority="230"/>
  </conditionalFormatting>
  <conditionalFormatting sqref="I288">
    <cfRule type="duplicateValues" dxfId="200" priority="231"/>
  </conditionalFormatting>
  <conditionalFormatting sqref="B291">
    <cfRule type="duplicateValues" dxfId="199" priority="229"/>
  </conditionalFormatting>
  <conditionalFormatting sqref="C291">
    <cfRule type="duplicateValues" dxfId="198" priority="227"/>
  </conditionalFormatting>
  <conditionalFormatting sqref="I291">
    <cfRule type="duplicateValues" dxfId="197" priority="228"/>
  </conditionalFormatting>
  <conditionalFormatting sqref="I529">
    <cfRule type="duplicateValues" dxfId="196" priority="225"/>
  </conditionalFormatting>
  <conditionalFormatting sqref="I530">
    <cfRule type="duplicateValues" dxfId="195" priority="222"/>
  </conditionalFormatting>
  <conditionalFormatting sqref="B528:C531">
    <cfRule type="duplicateValues" dxfId="194" priority="219"/>
  </conditionalFormatting>
  <conditionalFormatting sqref="B39">
    <cfRule type="duplicateValues" dxfId="193" priority="218"/>
  </conditionalFormatting>
  <conditionalFormatting sqref="C39">
    <cfRule type="duplicateValues" dxfId="192" priority="217"/>
  </conditionalFormatting>
  <conditionalFormatting sqref="I39">
    <cfRule type="duplicateValues" dxfId="191" priority="216"/>
  </conditionalFormatting>
  <conditionalFormatting sqref="B225">
    <cfRule type="duplicateValues" dxfId="190" priority="215"/>
  </conditionalFormatting>
  <conditionalFormatting sqref="C225">
    <cfRule type="duplicateValues" dxfId="189" priority="213"/>
  </conditionalFormatting>
  <conditionalFormatting sqref="I225">
    <cfRule type="duplicateValues" dxfId="188" priority="214"/>
  </conditionalFormatting>
  <conditionalFormatting sqref="B63">
    <cfRule type="duplicateValues" dxfId="187" priority="212"/>
  </conditionalFormatting>
  <conditionalFormatting sqref="C63">
    <cfRule type="duplicateValues" dxfId="186" priority="211"/>
  </conditionalFormatting>
  <conditionalFormatting sqref="I63">
    <cfRule type="duplicateValues" dxfId="185" priority="210"/>
  </conditionalFormatting>
  <conditionalFormatting sqref="B67">
    <cfRule type="duplicateValues" dxfId="184" priority="209"/>
  </conditionalFormatting>
  <conditionalFormatting sqref="C67">
    <cfRule type="duplicateValues" dxfId="183" priority="208"/>
  </conditionalFormatting>
  <conditionalFormatting sqref="I67">
    <cfRule type="duplicateValues" dxfId="182" priority="207"/>
  </conditionalFormatting>
  <conditionalFormatting sqref="I430">
    <cfRule type="duplicateValues" dxfId="181" priority="205"/>
  </conditionalFormatting>
  <conditionalFormatting sqref="B430">
    <cfRule type="duplicateValues" dxfId="180" priority="206"/>
  </conditionalFormatting>
  <conditionalFormatting sqref="C430">
    <cfRule type="duplicateValues" dxfId="179" priority="204"/>
  </conditionalFormatting>
  <conditionalFormatting sqref="I432">
    <cfRule type="duplicateValues" dxfId="178" priority="202"/>
  </conditionalFormatting>
  <conditionalFormatting sqref="B432">
    <cfRule type="duplicateValues" dxfId="177" priority="203"/>
  </conditionalFormatting>
  <conditionalFormatting sqref="C432">
    <cfRule type="duplicateValues" dxfId="176" priority="201"/>
  </conditionalFormatting>
  <conditionalFormatting sqref="I429">
    <cfRule type="duplicateValues" dxfId="175" priority="199"/>
  </conditionalFormatting>
  <conditionalFormatting sqref="B429">
    <cfRule type="duplicateValues" dxfId="174" priority="200"/>
  </conditionalFormatting>
  <conditionalFormatting sqref="C429">
    <cfRule type="duplicateValues" dxfId="173" priority="198"/>
  </conditionalFormatting>
  <conditionalFormatting sqref="I431">
    <cfRule type="duplicateValues" dxfId="172" priority="196"/>
  </conditionalFormatting>
  <conditionalFormatting sqref="B431">
    <cfRule type="duplicateValues" dxfId="171" priority="197"/>
  </conditionalFormatting>
  <conditionalFormatting sqref="C431">
    <cfRule type="duplicateValues" dxfId="170" priority="195"/>
  </conditionalFormatting>
  <conditionalFormatting sqref="I434">
    <cfRule type="duplicateValues" dxfId="169" priority="193"/>
  </conditionalFormatting>
  <conditionalFormatting sqref="B434">
    <cfRule type="duplicateValues" dxfId="168" priority="194"/>
  </conditionalFormatting>
  <conditionalFormatting sqref="C434">
    <cfRule type="duplicateValues" dxfId="167" priority="192"/>
  </conditionalFormatting>
  <conditionalFormatting sqref="I433">
    <cfRule type="duplicateValues" dxfId="166" priority="190"/>
  </conditionalFormatting>
  <conditionalFormatting sqref="B433">
    <cfRule type="duplicateValues" dxfId="165" priority="191"/>
  </conditionalFormatting>
  <conditionalFormatting sqref="C433">
    <cfRule type="duplicateValues" dxfId="164" priority="189"/>
  </conditionalFormatting>
  <conditionalFormatting sqref="I453">
    <cfRule type="duplicateValues" dxfId="163" priority="187"/>
  </conditionalFormatting>
  <conditionalFormatting sqref="B453">
    <cfRule type="duplicateValues" dxfId="162" priority="188"/>
  </conditionalFormatting>
  <conditionalFormatting sqref="C453">
    <cfRule type="duplicateValues" dxfId="161" priority="186"/>
  </conditionalFormatting>
  <conditionalFormatting sqref="I452">
    <cfRule type="duplicateValues" dxfId="160" priority="184"/>
  </conditionalFormatting>
  <conditionalFormatting sqref="B452">
    <cfRule type="duplicateValues" dxfId="159" priority="185"/>
  </conditionalFormatting>
  <conditionalFormatting sqref="C452">
    <cfRule type="duplicateValues" dxfId="158" priority="183"/>
  </conditionalFormatting>
  <conditionalFormatting sqref="I451">
    <cfRule type="duplicateValues" dxfId="157" priority="181"/>
  </conditionalFormatting>
  <conditionalFormatting sqref="B451">
    <cfRule type="duplicateValues" dxfId="156" priority="182"/>
  </conditionalFormatting>
  <conditionalFormatting sqref="C451">
    <cfRule type="duplicateValues" dxfId="155" priority="180"/>
  </conditionalFormatting>
  <conditionalFormatting sqref="I454">
    <cfRule type="duplicateValues" dxfId="154" priority="178"/>
  </conditionalFormatting>
  <conditionalFormatting sqref="B454">
    <cfRule type="duplicateValues" dxfId="153" priority="179"/>
  </conditionalFormatting>
  <conditionalFormatting sqref="C454">
    <cfRule type="duplicateValues" dxfId="152" priority="177"/>
  </conditionalFormatting>
  <conditionalFormatting sqref="C382">
    <cfRule type="duplicateValues" dxfId="151" priority="174"/>
  </conditionalFormatting>
  <conditionalFormatting sqref="I382">
    <cfRule type="duplicateValues" dxfId="150" priority="175"/>
  </conditionalFormatting>
  <conditionalFormatting sqref="B382">
    <cfRule type="duplicateValues" dxfId="149" priority="176"/>
  </conditionalFormatting>
  <conditionalFormatting sqref="C138">
    <cfRule type="duplicateValues" dxfId="148" priority="172"/>
  </conditionalFormatting>
  <conditionalFormatting sqref="I138">
    <cfRule type="duplicateValues" dxfId="147" priority="171"/>
  </conditionalFormatting>
  <conditionalFormatting sqref="B138">
    <cfRule type="duplicateValues" dxfId="146" priority="173"/>
  </conditionalFormatting>
  <conditionalFormatting sqref="B72">
    <cfRule type="duplicateValues" dxfId="145" priority="170"/>
  </conditionalFormatting>
  <conditionalFormatting sqref="C72">
    <cfRule type="duplicateValues" dxfId="144" priority="169"/>
  </conditionalFormatting>
  <conditionalFormatting sqref="I72">
    <cfRule type="duplicateValues" dxfId="143" priority="168"/>
  </conditionalFormatting>
  <conditionalFormatting sqref="B38">
    <cfRule type="duplicateValues" dxfId="142" priority="167"/>
  </conditionalFormatting>
  <conditionalFormatting sqref="C38">
    <cfRule type="duplicateValues" dxfId="141" priority="166"/>
  </conditionalFormatting>
  <conditionalFormatting sqref="I38">
    <cfRule type="duplicateValues" dxfId="140" priority="165"/>
  </conditionalFormatting>
  <conditionalFormatting sqref="B223:B224">
    <cfRule type="duplicateValues" dxfId="139" priority="164"/>
  </conditionalFormatting>
  <conditionalFormatting sqref="C223:C224">
    <cfRule type="duplicateValues" dxfId="138" priority="162"/>
  </conditionalFormatting>
  <conditionalFormatting sqref="I223:I224">
    <cfRule type="duplicateValues" dxfId="137" priority="163"/>
  </conditionalFormatting>
  <conditionalFormatting sqref="C125">
    <cfRule type="duplicateValues" dxfId="136" priority="160"/>
  </conditionalFormatting>
  <conditionalFormatting sqref="I125">
    <cfRule type="duplicateValues" dxfId="135" priority="159"/>
  </conditionalFormatting>
  <conditionalFormatting sqref="B125">
    <cfRule type="duplicateValues" dxfId="134" priority="161"/>
  </conditionalFormatting>
  <conditionalFormatting sqref="C368">
    <cfRule type="duplicateValues" dxfId="133" priority="156"/>
  </conditionalFormatting>
  <conditionalFormatting sqref="I368">
    <cfRule type="duplicateValues" dxfId="132" priority="157"/>
  </conditionalFormatting>
  <conditionalFormatting sqref="B368">
    <cfRule type="duplicateValues" dxfId="131" priority="158"/>
  </conditionalFormatting>
  <conditionalFormatting sqref="C367">
    <cfRule type="duplicateValues" dxfId="130" priority="153"/>
  </conditionalFormatting>
  <conditionalFormatting sqref="I367">
    <cfRule type="duplicateValues" dxfId="129" priority="154"/>
  </conditionalFormatting>
  <conditionalFormatting sqref="B367">
    <cfRule type="duplicateValues" dxfId="128" priority="155"/>
  </conditionalFormatting>
  <conditionalFormatting sqref="C126">
    <cfRule type="duplicateValues" dxfId="127" priority="151"/>
  </conditionalFormatting>
  <conditionalFormatting sqref="I126">
    <cfRule type="duplicateValues" dxfId="126" priority="150"/>
  </conditionalFormatting>
  <conditionalFormatting sqref="B126">
    <cfRule type="duplicateValues" dxfId="125" priority="152"/>
  </conditionalFormatting>
  <conditionalFormatting sqref="C127">
    <cfRule type="duplicateValues" dxfId="124" priority="148"/>
  </conditionalFormatting>
  <conditionalFormatting sqref="I127">
    <cfRule type="duplicateValues" dxfId="123" priority="147"/>
  </conditionalFormatting>
  <conditionalFormatting sqref="B127">
    <cfRule type="duplicateValues" dxfId="122" priority="149"/>
  </conditionalFormatting>
  <conditionalFormatting sqref="C370">
    <cfRule type="duplicateValues" dxfId="121" priority="144"/>
  </conditionalFormatting>
  <conditionalFormatting sqref="I370">
    <cfRule type="duplicateValues" dxfId="120" priority="145"/>
  </conditionalFormatting>
  <conditionalFormatting sqref="B370">
    <cfRule type="duplicateValues" dxfId="119" priority="146"/>
  </conditionalFormatting>
  <conditionalFormatting sqref="C369">
    <cfRule type="duplicateValues" dxfId="118" priority="141"/>
  </conditionalFormatting>
  <conditionalFormatting sqref="I369">
    <cfRule type="duplicateValues" dxfId="117" priority="142"/>
  </conditionalFormatting>
  <conditionalFormatting sqref="B369">
    <cfRule type="duplicateValues" dxfId="116" priority="143"/>
  </conditionalFormatting>
  <conditionalFormatting sqref="C372">
    <cfRule type="duplicateValues" dxfId="115" priority="138"/>
  </conditionalFormatting>
  <conditionalFormatting sqref="I372">
    <cfRule type="duplicateValues" dxfId="114" priority="139"/>
  </conditionalFormatting>
  <conditionalFormatting sqref="B372">
    <cfRule type="duplicateValues" dxfId="113" priority="140"/>
  </conditionalFormatting>
  <conditionalFormatting sqref="C371">
    <cfRule type="duplicateValues" dxfId="112" priority="135"/>
  </conditionalFormatting>
  <conditionalFormatting sqref="I371">
    <cfRule type="duplicateValues" dxfId="111" priority="136"/>
  </conditionalFormatting>
  <conditionalFormatting sqref="B371">
    <cfRule type="duplicateValues" dxfId="110" priority="137"/>
  </conditionalFormatting>
  <conditionalFormatting sqref="B542">
    <cfRule type="duplicateValues" dxfId="109" priority="134"/>
  </conditionalFormatting>
  <conditionalFormatting sqref="I542">
    <cfRule type="duplicateValues" dxfId="108" priority="133"/>
  </conditionalFormatting>
  <conditionalFormatting sqref="B543">
    <cfRule type="duplicateValues" dxfId="107" priority="132"/>
  </conditionalFormatting>
  <conditionalFormatting sqref="I543">
    <cfRule type="duplicateValues" dxfId="106" priority="131"/>
  </conditionalFormatting>
  <conditionalFormatting sqref="B544 B548">
    <cfRule type="duplicateValues" dxfId="105" priority="130"/>
  </conditionalFormatting>
  <conditionalFormatting sqref="I544">
    <cfRule type="duplicateValues" dxfId="104" priority="129"/>
  </conditionalFormatting>
  <conditionalFormatting sqref="B550">
    <cfRule type="duplicateValues" dxfId="103" priority="128"/>
  </conditionalFormatting>
  <conditionalFormatting sqref="I550">
    <cfRule type="duplicateValues" dxfId="102" priority="127"/>
  </conditionalFormatting>
  <conditionalFormatting sqref="C550">
    <cfRule type="duplicateValues" dxfId="101" priority="126"/>
  </conditionalFormatting>
  <conditionalFormatting sqref="C534:C535 C538:C545 C550 C548">
    <cfRule type="duplicateValues" dxfId="100" priority="125"/>
  </conditionalFormatting>
  <conditionalFormatting sqref="B65">
    <cfRule type="duplicateValues" dxfId="99" priority="124"/>
  </conditionalFormatting>
  <conditionalFormatting sqref="C65">
    <cfRule type="duplicateValues" dxfId="98" priority="123"/>
  </conditionalFormatting>
  <conditionalFormatting sqref="I65">
    <cfRule type="duplicateValues" dxfId="97" priority="122"/>
  </conditionalFormatting>
  <conditionalFormatting sqref="B277">
    <cfRule type="duplicateValues" dxfId="96" priority="121"/>
  </conditionalFormatting>
  <conditionalFormatting sqref="C277">
    <cfRule type="duplicateValues" dxfId="95" priority="119"/>
  </conditionalFormatting>
  <conditionalFormatting sqref="I277">
    <cfRule type="duplicateValues" dxfId="94" priority="120"/>
  </conditionalFormatting>
  <conditionalFormatting sqref="I540">
    <cfRule type="duplicateValues" dxfId="93" priority="118"/>
  </conditionalFormatting>
  <conditionalFormatting sqref="B540:C540">
    <cfRule type="duplicateValues" dxfId="92" priority="117"/>
  </conditionalFormatting>
  <conditionalFormatting sqref="I548">
    <cfRule type="duplicateValues" dxfId="91" priority="116"/>
  </conditionalFormatting>
  <conditionalFormatting sqref="C548">
    <cfRule type="duplicateValues" dxfId="90" priority="115"/>
  </conditionalFormatting>
  <conditionalFormatting sqref="B339">
    <cfRule type="duplicateValues" dxfId="89" priority="114"/>
  </conditionalFormatting>
  <conditionalFormatting sqref="C339">
    <cfRule type="duplicateValues" dxfId="88" priority="112"/>
  </conditionalFormatting>
  <conditionalFormatting sqref="I339">
    <cfRule type="duplicateValues" dxfId="87" priority="113"/>
  </conditionalFormatting>
  <conditionalFormatting sqref="B80">
    <cfRule type="duplicateValues" dxfId="86" priority="111"/>
  </conditionalFormatting>
  <conditionalFormatting sqref="C80">
    <cfRule type="duplicateValues" dxfId="85" priority="110"/>
  </conditionalFormatting>
  <conditionalFormatting sqref="I80">
    <cfRule type="duplicateValues" dxfId="84" priority="109"/>
  </conditionalFormatting>
  <conditionalFormatting sqref="B81:B83">
    <cfRule type="duplicateValues" dxfId="83" priority="108"/>
  </conditionalFormatting>
  <conditionalFormatting sqref="C81">
    <cfRule type="duplicateValues" dxfId="82" priority="107"/>
  </conditionalFormatting>
  <conditionalFormatting sqref="I81">
    <cfRule type="duplicateValues" dxfId="81" priority="106"/>
  </conditionalFormatting>
  <conditionalFormatting sqref="I541">
    <cfRule type="duplicateValues" dxfId="80" priority="105"/>
  </conditionalFormatting>
  <conditionalFormatting sqref="C541">
    <cfRule type="duplicateValues" dxfId="79" priority="104"/>
  </conditionalFormatting>
  <conditionalFormatting sqref="B541">
    <cfRule type="duplicateValues" dxfId="78" priority="103"/>
  </conditionalFormatting>
  <conditionalFormatting sqref="C82">
    <cfRule type="duplicateValues" dxfId="77" priority="101"/>
  </conditionalFormatting>
  <conditionalFormatting sqref="I82">
    <cfRule type="duplicateValues" dxfId="76" priority="100"/>
  </conditionalFormatting>
  <conditionalFormatting sqref="C83">
    <cfRule type="duplicateValues" dxfId="75" priority="98"/>
  </conditionalFormatting>
  <conditionalFormatting sqref="I83">
    <cfRule type="duplicateValues" dxfId="74" priority="97"/>
  </conditionalFormatting>
  <conditionalFormatting sqref="B310:B311">
    <cfRule type="duplicateValues" dxfId="73" priority="96"/>
  </conditionalFormatting>
  <conditionalFormatting sqref="C310:C311">
    <cfRule type="duplicateValues" dxfId="72" priority="94"/>
  </conditionalFormatting>
  <conditionalFormatting sqref="I310:I311">
    <cfRule type="duplicateValues" dxfId="71" priority="95"/>
  </conditionalFormatting>
  <conditionalFormatting sqref="B545">
    <cfRule type="duplicateValues" dxfId="70" priority="93"/>
  </conditionalFormatting>
  <conditionalFormatting sqref="I545">
    <cfRule type="duplicateValues" dxfId="69" priority="92"/>
  </conditionalFormatting>
  <conditionalFormatting sqref="C545">
    <cfRule type="duplicateValues" dxfId="68" priority="91"/>
  </conditionalFormatting>
  <conditionalFormatting sqref="B536">
    <cfRule type="duplicateValues" dxfId="67" priority="90"/>
  </conditionalFormatting>
  <conditionalFormatting sqref="I536">
    <cfRule type="duplicateValues" dxfId="66" priority="89"/>
  </conditionalFormatting>
  <conditionalFormatting sqref="B549">
    <cfRule type="duplicateValues" dxfId="65" priority="86"/>
  </conditionalFormatting>
  <conditionalFormatting sqref="C549">
    <cfRule type="duplicateValues" dxfId="64" priority="85"/>
  </conditionalFormatting>
  <conditionalFormatting sqref="I549">
    <cfRule type="duplicateValues" dxfId="63" priority="84"/>
  </conditionalFormatting>
  <conditionalFormatting sqref="C549">
    <cfRule type="duplicateValues" dxfId="62" priority="83"/>
  </conditionalFormatting>
  <conditionalFormatting sqref="B547">
    <cfRule type="duplicateValues" dxfId="61" priority="82"/>
  </conditionalFormatting>
  <conditionalFormatting sqref="C547">
    <cfRule type="duplicateValues" dxfId="60" priority="81"/>
  </conditionalFormatting>
  <conditionalFormatting sqref="I547">
    <cfRule type="duplicateValues" dxfId="59" priority="80"/>
  </conditionalFormatting>
  <conditionalFormatting sqref="C547">
    <cfRule type="duplicateValues" dxfId="58" priority="79"/>
  </conditionalFormatting>
  <conditionalFormatting sqref="B537">
    <cfRule type="duplicateValues" dxfId="57" priority="78"/>
  </conditionalFormatting>
  <conditionalFormatting sqref="I537">
    <cfRule type="duplicateValues" dxfId="56" priority="77"/>
  </conditionalFormatting>
  <conditionalFormatting sqref="C537">
    <cfRule type="duplicateValues" dxfId="55" priority="76"/>
  </conditionalFormatting>
  <conditionalFormatting sqref="C537">
    <cfRule type="duplicateValues" dxfId="54" priority="75"/>
  </conditionalFormatting>
  <conditionalFormatting sqref="C536">
    <cfRule type="duplicateValues" dxfId="53" priority="74"/>
  </conditionalFormatting>
  <conditionalFormatting sqref="C536">
    <cfRule type="duplicateValues" dxfId="52" priority="73"/>
  </conditionalFormatting>
  <conditionalFormatting sqref="B85">
    <cfRule type="duplicateValues" dxfId="51" priority="65"/>
  </conditionalFormatting>
  <conditionalFormatting sqref="I85">
    <cfRule type="duplicateValues" dxfId="50" priority="64"/>
  </conditionalFormatting>
  <conditionalFormatting sqref="B84">
    <cfRule type="duplicateValues" dxfId="49" priority="63"/>
  </conditionalFormatting>
  <conditionalFormatting sqref="C84">
    <cfRule type="duplicateValues" dxfId="48" priority="62"/>
  </conditionalFormatting>
  <conditionalFormatting sqref="I84">
    <cfRule type="duplicateValues" dxfId="47" priority="61"/>
  </conditionalFormatting>
  <conditionalFormatting sqref="C85">
    <cfRule type="duplicateValues" dxfId="46" priority="60"/>
  </conditionalFormatting>
  <conditionalFormatting sqref="B313">
    <cfRule type="duplicateValues" dxfId="45" priority="59"/>
  </conditionalFormatting>
  <conditionalFormatting sqref="C313">
    <cfRule type="duplicateValues" dxfId="44" priority="57"/>
  </conditionalFormatting>
  <conditionalFormatting sqref="I313">
    <cfRule type="duplicateValues" dxfId="43" priority="58"/>
  </conditionalFormatting>
  <conditionalFormatting sqref="B312">
    <cfRule type="duplicateValues" dxfId="42" priority="56"/>
  </conditionalFormatting>
  <conditionalFormatting sqref="C312">
    <cfRule type="duplicateValues" dxfId="41" priority="54"/>
  </conditionalFormatting>
  <conditionalFormatting sqref="I312">
    <cfRule type="duplicateValues" dxfId="40" priority="55"/>
  </conditionalFormatting>
  <conditionalFormatting sqref="B315">
    <cfRule type="duplicateValues" dxfId="39" priority="53"/>
  </conditionalFormatting>
  <conditionalFormatting sqref="C315">
    <cfRule type="duplicateValues" dxfId="38" priority="51"/>
  </conditionalFormatting>
  <conditionalFormatting sqref="I315">
    <cfRule type="duplicateValues" dxfId="37" priority="52"/>
  </conditionalFormatting>
  <conditionalFormatting sqref="B314">
    <cfRule type="duplicateValues" dxfId="36" priority="50"/>
  </conditionalFormatting>
  <conditionalFormatting sqref="C314">
    <cfRule type="duplicateValues" dxfId="35" priority="48"/>
  </conditionalFormatting>
  <conditionalFormatting sqref="I314">
    <cfRule type="duplicateValues" dxfId="34" priority="49"/>
  </conditionalFormatting>
  <conditionalFormatting sqref="B275:B276">
    <cfRule type="duplicateValues" dxfId="33" priority="47"/>
  </conditionalFormatting>
  <conditionalFormatting sqref="C275:C276">
    <cfRule type="duplicateValues" dxfId="32" priority="45"/>
  </conditionalFormatting>
  <conditionalFormatting sqref="I275:I276">
    <cfRule type="duplicateValues" dxfId="31" priority="46"/>
  </conditionalFormatting>
  <conditionalFormatting sqref="B513">
    <cfRule type="duplicateValues" dxfId="30" priority="44"/>
  </conditionalFormatting>
  <conditionalFormatting sqref="I513">
    <cfRule type="duplicateValues" dxfId="29" priority="43"/>
  </conditionalFormatting>
  <conditionalFormatting sqref="B512">
    <cfRule type="duplicateValues" dxfId="28" priority="41"/>
  </conditionalFormatting>
  <conditionalFormatting sqref="I512">
    <cfRule type="duplicateValues" dxfId="27" priority="40"/>
  </conditionalFormatting>
  <conditionalFormatting sqref="B281:B282">
    <cfRule type="duplicateValues" dxfId="26" priority="38"/>
  </conditionalFormatting>
  <conditionalFormatting sqref="C281:C282">
    <cfRule type="duplicateValues" dxfId="25" priority="36"/>
  </conditionalFormatting>
  <conditionalFormatting sqref="I281:I282">
    <cfRule type="duplicateValues" dxfId="24" priority="37"/>
  </conditionalFormatting>
  <conditionalFormatting sqref="B523">
    <cfRule type="duplicateValues" dxfId="23" priority="35"/>
  </conditionalFormatting>
  <conditionalFormatting sqref="I523">
    <cfRule type="duplicateValues" dxfId="22" priority="34"/>
  </conditionalFormatting>
  <conditionalFormatting sqref="B518:B522">
    <cfRule type="duplicateValues" dxfId="21" priority="32"/>
  </conditionalFormatting>
  <conditionalFormatting sqref="I518">
    <cfRule type="duplicateValues" dxfId="20" priority="31"/>
  </conditionalFormatting>
  <conditionalFormatting sqref="B514">
    <cfRule type="duplicateValues" dxfId="19" priority="29"/>
  </conditionalFormatting>
  <conditionalFormatting sqref="I514">
    <cfRule type="duplicateValues" dxfId="18" priority="28"/>
  </conditionalFormatting>
  <conditionalFormatting sqref="B546">
    <cfRule type="duplicateValues" dxfId="17" priority="26"/>
  </conditionalFormatting>
  <conditionalFormatting sqref="C546">
    <cfRule type="duplicateValues" dxfId="16" priority="25"/>
  </conditionalFormatting>
  <conditionalFormatting sqref="I546">
    <cfRule type="duplicateValues" dxfId="15" priority="24"/>
  </conditionalFormatting>
  <conditionalFormatting sqref="C546">
    <cfRule type="duplicateValues" dxfId="14" priority="23"/>
  </conditionalFormatting>
  <conditionalFormatting sqref="I519">
    <cfRule type="duplicateValues" dxfId="13" priority="21"/>
  </conditionalFormatting>
  <conditionalFormatting sqref="I520">
    <cfRule type="duplicateValues" dxfId="12" priority="18"/>
  </conditionalFormatting>
  <conditionalFormatting sqref="I521">
    <cfRule type="duplicateValues" dxfId="11" priority="15"/>
  </conditionalFormatting>
  <conditionalFormatting sqref="I522">
    <cfRule type="duplicateValues" dxfId="10" priority="12"/>
  </conditionalFormatting>
  <conditionalFormatting sqref="C511:C524">
    <cfRule type="duplicateValues" dxfId="9" priority="10"/>
  </conditionalFormatting>
  <conditionalFormatting sqref="C139">
    <cfRule type="duplicateValues" dxfId="8" priority="8"/>
  </conditionalFormatting>
  <conditionalFormatting sqref="I139">
    <cfRule type="duplicateValues" dxfId="7" priority="7"/>
  </conditionalFormatting>
  <conditionalFormatting sqref="B139">
    <cfRule type="duplicateValues" dxfId="6" priority="9"/>
  </conditionalFormatting>
  <conditionalFormatting sqref="C375">
    <cfRule type="duplicateValues" dxfId="5" priority="4"/>
  </conditionalFormatting>
  <conditionalFormatting sqref="I375">
    <cfRule type="duplicateValues" dxfId="4" priority="5"/>
  </conditionalFormatting>
  <conditionalFormatting sqref="B375">
    <cfRule type="duplicateValues" dxfId="3" priority="6"/>
  </conditionalFormatting>
  <conditionalFormatting sqref="B64">
    <cfRule type="duplicateValues" dxfId="2" priority="3"/>
  </conditionalFormatting>
  <conditionalFormatting sqref="C64">
    <cfRule type="duplicateValues" dxfId="1" priority="2"/>
  </conditionalFormatting>
  <conditionalFormatting sqref="I64">
    <cfRule type="duplicateValues" dxfId="0" priority="1"/>
  </conditionalFormatting>
  <hyperlinks>
    <hyperlink ref="C511" r:id="rId1"/>
    <hyperlink ref="C517" r:id="rId2"/>
    <hyperlink ref="C515" r:id="rId3"/>
    <hyperlink ref="C516" r:id="rId4"/>
    <hyperlink ref="C525" r:id="rId5"/>
    <hyperlink ref="C528" r:id="rId6"/>
    <hyperlink ref="C531" r:id="rId7"/>
  </hyperlinks>
  <pageMargins left="0.69930555555555596" right="0.69930555555555596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64"/>
  <sheetViews>
    <sheetView topLeftCell="A16" workbookViewId="0">
      <selection activeCell="D46" sqref="D46"/>
    </sheetView>
  </sheetViews>
  <sheetFormatPr defaultColWidth="9" defaultRowHeight="13.5"/>
  <cols>
    <col min="1" max="1" width="11" style="33" customWidth="1"/>
    <col min="2" max="3" width="14.625" style="33" customWidth="1"/>
    <col min="4" max="4" width="19.375" style="33" customWidth="1"/>
    <col min="5" max="5" width="18.75" style="33" customWidth="1"/>
    <col min="6" max="6" width="16.25" style="33" customWidth="1"/>
    <col min="7" max="7" width="14.625" style="33" customWidth="1"/>
    <col min="8" max="8" width="14.25" style="33" customWidth="1"/>
    <col min="9" max="9" width="16.375" style="33" customWidth="1"/>
    <col min="10" max="10" width="8.875" style="33" customWidth="1"/>
  </cols>
  <sheetData>
    <row r="1" spans="1:9">
      <c r="A1"/>
      <c r="B1"/>
      <c r="C1"/>
      <c r="D1"/>
      <c r="E1"/>
      <c r="F1"/>
      <c r="G1"/>
      <c r="H1"/>
      <c r="I1"/>
    </row>
    <row r="2" spans="1:9">
      <c r="A2" s="6" t="s">
        <v>401</v>
      </c>
      <c r="B2" s="7" t="s">
        <v>402</v>
      </c>
      <c r="C2" s="7" t="s">
        <v>403</v>
      </c>
      <c r="D2" s="7" t="s">
        <v>404</v>
      </c>
      <c r="E2" s="7" t="s">
        <v>405</v>
      </c>
      <c r="F2" s="7" t="s">
        <v>406</v>
      </c>
      <c r="G2" s="7" t="s">
        <v>407</v>
      </c>
      <c r="H2" s="7" t="s">
        <v>408</v>
      </c>
      <c r="I2" s="13" t="s">
        <v>409</v>
      </c>
    </row>
    <row r="3" spans="1:9">
      <c r="A3" s="8" t="s">
        <v>410</v>
      </c>
      <c r="B3" s="73" t="s">
        <v>411</v>
      </c>
      <c r="C3" s="47"/>
      <c r="D3" s="47"/>
      <c r="E3" s="48"/>
      <c r="F3" s="26" t="s">
        <v>412</v>
      </c>
      <c r="G3" s="73" t="s">
        <v>413</v>
      </c>
      <c r="H3" s="47"/>
      <c r="I3" s="48"/>
    </row>
    <row r="4" spans="1:9">
      <c r="A4" s="49" t="s">
        <v>414</v>
      </c>
      <c r="B4" s="31" t="s">
        <v>415</v>
      </c>
      <c r="C4" s="46" t="s">
        <v>411</v>
      </c>
      <c r="D4" s="65"/>
      <c r="E4" s="65"/>
      <c r="F4" s="66"/>
      <c r="G4" s="46" t="s">
        <v>416</v>
      </c>
      <c r="H4" s="65"/>
      <c r="I4" s="66"/>
    </row>
    <row r="5" spans="1:9">
      <c r="A5" s="50"/>
      <c r="B5" s="38" t="s">
        <v>417</v>
      </c>
      <c r="C5" s="38" t="s">
        <v>411</v>
      </c>
      <c r="D5" s="63"/>
      <c r="E5" s="63"/>
      <c r="F5" s="64"/>
      <c r="G5" s="38" t="s">
        <v>418</v>
      </c>
      <c r="H5" s="64"/>
      <c r="I5" s="14" t="s">
        <v>419</v>
      </c>
    </row>
    <row r="6" spans="1:9">
      <c r="A6" s="50"/>
      <c r="B6" s="39"/>
      <c r="C6" s="9" t="s">
        <v>420</v>
      </c>
      <c r="D6" s="38" t="s">
        <v>421</v>
      </c>
      <c r="E6" s="63"/>
      <c r="F6" s="64"/>
      <c r="G6" s="38" t="s">
        <v>418</v>
      </c>
      <c r="H6" s="64"/>
      <c r="I6" s="14" t="s">
        <v>419</v>
      </c>
    </row>
    <row r="7" spans="1:9">
      <c r="A7" s="50"/>
      <c r="B7" s="32" t="s">
        <v>422</v>
      </c>
      <c r="C7" s="38" t="s">
        <v>411</v>
      </c>
      <c r="D7" s="63"/>
      <c r="E7" s="63"/>
      <c r="F7" s="64"/>
      <c r="G7" s="38" t="s">
        <v>416</v>
      </c>
      <c r="H7" s="63"/>
      <c r="I7" s="64"/>
    </row>
    <row r="8" spans="1:9">
      <c r="A8" s="50"/>
      <c r="B8" s="32" t="s">
        <v>423</v>
      </c>
      <c r="C8" s="38" t="s">
        <v>424</v>
      </c>
      <c r="D8" s="63"/>
      <c r="E8" s="64"/>
      <c r="F8" s="38" t="s">
        <v>425</v>
      </c>
      <c r="G8" s="63"/>
      <c r="H8" s="63"/>
      <c r="I8" s="64"/>
    </row>
    <row r="9" spans="1:9">
      <c r="A9" s="50"/>
      <c r="B9" s="38" t="s">
        <v>426</v>
      </c>
      <c r="C9" s="38" t="s">
        <v>427</v>
      </c>
      <c r="D9" s="63"/>
      <c r="E9" s="64"/>
      <c r="F9" s="38" t="s">
        <v>425</v>
      </c>
      <c r="G9" s="44"/>
      <c r="H9" s="44"/>
      <c r="I9" s="41"/>
    </row>
    <row r="10" spans="1:9">
      <c r="A10" s="50"/>
      <c r="B10" s="39"/>
      <c r="C10" s="38" t="s">
        <v>428</v>
      </c>
      <c r="D10" s="63"/>
      <c r="E10" s="64"/>
      <c r="F10" s="42"/>
      <c r="G10" s="45"/>
      <c r="H10" s="45"/>
      <c r="I10" s="43"/>
    </row>
    <row r="11" spans="1:9">
      <c r="A11" s="51"/>
      <c r="B11" s="34" t="s">
        <v>429</v>
      </c>
      <c r="C11" s="67" t="s">
        <v>430</v>
      </c>
      <c r="D11" s="68"/>
      <c r="E11" s="68"/>
      <c r="F11" s="68"/>
      <c r="G11" s="68"/>
      <c r="H11" s="68"/>
      <c r="I11" s="69"/>
    </row>
    <row r="12" spans="1:9">
      <c r="A12" s="52" t="s">
        <v>431</v>
      </c>
      <c r="B12" s="27" t="s">
        <v>432</v>
      </c>
      <c r="C12" s="27" t="s">
        <v>433</v>
      </c>
      <c r="D12" s="72" t="s">
        <v>434</v>
      </c>
      <c r="E12" s="43"/>
      <c r="F12" s="72" t="s">
        <v>435</v>
      </c>
      <c r="G12" s="45"/>
      <c r="H12" s="45"/>
      <c r="I12" s="43"/>
    </row>
    <row r="13" spans="1:9">
      <c r="A13" s="50"/>
      <c r="B13" s="38" t="s">
        <v>436</v>
      </c>
      <c r="C13" s="32" t="s">
        <v>437</v>
      </c>
      <c r="D13" s="38" t="s">
        <v>411</v>
      </c>
      <c r="E13" s="63"/>
      <c r="F13" s="63"/>
      <c r="G13" s="64"/>
      <c r="H13" s="38" t="s">
        <v>438</v>
      </c>
      <c r="I13" s="64"/>
    </row>
    <row r="14" spans="1:9">
      <c r="A14" s="50"/>
      <c r="B14" s="40"/>
      <c r="C14" s="38" t="s">
        <v>417</v>
      </c>
      <c r="D14" s="38" t="s">
        <v>411</v>
      </c>
      <c r="E14" s="63"/>
      <c r="F14" s="63"/>
      <c r="G14" s="64"/>
      <c r="H14" s="38" t="s">
        <v>418</v>
      </c>
      <c r="I14" s="64"/>
    </row>
    <row r="15" spans="1:9">
      <c r="A15" s="50"/>
      <c r="B15" s="40"/>
      <c r="C15" s="39"/>
      <c r="D15" s="32" t="s">
        <v>420</v>
      </c>
      <c r="E15" s="38" t="s">
        <v>421</v>
      </c>
      <c r="F15" s="63"/>
      <c r="G15" s="64"/>
      <c r="H15" s="38" t="s">
        <v>418</v>
      </c>
      <c r="I15" s="64"/>
    </row>
    <row r="16" spans="1:9">
      <c r="A16" s="50"/>
      <c r="B16" s="40"/>
      <c r="C16" s="32" t="s">
        <v>439</v>
      </c>
      <c r="D16" s="38" t="s">
        <v>411</v>
      </c>
      <c r="E16" s="63"/>
      <c r="F16" s="63"/>
      <c r="G16" s="64"/>
      <c r="H16" s="38" t="s">
        <v>434</v>
      </c>
      <c r="I16" s="64"/>
    </row>
    <row r="17" spans="1:9">
      <c r="A17" s="50"/>
      <c r="B17" s="40"/>
      <c r="C17" s="38" t="s">
        <v>440</v>
      </c>
      <c r="D17" s="38" t="s">
        <v>427</v>
      </c>
      <c r="E17" s="63"/>
      <c r="F17" s="64"/>
      <c r="G17" s="38" t="s">
        <v>441</v>
      </c>
      <c r="H17" s="44"/>
      <c r="I17" s="41"/>
    </row>
    <row r="18" spans="1:9">
      <c r="A18" s="50"/>
      <c r="B18" s="40"/>
      <c r="C18" s="39"/>
      <c r="D18" s="38" t="s">
        <v>428</v>
      </c>
      <c r="E18" s="63"/>
      <c r="F18" s="64"/>
      <c r="G18" s="42"/>
      <c r="H18" s="45"/>
      <c r="I18" s="43"/>
    </row>
    <row r="19" spans="1:9">
      <c r="A19" s="50"/>
      <c r="B19" s="39"/>
      <c r="C19" s="32" t="s">
        <v>442</v>
      </c>
      <c r="D19" s="38" t="s">
        <v>428</v>
      </c>
      <c r="E19" s="63"/>
      <c r="F19" s="64"/>
      <c r="G19" s="38" t="s">
        <v>441</v>
      </c>
      <c r="H19" s="63"/>
      <c r="I19" s="64"/>
    </row>
    <row r="20" spans="1:9">
      <c r="A20" s="50"/>
      <c r="B20" s="38" t="s">
        <v>443</v>
      </c>
      <c r="C20" s="32" t="s">
        <v>444</v>
      </c>
      <c r="D20" s="38" t="s">
        <v>411</v>
      </c>
      <c r="E20" s="63"/>
      <c r="F20" s="63"/>
      <c r="G20" s="64"/>
      <c r="H20" s="38" t="s">
        <v>445</v>
      </c>
      <c r="I20" s="64"/>
    </row>
    <row r="21" spans="1:9">
      <c r="A21" s="50"/>
      <c r="B21" s="39"/>
      <c r="C21" s="32" t="s">
        <v>446</v>
      </c>
      <c r="D21" s="38" t="s">
        <v>411</v>
      </c>
      <c r="E21" s="63"/>
      <c r="F21" s="63"/>
      <c r="G21" s="64"/>
      <c r="H21" s="38" t="s">
        <v>447</v>
      </c>
      <c r="I21" s="64"/>
    </row>
    <row r="22" spans="1:9">
      <c r="A22" s="50"/>
      <c r="B22" s="38" t="s">
        <v>448</v>
      </c>
      <c r="C22" s="9" t="s">
        <v>449</v>
      </c>
      <c r="D22" s="38" t="s">
        <v>450</v>
      </c>
      <c r="E22" s="64"/>
      <c r="F22" s="38" t="s">
        <v>451</v>
      </c>
      <c r="G22" s="63"/>
      <c r="H22" s="63"/>
      <c r="I22" s="64"/>
    </row>
    <row r="23" spans="1:9">
      <c r="A23" s="50"/>
      <c r="B23" s="39"/>
      <c r="C23" s="9" t="s">
        <v>452</v>
      </c>
      <c r="D23" s="38" t="s">
        <v>434</v>
      </c>
      <c r="E23" s="64"/>
      <c r="F23" s="38" t="s">
        <v>451</v>
      </c>
      <c r="G23" s="63"/>
      <c r="H23" s="63"/>
      <c r="I23" s="64"/>
    </row>
    <row r="24" spans="1:9">
      <c r="A24" s="51"/>
      <c r="B24" s="34" t="s">
        <v>453</v>
      </c>
      <c r="C24" s="67" t="s">
        <v>454</v>
      </c>
      <c r="D24" s="68"/>
      <c r="E24" s="69"/>
      <c r="F24" s="67" t="s">
        <v>451</v>
      </c>
      <c r="G24" s="68"/>
      <c r="H24" s="68"/>
      <c r="I24" s="69"/>
    </row>
    <row r="25" spans="1:9">
      <c r="A25" s="49" t="s">
        <v>455</v>
      </c>
      <c r="B25" s="46" t="s">
        <v>456</v>
      </c>
      <c r="C25" s="46" t="s">
        <v>427</v>
      </c>
      <c r="D25" s="65"/>
      <c r="E25" s="66"/>
      <c r="F25" s="46" t="s">
        <v>457</v>
      </c>
      <c r="G25" s="47"/>
      <c r="H25" s="47"/>
      <c r="I25" s="48"/>
    </row>
    <row r="26" spans="1:9">
      <c r="A26" s="51"/>
      <c r="B26" s="39"/>
      <c r="C26" s="67" t="s">
        <v>428</v>
      </c>
      <c r="D26" s="68"/>
      <c r="E26" s="69"/>
      <c r="F26" s="42"/>
      <c r="G26" s="45"/>
      <c r="H26" s="45"/>
      <c r="I26" s="43"/>
    </row>
    <row r="27" spans="1:9">
      <c r="A27" s="49" t="s">
        <v>458</v>
      </c>
      <c r="B27" s="31" t="s">
        <v>459</v>
      </c>
      <c r="C27" s="46" t="s">
        <v>413</v>
      </c>
      <c r="D27" s="65"/>
      <c r="E27" s="66"/>
      <c r="F27" s="46" t="s">
        <v>460</v>
      </c>
      <c r="G27" s="65"/>
      <c r="H27" s="65"/>
      <c r="I27" s="66"/>
    </row>
    <row r="28" spans="1:9">
      <c r="A28" s="50"/>
      <c r="B28" s="32" t="s">
        <v>461</v>
      </c>
      <c r="C28" s="38" t="s">
        <v>411</v>
      </c>
      <c r="D28" s="63"/>
      <c r="E28" s="63"/>
      <c r="F28" s="64"/>
      <c r="G28" s="38" t="s">
        <v>462</v>
      </c>
      <c r="H28" s="63"/>
      <c r="I28" s="64"/>
    </row>
    <row r="29" spans="1:9">
      <c r="A29" s="50"/>
      <c r="B29" s="38" t="s">
        <v>417</v>
      </c>
      <c r="C29" s="9" t="s">
        <v>459</v>
      </c>
      <c r="D29" s="38" t="s">
        <v>421</v>
      </c>
      <c r="E29" s="64"/>
      <c r="F29" s="9"/>
      <c r="G29" s="38" t="s">
        <v>418</v>
      </c>
      <c r="H29" s="41"/>
      <c r="I29" s="70" t="s">
        <v>463</v>
      </c>
    </row>
    <row r="30" spans="1:9">
      <c r="A30" s="50"/>
      <c r="B30" s="39"/>
      <c r="C30" s="38" t="s">
        <v>411</v>
      </c>
      <c r="D30" s="63"/>
      <c r="E30" s="63"/>
      <c r="F30" s="64"/>
      <c r="G30" s="42"/>
      <c r="H30" s="43"/>
      <c r="I30" s="71"/>
    </row>
    <row r="31" spans="1:9">
      <c r="A31" s="50"/>
      <c r="B31" s="32" t="s">
        <v>464</v>
      </c>
      <c r="C31" s="38" t="s">
        <v>411</v>
      </c>
      <c r="D31" s="63"/>
      <c r="E31" s="63"/>
      <c r="F31" s="64"/>
      <c r="G31" s="38" t="s">
        <v>465</v>
      </c>
      <c r="H31" s="63"/>
      <c r="I31" s="64"/>
    </row>
    <row r="32" spans="1:9">
      <c r="A32" s="50"/>
      <c r="B32" s="38" t="s">
        <v>455</v>
      </c>
      <c r="C32" s="38" t="s">
        <v>427</v>
      </c>
      <c r="D32" s="63"/>
      <c r="E32" s="64"/>
      <c r="F32" s="38" t="s">
        <v>460</v>
      </c>
      <c r="G32" s="63"/>
      <c r="H32" s="63"/>
      <c r="I32" s="64"/>
    </row>
    <row r="33" spans="1:9">
      <c r="A33" s="50"/>
      <c r="B33" s="39"/>
      <c r="C33" s="38" t="s">
        <v>466</v>
      </c>
      <c r="D33" s="63"/>
      <c r="E33" s="64"/>
      <c r="F33" s="38" t="s">
        <v>460</v>
      </c>
      <c r="G33" s="63"/>
      <c r="H33" s="63"/>
      <c r="I33" s="64"/>
    </row>
    <row r="34" spans="1:9">
      <c r="A34" s="50"/>
      <c r="B34" s="38" t="s">
        <v>467</v>
      </c>
      <c r="C34" s="38" t="s">
        <v>468</v>
      </c>
      <c r="D34" s="38" t="s">
        <v>427</v>
      </c>
      <c r="E34" s="63"/>
      <c r="F34" s="64"/>
      <c r="G34" s="38" t="s">
        <v>462</v>
      </c>
      <c r="H34" s="44"/>
      <c r="I34" s="41"/>
    </row>
    <row r="35" spans="1:9">
      <c r="A35" s="50"/>
      <c r="B35" s="40"/>
      <c r="C35" s="39"/>
      <c r="D35" s="38" t="s">
        <v>469</v>
      </c>
      <c r="E35" s="63"/>
      <c r="F35" s="64"/>
      <c r="G35" s="42"/>
      <c r="H35" s="45"/>
      <c r="I35" s="43"/>
    </row>
    <row r="36" spans="1:9">
      <c r="A36" s="50"/>
      <c r="B36" s="40"/>
      <c r="C36" s="38" t="s">
        <v>470</v>
      </c>
      <c r="D36" s="38" t="s">
        <v>427</v>
      </c>
      <c r="E36" s="63"/>
      <c r="F36" s="64"/>
      <c r="G36" s="38" t="s">
        <v>462</v>
      </c>
      <c r="H36" s="44"/>
      <c r="I36" s="41"/>
    </row>
    <row r="37" spans="1:9">
      <c r="A37" s="50"/>
      <c r="B37" s="40"/>
      <c r="C37" s="39"/>
      <c r="D37" s="38" t="s">
        <v>469</v>
      </c>
      <c r="E37" s="63"/>
      <c r="F37" s="64"/>
      <c r="G37" s="42"/>
      <c r="H37" s="45"/>
      <c r="I37" s="43"/>
    </row>
    <row r="38" spans="1:9">
      <c r="A38" s="50"/>
      <c r="B38" s="40"/>
      <c r="C38" s="38" t="s">
        <v>471</v>
      </c>
      <c r="D38" s="38" t="s">
        <v>413</v>
      </c>
      <c r="E38" s="44"/>
      <c r="F38" s="41"/>
      <c r="G38" s="38" t="s">
        <v>462</v>
      </c>
      <c r="H38" s="44"/>
      <c r="I38" s="41"/>
    </row>
    <row r="39" spans="1:9">
      <c r="A39" s="50"/>
      <c r="B39" s="39"/>
      <c r="C39" s="39"/>
      <c r="D39" s="42"/>
      <c r="E39" s="45"/>
      <c r="F39" s="43"/>
      <c r="G39" s="42"/>
      <c r="H39" s="45"/>
      <c r="I39" s="43"/>
    </row>
    <row r="40" spans="1:9">
      <c r="A40" s="50"/>
      <c r="B40" s="38" t="s">
        <v>472</v>
      </c>
      <c r="C40" s="38" t="s">
        <v>473</v>
      </c>
      <c r="D40" s="41"/>
      <c r="E40" s="38" t="s">
        <v>474</v>
      </c>
      <c r="F40" s="41"/>
      <c r="G40" s="38" t="s">
        <v>475</v>
      </c>
      <c r="H40" s="44"/>
      <c r="I40" s="41"/>
    </row>
    <row r="41" spans="1:9">
      <c r="A41" s="51"/>
      <c r="B41" s="39"/>
      <c r="C41" s="42"/>
      <c r="D41" s="43"/>
      <c r="E41" s="42"/>
      <c r="F41" s="43"/>
      <c r="G41" s="42"/>
      <c r="H41" s="45"/>
      <c r="I41" s="43"/>
    </row>
    <row r="42" spans="1:9">
      <c r="A42" s="49" t="s">
        <v>476</v>
      </c>
      <c r="B42" s="46" t="s">
        <v>413</v>
      </c>
      <c r="C42" s="65"/>
      <c r="D42" s="66"/>
      <c r="E42" s="46" t="s">
        <v>477</v>
      </c>
      <c r="F42" s="65"/>
      <c r="G42" s="65"/>
      <c r="H42" s="65"/>
      <c r="I42" s="66"/>
    </row>
    <row r="43" spans="1:9">
      <c r="A43" s="51"/>
      <c r="B43" s="67" t="s">
        <v>478</v>
      </c>
      <c r="C43" s="68"/>
      <c r="D43" s="69"/>
      <c r="E43" s="67" t="s">
        <v>424</v>
      </c>
      <c r="F43" s="68"/>
      <c r="G43" s="69"/>
      <c r="H43" s="67" t="s">
        <v>434</v>
      </c>
      <c r="I43" s="69"/>
    </row>
    <row r="44" spans="1:9">
      <c r="A44" s="10" t="s">
        <v>479</v>
      </c>
      <c r="B44" s="53" t="s">
        <v>411</v>
      </c>
      <c r="C44" s="54"/>
      <c r="D44" s="54"/>
      <c r="E44" s="55"/>
      <c r="F44" s="29" t="s">
        <v>412</v>
      </c>
      <c r="G44" s="53" t="s">
        <v>480</v>
      </c>
      <c r="H44" s="55"/>
      <c r="I44" s="15" t="s">
        <v>456</v>
      </c>
    </row>
    <row r="45" spans="1:9">
      <c r="A45" s="11" t="s">
        <v>481</v>
      </c>
      <c r="B45" s="12" t="s">
        <v>456</v>
      </c>
      <c r="C45" s="56" t="s">
        <v>20</v>
      </c>
      <c r="D45" s="57"/>
      <c r="E45" s="57"/>
      <c r="F45" s="57"/>
      <c r="G45" s="58" t="s">
        <v>413</v>
      </c>
      <c r="H45" s="57"/>
      <c r="I45" s="59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2:9">
      <c r="B49" s="33" t="s">
        <v>482</v>
      </c>
      <c r="C49"/>
      <c r="D49"/>
      <c r="E49"/>
      <c r="F49"/>
      <c r="G49"/>
      <c r="H49"/>
      <c r="I49"/>
    </row>
    <row r="50" spans="2:9">
      <c r="B50" s="60" t="s">
        <v>411</v>
      </c>
      <c r="C50" s="57"/>
      <c r="D50" s="57"/>
      <c r="E50" s="61"/>
      <c r="F50" s="30" t="s">
        <v>412</v>
      </c>
      <c r="G50" s="62" t="s">
        <v>483</v>
      </c>
      <c r="H50" s="61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</sheetData>
  <mergeCells count="100">
    <mergeCell ref="B3:E3"/>
    <mergeCell ref="G3:I3"/>
    <mergeCell ref="C4:F4"/>
    <mergeCell ref="G4:I4"/>
    <mergeCell ref="C5:F5"/>
    <mergeCell ref="G5:H5"/>
    <mergeCell ref="B5:B6"/>
    <mergeCell ref="D6:F6"/>
    <mergeCell ref="G6:H6"/>
    <mergeCell ref="C7:F7"/>
    <mergeCell ref="G7:I7"/>
    <mergeCell ref="C8:E8"/>
    <mergeCell ref="F8:I8"/>
    <mergeCell ref="C9:E9"/>
    <mergeCell ref="C10:E10"/>
    <mergeCell ref="C11:I11"/>
    <mergeCell ref="D12:E12"/>
    <mergeCell ref="F12:I12"/>
    <mergeCell ref="F9:I10"/>
    <mergeCell ref="D13:G13"/>
    <mergeCell ref="H13:I13"/>
    <mergeCell ref="D14:G14"/>
    <mergeCell ref="H14:I14"/>
    <mergeCell ref="E15:G15"/>
    <mergeCell ref="H15:I15"/>
    <mergeCell ref="D16:G16"/>
    <mergeCell ref="H16:I16"/>
    <mergeCell ref="D17:F17"/>
    <mergeCell ref="D18:F18"/>
    <mergeCell ref="D19:F19"/>
    <mergeCell ref="G19:I19"/>
    <mergeCell ref="D20:G20"/>
    <mergeCell ref="H20:I20"/>
    <mergeCell ref="D21:G21"/>
    <mergeCell ref="H21:I21"/>
    <mergeCell ref="D22:E22"/>
    <mergeCell ref="F22:I22"/>
    <mergeCell ref="D23:E23"/>
    <mergeCell ref="F23:I23"/>
    <mergeCell ref="C24:E24"/>
    <mergeCell ref="F24:I24"/>
    <mergeCell ref="C25:E25"/>
    <mergeCell ref="C26:E26"/>
    <mergeCell ref="C27:E27"/>
    <mergeCell ref="F27:I27"/>
    <mergeCell ref="C28:F28"/>
    <mergeCell ref="G28:I28"/>
    <mergeCell ref="D29:E29"/>
    <mergeCell ref="C30:F30"/>
    <mergeCell ref="C31:F31"/>
    <mergeCell ref="G31:I31"/>
    <mergeCell ref="C32:E32"/>
    <mergeCell ref="F32:I32"/>
    <mergeCell ref="I29:I30"/>
    <mergeCell ref="G29:H30"/>
    <mergeCell ref="C33:E33"/>
    <mergeCell ref="F33:I33"/>
    <mergeCell ref="D34:F34"/>
    <mergeCell ref="D35:F35"/>
    <mergeCell ref="D36:F36"/>
    <mergeCell ref="D37:F37"/>
    <mergeCell ref="B42:D42"/>
    <mergeCell ref="E42:I42"/>
    <mergeCell ref="B43:D43"/>
    <mergeCell ref="E43:G43"/>
    <mergeCell ref="H43:I43"/>
    <mergeCell ref="E40:F41"/>
    <mergeCell ref="G38:I39"/>
    <mergeCell ref="B44:E44"/>
    <mergeCell ref="G44:H44"/>
    <mergeCell ref="C45:F45"/>
    <mergeCell ref="G45:I45"/>
    <mergeCell ref="B50:E50"/>
    <mergeCell ref="G50:H50"/>
    <mergeCell ref="A4:A11"/>
    <mergeCell ref="A12:A24"/>
    <mergeCell ref="A25:A26"/>
    <mergeCell ref="A27:A41"/>
    <mergeCell ref="A42:A43"/>
    <mergeCell ref="B9:B10"/>
    <mergeCell ref="B13:B19"/>
    <mergeCell ref="B20:B21"/>
    <mergeCell ref="B22:B23"/>
    <mergeCell ref="B25:B26"/>
    <mergeCell ref="B29:B30"/>
    <mergeCell ref="B32:B33"/>
    <mergeCell ref="B34:B39"/>
    <mergeCell ref="B40:B41"/>
    <mergeCell ref="C14:C15"/>
    <mergeCell ref="C17:C18"/>
    <mergeCell ref="C34:C35"/>
    <mergeCell ref="C36:C37"/>
    <mergeCell ref="C38:C39"/>
    <mergeCell ref="C40:D41"/>
    <mergeCell ref="D38:F39"/>
    <mergeCell ref="F25:I26"/>
    <mergeCell ref="G17:I18"/>
    <mergeCell ref="G40:I41"/>
    <mergeCell ref="G36:I37"/>
    <mergeCell ref="G34:I3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159"/>
  <sheetViews>
    <sheetView topLeftCell="A148" workbookViewId="0">
      <selection activeCell="B174" sqref="B174:C180"/>
    </sheetView>
  </sheetViews>
  <sheetFormatPr defaultColWidth="9" defaultRowHeight="13.5"/>
  <cols>
    <col min="1" max="1" width="2.625" style="33" customWidth="1"/>
    <col min="2" max="2" width="11" style="33" customWidth="1"/>
    <col min="3" max="4" width="14.625" style="33" customWidth="1"/>
    <col min="5" max="5" width="19.375" style="33" customWidth="1"/>
    <col min="6" max="6" width="18.75" style="33" customWidth="1"/>
    <col min="7" max="7" width="16.25" style="33" customWidth="1"/>
    <col min="8" max="8" width="14.625" style="33" customWidth="1"/>
    <col min="9" max="9" width="14.25" style="33" customWidth="1"/>
    <col min="10" max="10" width="16.375" style="33" customWidth="1"/>
    <col min="11" max="11" width="9" style="33" customWidth="1"/>
    <col min="12" max="16384" width="9" style="33"/>
  </cols>
  <sheetData>
    <row r="2" spans="2:10">
      <c r="B2" s="3" t="s">
        <v>401</v>
      </c>
      <c r="C2" s="3" t="s">
        <v>402</v>
      </c>
      <c r="D2" s="4" t="s">
        <v>403</v>
      </c>
      <c r="E2" s="4" t="s">
        <v>404</v>
      </c>
      <c r="F2" s="4" t="s">
        <v>405</v>
      </c>
      <c r="G2" s="4" t="s">
        <v>406</v>
      </c>
      <c r="H2" s="4" t="s">
        <v>407</v>
      </c>
      <c r="I2" s="4" t="s">
        <v>408</v>
      </c>
      <c r="J2" s="5" t="s">
        <v>409</v>
      </c>
    </row>
    <row r="3" spans="2:10">
      <c r="B3" s="49" t="s">
        <v>410</v>
      </c>
      <c r="C3" s="46" t="s">
        <v>484</v>
      </c>
      <c r="D3" s="31" t="s">
        <v>485</v>
      </c>
      <c r="E3" s="46" t="s">
        <v>486</v>
      </c>
      <c r="F3" s="48"/>
      <c r="G3" s="46" t="s">
        <v>487</v>
      </c>
      <c r="H3" s="47"/>
      <c r="I3" s="47"/>
      <c r="J3" s="48"/>
    </row>
    <row r="4" spans="2:10">
      <c r="B4" s="50"/>
      <c r="C4" s="40"/>
      <c r="D4" s="32" t="s">
        <v>488</v>
      </c>
      <c r="E4" s="74"/>
      <c r="F4" s="75"/>
      <c r="G4" s="74"/>
      <c r="H4" s="76"/>
      <c r="I4" s="76"/>
      <c r="J4" s="75"/>
    </row>
    <row r="5" spans="2:10">
      <c r="B5" s="50"/>
      <c r="C5" s="40"/>
      <c r="D5" s="32" t="s">
        <v>489</v>
      </c>
      <c r="E5" s="74"/>
      <c r="F5" s="75"/>
      <c r="G5" s="74"/>
      <c r="H5" s="76"/>
      <c r="I5" s="76"/>
      <c r="J5" s="75"/>
    </row>
    <row r="6" spans="2:10">
      <c r="B6" s="50"/>
      <c r="C6" s="40"/>
      <c r="D6" s="32" t="s">
        <v>490</v>
      </c>
      <c r="E6" s="74"/>
      <c r="F6" s="75"/>
      <c r="G6" s="74"/>
      <c r="H6" s="76"/>
      <c r="I6" s="76"/>
      <c r="J6" s="75"/>
    </row>
    <row r="7" spans="2:10">
      <c r="B7" s="50"/>
      <c r="C7" s="39"/>
      <c r="D7" s="32" t="s">
        <v>491</v>
      </c>
      <c r="E7" s="42"/>
      <c r="F7" s="43"/>
      <c r="G7" s="74"/>
      <c r="H7" s="76"/>
      <c r="I7" s="76"/>
      <c r="J7" s="75"/>
    </row>
    <row r="8" spans="2:10">
      <c r="B8" s="50"/>
      <c r="C8" s="38" t="s">
        <v>492</v>
      </c>
      <c r="D8" s="38" t="s">
        <v>493</v>
      </c>
      <c r="E8" s="44"/>
      <c r="F8" s="41"/>
      <c r="G8" s="74"/>
      <c r="H8" s="76"/>
      <c r="I8" s="76"/>
      <c r="J8" s="75"/>
    </row>
    <row r="9" spans="2:10">
      <c r="B9" s="50"/>
      <c r="C9" s="39"/>
      <c r="D9" s="42"/>
      <c r="E9" s="45"/>
      <c r="F9" s="43"/>
      <c r="G9" s="74"/>
      <c r="H9" s="76"/>
      <c r="I9" s="76"/>
      <c r="J9" s="75"/>
    </row>
    <row r="10" spans="2:10">
      <c r="B10" s="50"/>
      <c r="C10" s="38" t="s">
        <v>494</v>
      </c>
      <c r="D10" s="38" t="s">
        <v>495</v>
      </c>
      <c r="E10" s="44"/>
      <c r="F10" s="41"/>
      <c r="G10" s="74"/>
      <c r="H10" s="76"/>
      <c r="I10" s="76"/>
      <c r="J10" s="75"/>
    </row>
    <row r="11" spans="2:10">
      <c r="B11" s="50"/>
      <c r="C11" s="39"/>
      <c r="D11" s="42"/>
      <c r="E11" s="45"/>
      <c r="F11" s="43"/>
      <c r="G11" s="74"/>
      <c r="H11" s="76"/>
      <c r="I11" s="76"/>
      <c r="J11" s="75"/>
    </row>
    <row r="12" spans="2:10">
      <c r="B12" s="50"/>
      <c r="C12" s="38" t="s">
        <v>496</v>
      </c>
      <c r="D12" s="38" t="s">
        <v>497</v>
      </c>
      <c r="E12" s="44"/>
      <c r="F12" s="41"/>
      <c r="G12" s="74"/>
      <c r="H12" s="76"/>
      <c r="I12" s="76"/>
      <c r="J12" s="75"/>
    </row>
    <row r="13" spans="2:10">
      <c r="B13" s="51"/>
      <c r="C13" s="39"/>
      <c r="D13" s="42"/>
      <c r="E13" s="45"/>
      <c r="F13" s="43"/>
      <c r="G13" s="42"/>
      <c r="H13" s="45"/>
      <c r="I13" s="45"/>
      <c r="J13" s="43"/>
    </row>
    <row r="14" spans="2:10">
      <c r="B14" s="52" t="s">
        <v>414</v>
      </c>
      <c r="C14" s="72" t="s">
        <v>498</v>
      </c>
      <c r="D14" s="27" t="s">
        <v>485</v>
      </c>
      <c r="E14" s="72" t="s">
        <v>499</v>
      </c>
      <c r="F14" s="75"/>
      <c r="G14" s="72" t="s">
        <v>438</v>
      </c>
      <c r="H14" s="75"/>
      <c r="I14" s="72" t="s">
        <v>500</v>
      </c>
      <c r="J14" s="75"/>
    </row>
    <row r="15" spans="2:10">
      <c r="B15" s="50"/>
      <c r="C15" s="40"/>
      <c r="D15" s="32" t="s">
        <v>488</v>
      </c>
      <c r="E15" s="74"/>
      <c r="F15" s="75"/>
      <c r="G15" s="74"/>
      <c r="H15" s="75"/>
      <c r="I15" s="74"/>
      <c r="J15" s="75"/>
    </row>
    <row r="16" spans="2:10">
      <c r="B16" s="50"/>
      <c r="C16" s="40"/>
      <c r="D16" s="32" t="s">
        <v>489</v>
      </c>
      <c r="E16" s="74"/>
      <c r="F16" s="75"/>
      <c r="G16" s="74"/>
      <c r="H16" s="75"/>
      <c r="I16" s="74"/>
      <c r="J16" s="75"/>
    </row>
    <row r="17" spans="2:10">
      <c r="B17" s="50"/>
      <c r="C17" s="40"/>
      <c r="D17" s="32" t="s">
        <v>490</v>
      </c>
      <c r="E17" s="74"/>
      <c r="F17" s="75"/>
      <c r="G17" s="74"/>
      <c r="H17" s="75"/>
      <c r="I17" s="74"/>
      <c r="J17" s="75"/>
    </row>
    <row r="18" spans="2:10">
      <c r="B18" s="50"/>
      <c r="C18" s="39"/>
      <c r="D18" s="32" t="s">
        <v>491</v>
      </c>
      <c r="E18" s="42"/>
      <c r="F18" s="43"/>
      <c r="G18" s="74"/>
      <c r="H18" s="75"/>
      <c r="I18" s="74"/>
      <c r="J18" s="75"/>
    </row>
    <row r="19" spans="2:10">
      <c r="B19" s="50"/>
      <c r="C19" s="38" t="s">
        <v>501</v>
      </c>
      <c r="D19" s="38" t="s">
        <v>475</v>
      </c>
      <c r="E19" s="44"/>
      <c r="F19" s="41"/>
      <c r="G19" s="74"/>
      <c r="H19" s="75"/>
      <c r="I19" s="74"/>
      <c r="J19" s="75"/>
    </row>
    <row r="20" spans="2:10">
      <c r="B20" s="50"/>
      <c r="C20" s="39"/>
      <c r="D20" s="42"/>
      <c r="E20" s="45"/>
      <c r="F20" s="43"/>
      <c r="G20" s="74"/>
      <c r="H20" s="75"/>
      <c r="I20" s="74"/>
      <c r="J20" s="75"/>
    </row>
    <row r="21" spans="2:10">
      <c r="B21" s="50"/>
      <c r="C21" s="38" t="s">
        <v>502</v>
      </c>
      <c r="D21" s="38" t="s">
        <v>475</v>
      </c>
      <c r="E21" s="44"/>
      <c r="F21" s="41"/>
      <c r="G21" s="74"/>
      <c r="H21" s="75"/>
      <c r="I21" s="74"/>
      <c r="J21" s="75"/>
    </row>
    <row r="22" spans="2:10">
      <c r="B22" s="50"/>
      <c r="C22" s="39"/>
      <c r="D22" s="42"/>
      <c r="E22" s="45"/>
      <c r="F22" s="43"/>
      <c r="G22" s="74"/>
      <c r="H22" s="75"/>
      <c r="I22" s="74"/>
      <c r="J22" s="75"/>
    </row>
    <row r="23" spans="2:10">
      <c r="B23" s="50"/>
      <c r="C23" s="38" t="s">
        <v>503</v>
      </c>
      <c r="D23" s="38" t="s">
        <v>475</v>
      </c>
      <c r="E23" s="44"/>
      <c r="F23" s="41"/>
      <c r="G23" s="74"/>
      <c r="H23" s="75"/>
      <c r="I23" s="74"/>
      <c r="J23" s="75"/>
    </row>
    <row r="24" spans="2:10">
      <c r="B24" s="50"/>
      <c r="C24" s="39"/>
      <c r="D24" s="42"/>
      <c r="E24" s="45"/>
      <c r="F24" s="43"/>
      <c r="G24" s="42"/>
      <c r="H24" s="43"/>
      <c r="I24" s="42"/>
      <c r="J24" s="43"/>
    </row>
    <row r="25" spans="2:10">
      <c r="B25" s="50"/>
      <c r="C25" s="38" t="s">
        <v>504</v>
      </c>
      <c r="D25" s="38" t="s">
        <v>456</v>
      </c>
      <c r="E25" s="32" t="s">
        <v>459</v>
      </c>
      <c r="F25" s="38" t="s">
        <v>505</v>
      </c>
      <c r="G25" s="63"/>
      <c r="H25" s="63"/>
      <c r="I25" s="64"/>
      <c r="J25" s="70" t="s">
        <v>506</v>
      </c>
    </row>
    <row r="26" spans="2:10">
      <c r="B26" s="50"/>
      <c r="C26" s="40"/>
      <c r="D26" s="40"/>
      <c r="E26" s="38" t="s">
        <v>507</v>
      </c>
      <c r="F26" s="32" t="s">
        <v>484</v>
      </c>
      <c r="G26" s="38" t="s">
        <v>508</v>
      </c>
      <c r="H26" s="63"/>
      <c r="I26" s="64"/>
      <c r="J26" s="80"/>
    </row>
    <row r="27" spans="2:10">
      <c r="B27" s="50"/>
      <c r="C27" s="40"/>
      <c r="D27" s="40"/>
      <c r="E27" s="40"/>
      <c r="F27" s="32" t="s">
        <v>492</v>
      </c>
      <c r="G27" s="38" t="s">
        <v>508</v>
      </c>
      <c r="H27" s="63"/>
      <c r="I27" s="64"/>
      <c r="J27" s="80"/>
    </row>
    <row r="28" spans="2:10">
      <c r="B28" s="50"/>
      <c r="C28" s="40"/>
      <c r="D28" s="40"/>
      <c r="E28" s="40"/>
      <c r="F28" s="32" t="s">
        <v>494</v>
      </c>
      <c r="G28" s="38" t="s">
        <v>508</v>
      </c>
      <c r="H28" s="63"/>
      <c r="I28" s="64"/>
      <c r="J28" s="80"/>
    </row>
    <row r="29" spans="2:10">
      <c r="B29" s="50"/>
      <c r="C29" s="39"/>
      <c r="D29" s="39"/>
      <c r="E29" s="39"/>
      <c r="F29" s="32" t="s">
        <v>496</v>
      </c>
      <c r="G29" s="38" t="s">
        <v>508</v>
      </c>
      <c r="H29" s="63"/>
      <c r="I29" s="64"/>
      <c r="J29" s="71"/>
    </row>
    <row r="30" spans="2:10">
      <c r="B30" s="50"/>
      <c r="C30" s="38" t="s">
        <v>509</v>
      </c>
      <c r="D30" s="38" t="s">
        <v>461</v>
      </c>
      <c r="E30" s="32" t="s">
        <v>485</v>
      </c>
      <c r="F30" s="38" t="s">
        <v>510</v>
      </c>
      <c r="G30" s="41"/>
      <c r="H30" s="38" t="s">
        <v>416</v>
      </c>
      <c r="I30" s="44"/>
      <c r="J30" s="41"/>
    </row>
    <row r="31" spans="2:10">
      <c r="B31" s="50"/>
      <c r="C31" s="40"/>
      <c r="D31" s="40"/>
      <c r="E31" s="32" t="s">
        <v>488</v>
      </c>
      <c r="F31" s="74"/>
      <c r="G31" s="75"/>
      <c r="H31" s="74"/>
      <c r="I31" s="76"/>
      <c r="J31" s="75"/>
    </row>
    <row r="32" spans="2:10">
      <c r="B32" s="50"/>
      <c r="C32" s="40"/>
      <c r="D32" s="40"/>
      <c r="E32" s="32" t="s">
        <v>489</v>
      </c>
      <c r="F32" s="74"/>
      <c r="G32" s="75"/>
      <c r="H32" s="74"/>
      <c r="I32" s="76"/>
      <c r="J32" s="75"/>
    </row>
    <row r="33" spans="2:10">
      <c r="B33" s="50"/>
      <c r="C33" s="40"/>
      <c r="D33" s="40"/>
      <c r="E33" s="32" t="s">
        <v>490</v>
      </c>
      <c r="F33" s="74"/>
      <c r="G33" s="75"/>
      <c r="H33" s="74"/>
      <c r="I33" s="76"/>
      <c r="J33" s="75"/>
    </row>
    <row r="34" spans="2:10">
      <c r="B34" s="50"/>
      <c r="C34" s="40"/>
      <c r="D34" s="39"/>
      <c r="E34" s="32" t="s">
        <v>491</v>
      </c>
      <c r="F34" s="42"/>
      <c r="G34" s="43"/>
      <c r="H34" s="74"/>
      <c r="I34" s="76"/>
      <c r="J34" s="75"/>
    </row>
    <row r="35" spans="2:10">
      <c r="B35" s="50"/>
      <c r="C35" s="40"/>
      <c r="D35" s="38" t="s">
        <v>492</v>
      </c>
      <c r="E35" s="38" t="s">
        <v>511</v>
      </c>
      <c r="F35" s="44"/>
      <c r="G35" s="41"/>
      <c r="H35" s="74"/>
      <c r="I35" s="76"/>
      <c r="J35" s="75"/>
    </row>
    <row r="36" spans="2:10">
      <c r="B36" s="50"/>
      <c r="C36" s="40"/>
      <c r="D36" s="39"/>
      <c r="E36" s="42"/>
      <c r="F36" s="45"/>
      <c r="G36" s="43"/>
      <c r="H36" s="74"/>
      <c r="I36" s="76"/>
      <c r="J36" s="75"/>
    </row>
    <row r="37" spans="2:10">
      <c r="B37" s="50"/>
      <c r="C37" s="40"/>
      <c r="D37" s="38" t="s">
        <v>494</v>
      </c>
      <c r="E37" s="38" t="s">
        <v>511</v>
      </c>
      <c r="F37" s="44"/>
      <c r="G37" s="41"/>
      <c r="H37" s="74"/>
      <c r="I37" s="76"/>
      <c r="J37" s="75"/>
    </row>
    <row r="38" spans="2:10">
      <c r="B38" s="50"/>
      <c r="C38" s="40"/>
      <c r="D38" s="39"/>
      <c r="E38" s="42"/>
      <c r="F38" s="45"/>
      <c r="G38" s="43"/>
      <c r="H38" s="74"/>
      <c r="I38" s="76"/>
      <c r="J38" s="75"/>
    </row>
    <row r="39" spans="2:10">
      <c r="B39" s="50"/>
      <c r="C39" s="40"/>
      <c r="D39" s="38" t="s">
        <v>496</v>
      </c>
      <c r="E39" s="38" t="s">
        <v>511</v>
      </c>
      <c r="F39" s="44"/>
      <c r="G39" s="41"/>
      <c r="H39" s="74"/>
      <c r="I39" s="76"/>
      <c r="J39" s="75"/>
    </row>
    <row r="40" spans="2:10">
      <c r="B40" s="50"/>
      <c r="C40" s="39"/>
      <c r="D40" s="39"/>
      <c r="E40" s="42"/>
      <c r="F40" s="45"/>
      <c r="G40" s="43"/>
      <c r="H40" s="42"/>
      <c r="I40" s="45"/>
      <c r="J40" s="43"/>
    </row>
    <row r="41" spans="2:10">
      <c r="B41" s="50"/>
      <c r="C41" s="38" t="s">
        <v>512</v>
      </c>
      <c r="D41" s="38" t="s">
        <v>427</v>
      </c>
      <c r="E41" s="63"/>
      <c r="F41" s="64"/>
      <c r="G41" s="38" t="s">
        <v>425</v>
      </c>
      <c r="H41" s="63"/>
      <c r="I41" s="63"/>
      <c r="J41" s="64"/>
    </row>
    <row r="42" spans="2:10">
      <c r="B42" s="50"/>
      <c r="C42" s="39"/>
      <c r="D42" s="38" t="s">
        <v>424</v>
      </c>
      <c r="E42" s="63"/>
      <c r="F42" s="64"/>
      <c r="G42" s="38" t="s">
        <v>425</v>
      </c>
      <c r="H42" s="63"/>
      <c r="I42" s="63"/>
      <c r="J42" s="64"/>
    </row>
    <row r="43" spans="2:10">
      <c r="B43" s="50"/>
      <c r="C43" s="38" t="s">
        <v>513</v>
      </c>
      <c r="D43" s="38" t="s">
        <v>427</v>
      </c>
      <c r="E43" s="63"/>
      <c r="F43" s="64"/>
      <c r="G43" s="38" t="s">
        <v>425</v>
      </c>
      <c r="H43" s="63"/>
      <c r="I43" s="63"/>
      <c r="J43" s="64"/>
    </row>
    <row r="44" spans="2:10">
      <c r="B44" s="50"/>
      <c r="C44" s="39"/>
      <c r="D44" s="38" t="s">
        <v>466</v>
      </c>
      <c r="E44" s="63"/>
      <c r="F44" s="64"/>
      <c r="G44" s="38" t="s">
        <v>425</v>
      </c>
      <c r="H44" s="63"/>
      <c r="I44" s="63"/>
      <c r="J44" s="64"/>
    </row>
    <row r="45" spans="2:10">
      <c r="B45" s="51"/>
      <c r="C45" s="28" t="s">
        <v>514</v>
      </c>
      <c r="D45" s="81" t="s">
        <v>413</v>
      </c>
      <c r="E45" s="44"/>
      <c r="F45" s="41"/>
      <c r="G45" s="81" t="s">
        <v>425</v>
      </c>
      <c r="H45" s="44"/>
      <c r="I45" s="44"/>
      <c r="J45" s="41"/>
    </row>
    <row r="46" spans="2:10">
      <c r="B46" s="49" t="s">
        <v>431</v>
      </c>
      <c r="C46" s="31" t="s">
        <v>432</v>
      </c>
      <c r="D46" s="31" t="s">
        <v>433</v>
      </c>
      <c r="E46" s="46" t="s">
        <v>434</v>
      </c>
      <c r="F46" s="66"/>
      <c r="G46" s="46" t="s">
        <v>435</v>
      </c>
      <c r="H46" s="65"/>
      <c r="I46" s="65"/>
      <c r="J46" s="66"/>
    </row>
    <row r="47" spans="2:10">
      <c r="B47" s="50"/>
      <c r="C47" s="38" t="s">
        <v>436</v>
      </c>
      <c r="D47" s="38" t="s">
        <v>437</v>
      </c>
      <c r="E47" s="38" t="s">
        <v>461</v>
      </c>
      <c r="F47" s="32" t="s">
        <v>485</v>
      </c>
      <c r="G47" s="38" t="s">
        <v>499</v>
      </c>
      <c r="H47" s="41"/>
      <c r="I47" s="38" t="s">
        <v>438</v>
      </c>
      <c r="J47" s="41"/>
    </row>
    <row r="48" spans="2:10">
      <c r="B48" s="50"/>
      <c r="C48" s="40"/>
      <c r="D48" s="40"/>
      <c r="E48" s="40"/>
      <c r="F48" s="32" t="s">
        <v>488</v>
      </c>
      <c r="G48" s="74"/>
      <c r="H48" s="75"/>
      <c r="I48" s="74"/>
      <c r="J48" s="75"/>
    </row>
    <row r="49" spans="2:10">
      <c r="B49" s="50"/>
      <c r="C49" s="40"/>
      <c r="D49" s="40"/>
      <c r="E49" s="40"/>
      <c r="F49" s="32" t="s">
        <v>489</v>
      </c>
      <c r="G49" s="74"/>
      <c r="H49" s="75"/>
      <c r="I49" s="74"/>
      <c r="J49" s="75"/>
    </row>
    <row r="50" spans="2:10">
      <c r="B50" s="50"/>
      <c r="C50" s="40"/>
      <c r="D50" s="40"/>
      <c r="E50" s="40"/>
      <c r="F50" s="32" t="s">
        <v>490</v>
      </c>
      <c r="G50" s="74"/>
      <c r="H50" s="75"/>
      <c r="I50" s="74"/>
      <c r="J50" s="75"/>
    </row>
    <row r="51" spans="2:10">
      <c r="B51" s="50"/>
      <c r="C51" s="40"/>
      <c r="D51" s="40"/>
      <c r="E51" s="39"/>
      <c r="F51" s="32" t="s">
        <v>491</v>
      </c>
      <c r="G51" s="42"/>
      <c r="H51" s="43"/>
      <c r="I51" s="74"/>
      <c r="J51" s="75"/>
    </row>
    <row r="52" spans="2:10">
      <c r="B52" s="50"/>
      <c r="C52" s="40"/>
      <c r="D52" s="40"/>
      <c r="E52" s="38" t="s">
        <v>492</v>
      </c>
      <c r="F52" s="38" t="s">
        <v>475</v>
      </c>
      <c r="G52" s="44"/>
      <c r="H52" s="41"/>
      <c r="I52" s="74"/>
      <c r="J52" s="75"/>
    </row>
    <row r="53" spans="2:10">
      <c r="B53" s="50"/>
      <c r="C53" s="40"/>
      <c r="D53" s="40"/>
      <c r="E53" s="39"/>
      <c r="F53" s="42"/>
      <c r="G53" s="45"/>
      <c r="H53" s="43"/>
      <c r="I53" s="74"/>
      <c r="J53" s="75"/>
    </row>
    <row r="54" spans="2:10">
      <c r="B54" s="50"/>
      <c r="C54" s="40"/>
      <c r="D54" s="40"/>
      <c r="E54" s="38" t="s">
        <v>494</v>
      </c>
      <c r="F54" s="38" t="s">
        <v>475</v>
      </c>
      <c r="G54" s="44"/>
      <c r="H54" s="41"/>
      <c r="I54" s="74"/>
      <c r="J54" s="75"/>
    </row>
    <row r="55" spans="2:10">
      <c r="B55" s="50"/>
      <c r="C55" s="40"/>
      <c r="D55" s="40"/>
      <c r="E55" s="39"/>
      <c r="F55" s="42"/>
      <c r="G55" s="45"/>
      <c r="H55" s="43"/>
      <c r="I55" s="74"/>
      <c r="J55" s="75"/>
    </row>
    <row r="56" spans="2:10">
      <c r="B56" s="50"/>
      <c r="C56" s="40"/>
      <c r="D56" s="40"/>
      <c r="E56" s="38" t="s">
        <v>496</v>
      </c>
      <c r="F56" s="38" t="s">
        <v>475</v>
      </c>
      <c r="G56" s="44"/>
      <c r="H56" s="41"/>
      <c r="I56" s="74"/>
      <c r="J56" s="75"/>
    </row>
    <row r="57" spans="2:10">
      <c r="B57" s="50"/>
      <c r="C57" s="40"/>
      <c r="D57" s="39"/>
      <c r="E57" s="39"/>
      <c r="F57" s="42"/>
      <c r="G57" s="45"/>
      <c r="H57" s="43"/>
      <c r="I57" s="42"/>
      <c r="J57" s="43"/>
    </row>
    <row r="58" spans="2:10">
      <c r="B58" s="50"/>
      <c r="C58" s="40"/>
      <c r="D58" s="38" t="s">
        <v>417</v>
      </c>
      <c r="E58" s="38" t="s">
        <v>459</v>
      </c>
      <c r="F58" s="38" t="s">
        <v>421</v>
      </c>
      <c r="G58" s="44"/>
      <c r="H58" s="41"/>
      <c r="I58" s="38" t="s">
        <v>418</v>
      </c>
      <c r="J58" s="41"/>
    </row>
    <row r="59" spans="2:10">
      <c r="B59" s="50"/>
      <c r="C59" s="40"/>
      <c r="D59" s="40"/>
      <c r="E59" s="39"/>
      <c r="F59" s="42"/>
      <c r="G59" s="45"/>
      <c r="H59" s="43"/>
      <c r="I59" s="42"/>
      <c r="J59" s="43"/>
    </row>
    <row r="60" spans="2:10">
      <c r="B60" s="50"/>
      <c r="C60" s="40"/>
      <c r="D60" s="40"/>
      <c r="E60" s="38" t="s">
        <v>461</v>
      </c>
      <c r="F60" s="32" t="s">
        <v>485</v>
      </c>
      <c r="G60" s="38" t="s">
        <v>499</v>
      </c>
      <c r="H60" s="41"/>
      <c r="I60" s="38" t="s">
        <v>438</v>
      </c>
      <c r="J60" s="41"/>
    </row>
    <row r="61" spans="2:10">
      <c r="B61" s="50"/>
      <c r="C61" s="40"/>
      <c r="D61" s="40"/>
      <c r="E61" s="40"/>
      <c r="F61" s="32" t="s">
        <v>488</v>
      </c>
      <c r="G61" s="74"/>
      <c r="H61" s="75"/>
      <c r="I61" s="74"/>
      <c r="J61" s="75"/>
    </row>
    <row r="62" spans="2:10">
      <c r="B62" s="50"/>
      <c r="C62" s="40"/>
      <c r="D62" s="40"/>
      <c r="E62" s="40"/>
      <c r="F62" s="32" t="s">
        <v>489</v>
      </c>
      <c r="G62" s="74"/>
      <c r="H62" s="75"/>
      <c r="I62" s="74"/>
      <c r="J62" s="75"/>
    </row>
    <row r="63" spans="2:10">
      <c r="B63" s="50"/>
      <c r="C63" s="40"/>
      <c r="D63" s="40"/>
      <c r="E63" s="40"/>
      <c r="F63" s="32" t="s">
        <v>490</v>
      </c>
      <c r="G63" s="74"/>
      <c r="H63" s="75"/>
      <c r="I63" s="74"/>
      <c r="J63" s="75"/>
    </row>
    <row r="64" spans="2:10">
      <c r="B64" s="50"/>
      <c r="C64" s="40"/>
      <c r="D64" s="40"/>
      <c r="E64" s="39"/>
      <c r="F64" s="32" t="s">
        <v>491</v>
      </c>
      <c r="G64" s="42"/>
      <c r="H64" s="43"/>
      <c r="I64" s="74"/>
      <c r="J64" s="75"/>
    </row>
    <row r="65" spans="2:10">
      <c r="B65" s="50"/>
      <c r="C65" s="40"/>
      <c r="D65" s="40"/>
      <c r="E65" s="38" t="s">
        <v>492</v>
      </c>
      <c r="F65" s="38" t="s">
        <v>475</v>
      </c>
      <c r="G65" s="44"/>
      <c r="H65" s="41"/>
      <c r="I65" s="74"/>
      <c r="J65" s="75"/>
    </row>
    <row r="66" spans="2:10">
      <c r="B66" s="50"/>
      <c r="C66" s="40"/>
      <c r="D66" s="40"/>
      <c r="E66" s="39"/>
      <c r="F66" s="42"/>
      <c r="G66" s="45"/>
      <c r="H66" s="43"/>
      <c r="I66" s="74"/>
      <c r="J66" s="75"/>
    </row>
    <row r="67" spans="2:10">
      <c r="B67" s="50"/>
      <c r="C67" s="40"/>
      <c r="D67" s="40"/>
      <c r="E67" s="38" t="s">
        <v>494</v>
      </c>
      <c r="F67" s="38" t="s">
        <v>475</v>
      </c>
      <c r="G67" s="44"/>
      <c r="H67" s="41"/>
      <c r="I67" s="74"/>
      <c r="J67" s="75"/>
    </row>
    <row r="68" spans="2:10">
      <c r="B68" s="50"/>
      <c r="C68" s="40"/>
      <c r="D68" s="40"/>
      <c r="E68" s="39"/>
      <c r="F68" s="42"/>
      <c r="G68" s="45"/>
      <c r="H68" s="43"/>
      <c r="I68" s="74"/>
      <c r="J68" s="75"/>
    </row>
    <row r="69" spans="2:10">
      <c r="B69" s="50"/>
      <c r="C69" s="40"/>
      <c r="D69" s="40"/>
      <c r="E69" s="38" t="s">
        <v>496</v>
      </c>
      <c r="F69" s="38" t="s">
        <v>475</v>
      </c>
      <c r="G69" s="44"/>
      <c r="H69" s="41"/>
      <c r="I69" s="74"/>
      <c r="J69" s="75"/>
    </row>
    <row r="70" spans="2:10">
      <c r="B70" s="50"/>
      <c r="C70" s="40"/>
      <c r="D70" s="39"/>
      <c r="E70" s="39"/>
      <c r="F70" s="42"/>
      <c r="G70" s="45"/>
      <c r="H70" s="43"/>
      <c r="I70" s="42"/>
      <c r="J70" s="43"/>
    </row>
    <row r="71" spans="2:10">
      <c r="B71" s="50"/>
      <c r="C71" s="40"/>
      <c r="D71" s="38" t="s">
        <v>439</v>
      </c>
      <c r="E71" s="38" t="s">
        <v>461</v>
      </c>
      <c r="F71" s="32" t="s">
        <v>485</v>
      </c>
      <c r="G71" s="38" t="s">
        <v>510</v>
      </c>
      <c r="H71" s="41"/>
      <c r="I71" s="38" t="s">
        <v>434</v>
      </c>
      <c r="J71" s="41"/>
    </row>
    <row r="72" spans="2:10">
      <c r="B72" s="50"/>
      <c r="C72" s="40"/>
      <c r="D72" s="40"/>
      <c r="E72" s="40"/>
      <c r="F72" s="32" t="s">
        <v>488</v>
      </c>
      <c r="G72" s="74"/>
      <c r="H72" s="75"/>
      <c r="I72" s="74"/>
      <c r="J72" s="75"/>
    </row>
    <row r="73" spans="2:10">
      <c r="B73" s="50"/>
      <c r="C73" s="40"/>
      <c r="D73" s="40"/>
      <c r="E73" s="40"/>
      <c r="F73" s="32" t="s">
        <v>489</v>
      </c>
      <c r="G73" s="74"/>
      <c r="H73" s="75"/>
      <c r="I73" s="74"/>
      <c r="J73" s="75"/>
    </row>
    <row r="74" spans="2:10">
      <c r="B74" s="50"/>
      <c r="C74" s="40"/>
      <c r="D74" s="40"/>
      <c r="E74" s="40"/>
      <c r="F74" s="32" t="s">
        <v>490</v>
      </c>
      <c r="G74" s="74"/>
      <c r="H74" s="75"/>
      <c r="I74" s="74"/>
      <c r="J74" s="75"/>
    </row>
    <row r="75" spans="2:10">
      <c r="B75" s="50"/>
      <c r="C75" s="40"/>
      <c r="D75" s="40"/>
      <c r="E75" s="39"/>
      <c r="F75" s="32" t="s">
        <v>491</v>
      </c>
      <c r="G75" s="42"/>
      <c r="H75" s="43"/>
      <c r="I75" s="74"/>
      <c r="J75" s="75"/>
    </row>
    <row r="76" spans="2:10">
      <c r="B76" s="50"/>
      <c r="C76" s="40"/>
      <c r="D76" s="40"/>
      <c r="E76" s="38" t="s">
        <v>492</v>
      </c>
      <c r="F76" s="38" t="s">
        <v>511</v>
      </c>
      <c r="G76" s="44"/>
      <c r="H76" s="41"/>
      <c r="I76" s="74"/>
      <c r="J76" s="75"/>
    </row>
    <row r="77" spans="2:10">
      <c r="B77" s="50"/>
      <c r="C77" s="40"/>
      <c r="D77" s="40"/>
      <c r="E77" s="39"/>
      <c r="F77" s="42"/>
      <c r="G77" s="45"/>
      <c r="H77" s="43"/>
      <c r="I77" s="74"/>
      <c r="J77" s="75"/>
    </row>
    <row r="78" spans="2:10">
      <c r="B78" s="50"/>
      <c r="C78" s="40"/>
      <c r="D78" s="40"/>
      <c r="E78" s="38" t="s">
        <v>494</v>
      </c>
      <c r="F78" s="38" t="s">
        <v>511</v>
      </c>
      <c r="G78" s="44"/>
      <c r="H78" s="41"/>
      <c r="I78" s="74"/>
      <c r="J78" s="75"/>
    </row>
    <row r="79" spans="2:10">
      <c r="B79" s="50"/>
      <c r="C79" s="40"/>
      <c r="D79" s="40"/>
      <c r="E79" s="39"/>
      <c r="F79" s="42"/>
      <c r="G79" s="45"/>
      <c r="H79" s="43"/>
      <c r="I79" s="74"/>
      <c r="J79" s="75"/>
    </row>
    <row r="80" spans="2:10">
      <c r="B80" s="50"/>
      <c r="C80" s="40"/>
      <c r="D80" s="40"/>
      <c r="E80" s="38" t="s">
        <v>496</v>
      </c>
      <c r="F80" s="38" t="s">
        <v>511</v>
      </c>
      <c r="G80" s="44"/>
      <c r="H80" s="41"/>
      <c r="I80" s="74"/>
      <c r="J80" s="75"/>
    </row>
    <row r="81" spans="2:10">
      <c r="B81" s="50"/>
      <c r="C81" s="40"/>
      <c r="D81" s="39"/>
      <c r="E81" s="39"/>
      <c r="F81" s="42"/>
      <c r="G81" s="45"/>
      <c r="H81" s="43"/>
      <c r="I81" s="42"/>
      <c r="J81" s="43"/>
    </row>
    <row r="82" spans="2:10">
      <c r="B82" s="50"/>
      <c r="C82" s="40"/>
      <c r="D82" s="38" t="s">
        <v>440</v>
      </c>
      <c r="E82" s="38" t="s">
        <v>427</v>
      </c>
      <c r="F82" s="63"/>
      <c r="G82" s="64"/>
      <c r="H82" s="38" t="s">
        <v>441</v>
      </c>
      <c r="I82" s="44"/>
      <c r="J82" s="41"/>
    </row>
    <row r="83" spans="2:10">
      <c r="B83" s="50"/>
      <c r="C83" s="40"/>
      <c r="D83" s="39"/>
      <c r="E83" s="38" t="s">
        <v>428</v>
      </c>
      <c r="F83" s="63"/>
      <c r="G83" s="64"/>
      <c r="H83" s="42"/>
      <c r="I83" s="45"/>
      <c r="J83" s="43"/>
    </row>
    <row r="84" spans="2:10">
      <c r="B84" s="50"/>
      <c r="C84" s="39"/>
      <c r="D84" s="32" t="s">
        <v>442</v>
      </c>
      <c r="E84" s="38" t="s">
        <v>428</v>
      </c>
      <c r="F84" s="63"/>
      <c r="G84" s="64"/>
      <c r="H84" s="38" t="s">
        <v>441</v>
      </c>
      <c r="I84" s="63"/>
      <c r="J84" s="64"/>
    </row>
    <row r="85" spans="2:10">
      <c r="B85" s="50"/>
      <c r="C85" s="38" t="s">
        <v>443</v>
      </c>
      <c r="D85" s="38" t="s">
        <v>444</v>
      </c>
      <c r="E85" s="38" t="s">
        <v>461</v>
      </c>
      <c r="F85" s="32" t="s">
        <v>485</v>
      </c>
      <c r="G85" s="38" t="s">
        <v>510</v>
      </c>
      <c r="H85" s="41"/>
      <c r="I85" s="38" t="s">
        <v>445</v>
      </c>
      <c r="J85" s="41"/>
    </row>
    <row r="86" spans="2:10">
      <c r="B86" s="50"/>
      <c r="C86" s="40"/>
      <c r="D86" s="40"/>
      <c r="E86" s="40"/>
      <c r="F86" s="32" t="s">
        <v>488</v>
      </c>
      <c r="G86" s="74"/>
      <c r="H86" s="75"/>
      <c r="I86" s="74"/>
      <c r="J86" s="75"/>
    </row>
    <row r="87" spans="2:10">
      <c r="B87" s="50"/>
      <c r="C87" s="40"/>
      <c r="D87" s="40"/>
      <c r="E87" s="40"/>
      <c r="F87" s="32" t="s">
        <v>489</v>
      </c>
      <c r="G87" s="74"/>
      <c r="H87" s="75"/>
      <c r="I87" s="74"/>
      <c r="J87" s="75"/>
    </row>
    <row r="88" spans="2:10">
      <c r="B88" s="50"/>
      <c r="C88" s="40"/>
      <c r="D88" s="40"/>
      <c r="E88" s="40"/>
      <c r="F88" s="32" t="s">
        <v>490</v>
      </c>
      <c r="G88" s="74"/>
      <c r="H88" s="75"/>
      <c r="I88" s="74"/>
      <c r="J88" s="75"/>
    </row>
    <row r="89" spans="2:10">
      <c r="B89" s="50"/>
      <c r="C89" s="40"/>
      <c r="D89" s="40"/>
      <c r="E89" s="39"/>
      <c r="F89" s="32" t="s">
        <v>491</v>
      </c>
      <c r="G89" s="42"/>
      <c r="H89" s="43"/>
      <c r="I89" s="74"/>
      <c r="J89" s="75"/>
    </row>
    <row r="90" spans="2:10">
      <c r="B90" s="50"/>
      <c r="C90" s="40"/>
      <c r="D90" s="40"/>
      <c r="E90" s="38" t="s">
        <v>492</v>
      </c>
      <c r="F90" s="38" t="s">
        <v>511</v>
      </c>
      <c r="G90" s="44"/>
      <c r="H90" s="41"/>
      <c r="I90" s="74"/>
      <c r="J90" s="75"/>
    </row>
    <row r="91" spans="2:10">
      <c r="B91" s="50"/>
      <c r="C91" s="40"/>
      <c r="D91" s="40"/>
      <c r="E91" s="39"/>
      <c r="F91" s="42"/>
      <c r="G91" s="45"/>
      <c r="H91" s="43"/>
      <c r="I91" s="74"/>
      <c r="J91" s="75"/>
    </row>
    <row r="92" spans="2:10">
      <c r="B92" s="50"/>
      <c r="C92" s="40"/>
      <c r="D92" s="40"/>
      <c r="E92" s="38" t="s">
        <v>494</v>
      </c>
      <c r="F92" s="38" t="s">
        <v>511</v>
      </c>
      <c r="G92" s="44"/>
      <c r="H92" s="41"/>
      <c r="I92" s="74"/>
      <c r="J92" s="75"/>
    </row>
    <row r="93" spans="2:10">
      <c r="B93" s="50"/>
      <c r="C93" s="40"/>
      <c r="D93" s="40"/>
      <c r="E93" s="39"/>
      <c r="F93" s="42"/>
      <c r="G93" s="45"/>
      <c r="H93" s="43"/>
      <c r="I93" s="74"/>
      <c r="J93" s="75"/>
    </row>
    <row r="94" spans="2:10">
      <c r="B94" s="50"/>
      <c r="C94" s="40"/>
      <c r="D94" s="40"/>
      <c r="E94" s="38" t="s">
        <v>496</v>
      </c>
      <c r="F94" s="38" t="s">
        <v>511</v>
      </c>
      <c r="G94" s="44"/>
      <c r="H94" s="41"/>
      <c r="I94" s="74"/>
      <c r="J94" s="75"/>
    </row>
    <row r="95" spans="2:10">
      <c r="B95" s="50"/>
      <c r="C95" s="40"/>
      <c r="D95" s="39"/>
      <c r="E95" s="39"/>
      <c r="F95" s="42"/>
      <c r="G95" s="45"/>
      <c r="H95" s="43"/>
      <c r="I95" s="42"/>
      <c r="J95" s="43"/>
    </row>
    <row r="96" spans="2:10">
      <c r="B96" s="50"/>
      <c r="C96" s="40"/>
      <c r="D96" s="38" t="s">
        <v>446</v>
      </c>
      <c r="E96" s="38" t="s">
        <v>461</v>
      </c>
      <c r="F96" s="32" t="s">
        <v>485</v>
      </c>
      <c r="G96" s="38" t="s">
        <v>510</v>
      </c>
      <c r="H96" s="41"/>
      <c r="I96" s="38" t="s">
        <v>447</v>
      </c>
      <c r="J96" s="41"/>
    </row>
    <row r="97" spans="2:10">
      <c r="B97" s="50"/>
      <c r="C97" s="40"/>
      <c r="D97" s="40"/>
      <c r="E97" s="40"/>
      <c r="F97" s="32" t="s">
        <v>488</v>
      </c>
      <c r="G97" s="74"/>
      <c r="H97" s="75"/>
      <c r="I97" s="74"/>
      <c r="J97" s="75"/>
    </row>
    <row r="98" spans="2:10">
      <c r="B98" s="50"/>
      <c r="C98" s="40"/>
      <c r="D98" s="40"/>
      <c r="E98" s="40"/>
      <c r="F98" s="32" t="s">
        <v>489</v>
      </c>
      <c r="G98" s="74"/>
      <c r="H98" s="75"/>
      <c r="I98" s="74"/>
      <c r="J98" s="75"/>
    </row>
    <row r="99" spans="2:10">
      <c r="B99" s="50"/>
      <c r="C99" s="40"/>
      <c r="D99" s="40"/>
      <c r="E99" s="40"/>
      <c r="F99" s="32" t="s">
        <v>490</v>
      </c>
      <c r="G99" s="74"/>
      <c r="H99" s="75"/>
      <c r="I99" s="74"/>
      <c r="J99" s="75"/>
    </row>
    <row r="100" spans="2:10">
      <c r="B100" s="50"/>
      <c r="C100" s="40"/>
      <c r="D100" s="40"/>
      <c r="E100" s="39"/>
      <c r="F100" s="32" t="s">
        <v>491</v>
      </c>
      <c r="G100" s="42"/>
      <c r="H100" s="43"/>
      <c r="I100" s="74"/>
      <c r="J100" s="75"/>
    </row>
    <row r="101" spans="2:10">
      <c r="B101" s="50"/>
      <c r="C101" s="40"/>
      <c r="D101" s="40"/>
      <c r="E101" s="38" t="s">
        <v>492</v>
      </c>
      <c r="F101" s="38" t="s">
        <v>511</v>
      </c>
      <c r="G101" s="44"/>
      <c r="H101" s="41"/>
      <c r="I101" s="74"/>
      <c r="J101" s="75"/>
    </row>
    <row r="102" spans="2:10">
      <c r="B102" s="50"/>
      <c r="C102" s="40"/>
      <c r="D102" s="40"/>
      <c r="E102" s="39"/>
      <c r="F102" s="42"/>
      <c r="G102" s="45"/>
      <c r="H102" s="43"/>
      <c r="I102" s="74"/>
      <c r="J102" s="75"/>
    </row>
    <row r="103" spans="2:10">
      <c r="B103" s="50"/>
      <c r="C103" s="40"/>
      <c r="D103" s="40"/>
      <c r="E103" s="38" t="s">
        <v>494</v>
      </c>
      <c r="F103" s="38" t="s">
        <v>511</v>
      </c>
      <c r="G103" s="44"/>
      <c r="H103" s="41"/>
      <c r="I103" s="74"/>
      <c r="J103" s="75"/>
    </row>
    <row r="104" spans="2:10">
      <c r="B104" s="50"/>
      <c r="C104" s="40"/>
      <c r="D104" s="40"/>
      <c r="E104" s="39"/>
      <c r="F104" s="42"/>
      <c r="G104" s="45"/>
      <c r="H104" s="43"/>
      <c r="I104" s="74"/>
      <c r="J104" s="75"/>
    </row>
    <row r="105" spans="2:10">
      <c r="B105" s="50"/>
      <c r="C105" s="40"/>
      <c r="D105" s="40"/>
      <c r="E105" s="38" t="s">
        <v>496</v>
      </c>
      <c r="F105" s="38" t="s">
        <v>511</v>
      </c>
      <c r="G105" s="44"/>
      <c r="H105" s="41"/>
      <c r="I105" s="74"/>
      <c r="J105" s="75"/>
    </row>
    <row r="106" spans="2:10">
      <c r="B106" s="50"/>
      <c r="C106" s="39"/>
      <c r="D106" s="39"/>
      <c r="E106" s="39"/>
      <c r="F106" s="42"/>
      <c r="G106" s="45"/>
      <c r="H106" s="43"/>
      <c r="I106" s="42"/>
      <c r="J106" s="43"/>
    </row>
    <row r="107" spans="2:10">
      <c r="B107" s="50"/>
      <c r="C107" s="38" t="s">
        <v>448</v>
      </c>
      <c r="D107" s="9" t="s">
        <v>449</v>
      </c>
      <c r="E107" s="38" t="s">
        <v>450</v>
      </c>
      <c r="F107" s="64"/>
      <c r="G107" s="38" t="s">
        <v>451</v>
      </c>
      <c r="H107" s="63"/>
      <c r="I107" s="63"/>
      <c r="J107" s="64"/>
    </row>
    <row r="108" spans="2:10">
      <c r="B108" s="50"/>
      <c r="C108" s="39"/>
      <c r="D108" s="9" t="s">
        <v>452</v>
      </c>
      <c r="E108" s="38" t="s">
        <v>434</v>
      </c>
      <c r="F108" s="64"/>
      <c r="G108" s="38" t="s">
        <v>451</v>
      </c>
      <c r="H108" s="63"/>
      <c r="I108" s="63"/>
      <c r="J108" s="64"/>
    </row>
    <row r="109" spans="2:10">
      <c r="B109" s="51"/>
      <c r="C109" s="34" t="s">
        <v>453</v>
      </c>
      <c r="D109" s="67" t="s">
        <v>454</v>
      </c>
      <c r="E109" s="68"/>
      <c r="F109" s="69"/>
      <c r="G109" s="67" t="s">
        <v>451</v>
      </c>
      <c r="H109" s="68"/>
      <c r="I109" s="68"/>
      <c r="J109" s="69"/>
    </row>
    <row r="110" spans="2:10">
      <c r="B110" s="52" t="s">
        <v>455</v>
      </c>
      <c r="C110" s="72" t="s">
        <v>456</v>
      </c>
      <c r="D110" s="72" t="s">
        <v>427</v>
      </c>
      <c r="E110" s="45"/>
      <c r="F110" s="43"/>
      <c r="G110" s="72" t="s">
        <v>457</v>
      </c>
      <c r="H110" s="76"/>
      <c r="I110" s="76"/>
      <c r="J110" s="75"/>
    </row>
    <row r="111" spans="2:10">
      <c r="B111" s="51"/>
      <c r="C111" s="39"/>
      <c r="D111" s="81" t="s">
        <v>428</v>
      </c>
      <c r="E111" s="44"/>
      <c r="F111" s="41"/>
      <c r="G111" s="42"/>
      <c r="H111" s="45"/>
      <c r="I111" s="45"/>
      <c r="J111" s="43"/>
    </row>
    <row r="112" spans="2:10">
      <c r="B112" s="49" t="s">
        <v>458</v>
      </c>
      <c r="C112" s="31" t="s">
        <v>459</v>
      </c>
      <c r="D112" s="46" t="s">
        <v>413</v>
      </c>
      <c r="E112" s="65"/>
      <c r="F112" s="66"/>
      <c r="G112" s="46" t="s">
        <v>460</v>
      </c>
      <c r="H112" s="65"/>
      <c r="I112" s="65"/>
      <c r="J112" s="66"/>
    </row>
    <row r="113" spans="2:10">
      <c r="B113" s="50"/>
      <c r="C113" s="38" t="s">
        <v>461</v>
      </c>
      <c r="D113" s="32" t="s">
        <v>485</v>
      </c>
      <c r="E113" s="38" t="s">
        <v>499</v>
      </c>
      <c r="F113" s="41"/>
      <c r="G113" s="38" t="s">
        <v>438</v>
      </c>
      <c r="H113" s="41"/>
      <c r="I113" s="38" t="s">
        <v>515</v>
      </c>
      <c r="J113" s="41"/>
    </row>
    <row r="114" spans="2:10">
      <c r="B114" s="50"/>
      <c r="C114" s="40"/>
      <c r="D114" s="32" t="s">
        <v>488</v>
      </c>
      <c r="E114" s="74"/>
      <c r="F114" s="75"/>
      <c r="G114" s="74"/>
      <c r="H114" s="75"/>
      <c r="I114" s="74"/>
      <c r="J114" s="75"/>
    </row>
    <row r="115" spans="2:10">
      <c r="B115" s="50"/>
      <c r="C115" s="40"/>
      <c r="D115" s="32" t="s">
        <v>489</v>
      </c>
      <c r="E115" s="74"/>
      <c r="F115" s="75"/>
      <c r="G115" s="74"/>
      <c r="H115" s="75"/>
      <c r="I115" s="74"/>
      <c r="J115" s="75"/>
    </row>
    <row r="116" spans="2:10">
      <c r="B116" s="50"/>
      <c r="C116" s="40"/>
      <c r="D116" s="32" t="s">
        <v>490</v>
      </c>
      <c r="E116" s="74"/>
      <c r="F116" s="75"/>
      <c r="G116" s="74"/>
      <c r="H116" s="75"/>
      <c r="I116" s="74"/>
      <c r="J116" s="75"/>
    </row>
    <row r="117" spans="2:10">
      <c r="B117" s="50"/>
      <c r="C117" s="39"/>
      <c r="D117" s="32" t="s">
        <v>491</v>
      </c>
      <c r="E117" s="42"/>
      <c r="F117" s="43"/>
      <c r="G117" s="74"/>
      <c r="H117" s="75"/>
      <c r="I117" s="74"/>
      <c r="J117" s="75"/>
    </row>
    <row r="118" spans="2:10">
      <c r="B118" s="50"/>
      <c r="C118" s="38" t="s">
        <v>492</v>
      </c>
      <c r="D118" s="38" t="s">
        <v>475</v>
      </c>
      <c r="E118" s="44"/>
      <c r="F118" s="41"/>
      <c r="G118" s="74"/>
      <c r="H118" s="75"/>
      <c r="I118" s="74"/>
      <c r="J118" s="75"/>
    </row>
    <row r="119" spans="2:10">
      <c r="B119" s="50"/>
      <c r="C119" s="39"/>
      <c r="D119" s="42"/>
      <c r="E119" s="45"/>
      <c r="F119" s="43"/>
      <c r="G119" s="74"/>
      <c r="H119" s="75"/>
      <c r="I119" s="74"/>
      <c r="J119" s="75"/>
    </row>
    <row r="120" spans="2:10">
      <c r="B120" s="50"/>
      <c r="C120" s="38" t="s">
        <v>494</v>
      </c>
      <c r="D120" s="38" t="s">
        <v>475</v>
      </c>
      <c r="E120" s="44"/>
      <c r="F120" s="41"/>
      <c r="G120" s="74"/>
      <c r="H120" s="75"/>
      <c r="I120" s="74"/>
      <c r="J120" s="75"/>
    </row>
    <row r="121" spans="2:10">
      <c r="B121" s="50"/>
      <c r="C121" s="39"/>
      <c r="D121" s="42"/>
      <c r="E121" s="45"/>
      <c r="F121" s="43"/>
      <c r="G121" s="74"/>
      <c r="H121" s="75"/>
      <c r="I121" s="74"/>
      <c r="J121" s="75"/>
    </row>
    <row r="122" spans="2:10">
      <c r="B122" s="50"/>
      <c r="C122" s="38" t="s">
        <v>496</v>
      </c>
      <c r="D122" s="38" t="s">
        <v>475</v>
      </c>
      <c r="E122" s="44"/>
      <c r="F122" s="41"/>
      <c r="G122" s="74"/>
      <c r="H122" s="75"/>
      <c r="I122" s="74"/>
      <c r="J122" s="75"/>
    </row>
    <row r="123" spans="2:10">
      <c r="B123" s="50"/>
      <c r="C123" s="39"/>
      <c r="D123" s="42"/>
      <c r="E123" s="45"/>
      <c r="F123" s="43"/>
      <c r="G123" s="42"/>
      <c r="H123" s="43"/>
      <c r="I123" s="42"/>
      <c r="J123" s="43"/>
    </row>
    <row r="124" spans="2:10">
      <c r="B124" s="50"/>
      <c r="C124" s="38" t="s">
        <v>504</v>
      </c>
      <c r="D124" s="38" t="s">
        <v>456</v>
      </c>
      <c r="E124" s="32" t="s">
        <v>459</v>
      </c>
      <c r="F124" s="38" t="s">
        <v>516</v>
      </c>
      <c r="G124" s="64"/>
      <c r="H124" s="9" t="s">
        <v>517</v>
      </c>
      <c r="I124" s="38" t="s">
        <v>515</v>
      </c>
      <c r="J124" s="41"/>
    </row>
    <row r="125" spans="2:10">
      <c r="B125" s="50"/>
      <c r="C125" s="39"/>
      <c r="D125" s="39"/>
      <c r="E125" s="32" t="s">
        <v>507</v>
      </c>
      <c r="F125" s="38" t="s">
        <v>508</v>
      </c>
      <c r="G125" s="63"/>
      <c r="H125" s="64"/>
      <c r="I125" s="42"/>
      <c r="J125" s="43"/>
    </row>
    <row r="126" spans="2:10">
      <c r="B126" s="50"/>
      <c r="C126" s="38" t="s">
        <v>518</v>
      </c>
      <c r="D126" s="38" t="s">
        <v>484</v>
      </c>
      <c r="E126" s="32" t="s">
        <v>485</v>
      </c>
      <c r="F126" s="38" t="s">
        <v>510</v>
      </c>
      <c r="G126" s="41"/>
      <c r="H126" s="70" t="s">
        <v>465</v>
      </c>
      <c r="I126" s="44"/>
      <c r="J126" s="77"/>
    </row>
    <row r="127" spans="2:10">
      <c r="B127" s="50"/>
      <c r="C127" s="40"/>
      <c r="D127" s="40"/>
      <c r="E127" s="32" t="s">
        <v>488</v>
      </c>
      <c r="F127" s="74"/>
      <c r="G127" s="75"/>
      <c r="H127" s="74"/>
      <c r="I127" s="76"/>
      <c r="J127" s="78"/>
    </row>
    <row r="128" spans="2:10">
      <c r="B128" s="50"/>
      <c r="C128" s="40"/>
      <c r="D128" s="40"/>
      <c r="E128" s="32" t="s">
        <v>489</v>
      </c>
      <c r="F128" s="74"/>
      <c r="G128" s="75"/>
      <c r="H128" s="74"/>
      <c r="I128" s="76"/>
      <c r="J128" s="78"/>
    </row>
    <row r="129" spans="2:10">
      <c r="B129" s="50"/>
      <c r="C129" s="40"/>
      <c r="D129" s="40"/>
      <c r="E129" s="32" t="s">
        <v>490</v>
      </c>
      <c r="F129" s="74"/>
      <c r="G129" s="75"/>
      <c r="H129" s="74"/>
      <c r="I129" s="76"/>
      <c r="J129" s="78"/>
    </row>
    <row r="130" spans="2:10">
      <c r="B130" s="50"/>
      <c r="C130" s="40"/>
      <c r="D130" s="39"/>
      <c r="E130" s="32" t="s">
        <v>491</v>
      </c>
      <c r="F130" s="42"/>
      <c r="G130" s="43"/>
      <c r="H130" s="74"/>
      <c r="I130" s="76"/>
      <c r="J130" s="78"/>
    </row>
    <row r="131" spans="2:10">
      <c r="B131" s="50"/>
      <c r="C131" s="40"/>
      <c r="D131" s="38" t="s">
        <v>492</v>
      </c>
      <c r="E131" s="38" t="s">
        <v>511</v>
      </c>
      <c r="F131" s="44"/>
      <c r="G131" s="41"/>
      <c r="H131" s="74"/>
      <c r="I131" s="76"/>
      <c r="J131" s="78"/>
    </row>
    <row r="132" spans="2:10">
      <c r="B132" s="50"/>
      <c r="C132" s="40"/>
      <c r="D132" s="39"/>
      <c r="E132" s="42"/>
      <c r="F132" s="45"/>
      <c r="G132" s="43"/>
      <c r="H132" s="74"/>
      <c r="I132" s="76"/>
      <c r="J132" s="78"/>
    </row>
    <row r="133" spans="2:10">
      <c r="B133" s="50"/>
      <c r="C133" s="40"/>
      <c r="D133" s="38" t="s">
        <v>494</v>
      </c>
      <c r="E133" s="38" t="s">
        <v>511</v>
      </c>
      <c r="F133" s="44"/>
      <c r="G133" s="41"/>
      <c r="H133" s="74"/>
      <c r="I133" s="76"/>
      <c r="J133" s="78"/>
    </row>
    <row r="134" spans="2:10">
      <c r="B134" s="50"/>
      <c r="C134" s="40"/>
      <c r="D134" s="39"/>
      <c r="E134" s="42"/>
      <c r="F134" s="45"/>
      <c r="G134" s="43"/>
      <c r="H134" s="74"/>
      <c r="I134" s="76"/>
      <c r="J134" s="78"/>
    </row>
    <row r="135" spans="2:10">
      <c r="B135" s="50"/>
      <c r="C135" s="40"/>
      <c r="D135" s="38" t="s">
        <v>496</v>
      </c>
      <c r="E135" s="38" t="s">
        <v>511</v>
      </c>
      <c r="F135" s="44"/>
      <c r="G135" s="41"/>
      <c r="H135" s="74"/>
      <c r="I135" s="76"/>
      <c r="J135" s="78"/>
    </row>
    <row r="136" spans="2:10">
      <c r="B136" s="50"/>
      <c r="C136" s="39"/>
      <c r="D136" s="39"/>
      <c r="E136" s="42"/>
      <c r="F136" s="45"/>
      <c r="G136" s="43"/>
      <c r="H136" s="42"/>
      <c r="I136" s="45"/>
      <c r="J136" s="79"/>
    </row>
    <row r="137" spans="2:10">
      <c r="B137" s="50"/>
      <c r="C137" s="38" t="s">
        <v>519</v>
      </c>
      <c r="D137" s="38" t="s">
        <v>427</v>
      </c>
      <c r="E137" s="63"/>
      <c r="F137" s="64"/>
      <c r="G137" s="38" t="s">
        <v>460</v>
      </c>
      <c r="H137" s="63"/>
      <c r="I137" s="63"/>
      <c r="J137" s="64"/>
    </row>
    <row r="138" spans="2:10">
      <c r="B138" s="50"/>
      <c r="C138" s="39"/>
      <c r="D138" s="38" t="s">
        <v>466</v>
      </c>
      <c r="E138" s="63"/>
      <c r="F138" s="64"/>
      <c r="G138" s="38" t="s">
        <v>460</v>
      </c>
      <c r="H138" s="63"/>
      <c r="I138" s="63"/>
      <c r="J138" s="64"/>
    </row>
    <row r="139" spans="2:10">
      <c r="B139" s="50"/>
      <c r="C139" s="38" t="s">
        <v>520</v>
      </c>
      <c r="D139" s="38" t="s">
        <v>468</v>
      </c>
      <c r="E139" s="38" t="s">
        <v>427</v>
      </c>
      <c r="F139" s="63"/>
      <c r="G139" s="64"/>
      <c r="H139" s="38" t="s">
        <v>462</v>
      </c>
      <c r="I139" s="44"/>
      <c r="J139" s="41"/>
    </row>
    <row r="140" spans="2:10">
      <c r="B140" s="50"/>
      <c r="C140" s="40"/>
      <c r="D140" s="39"/>
      <c r="E140" s="38" t="s">
        <v>469</v>
      </c>
      <c r="F140" s="63"/>
      <c r="G140" s="64"/>
      <c r="H140" s="42"/>
      <c r="I140" s="45"/>
      <c r="J140" s="43"/>
    </row>
    <row r="141" spans="2:10">
      <c r="B141" s="50"/>
      <c r="C141" s="40"/>
      <c r="D141" s="38" t="s">
        <v>470</v>
      </c>
      <c r="E141" s="38" t="s">
        <v>427</v>
      </c>
      <c r="F141" s="63"/>
      <c r="G141" s="64"/>
      <c r="H141" s="38" t="s">
        <v>462</v>
      </c>
      <c r="I141" s="44"/>
      <c r="J141" s="41"/>
    </row>
    <row r="142" spans="2:10">
      <c r="B142" s="50"/>
      <c r="C142" s="40"/>
      <c r="D142" s="39"/>
      <c r="E142" s="38" t="s">
        <v>469</v>
      </c>
      <c r="F142" s="63"/>
      <c r="G142" s="64"/>
      <c r="H142" s="42"/>
      <c r="I142" s="45"/>
      <c r="J142" s="43"/>
    </row>
    <row r="143" spans="2:10">
      <c r="B143" s="50"/>
      <c r="C143" s="40"/>
      <c r="D143" s="38" t="s">
        <v>471</v>
      </c>
      <c r="E143" s="38" t="s">
        <v>413</v>
      </c>
      <c r="F143" s="44"/>
      <c r="G143" s="41"/>
      <c r="H143" s="38" t="s">
        <v>462</v>
      </c>
      <c r="I143" s="44"/>
      <c r="J143" s="41"/>
    </row>
    <row r="144" spans="2:10">
      <c r="B144" s="50"/>
      <c r="C144" s="39"/>
      <c r="D144" s="39"/>
      <c r="E144" s="42"/>
      <c r="F144" s="45"/>
      <c r="G144" s="43"/>
      <c r="H144" s="42"/>
      <c r="I144" s="45"/>
      <c r="J144" s="43"/>
    </row>
    <row r="145" spans="2:10">
      <c r="B145" s="50"/>
      <c r="C145" s="38" t="s">
        <v>521</v>
      </c>
      <c r="D145" s="38" t="s">
        <v>473</v>
      </c>
      <c r="E145" s="41"/>
      <c r="F145" s="38" t="s">
        <v>474</v>
      </c>
      <c r="G145" s="41"/>
      <c r="H145" s="38" t="s">
        <v>475</v>
      </c>
      <c r="I145" s="44"/>
      <c r="J145" s="41"/>
    </row>
    <row r="146" spans="2:10">
      <c r="B146" s="51"/>
      <c r="C146" s="39"/>
      <c r="D146" s="42"/>
      <c r="E146" s="43"/>
      <c r="F146" s="42"/>
      <c r="G146" s="43"/>
      <c r="H146" s="42"/>
      <c r="I146" s="45"/>
      <c r="J146" s="43"/>
    </row>
    <row r="147" spans="2:10">
      <c r="B147" s="52" t="s">
        <v>476</v>
      </c>
      <c r="C147" s="72" t="s">
        <v>428</v>
      </c>
      <c r="D147" s="76"/>
      <c r="E147" s="75"/>
      <c r="F147" s="72" t="s">
        <v>424</v>
      </c>
      <c r="G147" s="76"/>
      <c r="H147" s="75"/>
      <c r="I147" s="72" t="s">
        <v>434</v>
      </c>
      <c r="J147" s="75"/>
    </row>
    <row r="148" spans="2:10">
      <c r="B148" s="51"/>
      <c r="C148" s="42"/>
      <c r="D148" s="45"/>
      <c r="E148" s="43"/>
      <c r="F148" s="42"/>
      <c r="G148" s="45"/>
      <c r="H148" s="43"/>
      <c r="I148" s="42"/>
      <c r="J148" s="43"/>
    </row>
    <row r="149" spans="2:10">
      <c r="B149" s="49" t="s">
        <v>479</v>
      </c>
      <c r="C149" s="46" t="s">
        <v>484</v>
      </c>
      <c r="D149" s="31" t="s">
        <v>485</v>
      </c>
      <c r="E149" s="46" t="s">
        <v>486</v>
      </c>
      <c r="F149" s="48"/>
      <c r="G149" s="46" t="s">
        <v>434</v>
      </c>
      <c r="H149" s="48"/>
      <c r="I149" s="46" t="s">
        <v>522</v>
      </c>
      <c r="J149" s="48"/>
    </row>
    <row r="150" spans="2:10">
      <c r="B150" s="50"/>
      <c r="C150" s="40"/>
      <c r="D150" s="32" t="s">
        <v>488</v>
      </c>
      <c r="E150" s="74"/>
      <c r="F150" s="75"/>
      <c r="G150" s="74"/>
      <c r="H150" s="75"/>
      <c r="I150" s="74"/>
      <c r="J150" s="75"/>
    </row>
    <row r="151" spans="2:10">
      <c r="B151" s="50"/>
      <c r="C151" s="40"/>
      <c r="D151" s="32" t="s">
        <v>489</v>
      </c>
      <c r="E151" s="74"/>
      <c r="F151" s="75"/>
      <c r="G151" s="74"/>
      <c r="H151" s="75"/>
      <c r="I151" s="74"/>
      <c r="J151" s="75"/>
    </row>
    <row r="152" spans="2:10">
      <c r="B152" s="50"/>
      <c r="C152" s="40"/>
      <c r="D152" s="32" t="s">
        <v>490</v>
      </c>
      <c r="E152" s="74"/>
      <c r="F152" s="75"/>
      <c r="G152" s="74"/>
      <c r="H152" s="75"/>
      <c r="I152" s="74"/>
      <c r="J152" s="75"/>
    </row>
    <row r="153" spans="2:10">
      <c r="B153" s="50"/>
      <c r="C153" s="39"/>
      <c r="D153" s="32" t="s">
        <v>491</v>
      </c>
      <c r="E153" s="42"/>
      <c r="F153" s="43"/>
      <c r="G153" s="74"/>
      <c r="H153" s="75"/>
      <c r="I153" s="74"/>
      <c r="J153" s="75"/>
    </row>
    <row r="154" spans="2:10">
      <c r="B154" s="50"/>
      <c r="C154" s="38" t="s">
        <v>492</v>
      </c>
      <c r="D154" s="38" t="s">
        <v>493</v>
      </c>
      <c r="E154" s="44"/>
      <c r="F154" s="41"/>
      <c r="G154" s="74"/>
      <c r="H154" s="75"/>
      <c r="I154" s="74"/>
      <c r="J154" s="75"/>
    </row>
    <row r="155" spans="2:10">
      <c r="B155" s="50"/>
      <c r="C155" s="39"/>
      <c r="D155" s="42"/>
      <c r="E155" s="45"/>
      <c r="F155" s="43"/>
      <c r="G155" s="74"/>
      <c r="H155" s="75"/>
      <c r="I155" s="74"/>
      <c r="J155" s="75"/>
    </row>
    <row r="156" spans="2:10">
      <c r="B156" s="50"/>
      <c r="C156" s="38" t="s">
        <v>494</v>
      </c>
      <c r="D156" s="38" t="s">
        <v>495</v>
      </c>
      <c r="E156" s="44"/>
      <c r="F156" s="41"/>
      <c r="G156" s="74"/>
      <c r="H156" s="75"/>
      <c r="I156" s="74"/>
      <c r="J156" s="75"/>
    </row>
    <row r="157" spans="2:10">
      <c r="B157" s="50"/>
      <c r="C157" s="39"/>
      <c r="D157" s="42"/>
      <c r="E157" s="45"/>
      <c r="F157" s="43"/>
      <c r="G157" s="74"/>
      <c r="H157" s="75"/>
      <c r="I157" s="74"/>
      <c r="J157" s="75"/>
    </row>
    <row r="158" spans="2:10">
      <c r="B158" s="50"/>
      <c r="C158" s="38" t="s">
        <v>496</v>
      </c>
      <c r="D158" s="38" t="s">
        <v>497</v>
      </c>
      <c r="E158" s="44"/>
      <c r="F158" s="41"/>
      <c r="G158" s="74"/>
      <c r="H158" s="75"/>
      <c r="I158" s="74"/>
      <c r="J158" s="75"/>
    </row>
    <row r="159" spans="2:10">
      <c r="B159" s="51"/>
      <c r="C159" s="39"/>
      <c r="D159" s="42"/>
      <c r="E159" s="45"/>
      <c r="F159" s="43"/>
      <c r="G159" s="42"/>
      <c r="H159" s="43"/>
      <c r="I159" s="42"/>
      <c r="J159" s="43"/>
    </row>
  </sheetData>
  <mergeCells count="192">
    <mergeCell ref="D45:F45"/>
    <mergeCell ref="G45:J45"/>
    <mergeCell ref="E46:F46"/>
    <mergeCell ref="G46:J46"/>
    <mergeCell ref="E82:G82"/>
    <mergeCell ref="E78:E79"/>
    <mergeCell ref="E80:E81"/>
    <mergeCell ref="F56:H57"/>
    <mergeCell ref="E84:G84"/>
    <mergeCell ref="H84:J84"/>
    <mergeCell ref="E85:E89"/>
    <mergeCell ref="E90:E91"/>
    <mergeCell ref="E92:E93"/>
    <mergeCell ref="E94:E95"/>
    <mergeCell ref="E96:E100"/>
    <mergeCell ref="E101:E102"/>
    <mergeCell ref="E103:E104"/>
    <mergeCell ref="E105:E106"/>
    <mergeCell ref="D85:D95"/>
    <mergeCell ref="D96:D106"/>
    <mergeCell ref="B3:B13"/>
    <mergeCell ref="B14:B45"/>
    <mergeCell ref="B46:B109"/>
    <mergeCell ref="B110:B111"/>
    <mergeCell ref="B112:B146"/>
    <mergeCell ref="C137:C138"/>
    <mergeCell ref="C139:C144"/>
    <mergeCell ref="C145:C146"/>
    <mergeCell ref="E26:E29"/>
    <mergeCell ref="E47:E51"/>
    <mergeCell ref="E52:E53"/>
    <mergeCell ref="E54:E55"/>
    <mergeCell ref="E56:E57"/>
    <mergeCell ref="E58:E59"/>
    <mergeCell ref="E60:E64"/>
    <mergeCell ref="E65:E66"/>
    <mergeCell ref="E67:E68"/>
    <mergeCell ref="E69:E70"/>
    <mergeCell ref="E71:E75"/>
    <mergeCell ref="E76:E77"/>
    <mergeCell ref="D110:F110"/>
    <mergeCell ref="D111:F111"/>
    <mergeCell ref="D112:F112"/>
    <mergeCell ref="F124:G124"/>
    <mergeCell ref="B147:B148"/>
    <mergeCell ref="B149:B159"/>
    <mergeCell ref="C3:C7"/>
    <mergeCell ref="C8:C9"/>
    <mergeCell ref="C10:C11"/>
    <mergeCell ref="C12:C13"/>
    <mergeCell ref="C14:C18"/>
    <mergeCell ref="C19:C20"/>
    <mergeCell ref="C21:C22"/>
    <mergeCell ref="C23:C24"/>
    <mergeCell ref="C25:C29"/>
    <mergeCell ref="C30:C40"/>
    <mergeCell ref="C41:C42"/>
    <mergeCell ref="C43:C44"/>
    <mergeCell ref="C47:C84"/>
    <mergeCell ref="C85:C106"/>
    <mergeCell ref="C107:C108"/>
    <mergeCell ref="C110:C111"/>
    <mergeCell ref="C113:C117"/>
    <mergeCell ref="C118:C119"/>
    <mergeCell ref="C120:C121"/>
    <mergeCell ref="C122:C123"/>
    <mergeCell ref="C124:C125"/>
    <mergeCell ref="C126:C136"/>
    <mergeCell ref="D124:D125"/>
    <mergeCell ref="D126:D130"/>
    <mergeCell ref="D131:D132"/>
    <mergeCell ref="D133:D134"/>
    <mergeCell ref="D135:D136"/>
    <mergeCell ref="D139:D140"/>
    <mergeCell ref="D141:D142"/>
    <mergeCell ref="D137:F137"/>
    <mergeCell ref="D138:F138"/>
    <mergeCell ref="D25:D29"/>
    <mergeCell ref="D30:D34"/>
    <mergeCell ref="D35:D36"/>
    <mergeCell ref="D37:D38"/>
    <mergeCell ref="D39:D40"/>
    <mergeCell ref="D47:D57"/>
    <mergeCell ref="D58:D70"/>
    <mergeCell ref="D71:D81"/>
    <mergeCell ref="D82:D83"/>
    <mergeCell ref="D43:F43"/>
    <mergeCell ref="F25:I25"/>
    <mergeCell ref="G26:I26"/>
    <mergeCell ref="G27:I27"/>
    <mergeCell ref="G28:I28"/>
    <mergeCell ref="G29:I29"/>
    <mergeCell ref="D41:F41"/>
    <mergeCell ref="G41:J41"/>
    <mergeCell ref="D42:F42"/>
    <mergeCell ref="G42:J42"/>
    <mergeCell ref="J25:J29"/>
    <mergeCell ref="E83:G83"/>
    <mergeCell ref="G43:J43"/>
    <mergeCell ref="D44:F44"/>
    <mergeCell ref="G44:J44"/>
    <mergeCell ref="H139:J140"/>
    <mergeCell ref="H141:J142"/>
    <mergeCell ref="G110:J111"/>
    <mergeCell ref="F126:G130"/>
    <mergeCell ref="F105:H106"/>
    <mergeCell ref="F94:H95"/>
    <mergeCell ref="G96:H100"/>
    <mergeCell ref="I96:J106"/>
    <mergeCell ref="F101:H102"/>
    <mergeCell ref="F103:H104"/>
    <mergeCell ref="E139:G139"/>
    <mergeCell ref="E140:G140"/>
    <mergeCell ref="E141:G141"/>
    <mergeCell ref="E142:G142"/>
    <mergeCell ref="G112:J112"/>
    <mergeCell ref="F125:H125"/>
    <mergeCell ref="G137:J137"/>
    <mergeCell ref="G138:J138"/>
    <mergeCell ref="E107:F107"/>
    <mergeCell ref="G107:J107"/>
    <mergeCell ref="E108:F108"/>
    <mergeCell ref="G108:J108"/>
    <mergeCell ref="D109:F109"/>
    <mergeCell ref="G109:J109"/>
    <mergeCell ref="I147:J148"/>
    <mergeCell ref="E149:F153"/>
    <mergeCell ref="G149:H159"/>
    <mergeCell ref="I149:J159"/>
    <mergeCell ref="E143:G144"/>
    <mergeCell ref="H143:J144"/>
    <mergeCell ref="D145:E146"/>
    <mergeCell ref="F145:G146"/>
    <mergeCell ref="H145:J146"/>
    <mergeCell ref="D154:F155"/>
    <mergeCell ref="D156:F157"/>
    <mergeCell ref="D158:F159"/>
    <mergeCell ref="C147:E148"/>
    <mergeCell ref="F147:H148"/>
    <mergeCell ref="C149:C153"/>
    <mergeCell ref="C154:C155"/>
    <mergeCell ref="C156:C157"/>
    <mergeCell ref="C158:C159"/>
    <mergeCell ref="D143:D144"/>
    <mergeCell ref="G14:H24"/>
    <mergeCell ref="I14:J24"/>
    <mergeCell ref="D19:F20"/>
    <mergeCell ref="I85:J95"/>
    <mergeCell ref="F90:H91"/>
    <mergeCell ref="F92:H93"/>
    <mergeCell ref="H82:J83"/>
    <mergeCell ref="H126:J136"/>
    <mergeCell ref="E131:G132"/>
    <mergeCell ref="E133:G134"/>
    <mergeCell ref="D120:F121"/>
    <mergeCell ref="D122:F123"/>
    <mergeCell ref="E113:F117"/>
    <mergeCell ref="G113:H123"/>
    <mergeCell ref="I113:J123"/>
    <mergeCell ref="D118:F119"/>
    <mergeCell ref="E135:G136"/>
    <mergeCell ref="I124:J125"/>
    <mergeCell ref="G85:H89"/>
    <mergeCell ref="G47:H51"/>
    <mergeCell ref="I71:J81"/>
    <mergeCell ref="F76:H77"/>
    <mergeCell ref="F78:H79"/>
    <mergeCell ref="F80:H81"/>
    <mergeCell ref="D21:F22"/>
    <mergeCell ref="G71:H75"/>
    <mergeCell ref="F58:H59"/>
    <mergeCell ref="I47:J57"/>
    <mergeCell ref="E3:F7"/>
    <mergeCell ref="G3:J13"/>
    <mergeCell ref="D8:F9"/>
    <mergeCell ref="D10:F11"/>
    <mergeCell ref="D12:F13"/>
    <mergeCell ref="E14:F18"/>
    <mergeCell ref="I58:J59"/>
    <mergeCell ref="G60:H64"/>
    <mergeCell ref="I60:J70"/>
    <mergeCell ref="F65:H66"/>
    <mergeCell ref="F52:H53"/>
    <mergeCell ref="F54:H55"/>
    <mergeCell ref="F30:G34"/>
    <mergeCell ref="H30:J40"/>
    <mergeCell ref="E35:G36"/>
    <mergeCell ref="E37:G38"/>
    <mergeCell ref="E39:G40"/>
    <mergeCell ref="D23:F24"/>
    <mergeCell ref="F69:H70"/>
    <mergeCell ref="F67:H68"/>
  </mergeCells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5"/>
  <sheetViews>
    <sheetView workbookViewId="0">
      <selection activeCell="E15" sqref="E15"/>
    </sheetView>
  </sheetViews>
  <sheetFormatPr defaultColWidth="9" defaultRowHeight="13.5"/>
  <sheetData>
    <row r="1" spans="1:14" ht="16.5" customHeight="1">
      <c r="A1" s="1" t="s">
        <v>148</v>
      </c>
      <c r="B1">
        <v>1</v>
      </c>
    </row>
    <row r="2" spans="1:14" ht="16.5" customHeight="1">
      <c r="A2" s="1" t="s">
        <v>262</v>
      </c>
      <c r="B2">
        <v>2</v>
      </c>
    </row>
    <row r="3" spans="1:14" ht="16.5" customHeight="1">
      <c r="A3" s="1" t="s">
        <v>523</v>
      </c>
      <c r="B3">
        <v>3</v>
      </c>
    </row>
    <row r="4" spans="1:14" ht="16.5" customHeight="1">
      <c r="A4" s="2" t="s">
        <v>524</v>
      </c>
      <c r="B4">
        <v>4</v>
      </c>
    </row>
    <row r="5" spans="1:14" ht="16.5" customHeight="1">
      <c r="A5" s="2" t="s">
        <v>525</v>
      </c>
      <c r="B5">
        <v>5</v>
      </c>
    </row>
    <row r="6" spans="1:14">
      <c r="A6" t="s">
        <v>526</v>
      </c>
      <c r="B6">
        <v>9</v>
      </c>
    </row>
    <row r="7" spans="1:14">
      <c r="A7" s="35" t="s">
        <v>633</v>
      </c>
      <c r="B7">
        <v>6</v>
      </c>
    </row>
    <row r="8" spans="1:14">
      <c r="A8" s="35" t="s">
        <v>632</v>
      </c>
      <c r="B8">
        <v>7</v>
      </c>
    </row>
    <row r="9" spans="1:14">
      <c r="A9" s="35" t="s">
        <v>631</v>
      </c>
      <c r="B9">
        <v>8</v>
      </c>
    </row>
    <row r="10" spans="1:14">
      <c r="N10" t="s">
        <v>325</v>
      </c>
    </row>
    <row r="11" spans="1:14">
      <c r="N11" t="s">
        <v>326</v>
      </c>
    </row>
    <row r="12" spans="1:14">
      <c r="N12" t="s">
        <v>327</v>
      </c>
    </row>
    <row r="13" spans="1:14">
      <c r="N13" t="s">
        <v>328</v>
      </c>
    </row>
    <row r="14" spans="1:14">
      <c r="N14" t="s">
        <v>329</v>
      </c>
    </row>
    <row r="15" spans="1:14">
      <c r="N15" t="s">
        <v>330</v>
      </c>
    </row>
    <row r="16" spans="1:14">
      <c r="N16" t="s">
        <v>331</v>
      </c>
    </row>
    <row r="17" spans="14:14">
      <c r="N17" t="s">
        <v>527</v>
      </c>
    </row>
    <row r="18" spans="14:14">
      <c r="N18" t="s">
        <v>332</v>
      </c>
    </row>
    <row r="19" spans="14:14">
      <c r="N19" t="s">
        <v>333</v>
      </c>
    </row>
    <row r="20" spans="14:14">
      <c r="N20" t="s">
        <v>334</v>
      </c>
    </row>
    <row r="21" spans="14:14">
      <c r="N21" t="s">
        <v>335</v>
      </c>
    </row>
    <row r="22" spans="14:14">
      <c r="N22" t="s">
        <v>336</v>
      </c>
    </row>
    <row r="23" spans="14:14">
      <c r="N23" t="s">
        <v>337</v>
      </c>
    </row>
    <row r="24" spans="14:14">
      <c r="N24" t="s">
        <v>338</v>
      </c>
    </row>
    <row r="25" spans="14:14">
      <c r="N25" t="s">
        <v>339</v>
      </c>
    </row>
    <row r="26" spans="14:14">
      <c r="N26" t="s">
        <v>340</v>
      </c>
    </row>
    <row r="27" spans="14:14">
      <c r="N27" t="s">
        <v>341</v>
      </c>
    </row>
    <row r="28" spans="14:14">
      <c r="N28" t="s">
        <v>342</v>
      </c>
    </row>
    <row r="29" spans="14:14">
      <c r="N29" t="s">
        <v>343</v>
      </c>
    </row>
    <row r="30" spans="14:14">
      <c r="N30" t="s">
        <v>344</v>
      </c>
    </row>
    <row r="31" spans="14:14">
      <c r="N31" t="s">
        <v>345</v>
      </c>
    </row>
    <row r="32" spans="14:14">
      <c r="N32" t="s">
        <v>346</v>
      </c>
    </row>
    <row r="33" spans="14:14">
      <c r="N33" t="s">
        <v>347</v>
      </c>
    </row>
    <row r="34" spans="14:14">
      <c r="N34" t="s">
        <v>348</v>
      </c>
    </row>
    <row r="35" spans="14:14">
      <c r="N35" t="s">
        <v>349</v>
      </c>
    </row>
    <row r="36" spans="14:14">
      <c r="N36" t="s">
        <v>350</v>
      </c>
    </row>
    <row r="37" spans="14:14">
      <c r="N37" t="s">
        <v>351</v>
      </c>
    </row>
    <row r="38" spans="14:14">
      <c r="N38" t="s">
        <v>352</v>
      </c>
    </row>
    <row r="39" spans="14:14">
      <c r="N39" t="s">
        <v>353</v>
      </c>
    </row>
    <row r="40" spans="14:14">
      <c r="N40" t="s">
        <v>354</v>
      </c>
    </row>
    <row r="41" spans="14:14">
      <c r="N41" t="s">
        <v>355</v>
      </c>
    </row>
    <row r="42" spans="14:14">
      <c r="N42" t="s">
        <v>356</v>
      </c>
    </row>
    <row r="43" spans="14:14">
      <c r="N43" t="s">
        <v>357</v>
      </c>
    </row>
    <row r="44" spans="14:14">
      <c r="N44" t="s">
        <v>358</v>
      </c>
    </row>
    <row r="45" spans="14:14">
      <c r="N45" t="s">
        <v>359</v>
      </c>
    </row>
    <row r="46" spans="14:14">
      <c r="N46" t="s">
        <v>360</v>
      </c>
    </row>
    <row r="47" spans="14:14">
      <c r="N47" t="s">
        <v>361</v>
      </c>
    </row>
    <row r="48" spans="14:14">
      <c r="N48" t="s">
        <v>362</v>
      </c>
    </row>
    <row r="49" spans="14:14">
      <c r="N49" t="s">
        <v>363</v>
      </c>
    </row>
    <row r="50" spans="14:14">
      <c r="N50" t="s">
        <v>364</v>
      </c>
    </row>
    <row r="51" spans="14:14">
      <c r="N51" t="s">
        <v>365</v>
      </c>
    </row>
    <row r="52" spans="14:14">
      <c r="N52" t="s">
        <v>366</v>
      </c>
    </row>
    <row r="53" spans="14:14">
      <c r="N53" t="s">
        <v>367</v>
      </c>
    </row>
    <row r="54" spans="14:14">
      <c r="N54" t="s">
        <v>369</v>
      </c>
    </row>
    <row r="55" spans="14:14">
      <c r="N55" t="s">
        <v>370</v>
      </c>
    </row>
    <row r="56" spans="14:14">
      <c r="N56" t="s">
        <v>371</v>
      </c>
    </row>
    <row r="57" spans="14:14">
      <c r="N57" t="s">
        <v>374</v>
      </c>
    </row>
    <row r="58" spans="14:14">
      <c r="N58" t="s">
        <v>375</v>
      </c>
    </row>
    <row r="59" spans="14:14">
      <c r="N59" t="s">
        <v>376</v>
      </c>
    </row>
    <row r="60" spans="14:14">
      <c r="N60" t="s">
        <v>377</v>
      </c>
    </row>
    <row r="61" spans="14:14">
      <c r="N61" t="s">
        <v>378</v>
      </c>
    </row>
    <row r="62" spans="14:14">
      <c r="N62" t="s">
        <v>380</v>
      </c>
    </row>
    <row r="63" spans="14:14">
      <c r="N63" t="s">
        <v>381</v>
      </c>
    </row>
    <row r="64" spans="14:14">
      <c r="N64" t="s">
        <v>382</v>
      </c>
    </row>
    <row r="65" spans="14:14">
      <c r="N65" t="s">
        <v>383</v>
      </c>
    </row>
    <row r="66" spans="14:14">
      <c r="N66" t="s">
        <v>384</v>
      </c>
    </row>
    <row r="67" spans="14:14">
      <c r="N67" t="s">
        <v>528</v>
      </c>
    </row>
    <row r="68" spans="14:14">
      <c r="N68" t="s">
        <v>385</v>
      </c>
    </row>
    <row r="69" spans="14:14">
      <c r="N69" t="s">
        <v>386</v>
      </c>
    </row>
    <row r="70" spans="14:14">
      <c r="N70" t="s">
        <v>387</v>
      </c>
    </row>
    <row r="71" spans="14:14">
      <c r="N71" t="s">
        <v>388</v>
      </c>
    </row>
    <row r="72" spans="14:14">
      <c r="N72" t="s">
        <v>389</v>
      </c>
    </row>
    <row r="73" spans="14:14">
      <c r="N73" t="s">
        <v>390</v>
      </c>
    </row>
    <row r="74" spans="14:14">
      <c r="N74" t="s">
        <v>391</v>
      </c>
    </row>
    <row r="75" spans="14:14">
      <c r="N75" t="s">
        <v>529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ID规则说明</vt:lpstr>
      <vt:lpstr>作废</vt:lpstr>
      <vt:lpstr>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user-20201224</cp:lastModifiedBy>
  <dcterms:created xsi:type="dcterms:W3CDTF">2006-09-13T11:21:00Z</dcterms:created>
  <dcterms:modified xsi:type="dcterms:W3CDTF">2022-12-30T06:15:12Z</dcterms:modified>
</cp:coreProperties>
</file>