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-20201224\Documents\onepunch\006_onepunchman_config\Dev\"/>
    </mc:Choice>
  </mc:AlternateContent>
  <bookViews>
    <workbookView xWindow="0" yWindow="0" windowWidth="28125" windowHeight="12540"/>
  </bookViews>
  <sheets>
    <sheet name="Sheet1" sheetId="1" r:id="rId1"/>
    <sheet name="ID规则说明" sheetId="2" r:id="rId2"/>
    <sheet name="作废" sheetId="3" r:id="rId3"/>
    <sheet name="索引" sheetId="4" r:id="rId4"/>
  </sheets>
  <calcPr calcId="162913"/>
</workbook>
</file>

<file path=xl/calcChain.xml><?xml version="1.0" encoding="utf-8"?>
<calcChain xmlns="http://schemas.openxmlformats.org/spreadsheetml/2006/main">
  <c r="S99" i="1" l="1"/>
  <c r="S95" i="1"/>
  <c r="S94" i="1"/>
  <c r="L94" i="1"/>
  <c r="M94" i="1" s="1"/>
  <c r="S93" i="1"/>
  <c r="O93" i="1"/>
  <c r="L93" i="1"/>
  <c r="M93" i="1" s="1"/>
  <c r="N93" i="1" s="1"/>
  <c r="K93" i="1"/>
  <c r="T93" i="1" s="1"/>
  <c r="J93" i="1"/>
  <c r="S92" i="1"/>
  <c r="N92" i="1"/>
  <c r="L92" i="1"/>
  <c r="M92" i="1" s="1"/>
  <c r="J92" i="1"/>
  <c r="S91" i="1"/>
  <c r="L91" i="1"/>
  <c r="M91" i="1" s="1"/>
  <c r="S90" i="1"/>
  <c r="L90" i="1"/>
  <c r="M90" i="1" s="1"/>
  <c r="S89" i="1"/>
  <c r="L89" i="1"/>
  <c r="M89" i="1" s="1"/>
  <c r="N89" i="1" s="1"/>
  <c r="O89" i="1" s="1"/>
  <c r="K89" i="1"/>
  <c r="T89" i="1" s="1"/>
  <c r="S88" i="1"/>
  <c r="N88" i="1"/>
  <c r="L88" i="1"/>
  <c r="M88" i="1" s="1"/>
  <c r="S87" i="1"/>
  <c r="L87" i="1"/>
  <c r="M87" i="1" s="1"/>
  <c r="S86" i="1"/>
  <c r="L86" i="1"/>
  <c r="M86" i="1" s="1"/>
  <c r="S85" i="1"/>
  <c r="O85" i="1"/>
  <c r="L85" i="1"/>
  <c r="M85" i="1" s="1"/>
  <c r="N85" i="1" s="1"/>
  <c r="K85" i="1"/>
  <c r="T85" i="1" s="1"/>
  <c r="J85" i="1"/>
  <c r="S84" i="1"/>
  <c r="N84" i="1"/>
  <c r="L84" i="1"/>
  <c r="M84" i="1" s="1"/>
  <c r="J84" i="1"/>
  <c r="S83" i="1"/>
  <c r="L83" i="1"/>
  <c r="M83" i="1" s="1"/>
  <c r="S82" i="1"/>
  <c r="L82" i="1"/>
  <c r="M82" i="1" s="1"/>
  <c r="S81" i="1"/>
  <c r="Q81" i="1"/>
  <c r="L81" i="1"/>
  <c r="M81" i="1" s="1"/>
  <c r="S80" i="1"/>
  <c r="N80" i="1"/>
  <c r="J80" i="1" s="1"/>
  <c r="M80" i="1"/>
  <c r="L80" i="1"/>
  <c r="I80" i="1"/>
  <c r="Q80" i="1" s="1"/>
  <c r="S79" i="1"/>
  <c r="M79" i="1"/>
  <c r="L79" i="1"/>
  <c r="I79" i="1"/>
  <c r="Q79" i="1" s="1"/>
  <c r="S78" i="1"/>
  <c r="M78" i="1"/>
  <c r="L78" i="1"/>
  <c r="I78" i="1"/>
  <c r="Q78" i="1" s="1"/>
  <c r="S77" i="1"/>
  <c r="Q77" i="1"/>
  <c r="M77" i="1"/>
  <c r="N77" i="1" s="1"/>
  <c r="L77" i="1"/>
  <c r="I77" i="1"/>
  <c r="S76" i="1"/>
  <c r="Q76" i="1"/>
  <c r="N76" i="1"/>
  <c r="M76" i="1"/>
  <c r="L76" i="1"/>
  <c r="J76" i="1"/>
  <c r="I76" i="1"/>
  <c r="S75" i="1"/>
  <c r="M75" i="1"/>
  <c r="L75" i="1"/>
  <c r="I75" i="1"/>
  <c r="Q75" i="1" s="1"/>
  <c r="S74" i="1"/>
  <c r="M74" i="1"/>
  <c r="L74" i="1"/>
  <c r="I74" i="1"/>
  <c r="Q74" i="1" s="1"/>
  <c r="S73" i="1"/>
  <c r="Q73" i="1"/>
  <c r="M73" i="1"/>
  <c r="N73" i="1" s="1"/>
  <c r="L73" i="1"/>
  <c r="J73" i="1"/>
  <c r="I73" i="1"/>
  <c r="S72" i="1"/>
  <c r="N72" i="1"/>
  <c r="J72" i="1" s="1"/>
  <c r="M72" i="1"/>
  <c r="L72" i="1"/>
  <c r="I72" i="1"/>
  <c r="Q72" i="1" s="1"/>
  <c r="S71" i="1"/>
  <c r="M71" i="1"/>
  <c r="L71" i="1"/>
  <c r="I71" i="1"/>
  <c r="Q71" i="1" s="1"/>
  <c r="S70" i="1"/>
  <c r="M70" i="1"/>
  <c r="L70" i="1"/>
  <c r="I70" i="1"/>
  <c r="Q70" i="1" s="1"/>
  <c r="S69" i="1"/>
  <c r="Q69" i="1"/>
  <c r="M69" i="1"/>
  <c r="N69" i="1" s="1"/>
  <c r="L69" i="1"/>
  <c r="I69" i="1"/>
  <c r="S68" i="1"/>
  <c r="Q68" i="1"/>
  <c r="N68" i="1"/>
  <c r="M68" i="1"/>
  <c r="L68" i="1"/>
  <c r="J68" i="1"/>
  <c r="I68" i="1"/>
  <c r="S67" i="1"/>
  <c r="M67" i="1"/>
  <c r="L67" i="1"/>
  <c r="I67" i="1"/>
  <c r="Q67" i="1" s="1"/>
  <c r="S66" i="1"/>
  <c r="M66" i="1"/>
  <c r="L66" i="1"/>
  <c r="I66" i="1"/>
  <c r="Q66" i="1" s="1"/>
  <c r="S65" i="1"/>
  <c r="Q65" i="1"/>
  <c r="M65" i="1"/>
  <c r="N65" i="1" s="1"/>
  <c r="L65" i="1"/>
  <c r="K65" i="1"/>
  <c r="T65" i="1" s="1"/>
  <c r="I65" i="1"/>
  <c r="S64" i="1"/>
  <c r="M64" i="1"/>
  <c r="L64" i="1"/>
  <c r="I64" i="1"/>
  <c r="Q64" i="1" s="1"/>
  <c r="S63" i="1"/>
  <c r="Q63" i="1"/>
  <c r="M63" i="1"/>
  <c r="N63" i="1" s="1"/>
  <c r="O63" i="1" s="1"/>
  <c r="L63" i="1"/>
  <c r="I63" i="1"/>
  <c r="S62" i="1"/>
  <c r="M62" i="1"/>
  <c r="N62" i="1" s="1"/>
  <c r="L62" i="1"/>
  <c r="J62" i="1"/>
  <c r="I62" i="1"/>
  <c r="Q62" i="1" s="1"/>
  <c r="S61" i="1"/>
  <c r="Q61" i="1"/>
  <c r="O61" i="1"/>
  <c r="M61" i="1"/>
  <c r="N61" i="1" s="1"/>
  <c r="L61" i="1"/>
  <c r="K61" i="1"/>
  <c r="T61" i="1" s="1"/>
  <c r="I61" i="1"/>
  <c r="S60" i="1"/>
  <c r="M60" i="1"/>
  <c r="L60" i="1"/>
  <c r="I60" i="1"/>
  <c r="Q60" i="1" s="1"/>
  <c r="S59" i="1"/>
  <c r="Q59" i="1"/>
  <c r="M59" i="1"/>
  <c r="N59" i="1" s="1"/>
  <c r="O59" i="1" s="1"/>
  <c r="L59" i="1"/>
  <c r="I59" i="1"/>
  <c r="S58" i="1"/>
  <c r="L58" i="1"/>
  <c r="M58" i="1" s="1"/>
  <c r="S57" i="1"/>
  <c r="L57" i="1"/>
  <c r="M57" i="1" s="1"/>
  <c r="N57" i="1" s="1"/>
  <c r="J57" i="1"/>
  <c r="S56" i="1"/>
  <c r="N56" i="1"/>
  <c r="L56" i="1"/>
  <c r="M56" i="1" s="1"/>
  <c r="S55" i="1"/>
  <c r="S54" i="1"/>
  <c r="S53" i="1"/>
  <c r="L53" i="1"/>
  <c r="M53" i="1" s="1"/>
  <c r="I53" i="1"/>
  <c r="Q53" i="1" s="1"/>
  <c r="S52" i="1"/>
  <c r="L52" i="1"/>
  <c r="S51" i="1"/>
  <c r="L51" i="1"/>
  <c r="S50" i="1"/>
  <c r="L50" i="1"/>
  <c r="S49" i="1"/>
  <c r="L49" i="1"/>
  <c r="S48" i="1"/>
  <c r="L48" i="1"/>
  <c r="S47" i="1"/>
  <c r="L47" i="1"/>
  <c r="S46" i="1"/>
  <c r="L46" i="1"/>
  <c r="S45" i="1"/>
  <c r="L45" i="1"/>
  <c r="S44" i="1"/>
  <c r="S43" i="1"/>
  <c r="M43" i="1"/>
  <c r="L43" i="1"/>
  <c r="I43" i="1"/>
  <c r="Q43" i="1" s="1"/>
  <c r="S42" i="1"/>
  <c r="L42" i="1"/>
  <c r="S41" i="1"/>
  <c r="Q41" i="1"/>
  <c r="L41" i="1"/>
  <c r="M41" i="1" s="1"/>
  <c r="I41" i="1"/>
  <c r="S40" i="1"/>
  <c r="L40" i="1"/>
  <c r="M40" i="1" s="1"/>
  <c r="I40" i="1"/>
  <c r="Q40" i="1" s="1"/>
  <c r="S39" i="1"/>
  <c r="M39" i="1"/>
  <c r="L39" i="1"/>
  <c r="I39" i="1"/>
  <c r="Q39" i="1" s="1"/>
  <c r="S38" i="1"/>
  <c r="L38" i="1"/>
  <c r="S37" i="1"/>
  <c r="Q37" i="1"/>
  <c r="L37" i="1"/>
  <c r="M37" i="1" s="1"/>
  <c r="I37" i="1"/>
  <c r="S36" i="1"/>
  <c r="L36" i="1"/>
  <c r="M36" i="1" s="1"/>
  <c r="I36" i="1"/>
  <c r="Q36" i="1" s="1"/>
  <c r="S35" i="1"/>
  <c r="M35" i="1"/>
  <c r="L35" i="1"/>
  <c r="I35" i="1"/>
  <c r="Q35" i="1" s="1"/>
  <c r="S34" i="1"/>
  <c r="L34" i="1"/>
  <c r="S33" i="1"/>
  <c r="L33" i="1"/>
  <c r="M33" i="1" s="1"/>
  <c r="I33" i="1"/>
  <c r="Q33" i="1" s="1"/>
  <c r="S32" i="1"/>
  <c r="L32" i="1"/>
  <c r="M32" i="1" s="1"/>
  <c r="I32" i="1"/>
  <c r="Q32" i="1" s="1"/>
  <c r="S31" i="1"/>
  <c r="M31" i="1"/>
  <c r="L31" i="1"/>
  <c r="I31" i="1"/>
  <c r="Q31" i="1" s="1"/>
  <c r="S30" i="1"/>
  <c r="L30" i="1"/>
  <c r="I30" i="1" s="1"/>
  <c r="Q30" i="1" s="1"/>
  <c r="S29" i="1"/>
  <c r="M29" i="1"/>
  <c r="L29" i="1"/>
  <c r="I29" i="1"/>
  <c r="Q29" i="1" s="1"/>
  <c r="S28" i="1"/>
  <c r="L28" i="1"/>
  <c r="I28" i="1" s="1"/>
  <c r="Q28" i="1" s="1"/>
  <c r="S27" i="1"/>
  <c r="M27" i="1"/>
  <c r="L27" i="1"/>
  <c r="I27" i="1"/>
  <c r="Q27" i="1" s="1"/>
  <c r="S25" i="1"/>
  <c r="L25" i="1"/>
  <c r="I25" i="1" s="1"/>
  <c r="Q25" i="1" s="1"/>
  <c r="S24" i="1"/>
  <c r="M24" i="1"/>
  <c r="L24" i="1"/>
  <c r="I24" i="1"/>
  <c r="Q24" i="1" s="1"/>
  <c r="S23" i="1"/>
  <c r="L23" i="1"/>
  <c r="I23" i="1" s="1"/>
  <c r="Q23" i="1" s="1"/>
  <c r="S22" i="1"/>
  <c r="M22" i="1"/>
  <c r="L22" i="1"/>
  <c r="I22" i="1"/>
  <c r="Q22" i="1" s="1"/>
  <c r="S21" i="1"/>
  <c r="L21" i="1"/>
  <c r="I21" i="1" s="1"/>
  <c r="Q21" i="1" s="1"/>
  <c r="S20" i="1"/>
  <c r="M20" i="1"/>
  <c r="L20" i="1"/>
  <c r="I20" i="1"/>
  <c r="Q20" i="1" s="1"/>
  <c r="S19" i="1"/>
  <c r="L19" i="1"/>
  <c r="I19" i="1" s="1"/>
  <c r="Q19" i="1" s="1"/>
  <c r="S17" i="1"/>
  <c r="M17" i="1"/>
  <c r="L17" i="1"/>
  <c r="I17" i="1"/>
  <c r="Q17" i="1" s="1"/>
  <c r="S16" i="1"/>
  <c r="L16" i="1"/>
  <c r="S15" i="1"/>
  <c r="L15" i="1"/>
  <c r="S14" i="1"/>
  <c r="L14" i="1"/>
  <c r="S13" i="1"/>
  <c r="L13" i="1"/>
  <c r="S12" i="1"/>
  <c r="L12" i="1"/>
  <c r="S11" i="1"/>
  <c r="L11" i="1"/>
  <c r="S10" i="1"/>
  <c r="Q10" i="1"/>
  <c r="M10" i="1"/>
  <c r="N10" i="1" s="1"/>
  <c r="L10" i="1"/>
  <c r="K10" i="1"/>
  <c r="T10" i="1" s="1"/>
  <c r="I10" i="1"/>
  <c r="S9" i="1"/>
  <c r="Q9" i="1"/>
  <c r="M9" i="1"/>
  <c r="L9" i="1"/>
  <c r="I9" i="1" s="1"/>
  <c r="S8" i="1"/>
  <c r="N8" i="1"/>
  <c r="M8" i="1"/>
  <c r="L8" i="1"/>
  <c r="I8" i="1"/>
  <c r="Q8" i="1" s="1"/>
  <c r="O8" i="1" l="1"/>
  <c r="K8" i="1"/>
  <c r="T8" i="1" s="1"/>
  <c r="P8" i="1"/>
  <c r="J9" i="1"/>
  <c r="N9" i="1"/>
  <c r="M13" i="1"/>
  <c r="I13" i="1"/>
  <c r="Q13" i="1" s="1"/>
  <c r="N20" i="1"/>
  <c r="N29" i="1"/>
  <c r="J29" i="1"/>
  <c r="I34" i="1"/>
  <c r="Q34" i="1" s="1"/>
  <c r="M34" i="1"/>
  <c r="N35" i="1"/>
  <c r="J35" i="1"/>
  <c r="N36" i="1"/>
  <c r="N37" i="1"/>
  <c r="J37" i="1"/>
  <c r="M52" i="1"/>
  <c r="I52" i="1"/>
  <c r="Q52" i="1" s="1"/>
  <c r="N53" i="1"/>
  <c r="J53" i="1"/>
  <c r="B73" i="1"/>
  <c r="N74" i="1"/>
  <c r="N75" i="1"/>
  <c r="J75" i="1" s="1"/>
  <c r="M14" i="1"/>
  <c r="I14" i="1"/>
  <c r="Q14" i="1" s="1"/>
  <c r="N22" i="1"/>
  <c r="J22" i="1"/>
  <c r="N31" i="1"/>
  <c r="J31" i="1"/>
  <c r="N32" i="1"/>
  <c r="J32" i="1" s="1"/>
  <c r="N33" i="1"/>
  <c r="K57" i="1"/>
  <c r="T57" i="1" s="1"/>
  <c r="J58" i="1"/>
  <c r="N66" i="1"/>
  <c r="J67" i="1"/>
  <c r="N67" i="1"/>
  <c r="N24" i="1"/>
  <c r="J24" i="1" s="1"/>
  <c r="I42" i="1"/>
  <c r="Q42" i="1" s="1"/>
  <c r="M42" i="1"/>
  <c r="N43" i="1"/>
  <c r="J43" i="1"/>
  <c r="P56" i="1"/>
  <c r="O56" i="1"/>
  <c r="J56" i="1"/>
  <c r="K56" i="1"/>
  <c r="T56" i="1" s="1"/>
  <c r="O57" i="1"/>
  <c r="P57" i="1" s="1"/>
  <c r="N60" i="1"/>
  <c r="J60" i="1"/>
  <c r="O62" i="1"/>
  <c r="P62" i="1" s="1"/>
  <c r="K62" i="1"/>
  <c r="T62" i="1" s="1"/>
  <c r="B80" i="1"/>
  <c r="N83" i="1"/>
  <c r="P88" i="1"/>
  <c r="K88" i="1"/>
  <c r="T88" i="1" s="1"/>
  <c r="O88" i="1"/>
  <c r="J88" i="1"/>
  <c r="N91" i="1"/>
  <c r="J91" i="1" s="1"/>
  <c r="J8" i="1"/>
  <c r="O10" i="1"/>
  <c r="P10" i="1" s="1"/>
  <c r="N17" i="1"/>
  <c r="J17" i="1"/>
  <c r="N27" i="1"/>
  <c r="J27" i="1"/>
  <c r="I38" i="1"/>
  <c r="Q38" i="1" s="1"/>
  <c r="M38" i="1"/>
  <c r="N39" i="1"/>
  <c r="J39" i="1"/>
  <c r="N40" i="1"/>
  <c r="J40" i="1"/>
  <c r="N41" i="1"/>
  <c r="J41" i="1"/>
  <c r="M48" i="1"/>
  <c r="I48" i="1"/>
  <c r="Q48" i="1" s="1"/>
  <c r="N64" i="1"/>
  <c r="J64" i="1"/>
  <c r="M11" i="1"/>
  <c r="I11" i="1"/>
  <c r="Q11" i="1" s="1"/>
  <c r="M15" i="1"/>
  <c r="I15" i="1"/>
  <c r="Q15" i="1" s="1"/>
  <c r="M19" i="1"/>
  <c r="M21" i="1"/>
  <c r="M23" i="1"/>
  <c r="M25" i="1"/>
  <c r="M28" i="1"/>
  <c r="M30" i="1"/>
  <c r="M46" i="1"/>
  <c r="I46" i="1"/>
  <c r="Q46" i="1" s="1"/>
  <c r="M50" i="1"/>
  <c r="I50" i="1"/>
  <c r="Q50" i="1" s="1"/>
  <c r="N58" i="1"/>
  <c r="N70" i="1"/>
  <c r="J70" i="1" s="1"/>
  <c r="B77" i="1"/>
  <c r="N78" i="1"/>
  <c r="J78" i="1" s="1"/>
  <c r="J79" i="1"/>
  <c r="K84" i="1"/>
  <c r="T84" i="1" s="1"/>
  <c r="P92" i="1"/>
  <c r="K92" i="1"/>
  <c r="T92" i="1" s="1"/>
  <c r="M47" i="1"/>
  <c r="I47" i="1"/>
  <c r="Q47" i="1" s="1"/>
  <c r="M51" i="1"/>
  <c r="I51" i="1"/>
  <c r="Q51" i="1" s="1"/>
  <c r="P59" i="1"/>
  <c r="B61" i="1"/>
  <c r="P63" i="1"/>
  <c r="O69" i="1"/>
  <c r="P69" i="1" s="1"/>
  <c r="K69" i="1"/>
  <c r="T69" i="1" s="1"/>
  <c r="B69" i="1" s="1"/>
  <c r="O72" i="1"/>
  <c r="P72" i="1" s="1"/>
  <c r="K72" i="1"/>
  <c r="T72" i="1" s="1"/>
  <c r="B72" i="1" s="1"/>
  <c r="P77" i="1"/>
  <c r="O77" i="1"/>
  <c r="K77" i="1"/>
  <c r="T77" i="1" s="1"/>
  <c r="O80" i="1"/>
  <c r="P80" i="1" s="1"/>
  <c r="K80" i="1"/>
  <c r="T80" i="1" s="1"/>
  <c r="N81" i="1"/>
  <c r="J82" i="1"/>
  <c r="N82" i="1"/>
  <c r="P89" i="1"/>
  <c r="N90" i="1"/>
  <c r="J10" i="1"/>
  <c r="M12" i="1"/>
  <c r="I12" i="1"/>
  <c r="Q12" i="1" s="1"/>
  <c r="M16" i="1"/>
  <c r="I16" i="1"/>
  <c r="Q16" i="1" s="1"/>
  <c r="M45" i="1"/>
  <c r="I45" i="1"/>
  <c r="Q45" i="1" s="1"/>
  <c r="M49" i="1"/>
  <c r="I49" i="1"/>
  <c r="Q49" i="1" s="1"/>
  <c r="K59" i="1"/>
  <c r="T59" i="1" s="1"/>
  <c r="B59" i="1"/>
  <c r="P61" i="1"/>
  <c r="B62" i="1"/>
  <c r="K63" i="1"/>
  <c r="T63" i="1" s="1"/>
  <c r="P65" i="1"/>
  <c r="O65" i="1"/>
  <c r="O68" i="1"/>
  <c r="P68" i="1" s="1"/>
  <c r="K68" i="1"/>
  <c r="T68" i="1" s="1"/>
  <c r="B68" i="1" s="1"/>
  <c r="J69" i="1"/>
  <c r="N71" i="1"/>
  <c r="O73" i="1"/>
  <c r="P73" i="1" s="1"/>
  <c r="K73" i="1"/>
  <c r="T73" i="1" s="1"/>
  <c r="O76" i="1"/>
  <c r="P76" i="1" s="1"/>
  <c r="K76" i="1"/>
  <c r="T76" i="1" s="1"/>
  <c r="B76" i="1" s="1"/>
  <c r="J77" i="1"/>
  <c r="N79" i="1"/>
  <c r="O84" i="1"/>
  <c r="P84" i="1" s="1"/>
  <c r="P85" i="1"/>
  <c r="N86" i="1"/>
  <c r="J86" i="1" s="1"/>
  <c r="N87" i="1"/>
  <c r="J89" i="1"/>
  <c r="O92" i="1"/>
  <c r="P93" i="1"/>
  <c r="J94" i="1"/>
  <c r="N94" i="1"/>
  <c r="I56" i="1"/>
  <c r="Q56" i="1" s="1"/>
  <c r="I57" i="1"/>
  <c r="Q57" i="1" s="1"/>
  <c r="B57" i="1" s="1"/>
  <c r="I58" i="1"/>
  <c r="Q58" i="1" s="1"/>
  <c r="J59" i="1"/>
  <c r="J61" i="1"/>
  <c r="J63" i="1"/>
  <c r="B63" i="1" s="1"/>
  <c r="J65" i="1"/>
  <c r="B65" i="1" s="1"/>
  <c r="I82" i="1"/>
  <c r="Q82" i="1" s="1"/>
  <c r="I83" i="1"/>
  <c r="Q83" i="1" s="1"/>
  <c r="I84" i="1"/>
  <c r="Q84" i="1" s="1"/>
  <c r="B84" i="1" s="1"/>
  <c r="I85" i="1"/>
  <c r="Q85" i="1" s="1"/>
  <c r="B85" i="1" s="1"/>
  <c r="I86" i="1"/>
  <c r="Q86" i="1" s="1"/>
  <c r="I87" i="1"/>
  <c r="Q87" i="1" s="1"/>
  <c r="I88" i="1"/>
  <c r="Q88" i="1" s="1"/>
  <c r="I89" i="1"/>
  <c r="Q89" i="1" s="1"/>
  <c r="B89" i="1" s="1"/>
  <c r="I90" i="1"/>
  <c r="Q90" i="1" s="1"/>
  <c r="I91" i="1"/>
  <c r="Q91" i="1" s="1"/>
  <c r="I92" i="1"/>
  <c r="Q92" i="1" s="1"/>
  <c r="I93" i="1"/>
  <c r="Q93" i="1" s="1"/>
  <c r="B93" i="1" s="1"/>
  <c r="I94" i="1"/>
  <c r="Q94" i="1" s="1"/>
  <c r="B41" i="1" l="1"/>
  <c r="B79" i="1"/>
  <c r="K87" i="1"/>
  <c r="T87" i="1" s="1"/>
  <c r="O87" i="1"/>
  <c r="P87" i="1" s="1"/>
  <c r="N49" i="1"/>
  <c r="J49" i="1" s="1"/>
  <c r="O90" i="1"/>
  <c r="P90" i="1" s="1"/>
  <c r="K90" i="1"/>
  <c r="T90" i="1" s="1"/>
  <c r="N25" i="1"/>
  <c r="J25" i="1"/>
  <c r="O20" i="1"/>
  <c r="P20" i="1" s="1"/>
  <c r="K20" i="1"/>
  <c r="T20" i="1" s="1"/>
  <c r="B88" i="1"/>
  <c r="N51" i="1"/>
  <c r="O58" i="1"/>
  <c r="P58" i="1" s="1"/>
  <c r="K58" i="1"/>
  <c r="T58" i="1" s="1"/>
  <c r="B58" i="1" s="1"/>
  <c r="N46" i="1"/>
  <c r="J46" i="1" s="1"/>
  <c r="N15" i="1"/>
  <c r="J15" i="1"/>
  <c r="P64" i="1"/>
  <c r="O64" i="1"/>
  <c r="K64" i="1"/>
  <c r="T64" i="1" s="1"/>
  <c r="B64" i="1" s="1"/>
  <c r="O41" i="1"/>
  <c r="P41" i="1" s="1"/>
  <c r="K41" i="1"/>
  <c r="T41" i="1" s="1"/>
  <c r="O39" i="1"/>
  <c r="P39" i="1" s="1"/>
  <c r="K39" i="1"/>
  <c r="T39" i="1" s="1"/>
  <c r="B39" i="1" s="1"/>
  <c r="O17" i="1"/>
  <c r="P17" i="1"/>
  <c r="K17" i="1"/>
  <c r="T17" i="1" s="1"/>
  <c r="P66" i="1"/>
  <c r="O66" i="1"/>
  <c r="K66" i="1"/>
  <c r="T66" i="1" s="1"/>
  <c r="O33" i="1"/>
  <c r="P33" i="1" s="1"/>
  <c r="K33" i="1"/>
  <c r="T33" i="1" s="1"/>
  <c r="O22" i="1"/>
  <c r="P22" i="1"/>
  <c r="K22" i="1"/>
  <c r="T22" i="1" s="1"/>
  <c r="B22" i="1" s="1"/>
  <c r="N52" i="1"/>
  <c r="J52" i="1"/>
  <c r="O37" i="1"/>
  <c r="P37" i="1" s="1"/>
  <c r="K37" i="1"/>
  <c r="T37" i="1" s="1"/>
  <c r="B37" i="1" s="1"/>
  <c r="O35" i="1"/>
  <c r="P35" i="1" s="1"/>
  <c r="K35" i="1"/>
  <c r="T35" i="1" s="1"/>
  <c r="B35" i="1" s="1"/>
  <c r="O29" i="1"/>
  <c r="P29" i="1"/>
  <c r="K29" i="1"/>
  <c r="T29" i="1" s="1"/>
  <c r="B56" i="1"/>
  <c r="P79" i="1"/>
  <c r="O79" i="1"/>
  <c r="K79" i="1"/>
  <c r="T79" i="1" s="1"/>
  <c r="O71" i="1"/>
  <c r="P71" i="1" s="1"/>
  <c r="K71" i="1"/>
  <c r="T71" i="1" s="1"/>
  <c r="N45" i="1"/>
  <c r="J45" i="1"/>
  <c r="N12" i="1"/>
  <c r="J87" i="1"/>
  <c r="N30" i="1"/>
  <c r="J30" i="1" s="1"/>
  <c r="N21" i="1"/>
  <c r="J21" i="1"/>
  <c r="N38" i="1"/>
  <c r="J38" i="1"/>
  <c r="O27" i="1"/>
  <c r="P27" i="1" s="1"/>
  <c r="K27" i="1"/>
  <c r="T27" i="1" s="1"/>
  <c r="P83" i="1"/>
  <c r="K83" i="1"/>
  <c r="T83" i="1" s="1"/>
  <c r="O83" i="1"/>
  <c r="O43" i="1"/>
  <c r="P43" i="1" s="1"/>
  <c r="K43" i="1"/>
  <c r="T43" i="1" s="1"/>
  <c r="B43" i="1" s="1"/>
  <c r="J66" i="1"/>
  <c r="J33" i="1"/>
  <c r="B33" i="1" s="1"/>
  <c r="O31" i="1"/>
  <c r="P31" i="1" s="1"/>
  <c r="K31" i="1"/>
  <c r="T31" i="1" s="1"/>
  <c r="P74" i="1"/>
  <c r="O74" i="1"/>
  <c r="K74" i="1"/>
  <c r="T74" i="1" s="1"/>
  <c r="O36" i="1"/>
  <c r="P36" i="1" s="1"/>
  <c r="K36" i="1"/>
  <c r="T36" i="1" s="1"/>
  <c r="N34" i="1"/>
  <c r="J34" i="1"/>
  <c r="J13" i="1"/>
  <c r="N13" i="1"/>
  <c r="O94" i="1"/>
  <c r="P94" i="1" s="1"/>
  <c r="K94" i="1"/>
  <c r="T94" i="1" s="1"/>
  <c r="B94" i="1" s="1"/>
  <c r="O82" i="1"/>
  <c r="P82" i="1" s="1"/>
  <c r="K82" i="1"/>
  <c r="T82" i="1" s="1"/>
  <c r="B82" i="1" s="1"/>
  <c r="N47" i="1"/>
  <c r="J47" i="1"/>
  <c r="J71" i="1"/>
  <c r="B71" i="1" s="1"/>
  <c r="N50" i="1"/>
  <c r="J50" i="1" s="1"/>
  <c r="N28" i="1"/>
  <c r="J28" i="1"/>
  <c r="N19" i="1"/>
  <c r="J19" i="1" s="1"/>
  <c r="N11" i="1"/>
  <c r="J11" i="1"/>
  <c r="N48" i="1"/>
  <c r="J48" i="1" s="1"/>
  <c r="O40" i="1"/>
  <c r="P40" i="1" s="1"/>
  <c r="K40" i="1"/>
  <c r="T40" i="1" s="1"/>
  <c r="B40" i="1" s="1"/>
  <c r="B8" i="1"/>
  <c r="J83" i="1"/>
  <c r="B83" i="1" s="1"/>
  <c r="P60" i="1"/>
  <c r="O60" i="1"/>
  <c r="K60" i="1"/>
  <c r="T60" i="1" s="1"/>
  <c r="B60" i="1" s="1"/>
  <c r="N42" i="1"/>
  <c r="O67" i="1"/>
  <c r="P67" i="1" s="1"/>
  <c r="K67" i="1"/>
  <c r="T67" i="1" s="1"/>
  <c r="B67" i="1" s="1"/>
  <c r="J14" i="1"/>
  <c r="N14" i="1"/>
  <c r="J74" i="1"/>
  <c r="B74" i="1" s="1"/>
  <c r="O53" i="1"/>
  <c r="P53" i="1" s="1"/>
  <c r="K53" i="1"/>
  <c r="T53" i="1" s="1"/>
  <c r="J36" i="1"/>
  <c r="J20" i="1"/>
  <c r="B20" i="1" s="1"/>
  <c r="O9" i="1"/>
  <c r="K9" i="1"/>
  <c r="T9" i="1" s="1"/>
  <c r="B9" i="1" s="1"/>
  <c r="P9" i="1"/>
  <c r="J16" i="1"/>
  <c r="N16" i="1"/>
  <c r="P70" i="1"/>
  <c r="O70" i="1"/>
  <c r="K70" i="1"/>
  <c r="T70" i="1" s="1"/>
  <c r="B70" i="1" s="1"/>
  <c r="P91" i="1"/>
  <c r="K91" i="1"/>
  <c r="T91" i="1" s="1"/>
  <c r="B91" i="1" s="1"/>
  <c r="O91" i="1"/>
  <c r="O24" i="1"/>
  <c r="P24" i="1"/>
  <c r="K24" i="1"/>
  <c r="T24" i="1" s="1"/>
  <c r="B24" i="1" s="1"/>
  <c r="O32" i="1"/>
  <c r="K32" i="1"/>
  <c r="T32" i="1" s="1"/>
  <c r="P32" i="1"/>
  <c r="P75" i="1"/>
  <c r="O75" i="1"/>
  <c r="K75" i="1"/>
  <c r="T75" i="1" s="1"/>
  <c r="B75" i="1" s="1"/>
  <c r="B29" i="1"/>
  <c r="B92" i="1"/>
  <c r="O86" i="1"/>
  <c r="P86" i="1" s="1"/>
  <c r="K86" i="1"/>
  <c r="T86" i="1" s="1"/>
  <c r="B86" i="1" s="1"/>
  <c r="J90" i="1"/>
  <c r="B90" i="1" s="1"/>
  <c r="P81" i="1"/>
  <c r="O81" i="1"/>
  <c r="K81" i="1"/>
  <c r="T81" i="1" s="1"/>
  <c r="N23" i="1"/>
  <c r="J23" i="1"/>
  <c r="B27" i="1"/>
  <c r="B31" i="1"/>
  <c r="B87" i="1"/>
  <c r="J81" i="1"/>
  <c r="B81" i="1" s="1"/>
  <c r="O78" i="1"/>
  <c r="P78" i="1" s="1"/>
  <c r="K78" i="1"/>
  <c r="T78" i="1" s="1"/>
  <c r="B78" i="1" s="1"/>
  <c r="B16" i="1" l="1"/>
  <c r="B19" i="1"/>
  <c r="B52" i="1"/>
  <c r="B49" i="1"/>
  <c r="B25" i="1"/>
  <c r="O23" i="1"/>
  <c r="K23" i="1"/>
  <c r="T23" i="1" s="1"/>
  <c r="B23" i="1" s="1"/>
  <c r="P23" i="1"/>
  <c r="B36" i="1"/>
  <c r="K11" i="1"/>
  <c r="T11" i="1" s="1"/>
  <c r="O11" i="1"/>
  <c r="P11" i="1" s="1"/>
  <c r="O28" i="1"/>
  <c r="P28" i="1" s="1"/>
  <c r="K28" i="1"/>
  <c r="T28" i="1" s="1"/>
  <c r="B28" i="1" s="1"/>
  <c r="O38" i="1"/>
  <c r="P38" i="1" s="1"/>
  <c r="K38" i="1"/>
  <c r="T38" i="1" s="1"/>
  <c r="B38" i="1" s="1"/>
  <c r="O21" i="1"/>
  <c r="K21" i="1"/>
  <c r="T21" i="1" s="1"/>
  <c r="B21" i="1" s="1"/>
  <c r="P21" i="1"/>
  <c r="K15" i="1"/>
  <c r="T15" i="1" s="1"/>
  <c r="B15" i="1" s="1"/>
  <c r="O15" i="1"/>
  <c r="P15" i="1" s="1"/>
  <c r="O25" i="1"/>
  <c r="P25" i="1" s="1"/>
  <c r="K25" i="1"/>
  <c r="T25" i="1" s="1"/>
  <c r="O16" i="1"/>
  <c r="P16" i="1"/>
  <c r="K16" i="1"/>
  <c r="T16" i="1" s="1"/>
  <c r="O14" i="1"/>
  <c r="P14" i="1"/>
  <c r="K14" i="1"/>
  <c r="T14" i="1" s="1"/>
  <c r="B14" i="1" s="1"/>
  <c r="O47" i="1"/>
  <c r="P47" i="1" s="1"/>
  <c r="K47" i="1"/>
  <c r="T47" i="1" s="1"/>
  <c r="B47" i="1" s="1"/>
  <c r="O34" i="1"/>
  <c r="P34" i="1" s="1"/>
  <c r="K34" i="1"/>
  <c r="T34" i="1" s="1"/>
  <c r="B34" i="1" s="1"/>
  <c r="B66" i="1"/>
  <c r="P45" i="1"/>
  <c r="K45" i="1"/>
  <c r="T45" i="1" s="1"/>
  <c r="B45" i="1" s="1"/>
  <c r="O45" i="1"/>
  <c r="K52" i="1"/>
  <c r="T52" i="1" s="1"/>
  <c r="O52" i="1"/>
  <c r="P52" i="1" s="1"/>
  <c r="O42" i="1"/>
  <c r="K42" i="1"/>
  <c r="T42" i="1" s="1"/>
  <c r="P42" i="1"/>
  <c r="K12" i="1"/>
  <c r="T12" i="1" s="1"/>
  <c r="O12" i="1"/>
  <c r="P12" i="1" s="1"/>
  <c r="P51" i="1"/>
  <c r="O51" i="1"/>
  <c r="K51" i="1"/>
  <c r="T51" i="1" s="1"/>
  <c r="J42" i="1"/>
  <c r="B42" i="1" s="1"/>
  <c r="K48" i="1"/>
  <c r="T48" i="1" s="1"/>
  <c r="B48" i="1" s="1"/>
  <c r="O48" i="1"/>
  <c r="P48" i="1" s="1"/>
  <c r="O19" i="1"/>
  <c r="P19" i="1"/>
  <c r="K19" i="1"/>
  <c r="T19" i="1" s="1"/>
  <c r="O50" i="1"/>
  <c r="K50" i="1"/>
  <c r="T50" i="1" s="1"/>
  <c r="B50" i="1" s="1"/>
  <c r="P50" i="1"/>
  <c r="K13" i="1"/>
  <c r="T13" i="1" s="1"/>
  <c r="B13" i="1" s="1"/>
  <c r="O13" i="1"/>
  <c r="P13" i="1" s="1"/>
  <c r="O30" i="1"/>
  <c r="P30" i="1" s="1"/>
  <c r="K30" i="1"/>
  <c r="T30" i="1" s="1"/>
  <c r="B30" i="1" s="1"/>
  <c r="J12" i="1"/>
  <c r="B12" i="1" s="1"/>
  <c r="O46" i="1"/>
  <c r="P46" i="1" s="1"/>
  <c r="K46" i="1"/>
  <c r="T46" i="1" s="1"/>
  <c r="B46" i="1" s="1"/>
  <c r="J51" i="1"/>
  <c r="B51" i="1" s="1"/>
  <c r="P49" i="1"/>
  <c r="K49" i="1"/>
  <c r="T49" i="1" s="1"/>
  <c r="O49" i="1"/>
</calcChain>
</file>

<file path=xl/sharedStrings.xml><?xml version="1.0" encoding="utf-8"?>
<sst xmlns="http://schemas.openxmlformats.org/spreadsheetml/2006/main" count="1067" uniqueCount="296">
  <si>
    <t>_flag</t>
  </si>
  <si>
    <t>id</t>
  </si>
  <si>
    <t>resname</t>
  </si>
  <si>
    <t>respath</t>
  </si>
  <si>
    <t>language</t>
  </si>
  <si>
    <t>restype</t>
  </si>
  <si>
    <t>resident</t>
  </si>
  <si>
    <t>des</t>
  </si>
  <si>
    <t>cardid</t>
  </si>
  <si>
    <t>modelid</t>
  </si>
  <si>
    <t>controllerid</t>
  </si>
  <si>
    <t>nouse</t>
  </si>
  <si>
    <t>STRING</t>
  </si>
  <si>
    <t>INT</t>
  </si>
  <si>
    <t>转表标记</t>
  </si>
  <si>
    <t>资源id</t>
  </si>
  <si>
    <t>资源名</t>
  </si>
  <si>
    <t>资源路径</t>
  </si>
  <si>
    <t>资源类型</t>
  </si>
  <si>
    <t>是否常驻内存</t>
  </si>
  <si>
    <t>描述</t>
  </si>
  <si>
    <t>卡牌id</t>
  </si>
  <si>
    <t>模型编号</t>
  </si>
  <si>
    <t>状态机id</t>
  </si>
  <si>
    <t>辅助列</t>
  </si>
  <si>
    <t>0</t>
  </si>
  <si>
    <t>100</t>
  </si>
  <si>
    <t>#</t>
  </si>
  <si>
    <t>map_function_002</t>
  </si>
  <si>
    <t>Scenes/</t>
  </si>
  <si>
    <t>unity</t>
  </si>
  <si>
    <t>主城</t>
  </si>
  <si>
    <t>map_fight_001</t>
  </si>
  <si>
    <t>避难所外</t>
  </si>
  <si>
    <t>fight</t>
  </si>
  <si>
    <t>map_fight_002</t>
  </si>
  <si>
    <t>小公园</t>
  </si>
  <si>
    <t>小公园-异闻1-4</t>
  </si>
  <si>
    <t>map_fight_003</t>
  </si>
  <si>
    <t>埼玉家外</t>
  </si>
  <si>
    <t>map_fight_004_1</t>
  </si>
  <si>
    <t>训练室_白</t>
  </si>
  <si>
    <t>map_fight_004_2</t>
  </si>
  <si>
    <t>训练室_红</t>
  </si>
  <si>
    <t>map_fight_005</t>
  </si>
  <si>
    <t>场景</t>
  </si>
  <si>
    <t>map_fight_005_1</t>
  </si>
  <si>
    <t>城市废墟_夕阳</t>
  </si>
  <si>
    <t>map</t>
  </si>
  <si>
    <t>005</t>
  </si>
  <si>
    <t>1</t>
  </si>
  <si>
    <t>map_fight_006</t>
  </si>
  <si>
    <t>太空船_上</t>
  </si>
  <si>
    <t>map_fight_006_1</t>
  </si>
  <si>
    <t>太空船_下</t>
  </si>
  <si>
    <t>map_fight_006_2</t>
  </si>
  <si>
    <t>太空船_内</t>
  </si>
  <si>
    <t>map_fight_007</t>
  </si>
  <si>
    <t>森林</t>
  </si>
  <si>
    <t>map_fight_008</t>
  </si>
  <si>
    <t>荒山凹地</t>
  </si>
  <si>
    <t>map_fight_009</t>
  </si>
  <si>
    <t>夕阳河堤</t>
  </si>
  <si>
    <t>map_fight_010</t>
  </si>
  <si>
    <t>楼顶-打巨人</t>
  </si>
  <si>
    <t>010</t>
  </si>
  <si>
    <t>map_fight_010_1</t>
  </si>
  <si>
    <t>map_fight_010_2</t>
  </si>
  <si>
    <t>map_fight_010_3</t>
  </si>
  <si>
    <t>map_fight_011</t>
  </si>
  <si>
    <t>map_fight_011_1</t>
  </si>
  <si>
    <t>map_fight_012</t>
  </si>
  <si>
    <t>map_fight_013</t>
  </si>
  <si>
    <t>map_fight_013_1</t>
  </si>
  <si>
    <t>map_fight_014</t>
  </si>
  <si>
    <t>map_fight_015</t>
  </si>
  <si>
    <t>map_fight_016</t>
  </si>
  <si>
    <t>模拟训练</t>
  </si>
  <si>
    <t>map_fight_017</t>
  </si>
  <si>
    <t>协会大厅</t>
  </si>
  <si>
    <t>map_fight_018</t>
  </si>
  <si>
    <t>map_function_003</t>
  </si>
  <si>
    <t>埼玉居所</t>
  </si>
  <si>
    <t>function</t>
  </si>
  <si>
    <t>map_function_003_1</t>
  </si>
  <si>
    <t>map_function_003_2</t>
  </si>
  <si>
    <t>场景prefab_分割线</t>
  </si>
  <si>
    <t>map_prefab_001</t>
  </si>
  <si>
    <t>Prefabs/scenes/</t>
  </si>
  <si>
    <t>prefab</t>
  </si>
  <si>
    <t>场景_后效</t>
  </si>
  <si>
    <t>map_prefab_002</t>
  </si>
  <si>
    <t>map_prefab_003</t>
  </si>
  <si>
    <t>map_prefab_004</t>
  </si>
  <si>
    <t>map_prefab_005</t>
  </si>
  <si>
    <t>map_prefab_006</t>
  </si>
  <si>
    <t>map_prefab_007</t>
  </si>
  <si>
    <t>map_prefab_008</t>
  </si>
  <si>
    <t>map_zhaomu_effect</t>
  </si>
  <si>
    <t>场景pps分割线</t>
  </si>
  <si>
    <t>pps_function_001</t>
  </si>
  <si>
    <t>Profile/</t>
  </si>
  <si>
    <t>asset</t>
  </si>
  <si>
    <t>主城_后效</t>
  </si>
  <si>
    <t>pps_fight_001</t>
  </si>
  <si>
    <t>避难所外_后效</t>
  </si>
  <si>
    <t>pps_fight_002</t>
  </si>
  <si>
    <t>小公园_后效</t>
  </si>
  <si>
    <t>pps_fight_003</t>
  </si>
  <si>
    <t>埼玉家外_后效</t>
  </si>
  <si>
    <t>pps_fight_004_1</t>
  </si>
  <si>
    <t>训练室_白_后效</t>
  </si>
  <si>
    <t>pps_fight_004_2</t>
  </si>
  <si>
    <t>训练室_红_后效</t>
  </si>
  <si>
    <t>pps_fight_005</t>
  </si>
  <si>
    <t>pps_fight_005_1</t>
  </si>
  <si>
    <t>城市废墟_夕阳_后效</t>
  </si>
  <si>
    <t>pps_fight_006</t>
  </si>
  <si>
    <t>太空船_上_后效</t>
  </si>
  <si>
    <t>pps_fight_006_1</t>
  </si>
  <si>
    <t>太空船_下_后效</t>
  </si>
  <si>
    <t>pps_fight_006_2</t>
  </si>
  <si>
    <t>太空船_内_后效</t>
  </si>
  <si>
    <t>pps_fight_007</t>
  </si>
  <si>
    <t>森林_后效</t>
  </si>
  <si>
    <t>pps_fight_008</t>
  </si>
  <si>
    <t>荒山凹地_后效</t>
  </si>
  <si>
    <t>pps_fight_009</t>
  </si>
  <si>
    <t>夕阳河堤_后效</t>
  </si>
  <si>
    <t>pps_fight_010</t>
  </si>
  <si>
    <t>楼顶-打巨人_后效</t>
  </si>
  <si>
    <t>pps_fight_010_1</t>
  </si>
  <si>
    <t>pps_fight_010_2</t>
  </si>
  <si>
    <t>pps_fight_011</t>
  </si>
  <si>
    <t>pps_fight_011_1</t>
  </si>
  <si>
    <t>pps_fight_012</t>
  </si>
  <si>
    <t>pps_fight_013</t>
  </si>
  <si>
    <t>pps_fight_013_1</t>
  </si>
  <si>
    <t>pps_fight_014</t>
  </si>
  <si>
    <t>pps_fight_015</t>
  </si>
  <si>
    <t>pps_fight_016</t>
  </si>
  <si>
    <t>pps_fight_017</t>
  </si>
  <si>
    <t>pps_fight_018</t>
  </si>
  <si>
    <t>pps</t>
  </si>
  <si>
    <t>pps_function_002</t>
  </si>
  <si>
    <t>pps_function_003</t>
  </si>
  <si>
    <t>pps_function_003_1</t>
  </si>
  <si>
    <t>pps_function_003_2</t>
  </si>
  <si>
    <t>pps_prefab_001</t>
  </si>
  <si>
    <t>pps_prefab_002</t>
  </si>
  <si>
    <t>pps_prefab_003</t>
  </si>
  <si>
    <t>pps_prefab_004</t>
  </si>
  <si>
    <t>pps_prefab_005</t>
  </si>
  <si>
    <t>pps_prefab_006</t>
  </si>
  <si>
    <t>pps_prefab_007</t>
  </si>
  <si>
    <t>pps_prefab_008</t>
  </si>
  <si>
    <t>程序配置分割线</t>
  </si>
  <si>
    <t>shaders</t>
  </si>
  <si>
    <t>Prefabs/configs/</t>
  </si>
  <si>
    <t>Shader收集器</t>
  </si>
  <si>
    <t>pps_yaojingzhuanchang_up</t>
  </si>
  <si>
    <t>妖精转场</t>
  </si>
  <si>
    <t>fonts</t>
  </si>
  <si>
    <t>Font收集器</t>
  </si>
  <si>
    <t>场景物件分割线</t>
  </si>
  <si>
    <t>qiyujia_dianfanguo</t>
  </si>
  <si>
    <t>Prefabs/props/</t>
  </si>
  <si>
    <t>场景物件-埼玉家电饭锅</t>
  </si>
  <si>
    <t>亿位</t>
  </si>
  <si>
    <t>千万位</t>
  </si>
  <si>
    <t>百万位</t>
  </si>
  <si>
    <t>十万位</t>
  </si>
  <si>
    <t>万位</t>
  </si>
  <si>
    <t>千位</t>
  </si>
  <si>
    <t>百位</t>
  </si>
  <si>
    <t>十位</t>
  </si>
  <si>
    <t>个位</t>
  </si>
  <si>
    <t>模型：1</t>
  </si>
  <si>
    <t>卡牌编号</t>
  </si>
  <si>
    <t>模型编号：1-9</t>
  </si>
  <si>
    <t>预留：000</t>
  </si>
  <si>
    <t>特效：2</t>
  </si>
  <si>
    <t>角色：1</t>
  </si>
  <si>
    <t>特效编号：001-999</t>
  </si>
  <si>
    <t>Buff：2</t>
  </si>
  <si>
    <t>Buff编号：01-99</t>
  </si>
  <si>
    <t>特效编号：0-9</t>
  </si>
  <si>
    <t>通用：9</t>
  </si>
  <si>
    <t>Buff类型：001-999</t>
  </si>
  <si>
    <t>模型：3</t>
  </si>
  <si>
    <t>场景：4</t>
  </si>
  <si>
    <t>场景编号：001-999</t>
  </si>
  <si>
    <t>特效编号：0001-9999</t>
  </si>
  <si>
    <t>界面：5</t>
  </si>
  <si>
    <t>通用：000</t>
  </si>
  <si>
    <t>系统编号：001-999</t>
  </si>
  <si>
    <t>通用：6</t>
  </si>
  <si>
    <t>特效编号：0000001-9999999</t>
  </si>
  <si>
    <t>图片：3</t>
  </si>
  <si>
    <t>图集：0</t>
  </si>
  <si>
    <t>Atlas：1</t>
  </si>
  <si>
    <t>预留：00</t>
  </si>
  <si>
    <t>图集编号：0001-9999</t>
  </si>
  <si>
    <t>Icon：1</t>
  </si>
  <si>
    <t>技能：1</t>
  </si>
  <si>
    <t>技能编号：01-99</t>
  </si>
  <si>
    <t>角色：3</t>
  </si>
  <si>
    <t>物品：4</t>
  </si>
  <si>
    <t>物品编号：001-999</t>
  </si>
  <si>
    <t>其他：5</t>
  </si>
  <si>
    <t>角色：2</t>
  </si>
  <si>
    <t>立绘：1</t>
  </si>
  <si>
    <t>立绘编号：01-99</t>
  </si>
  <si>
    <t>胸像：2</t>
  </si>
  <si>
    <t>胸像编号：01-99</t>
  </si>
  <si>
    <t>背景：3</t>
  </si>
  <si>
    <t>系统背景：0</t>
  </si>
  <si>
    <t>系统编号：01-99</t>
  </si>
  <si>
    <t>图片编号：0001-9999</t>
  </si>
  <si>
    <t>卡牌背景：1</t>
  </si>
  <si>
    <t>系统碎图:4</t>
  </si>
  <si>
    <t>模块编号：001-999</t>
  </si>
  <si>
    <t>界面：4</t>
  </si>
  <si>
    <t>预留：0</t>
  </si>
  <si>
    <t>界面编号：0001-9999</t>
  </si>
  <si>
    <t>声音：5</t>
  </si>
  <si>
    <t>通用：0</t>
  </si>
  <si>
    <t>声音编号：0001-9999</t>
  </si>
  <si>
    <t>主角：1</t>
  </si>
  <si>
    <t>声音编号：001-999</t>
  </si>
  <si>
    <t>声音编号：0-9</t>
  </si>
  <si>
    <t>语音：3</t>
  </si>
  <si>
    <t>语音编号：001-999</t>
  </si>
  <si>
    <t>UI编号：001-999</t>
  </si>
  <si>
    <t>场景：5</t>
  </si>
  <si>
    <t>背景：1</t>
  </si>
  <si>
    <t>预留类型：001-999</t>
  </si>
  <si>
    <t>环境：2</t>
  </si>
  <si>
    <t>脚步声：3</t>
  </si>
  <si>
    <t>小游戏：6</t>
  </si>
  <si>
    <t>游戏编号：01-99</t>
  </si>
  <si>
    <t>类型：01-99</t>
  </si>
  <si>
    <t>编号：001-999</t>
  </si>
  <si>
    <t>场景：6</t>
  </si>
  <si>
    <t>编号：00001-99999</t>
  </si>
  <si>
    <t>场景：001</t>
  </si>
  <si>
    <t>程序配置：900</t>
  </si>
  <si>
    <t>状态机:7</t>
  </si>
  <si>
    <t>状态机编号：00-99</t>
  </si>
  <si>
    <t>charactermodelID规则</t>
  </si>
  <si>
    <t>prefab编号：0-9</t>
  </si>
  <si>
    <t>卡牌：1</t>
  </si>
  <si>
    <t>SP品质：1</t>
  </si>
  <si>
    <t>卡牌编号：01-99</t>
  </si>
  <si>
    <t>预留：0000</t>
  </si>
  <si>
    <t>S品质：2</t>
  </si>
  <si>
    <t>A品质：3</t>
  </si>
  <si>
    <t>B品质：4</t>
  </si>
  <si>
    <t>C品质：5-9</t>
  </si>
  <si>
    <t>NPC:2</t>
  </si>
  <si>
    <t>NPC编号：001-999</t>
  </si>
  <si>
    <t>BOSS：3</t>
  </si>
  <si>
    <t>BOSS编号：001-999</t>
  </si>
  <si>
    <t>怪物:4</t>
  </si>
  <si>
    <t>怪物编号：001-999</t>
  </si>
  <si>
    <t>主角技能：1</t>
  </si>
  <si>
    <t>编号：01-99</t>
  </si>
  <si>
    <t>特效编号：01-99</t>
  </si>
  <si>
    <t>NPC技能:2</t>
  </si>
  <si>
    <t>BOSS技能：3</t>
  </si>
  <si>
    <t>怪物技能:4</t>
  </si>
  <si>
    <t>Buff：5</t>
  </si>
  <si>
    <t>Buff编号：0001-9999</t>
  </si>
  <si>
    <t>状态编号：1-9</t>
  </si>
  <si>
    <t>特殊：1</t>
  </si>
  <si>
    <t>Buff编号：001-999</t>
  </si>
  <si>
    <t>模型：6</t>
  </si>
  <si>
    <t>角色编号：01-99</t>
  </si>
  <si>
    <t>角色编号：001-999</t>
  </si>
  <si>
    <t>场景：7</t>
  </si>
  <si>
    <t>UI：8</t>
  </si>
  <si>
    <t>其他：9</t>
  </si>
  <si>
    <t>声音编号：01-99</t>
  </si>
  <si>
    <t>Buff类型：01-99</t>
  </si>
  <si>
    <t>Buff编号：1-9</t>
  </si>
  <si>
    <t>语音：6</t>
  </si>
  <si>
    <t>界面：7</t>
  </si>
  <si>
    <t>场景：8</t>
  </si>
  <si>
    <t>小游戏：9</t>
  </si>
  <si>
    <t>状态机编号：01-99</t>
  </si>
  <si>
    <t>controller</t>
  </si>
  <si>
    <t>show</t>
  </si>
  <si>
    <t>story</t>
  </si>
  <si>
    <t>skill</t>
  </si>
  <si>
    <t>qiyujia</t>
  </si>
  <si>
    <t>map_function_002_2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</si>
</sst>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indexed="8"/>
      <name val="宋体"/>
      <charset val="134"/>
    </font>
    <font>
      <sz val="10"/>
      <color theme="1"/>
      <name val="Microsoft YaHei Light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新細明體"/>
      <charset val="134"/>
    </font>
    <font>
      <sz val="11"/>
      <color rgb="FF9C65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</fills>
  <borders count="4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5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4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5" fillId="6" borderId="48">
      <alignment vertical="center"/>
    </xf>
    <xf numFmtId="0" fontId="4" fillId="0" borderId="0"/>
    <xf numFmtId="0" fontId="8" fillId="5" borderId="0">
      <alignment vertical="center"/>
    </xf>
    <xf numFmtId="0" fontId="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9" fillId="0" borderId="0"/>
    <xf numFmtId="0" fontId="9" fillId="0" borderId="0"/>
    <xf numFmtId="0" fontId="4" fillId="0" borderId="0"/>
    <xf numFmtId="0" fontId="7" fillId="7" borderId="0">
      <alignment vertical="center"/>
    </xf>
  </cellStyleXfs>
  <cellXfs count="79">
    <xf numFmtId="0" fontId="0" fillId="0" borderId="0" xfId="0" applyAlignment="1">
      <alignment vertical="center"/>
    </xf>
    <xf numFmtId="0" fontId="1" fillId="0" borderId="1" xfId="6" applyFont="1" applyBorder="1" applyAlignment="1">
      <alignment horizontal="center"/>
    </xf>
    <xf numFmtId="0" fontId="1" fillId="0" borderId="2" xfId="6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45" xfId="0" applyBorder="1" applyAlignment="1">
      <alignment horizontal="center" vertical="center"/>
    </xf>
    <xf numFmtId="0" fontId="1" fillId="0" borderId="1" xfId="16" applyFont="1" applyBorder="1" applyAlignment="1">
      <alignment horizontal="center"/>
    </xf>
    <xf numFmtId="0" fontId="3" fillId="0" borderId="1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2" borderId="46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top"/>
    </xf>
    <xf numFmtId="0" fontId="3" fillId="0" borderId="11" xfId="18" applyFont="1" applyBorder="1" applyAlignment="1">
      <alignment vertical="center"/>
    </xf>
    <xf numFmtId="0" fontId="3" fillId="0" borderId="47" xfId="18" applyFont="1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1" fillId="0" borderId="0" xfId="6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/>
    <xf numFmtId="0" fontId="0" fillId="0" borderId="10" xfId="0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9" xfId="0" applyBorder="1" applyAlignment="1"/>
    <xf numFmtId="0" fontId="0" fillId="0" borderId="6" xfId="0" applyBorder="1" applyAlignment="1">
      <alignment horizontal="center" vertical="center"/>
    </xf>
    <xf numFmtId="0" fontId="0" fillId="0" borderId="8" xfId="0" applyBorder="1" applyAlignment="1"/>
    <xf numFmtId="0" fontId="0" fillId="0" borderId="7" xfId="0" applyBorder="1" applyAlignment="1"/>
    <xf numFmtId="0" fontId="0" fillId="0" borderId="5" xfId="0" applyBorder="1" applyAlignment="1">
      <alignment horizontal="center" vertical="center"/>
    </xf>
    <xf numFmtId="0" fontId="0" fillId="0" borderId="9" xfId="0" applyBorder="1" applyAlignment="1"/>
    <xf numFmtId="0" fontId="0" fillId="0" borderId="20" xfId="0" applyBorder="1" applyAlignment="1"/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/>
    <xf numFmtId="0" fontId="0" fillId="0" borderId="32" xfId="0" applyBorder="1" applyAlignment="1"/>
    <xf numFmtId="0" fontId="0" fillId="0" borderId="25" xfId="0" applyBorder="1" applyAlignment="1"/>
    <xf numFmtId="0" fontId="0" fillId="0" borderId="24" xfId="0" applyBorder="1" applyAlignment="1"/>
    <xf numFmtId="0" fontId="0" fillId="0" borderId="39" xfId="0" applyBorder="1" applyAlignment="1">
      <alignment horizontal="center" vertical="center"/>
    </xf>
    <xf numFmtId="0" fontId="0" fillId="0" borderId="40" xfId="0" applyBorder="1" applyAlignment="1"/>
    <xf numFmtId="0" fontId="0" fillId="0" borderId="41" xfId="0" applyBorder="1" applyAlignment="1"/>
    <xf numFmtId="0" fontId="0" fillId="0" borderId="36" xfId="0" applyBorder="1" applyAlignment="1">
      <alignment horizontal="center" vertical="center"/>
    </xf>
    <xf numFmtId="0" fontId="0" fillId="0" borderId="42" xfId="0" applyBorder="1" applyAlignment="1"/>
    <xf numFmtId="0" fontId="0" fillId="0" borderId="43" xfId="0" applyBorder="1" applyAlignment="1"/>
    <xf numFmtId="0" fontId="0" fillId="0" borderId="37" xfId="0" applyBorder="1" applyAlignment="1">
      <alignment horizontal="center" vertical="center"/>
    </xf>
    <xf numFmtId="0" fontId="0" fillId="0" borderId="21" xfId="0" applyBorder="1" applyAlignment="1"/>
    <xf numFmtId="0" fontId="0" fillId="0" borderId="22" xfId="0" applyBorder="1" applyAlignment="1"/>
    <xf numFmtId="0" fontId="0" fillId="0" borderId="27" xfId="0" applyBorder="1" applyAlignment="1">
      <alignment horizontal="center" vertical="center"/>
    </xf>
    <xf numFmtId="0" fontId="0" fillId="0" borderId="29" xfId="0" applyBorder="1" applyAlignment="1"/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/>
    <xf numFmtId="0" fontId="0" fillId="0" borderId="12" xfId="0" applyBorder="1" applyAlignment="1"/>
    <xf numFmtId="0" fontId="0" fillId="0" borderId="33" xfId="0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23" xfId="0" applyBorder="1" applyAlignment="1">
      <alignment horizontal="center" vertical="center"/>
    </xf>
    <xf numFmtId="0" fontId="0" fillId="0" borderId="28" xfId="0" applyBorder="1" applyAlignment="1"/>
  </cellXfs>
  <cellStyles count="45">
    <cellStyle name="メモ 2" xfId="13"/>
    <cellStyle name="標準 3" xfId="2"/>
    <cellStyle name="標準 3 2" xfId="14"/>
    <cellStyle name="差 2" xfId="15"/>
    <cellStyle name="常规" xfId="0" builtinId="0"/>
    <cellStyle name="常规 10" xfId="11"/>
    <cellStyle name="常规 11" xfId="17"/>
    <cellStyle name="常规 12" xfId="5"/>
    <cellStyle name="常规 2" xfId="18"/>
    <cellStyle name="常规 2 2" xfId="9"/>
    <cellStyle name="常规 2 2 2" xfId="8"/>
    <cellStyle name="常规 2 3" xfId="12"/>
    <cellStyle name="常规 2 4" xfId="16"/>
    <cellStyle name="常规 2 5" xfId="6"/>
    <cellStyle name="常规 2 6" xfId="19"/>
    <cellStyle name="常规 2 7" xfId="20"/>
    <cellStyle name="常规 3" xfId="21"/>
    <cellStyle name="常规 3 2" xfId="22"/>
    <cellStyle name="常规 3 2 2" xfId="23"/>
    <cellStyle name="常规 3 2 2 2" xfId="24"/>
    <cellStyle name="常规 3 2 2 3" xfId="25"/>
    <cellStyle name="常规 3 2 3" xfId="26"/>
    <cellStyle name="常规 3 2 4" xfId="27"/>
    <cellStyle name="常规 3 3" xfId="28"/>
    <cellStyle name="常规 3 4" xfId="29"/>
    <cellStyle name="常规 4" xfId="30"/>
    <cellStyle name="常规 4 2" xfId="31"/>
    <cellStyle name="常规 4 3" xfId="32"/>
    <cellStyle name="常规 5" xfId="33"/>
    <cellStyle name="常规 5 2" xfId="4"/>
    <cellStyle name="常规 6" xfId="3"/>
    <cellStyle name="常规 7" xfId="34"/>
    <cellStyle name="常规 7 2" xfId="35"/>
    <cellStyle name="常规 7 2 2" xfId="36"/>
    <cellStyle name="常规 7 3" xfId="1"/>
    <cellStyle name="常规 7 3 2" xfId="37"/>
    <cellStyle name="常规 7 4" xfId="38"/>
    <cellStyle name="常规 8" xfId="39"/>
    <cellStyle name="常规 8 2" xfId="7"/>
    <cellStyle name="常规 8 2 2" xfId="40"/>
    <cellStyle name="常规 9" xfId="41"/>
    <cellStyle name="常规 9 2" xfId="42"/>
    <cellStyle name="常规 9 3" xfId="43"/>
    <cellStyle name="好 2" xfId="44"/>
    <cellStyle name="适中 2" xfId="10"/>
  </cellStyles>
  <dxfs count="2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0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7" sqref="C7"/>
    </sheetView>
  </sheetViews>
  <sheetFormatPr defaultColWidth="9" defaultRowHeight="16.5"/>
  <cols>
    <col min="1" max="1" width="9" style="23" customWidth="1"/>
    <col min="2" max="2" width="19" style="24" customWidth="1"/>
    <col min="3" max="3" width="58.875" style="24" customWidth="1"/>
    <col min="4" max="4" width="36.875" style="24" customWidth="1"/>
    <col min="5" max="5" width="19.625" style="24" customWidth="1"/>
    <col min="6" max="6" width="11.625" style="24" customWidth="1"/>
    <col min="7" max="7" width="13.875" style="24" customWidth="1"/>
    <col min="8" max="8" width="38" style="24" customWidth="1"/>
    <col min="9" max="9" width="9" style="25" customWidth="1"/>
    <col min="10" max="10" width="13.5" style="25" customWidth="1"/>
    <col min="11" max="11" width="12.5" style="25" customWidth="1"/>
    <col min="12" max="12" width="9" style="25" customWidth="1"/>
    <col min="13" max="16384" width="9" style="25"/>
  </cols>
  <sheetData>
    <row r="1" spans="1:20">
      <c r="A1" s="1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5" t="s">
        <v>11</v>
      </c>
      <c r="M1" s="25" t="s">
        <v>11</v>
      </c>
      <c r="N1" s="25" t="s">
        <v>11</v>
      </c>
      <c r="O1" s="25" t="s">
        <v>11</v>
      </c>
      <c r="P1" s="25" t="s">
        <v>11</v>
      </c>
      <c r="Q1" s="25" t="s">
        <v>11</v>
      </c>
      <c r="R1" s="25" t="s">
        <v>11</v>
      </c>
      <c r="S1" s="25" t="s">
        <v>11</v>
      </c>
      <c r="T1" s="25" t="s">
        <v>11</v>
      </c>
    </row>
    <row r="2" spans="1:20">
      <c r="A2" s="1" t="s">
        <v>0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6" t="s">
        <v>7</v>
      </c>
      <c r="I2" s="26" t="s">
        <v>8</v>
      </c>
      <c r="J2" s="26" t="s">
        <v>9</v>
      </c>
      <c r="K2" s="26" t="s">
        <v>10</v>
      </c>
      <c r="L2" s="25" t="s">
        <v>11</v>
      </c>
      <c r="M2" s="25" t="s">
        <v>11</v>
      </c>
      <c r="N2" s="25" t="s">
        <v>11</v>
      </c>
      <c r="O2" s="25" t="s">
        <v>11</v>
      </c>
      <c r="P2" s="25" t="s">
        <v>11</v>
      </c>
      <c r="Q2" s="25" t="s">
        <v>11</v>
      </c>
      <c r="R2" s="25" t="s">
        <v>11</v>
      </c>
      <c r="S2" s="25" t="s">
        <v>11</v>
      </c>
      <c r="T2" s="25" t="s">
        <v>11</v>
      </c>
    </row>
    <row r="3" spans="1:20">
      <c r="A3" s="1" t="s">
        <v>12</v>
      </c>
      <c r="B3" s="27" t="s">
        <v>13</v>
      </c>
      <c r="C3" s="27" t="s">
        <v>12</v>
      </c>
      <c r="D3" s="27" t="s">
        <v>12</v>
      </c>
      <c r="E3" s="26" t="s">
        <v>13</v>
      </c>
      <c r="F3" s="27" t="s">
        <v>12</v>
      </c>
      <c r="G3" s="27" t="s">
        <v>13</v>
      </c>
      <c r="H3" s="27" t="s">
        <v>12</v>
      </c>
      <c r="I3" s="27" t="s">
        <v>12</v>
      </c>
      <c r="J3" s="27" t="s">
        <v>12</v>
      </c>
      <c r="K3" s="27" t="s">
        <v>12</v>
      </c>
      <c r="L3" s="27" t="s">
        <v>13</v>
      </c>
      <c r="M3" s="27" t="s">
        <v>13</v>
      </c>
      <c r="N3" s="27" t="s">
        <v>13</v>
      </c>
      <c r="O3" s="27" t="s">
        <v>13</v>
      </c>
      <c r="P3" s="33" t="s">
        <v>13</v>
      </c>
      <c r="Q3" s="37" t="s">
        <v>13</v>
      </c>
      <c r="R3" s="37" t="s">
        <v>13</v>
      </c>
      <c r="S3" s="37" t="s">
        <v>13</v>
      </c>
      <c r="T3" s="37" t="s">
        <v>13</v>
      </c>
    </row>
    <row r="4" spans="1:20">
      <c r="A4" s="1" t="s">
        <v>14</v>
      </c>
      <c r="B4" s="27" t="s">
        <v>15</v>
      </c>
      <c r="C4" s="27" t="s">
        <v>16</v>
      </c>
      <c r="D4" s="27" t="s">
        <v>17</v>
      </c>
      <c r="E4" s="26" t="s">
        <v>18</v>
      </c>
      <c r="F4" s="27" t="s">
        <v>18</v>
      </c>
      <c r="G4" s="27" t="s">
        <v>19</v>
      </c>
      <c r="H4" s="27" t="s">
        <v>20</v>
      </c>
      <c r="I4" s="26" t="s">
        <v>21</v>
      </c>
      <c r="J4" s="26" t="s">
        <v>22</v>
      </c>
      <c r="K4" s="26" t="s">
        <v>23</v>
      </c>
      <c r="L4" s="24" t="s">
        <v>24</v>
      </c>
      <c r="M4" s="24" t="s">
        <v>24</v>
      </c>
      <c r="N4" s="24" t="s">
        <v>24</v>
      </c>
      <c r="O4" s="24" t="s">
        <v>24</v>
      </c>
      <c r="P4" s="34" t="s">
        <v>24</v>
      </c>
      <c r="Q4" s="25" t="s">
        <v>24</v>
      </c>
      <c r="R4" s="25" t="s">
        <v>24</v>
      </c>
      <c r="S4" s="25" t="s">
        <v>24</v>
      </c>
      <c r="T4" s="25" t="s">
        <v>24</v>
      </c>
    </row>
    <row r="5" spans="1:20">
      <c r="A5" s="1" t="s">
        <v>25</v>
      </c>
      <c r="B5" s="26" t="s">
        <v>26</v>
      </c>
      <c r="C5" s="26" t="s">
        <v>26</v>
      </c>
      <c r="D5" s="26" t="s">
        <v>26</v>
      </c>
      <c r="E5" s="26" t="s">
        <v>26</v>
      </c>
      <c r="F5" s="26" t="s">
        <v>26</v>
      </c>
      <c r="G5" s="26" t="s">
        <v>26</v>
      </c>
      <c r="H5" s="26" t="s">
        <v>25</v>
      </c>
      <c r="I5" s="26" t="s">
        <v>25</v>
      </c>
      <c r="J5" s="26" t="s">
        <v>25</v>
      </c>
      <c r="K5" s="26" t="s">
        <v>25</v>
      </c>
      <c r="L5" s="35" t="s">
        <v>25</v>
      </c>
      <c r="M5" s="35" t="s">
        <v>25</v>
      </c>
      <c r="N5" s="35" t="s">
        <v>25</v>
      </c>
      <c r="O5" s="35" t="s">
        <v>25</v>
      </c>
      <c r="P5" s="35" t="s">
        <v>25</v>
      </c>
      <c r="Q5" s="35" t="s">
        <v>25</v>
      </c>
      <c r="R5" s="35" t="s">
        <v>25</v>
      </c>
      <c r="S5" s="35" t="s">
        <v>25</v>
      </c>
      <c r="T5" s="35" t="s">
        <v>25</v>
      </c>
    </row>
    <row r="6" spans="1:20">
      <c r="A6" s="1" t="s">
        <v>27</v>
      </c>
      <c r="B6" s="28">
        <v>610000001</v>
      </c>
      <c r="C6" s="29" t="s">
        <v>28</v>
      </c>
      <c r="D6" s="29" t="s">
        <v>29</v>
      </c>
      <c r="E6" s="29">
        <v>0</v>
      </c>
      <c r="F6" s="29" t="s">
        <v>30</v>
      </c>
      <c r="G6" s="29">
        <v>0</v>
      </c>
      <c r="H6" s="29" t="s">
        <v>31</v>
      </c>
    </row>
    <row r="7" spans="1:20">
      <c r="A7" s="1" t="s">
        <v>27</v>
      </c>
      <c r="B7" s="28">
        <v>610000002</v>
      </c>
      <c r="C7" s="29" t="s">
        <v>295</v>
      </c>
      <c r="D7" s="29" t="s">
        <v>29</v>
      </c>
      <c r="E7" s="29">
        <v>0</v>
      </c>
      <c r="F7" s="29" t="s">
        <v>30</v>
      </c>
      <c r="G7" s="29">
        <v>0</v>
      </c>
      <c r="H7" s="29" t="s">
        <v>31</v>
      </c>
    </row>
    <row r="8" spans="1:20">
      <c r="A8" s="1" t="s">
        <v>27</v>
      </c>
      <c r="B8" s="24" t="str">
        <f>"6"&amp;Q8&amp;0&amp;S8&amp;J8&amp;"0"&amp;T8</f>
        <v>610100100</v>
      </c>
      <c r="C8" s="29" t="s">
        <v>32</v>
      </c>
      <c r="D8" s="29" t="s">
        <v>29</v>
      </c>
      <c r="E8" s="29">
        <v>0</v>
      </c>
      <c r="F8" s="29" t="s">
        <v>30</v>
      </c>
      <c r="G8" s="29">
        <v>0</v>
      </c>
      <c r="H8" s="29" t="s">
        <v>33</v>
      </c>
      <c r="I8" s="29" t="str">
        <f t="shared" ref="I8:I17" si="0">LEFT(C8,L8-1)</f>
        <v>map</v>
      </c>
      <c r="J8" s="36" t="str">
        <f t="shared" ref="J8:J17" si="1">IF(M8=N8,RIGHT(C8,LEN(C8)-M8),MID(C8,M8+1,N8-M8-1))</f>
        <v>001</v>
      </c>
      <c r="K8" s="36" t="str">
        <f t="shared" ref="K8:K17" si="2">MID(C8,N8+1,10)</f>
        <v>001</v>
      </c>
      <c r="L8" s="25">
        <f t="shared" ref="L8:L17" si="3">IFERROR(FIND("_",C8),0)</f>
        <v>4</v>
      </c>
      <c r="M8" s="25">
        <f t="shared" ref="M8:M17" si="4">IFERROR(FIND("_",C8,L8+1),L8)</f>
        <v>10</v>
      </c>
      <c r="N8" s="25">
        <f t="shared" ref="N8:N17" si="5">IFERROR(FIND("_",C8,M8+1),M8)</f>
        <v>10</v>
      </c>
      <c r="O8" s="25">
        <f t="shared" ref="O8:O17" si="6">IFERROR(FIND("_",C8,N8+1),N8)</f>
        <v>10</v>
      </c>
      <c r="P8" s="36" t="str">
        <f t="shared" ref="P8:P17" si="7">IF(N8=O8,RIGHT(C8,LEN(C8)-N8),MID(C8,N8+1,O8-N8-1))</f>
        <v>001</v>
      </c>
      <c r="Q8" s="25">
        <f t="shared" ref="Q8:Q17" si="8">IF(I8="map",1,2)</f>
        <v>1</v>
      </c>
      <c r="R8" s="25" t="s">
        <v>34</v>
      </c>
      <c r="S8" s="25">
        <f t="shared" ref="S8:S17" si="9">IF(R8="fight",1,IF(R8="function",2,IF(R8="prefab",3,0)))</f>
        <v>1</v>
      </c>
      <c r="T8" s="25">
        <f t="shared" ref="T8:T17" si="10">IF(K8="1",1,IF(K8="2",2,IF(K8="3",3,0)))</f>
        <v>0</v>
      </c>
    </row>
    <row r="9" spans="1:20">
      <c r="A9" s="1" t="s">
        <v>27</v>
      </c>
      <c r="B9" s="24" t="str">
        <f>"6"&amp;Q9&amp;0&amp;S9&amp;J9&amp;"0"&amp;T9</f>
        <v>610100200</v>
      </c>
      <c r="C9" s="29" t="s">
        <v>35</v>
      </c>
      <c r="D9" s="29" t="s">
        <v>29</v>
      </c>
      <c r="E9" s="29">
        <v>0</v>
      </c>
      <c r="F9" s="29" t="s">
        <v>30</v>
      </c>
      <c r="G9" s="30">
        <v>0</v>
      </c>
      <c r="H9" s="29" t="s">
        <v>36</v>
      </c>
      <c r="I9" s="29" t="str">
        <f t="shared" si="0"/>
        <v>map</v>
      </c>
      <c r="J9" s="36" t="str">
        <f t="shared" si="1"/>
        <v>002</v>
      </c>
      <c r="K9" s="36" t="str">
        <f t="shared" si="2"/>
        <v>002</v>
      </c>
      <c r="L9" s="25">
        <f t="shared" si="3"/>
        <v>4</v>
      </c>
      <c r="M9" s="25">
        <f t="shared" si="4"/>
        <v>10</v>
      </c>
      <c r="N9" s="25">
        <f t="shared" si="5"/>
        <v>10</v>
      </c>
      <c r="O9" s="25">
        <f t="shared" si="6"/>
        <v>10</v>
      </c>
      <c r="P9" s="36" t="str">
        <f t="shared" si="7"/>
        <v>002</v>
      </c>
      <c r="Q9" s="25">
        <f t="shared" si="8"/>
        <v>1</v>
      </c>
      <c r="R9" s="25" t="s">
        <v>34</v>
      </c>
      <c r="S9" s="25">
        <f t="shared" si="9"/>
        <v>1</v>
      </c>
      <c r="T9" s="25">
        <f t="shared" si="10"/>
        <v>0</v>
      </c>
    </row>
    <row r="10" spans="1:20">
      <c r="A10" s="1" t="s">
        <v>27</v>
      </c>
      <c r="B10" s="31">
        <v>610100201</v>
      </c>
      <c r="C10" s="29" t="s">
        <v>35</v>
      </c>
      <c r="D10" s="29" t="s">
        <v>29</v>
      </c>
      <c r="E10" s="29">
        <v>0</v>
      </c>
      <c r="F10" s="29" t="s">
        <v>30</v>
      </c>
      <c r="G10" s="30">
        <v>0</v>
      </c>
      <c r="H10" s="29" t="s">
        <v>37</v>
      </c>
      <c r="I10" s="29" t="str">
        <f t="shared" si="0"/>
        <v>map</v>
      </c>
      <c r="J10" s="36" t="str">
        <f t="shared" si="1"/>
        <v>002</v>
      </c>
      <c r="K10" s="36" t="str">
        <f t="shared" si="2"/>
        <v>002</v>
      </c>
      <c r="L10" s="25">
        <f t="shared" si="3"/>
        <v>4</v>
      </c>
      <c r="M10" s="25">
        <f t="shared" si="4"/>
        <v>10</v>
      </c>
      <c r="N10" s="25">
        <f t="shared" si="5"/>
        <v>10</v>
      </c>
      <c r="O10" s="25">
        <f t="shared" si="6"/>
        <v>10</v>
      </c>
      <c r="P10" s="36" t="str">
        <f t="shared" si="7"/>
        <v>002</v>
      </c>
      <c r="Q10" s="25">
        <f t="shared" si="8"/>
        <v>1</v>
      </c>
      <c r="R10" s="25" t="s">
        <v>34</v>
      </c>
      <c r="S10" s="25">
        <f t="shared" si="9"/>
        <v>1</v>
      </c>
      <c r="T10" s="25">
        <f t="shared" si="10"/>
        <v>0</v>
      </c>
    </row>
    <row r="11" spans="1:20">
      <c r="A11" s="1" t="s">
        <v>27</v>
      </c>
      <c r="B11" s="31">
        <v>610100202</v>
      </c>
      <c r="C11" s="29" t="s">
        <v>35</v>
      </c>
      <c r="D11" s="29" t="s">
        <v>29</v>
      </c>
      <c r="E11" s="29">
        <v>0</v>
      </c>
      <c r="F11" s="29" t="s">
        <v>30</v>
      </c>
      <c r="G11" s="30">
        <v>0</v>
      </c>
      <c r="H11" s="29" t="s">
        <v>37</v>
      </c>
      <c r="I11" s="29" t="str">
        <f t="shared" ref="I11" si="11">LEFT(C11,L11-1)</f>
        <v>map</v>
      </c>
      <c r="J11" s="36" t="str">
        <f t="shared" ref="J11" si="12">IF(M11=N11,RIGHT(C11,LEN(C11)-M11),MID(C11,M11+1,N11-M11-1))</f>
        <v>002</v>
      </c>
      <c r="K11" s="36" t="str">
        <f t="shared" ref="K11" si="13">MID(C11,N11+1,10)</f>
        <v>002</v>
      </c>
      <c r="L11" s="25">
        <f t="shared" ref="L11" si="14">IFERROR(FIND("_",C11),0)</f>
        <v>4</v>
      </c>
      <c r="M11" s="25">
        <f t="shared" ref="M11" si="15">IFERROR(FIND("_",C11,L11+1),L11)</f>
        <v>10</v>
      </c>
      <c r="N11" s="25">
        <f t="shared" ref="N11" si="16">IFERROR(FIND("_",C11,M11+1),M11)</f>
        <v>10</v>
      </c>
      <c r="O11" s="25">
        <f t="shared" ref="O11" si="17">IFERROR(FIND("_",C11,N11+1),N11)</f>
        <v>10</v>
      </c>
      <c r="P11" s="36" t="str">
        <f t="shared" ref="P11" si="18">IF(N11=O11,RIGHT(C11,LEN(C11)-N11),MID(C11,N11+1,O11-N11-1))</f>
        <v>002</v>
      </c>
      <c r="Q11" s="25">
        <f t="shared" ref="Q11" si="19">IF(I11="map",1,2)</f>
        <v>1</v>
      </c>
      <c r="R11" s="25" t="s">
        <v>34</v>
      </c>
      <c r="S11" s="25">
        <f t="shared" ref="S11" si="20">IF(R11="fight",1,IF(R11="function",2,IF(R11="prefab",3,0)))</f>
        <v>1</v>
      </c>
      <c r="T11" s="25">
        <f t="shared" ref="T11" si="21">IF(K11="1",1,IF(K11="2",2,IF(K11="3",3,0)))</f>
        <v>0</v>
      </c>
    </row>
    <row r="12" spans="1:20">
      <c r="A12" s="1" t="s">
        <v>27</v>
      </c>
      <c r="B12" s="24" t="str">
        <f>"6"&amp;Q12&amp;0&amp;S12&amp;J12&amp;"0"&amp;T12</f>
        <v>610100300</v>
      </c>
      <c r="C12" s="29" t="s">
        <v>38</v>
      </c>
      <c r="D12" s="29" t="s">
        <v>29</v>
      </c>
      <c r="E12" s="29">
        <v>0</v>
      </c>
      <c r="F12" s="29" t="s">
        <v>30</v>
      </c>
      <c r="G12" s="29">
        <v>0</v>
      </c>
      <c r="H12" s="29" t="s">
        <v>39</v>
      </c>
      <c r="I12" s="29" t="str">
        <f t="shared" si="0"/>
        <v>map</v>
      </c>
      <c r="J12" s="1" t="str">
        <f t="shared" si="1"/>
        <v>003</v>
      </c>
      <c r="K12" s="1" t="str">
        <f t="shared" si="2"/>
        <v>003</v>
      </c>
      <c r="L12" s="24">
        <f t="shared" si="3"/>
        <v>4</v>
      </c>
      <c r="M12" s="24">
        <f t="shared" si="4"/>
        <v>10</v>
      </c>
      <c r="N12" s="24">
        <f t="shared" si="5"/>
        <v>10</v>
      </c>
      <c r="O12" s="24">
        <f t="shared" si="6"/>
        <v>10</v>
      </c>
      <c r="P12" s="1" t="str">
        <f t="shared" si="7"/>
        <v>003</v>
      </c>
      <c r="Q12" s="25">
        <f t="shared" si="8"/>
        <v>1</v>
      </c>
      <c r="R12" s="25" t="s">
        <v>34</v>
      </c>
      <c r="S12" s="25">
        <f t="shared" si="9"/>
        <v>1</v>
      </c>
      <c r="T12" s="25">
        <f t="shared" si="10"/>
        <v>0</v>
      </c>
    </row>
    <row r="13" spans="1:20">
      <c r="A13" s="1" t="s">
        <v>27</v>
      </c>
      <c r="B13" s="24" t="str">
        <f>"6"&amp;Q13&amp;0&amp;S13&amp;J13&amp;"0"&amp;T13</f>
        <v>610100401</v>
      </c>
      <c r="C13" s="29" t="s">
        <v>40</v>
      </c>
      <c r="D13" s="29" t="s">
        <v>29</v>
      </c>
      <c r="E13" s="29">
        <v>0</v>
      </c>
      <c r="F13" s="29" t="s">
        <v>30</v>
      </c>
      <c r="G13" s="29">
        <v>0</v>
      </c>
      <c r="H13" s="29" t="s">
        <v>41</v>
      </c>
      <c r="I13" s="29" t="str">
        <f t="shared" si="0"/>
        <v>map</v>
      </c>
      <c r="J13" s="1" t="str">
        <f t="shared" si="1"/>
        <v>004</v>
      </c>
      <c r="K13" s="1" t="str">
        <f t="shared" si="2"/>
        <v>1</v>
      </c>
      <c r="L13" s="24">
        <f t="shared" si="3"/>
        <v>4</v>
      </c>
      <c r="M13" s="24">
        <f t="shared" si="4"/>
        <v>10</v>
      </c>
      <c r="N13" s="24">
        <f t="shared" si="5"/>
        <v>14</v>
      </c>
      <c r="O13" s="24">
        <f t="shared" si="6"/>
        <v>14</v>
      </c>
      <c r="P13" s="1" t="str">
        <f t="shared" si="7"/>
        <v>1</v>
      </c>
      <c r="Q13" s="25">
        <f t="shared" si="8"/>
        <v>1</v>
      </c>
      <c r="R13" s="25" t="s">
        <v>34</v>
      </c>
      <c r="S13" s="25">
        <f t="shared" si="9"/>
        <v>1</v>
      </c>
      <c r="T13" s="25">
        <f t="shared" si="10"/>
        <v>1</v>
      </c>
    </row>
    <row r="14" spans="1:20">
      <c r="A14" s="1" t="s">
        <v>27</v>
      </c>
      <c r="B14" s="24" t="str">
        <f>"6"&amp;Q14&amp;0&amp;S14&amp;J14&amp;"0"&amp;T14</f>
        <v>610100402</v>
      </c>
      <c r="C14" s="29" t="s">
        <v>42</v>
      </c>
      <c r="D14" s="29" t="s">
        <v>29</v>
      </c>
      <c r="E14" s="29">
        <v>0</v>
      </c>
      <c r="F14" s="29" t="s">
        <v>30</v>
      </c>
      <c r="G14" s="29">
        <v>0</v>
      </c>
      <c r="H14" s="29" t="s">
        <v>43</v>
      </c>
      <c r="I14" s="29" t="str">
        <f t="shared" si="0"/>
        <v>map</v>
      </c>
      <c r="J14" s="1" t="str">
        <f t="shared" si="1"/>
        <v>004</v>
      </c>
      <c r="K14" s="1" t="str">
        <f t="shared" si="2"/>
        <v>2</v>
      </c>
      <c r="L14" s="24">
        <f t="shared" si="3"/>
        <v>4</v>
      </c>
      <c r="M14" s="24">
        <f t="shared" si="4"/>
        <v>10</v>
      </c>
      <c r="N14" s="24">
        <f t="shared" si="5"/>
        <v>14</v>
      </c>
      <c r="O14" s="24">
        <f t="shared" si="6"/>
        <v>14</v>
      </c>
      <c r="P14" s="1" t="str">
        <f t="shared" si="7"/>
        <v>2</v>
      </c>
      <c r="Q14" s="25">
        <f t="shared" si="8"/>
        <v>1</v>
      </c>
      <c r="R14" s="25" t="s">
        <v>34</v>
      </c>
      <c r="S14" s="25">
        <f t="shared" si="9"/>
        <v>1</v>
      </c>
      <c r="T14" s="25">
        <f t="shared" si="10"/>
        <v>2</v>
      </c>
    </row>
    <row r="15" spans="1:20">
      <c r="A15" s="1" t="s">
        <v>27</v>
      </c>
      <c r="B15" s="24" t="str">
        <f>"6"&amp;Q15&amp;0&amp;S15&amp;J15&amp;"0"&amp;T15</f>
        <v>610100500</v>
      </c>
      <c r="C15" s="29" t="s">
        <v>44</v>
      </c>
      <c r="D15" s="29" t="s">
        <v>29</v>
      </c>
      <c r="E15" s="29">
        <v>0</v>
      </c>
      <c r="F15" s="29" t="s">
        <v>30</v>
      </c>
      <c r="G15" s="29">
        <v>0</v>
      </c>
      <c r="H15" s="29" t="s">
        <v>45</v>
      </c>
      <c r="I15" s="24" t="str">
        <f t="shared" si="0"/>
        <v>map</v>
      </c>
      <c r="J15" s="1" t="str">
        <f t="shared" si="1"/>
        <v>005</v>
      </c>
      <c r="K15" s="1" t="str">
        <f t="shared" si="2"/>
        <v>005</v>
      </c>
      <c r="L15" s="24">
        <f t="shared" si="3"/>
        <v>4</v>
      </c>
      <c r="M15" s="24">
        <f t="shared" si="4"/>
        <v>10</v>
      </c>
      <c r="N15" s="24">
        <f t="shared" si="5"/>
        <v>10</v>
      </c>
      <c r="O15" s="24">
        <f t="shared" si="6"/>
        <v>10</v>
      </c>
      <c r="P15" s="1" t="str">
        <f t="shared" si="7"/>
        <v>005</v>
      </c>
      <c r="Q15" s="25">
        <f t="shared" si="8"/>
        <v>1</v>
      </c>
      <c r="R15" s="25" t="s">
        <v>34</v>
      </c>
      <c r="S15" s="25">
        <f t="shared" si="9"/>
        <v>1</v>
      </c>
      <c r="T15" s="25">
        <f t="shared" si="10"/>
        <v>0</v>
      </c>
    </row>
    <row r="16" spans="1:20">
      <c r="A16" s="1" t="s">
        <v>27</v>
      </c>
      <c r="B16" s="24" t="str">
        <f>"6"&amp;Q16&amp;0&amp;S16&amp;J16&amp;"0"&amp;T16</f>
        <v>610100501</v>
      </c>
      <c r="C16" s="29" t="s">
        <v>46</v>
      </c>
      <c r="D16" s="29" t="s">
        <v>29</v>
      </c>
      <c r="E16" s="29">
        <v>0</v>
      </c>
      <c r="F16" s="29" t="s">
        <v>30</v>
      </c>
      <c r="G16" s="29">
        <v>0</v>
      </c>
      <c r="H16" s="29" t="s">
        <v>47</v>
      </c>
      <c r="I16" s="24" t="str">
        <f t="shared" si="0"/>
        <v>map</v>
      </c>
      <c r="J16" s="1" t="str">
        <f t="shared" si="1"/>
        <v>005</v>
      </c>
      <c r="K16" s="1" t="str">
        <f t="shared" si="2"/>
        <v>1</v>
      </c>
      <c r="L16" s="24">
        <f t="shared" si="3"/>
        <v>4</v>
      </c>
      <c r="M16" s="24">
        <f t="shared" si="4"/>
        <v>10</v>
      </c>
      <c r="N16" s="24">
        <f t="shared" si="5"/>
        <v>14</v>
      </c>
      <c r="O16" s="24">
        <f t="shared" si="6"/>
        <v>14</v>
      </c>
      <c r="P16" s="1" t="str">
        <f t="shared" si="7"/>
        <v>1</v>
      </c>
      <c r="Q16" s="25">
        <f t="shared" si="8"/>
        <v>1</v>
      </c>
      <c r="R16" s="25" t="s">
        <v>34</v>
      </c>
      <c r="S16" s="25">
        <f t="shared" si="9"/>
        <v>1</v>
      </c>
      <c r="T16" s="25">
        <f t="shared" si="10"/>
        <v>1</v>
      </c>
    </row>
    <row r="17" spans="1:20">
      <c r="A17" s="1" t="s">
        <v>27</v>
      </c>
      <c r="B17" s="31">
        <v>610100502</v>
      </c>
      <c r="C17" s="29" t="s">
        <v>46</v>
      </c>
      <c r="D17" s="29" t="s">
        <v>29</v>
      </c>
      <c r="E17" s="29">
        <v>0</v>
      </c>
      <c r="F17" s="29" t="s">
        <v>30</v>
      </c>
      <c r="G17" s="29">
        <v>0</v>
      </c>
      <c r="H17" s="29" t="s">
        <v>47</v>
      </c>
      <c r="I17" s="24" t="str">
        <f t="shared" si="0"/>
        <v>map</v>
      </c>
      <c r="J17" s="1" t="str">
        <f t="shared" si="1"/>
        <v>005</v>
      </c>
      <c r="K17" s="1" t="str">
        <f t="shared" si="2"/>
        <v>1</v>
      </c>
      <c r="L17" s="24">
        <f t="shared" si="3"/>
        <v>4</v>
      </c>
      <c r="M17" s="24">
        <f t="shared" si="4"/>
        <v>10</v>
      </c>
      <c r="N17" s="24">
        <f t="shared" si="5"/>
        <v>14</v>
      </c>
      <c r="O17" s="24">
        <f t="shared" si="6"/>
        <v>14</v>
      </c>
      <c r="P17" s="1" t="str">
        <f t="shared" si="7"/>
        <v>1</v>
      </c>
      <c r="Q17" s="25">
        <f t="shared" si="8"/>
        <v>1</v>
      </c>
      <c r="R17" s="25" t="s">
        <v>34</v>
      </c>
      <c r="S17" s="25">
        <f t="shared" si="9"/>
        <v>1</v>
      </c>
      <c r="T17" s="25">
        <f t="shared" si="10"/>
        <v>1</v>
      </c>
    </row>
    <row r="18" spans="1:20">
      <c r="A18" s="1" t="s">
        <v>27</v>
      </c>
      <c r="B18" s="32">
        <v>610100511</v>
      </c>
      <c r="C18" s="29" t="s">
        <v>46</v>
      </c>
      <c r="D18" s="29" t="s">
        <v>29</v>
      </c>
      <c r="E18" s="29">
        <v>0</v>
      </c>
      <c r="F18" s="29" t="s">
        <v>30</v>
      </c>
      <c r="G18" s="29">
        <v>0</v>
      </c>
      <c r="H18" s="29" t="s">
        <v>47</v>
      </c>
      <c r="I18" s="24" t="s">
        <v>48</v>
      </c>
      <c r="J18" s="1" t="s">
        <v>49</v>
      </c>
      <c r="K18" s="1" t="s">
        <v>50</v>
      </c>
      <c r="L18" s="24">
        <v>4</v>
      </c>
      <c r="M18" s="24">
        <v>10</v>
      </c>
      <c r="N18" s="24">
        <v>14</v>
      </c>
      <c r="O18" s="24">
        <v>14</v>
      </c>
      <c r="P18" s="1" t="s">
        <v>50</v>
      </c>
      <c r="Q18" s="25">
        <v>1</v>
      </c>
      <c r="R18" s="25" t="s">
        <v>34</v>
      </c>
      <c r="S18" s="25">
        <v>1</v>
      </c>
      <c r="T18" s="25">
        <v>1</v>
      </c>
    </row>
    <row r="19" spans="1:20">
      <c r="A19" s="1" t="s">
        <v>27</v>
      </c>
      <c r="B19" s="24" t="str">
        <f t="shared" ref="B19:B25" si="22">"6"&amp;Q19&amp;0&amp;S19&amp;J19&amp;"0"&amp;T19</f>
        <v>610100600</v>
      </c>
      <c r="C19" s="29" t="s">
        <v>51</v>
      </c>
      <c r="D19" s="29" t="s">
        <v>29</v>
      </c>
      <c r="E19" s="29">
        <v>0</v>
      </c>
      <c r="F19" s="29" t="s">
        <v>30</v>
      </c>
      <c r="G19" s="29">
        <v>0</v>
      </c>
      <c r="H19" s="29" t="s">
        <v>52</v>
      </c>
      <c r="I19" s="24" t="str">
        <f t="shared" ref="I19:I25" si="23">LEFT(C19,L19-1)</f>
        <v>map</v>
      </c>
      <c r="J19" s="1" t="str">
        <f t="shared" ref="J19:J25" si="24">IF(M19=N19,RIGHT(C19,LEN(C19)-M19),MID(C19,M19+1,N19-M19-1))</f>
        <v>006</v>
      </c>
      <c r="K19" s="1" t="str">
        <f t="shared" ref="K19:K25" si="25">MID(C19,N19+1,10)</f>
        <v>006</v>
      </c>
      <c r="L19" s="24">
        <f t="shared" ref="L19:L25" si="26">IFERROR(FIND("_",C19),0)</f>
        <v>4</v>
      </c>
      <c r="M19" s="24">
        <f t="shared" ref="M19:M25" si="27">IFERROR(FIND("_",C19,L19+1),L19)</f>
        <v>10</v>
      </c>
      <c r="N19" s="24">
        <f t="shared" ref="N19:N25" si="28">IFERROR(FIND("_",C19,M19+1),M19)</f>
        <v>10</v>
      </c>
      <c r="O19" s="24">
        <f t="shared" ref="O19:O25" si="29">IFERROR(FIND("_",C19,N19+1),N19)</f>
        <v>10</v>
      </c>
      <c r="P19" s="1" t="str">
        <f t="shared" ref="P19:P25" si="30">IF(N19=O19,RIGHT(C19,LEN(C19)-N19),MID(C19,N19+1,O19-N19-1))</f>
        <v>006</v>
      </c>
      <c r="Q19" s="25">
        <f t="shared" ref="Q19:Q25" si="31">IF(I19="map",1,2)</f>
        <v>1</v>
      </c>
      <c r="R19" s="25" t="s">
        <v>34</v>
      </c>
      <c r="S19" s="25">
        <f t="shared" ref="S19:S25" si="32">IF(R19="fight",1,IF(R19="function",2,IF(R19="prefab",3,0)))</f>
        <v>1</v>
      </c>
      <c r="T19" s="25">
        <f t="shared" ref="T19:T25" si="33">IF(K19="1",1,IF(K19="2",2,IF(K19="3",3,0)))</f>
        <v>0</v>
      </c>
    </row>
    <row r="20" spans="1:20">
      <c r="A20" s="1" t="s">
        <v>27</v>
      </c>
      <c r="B20" s="24" t="str">
        <f t="shared" si="22"/>
        <v>610100601</v>
      </c>
      <c r="C20" s="29" t="s">
        <v>53</v>
      </c>
      <c r="D20" s="29" t="s">
        <v>29</v>
      </c>
      <c r="E20" s="29">
        <v>0</v>
      </c>
      <c r="F20" s="29" t="s">
        <v>30</v>
      </c>
      <c r="G20" s="29">
        <v>0</v>
      </c>
      <c r="H20" s="29" t="s">
        <v>54</v>
      </c>
      <c r="I20" s="24" t="str">
        <f t="shared" si="23"/>
        <v>map</v>
      </c>
      <c r="J20" s="1" t="str">
        <f t="shared" si="24"/>
        <v>006</v>
      </c>
      <c r="K20" s="1" t="str">
        <f t="shared" si="25"/>
        <v>1</v>
      </c>
      <c r="L20" s="24">
        <f t="shared" si="26"/>
        <v>4</v>
      </c>
      <c r="M20" s="24">
        <f t="shared" si="27"/>
        <v>10</v>
      </c>
      <c r="N20" s="24">
        <f t="shared" si="28"/>
        <v>14</v>
      </c>
      <c r="O20" s="24">
        <f t="shared" si="29"/>
        <v>14</v>
      </c>
      <c r="P20" s="1" t="str">
        <f t="shared" si="30"/>
        <v>1</v>
      </c>
      <c r="Q20" s="25">
        <f t="shared" si="31"/>
        <v>1</v>
      </c>
      <c r="R20" s="25" t="s">
        <v>34</v>
      </c>
      <c r="S20" s="25">
        <f t="shared" si="32"/>
        <v>1</v>
      </c>
      <c r="T20" s="25">
        <f t="shared" si="33"/>
        <v>1</v>
      </c>
    </row>
    <row r="21" spans="1:20">
      <c r="A21" s="1" t="s">
        <v>27</v>
      </c>
      <c r="B21" s="24" t="str">
        <f t="shared" si="22"/>
        <v>610100602</v>
      </c>
      <c r="C21" s="29" t="s">
        <v>55</v>
      </c>
      <c r="D21" s="29" t="s">
        <v>29</v>
      </c>
      <c r="E21" s="29">
        <v>0</v>
      </c>
      <c r="F21" s="29" t="s">
        <v>30</v>
      </c>
      <c r="G21" s="29">
        <v>0</v>
      </c>
      <c r="H21" s="29" t="s">
        <v>56</v>
      </c>
      <c r="I21" s="24" t="str">
        <f t="shared" si="23"/>
        <v>map</v>
      </c>
      <c r="J21" s="1" t="str">
        <f t="shared" si="24"/>
        <v>006</v>
      </c>
      <c r="K21" s="1" t="str">
        <f t="shared" si="25"/>
        <v>2</v>
      </c>
      <c r="L21" s="24">
        <f t="shared" si="26"/>
        <v>4</v>
      </c>
      <c r="M21" s="24">
        <f t="shared" si="27"/>
        <v>10</v>
      </c>
      <c r="N21" s="24">
        <f t="shared" si="28"/>
        <v>14</v>
      </c>
      <c r="O21" s="24">
        <f t="shared" si="29"/>
        <v>14</v>
      </c>
      <c r="P21" s="1" t="str">
        <f t="shared" si="30"/>
        <v>2</v>
      </c>
      <c r="Q21" s="25">
        <f t="shared" si="31"/>
        <v>1</v>
      </c>
      <c r="R21" s="25" t="s">
        <v>34</v>
      </c>
      <c r="S21" s="25">
        <f t="shared" si="32"/>
        <v>1</v>
      </c>
      <c r="T21" s="25">
        <f t="shared" si="33"/>
        <v>2</v>
      </c>
    </row>
    <row r="22" spans="1:20">
      <c r="A22" s="1" t="s">
        <v>27</v>
      </c>
      <c r="B22" s="24" t="str">
        <f t="shared" si="22"/>
        <v>610100700</v>
      </c>
      <c r="C22" s="29" t="s">
        <v>57</v>
      </c>
      <c r="D22" s="29" t="s">
        <v>29</v>
      </c>
      <c r="E22" s="29">
        <v>0</v>
      </c>
      <c r="F22" s="29" t="s">
        <v>30</v>
      </c>
      <c r="G22" s="29">
        <v>0</v>
      </c>
      <c r="H22" s="29" t="s">
        <v>58</v>
      </c>
      <c r="I22" s="24" t="str">
        <f t="shared" si="23"/>
        <v>map</v>
      </c>
      <c r="J22" s="1" t="str">
        <f t="shared" si="24"/>
        <v>007</v>
      </c>
      <c r="K22" s="1" t="str">
        <f t="shared" si="25"/>
        <v>007</v>
      </c>
      <c r="L22" s="24">
        <f t="shared" si="26"/>
        <v>4</v>
      </c>
      <c r="M22" s="24">
        <f t="shared" si="27"/>
        <v>10</v>
      </c>
      <c r="N22" s="24">
        <f t="shared" si="28"/>
        <v>10</v>
      </c>
      <c r="O22" s="24">
        <f t="shared" si="29"/>
        <v>10</v>
      </c>
      <c r="P22" s="1" t="str">
        <f t="shared" si="30"/>
        <v>007</v>
      </c>
      <c r="Q22" s="25">
        <f t="shared" si="31"/>
        <v>1</v>
      </c>
      <c r="R22" s="25" t="s">
        <v>34</v>
      </c>
      <c r="S22" s="25">
        <f t="shared" si="32"/>
        <v>1</v>
      </c>
      <c r="T22" s="25">
        <f t="shared" si="33"/>
        <v>0</v>
      </c>
    </row>
    <row r="23" spans="1:20">
      <c r="A23" s="1" t="s">
        <v>27</v>
      </c>
      <c r="B23" s="24" t="str">
        <f t="shared" si="22"/>
        <v>610100800</v>
      </c>
      <c r="C23" s="29" t="s">
        <v>59</v>
      </c>
      <c r="D23" s="29" t="s">
        <v>29</v>
      </c>
      <c r="E23" s="29">
        <v>0</v>
      </c>
      <c r="F23" s="29" t="s">
        <v>30</v>
      </c>
      <c r="G23" s="29">
        <v>0</v>
      </c>
      <c r="H23" s="29" t="s">
        <v>60</v>
      </c>
      <c r="I23" s="24" t="str">
        <f t="shared" si="23"/>
        <v>map</v>
      </c>
      <c r="J23" s="1" t="str">
        <f t="shared" si="24"/>
        <v>008</v>
      </c>
      <c r="K23" s="1" t="str">
        <f t="shared" si="25"/>
        <v>008</v>
      </c>
      <c r="L23" s="24">
        <f t="shared" si="26"/>
        <v>4</v>
      </c>
      <c r="M23" s="24">
        <f t="shared" si="27"/>
        <v>10</v>
      </c>
      <c r="N23" s="24">
        <f t="shared" si="28"/>
        <v>10</v>
      </c>
      <c r="O23" s="24">
        <f t="shared" si="29"/>
        <v>10</v>
      </c>
      <c r="P23" s="1" t="str">
        <f t="shared" si="30"/>
        <v>008</v>
      </c>
      <c r="Q23" s="25">
        <f t="shared" si="31"/>
        <v>1</v>
      </c>
      <c r="R23" s="25" t="s">
        <v>34</v>
      </c>
      <c r="S23" s="25">
        <f t="shared" si="32"/>
        <v>1</v>
      </c>
      <c r="T23" s="25">
        <f t="shared" si="33"/>
        <v>0</v>
      </c>
    </row>
    <row r="24" spans="1:20">
      <c r="A24" s="1" t="s">
        <v>27</v>
      </c>
      <c r="B24" s="24" t="str">
        <f t="shared" si="22"/>
        <v>610100900</v>
      </c>
      <c r="C24" s="29" t="s">
        <v>61</v>
      </c>
      <c r="D24" s="29" t="s">
        <v>29</v>
      </c>
      <c r="E24" s="29">
        <v>0</v>
      </c>
      <c r="F24" s="29" t="s">
        <v>30</v>
      </c>
      <c r="G24" s="29">
        <v>0</v>
      </c>
      <c r="H24" s="29" t="s">
        <v>62</v>
      </c>
      <c r="I24" s="24" t="str">
        <f t="shared" si="23"/>
        <v>map</v>
      </c>
      <c r="J24" s="1" t="str">
        <f t="shared" si="24"/>
        <v>009</v>
      </c>
      <c r="K24" s="1" t="str">
        <f t="shared" si="25"/>
        <v>009</v>
      </c>
      <c r="L24" s="24">
        <f t="shared" si="26"/>
        <v>4</v>
      </c>
      <c r="M24" s="24">
        <f t="shared" si="27"/>
        <v>10</v>
      </c>
      <c r="N24" s="24">
        <f t="shared" si="28"/>
        <v>10</v>
      </c>
      <c r="O24" s="24">
        <f t="shared" si="29"/>
        <v>10</v>
      </c>
      <c r="P24" s="1" t="str">
        <f t="shared" si="30"/>
        <v>009</v>
      </c>
      <c r="Q24" s="25">
        <f t="shared" si="31"/>
        <v>1</v>
      </c>
      <c r="R24" s="25" t="s">
        <v>34</v>
      </c>
      <c r="S24" s="25">
        <f t="shared" si="32"/>
        <v>1</v>
      </c>
      <c r="T24" s="25">
        <f t="shared" si="33"/>
        <v>0</v>
      </c>
    </row>
    <row r="25" spans="1:20">
      <c r="A25" s="1" t="s">
        <v>27</v>
      </c>
      <c r="B25" s="24" t="str">
        <f t="shared" si="22"/>
        <v>610101000</v>
      </c>
      <c r="C25" s="29" t="s">
        <v>63</v>
      </c>
      <c r="D25" s="29" t="s">
        <v>29</v>
      </c>
      <c r="E25" s="29">
        <v>0</v>
      </c>
      <c r="F25" s="29" t="s">
        <v>30</v>
      </c>
      <c r="G25" s="29">
        <v>0</v>
      </c>
      <c r="H25" s="29" t="s">
        <v>64</v>
      </c>
      <c r="I25" s="24" t="str">
        <f t="shared" si="23"/>
        <v>map</v>
      </c>
      <c r="J25" s="1" t="str">
        <f t="shared" si="24"/>
        <v>010</v>
      </c>
      <c r="K25" s="1" t="str">
        <f t="shared" si="25"/>
        <v>010</v>
      </c>
      <c r="L25" s="24">
        <f t="shared" si="26"/>
        <v>4</v>
      </c>
      <c r="M25" s="24">
        <f t="shared" si="27"/>
        <v>10</v>
      </c>
      <c r="N25" s="24">
        <f t="shared" si="28"/>
        <v>10</v>
      </c>
      <c r="O25" s="24">
        <f t="shared" si="29"/>
        <v>10</v>
      </c>
      <c r="P25" s="1" t="str">
        <f t="shared" si="30"/>
        <v>010</v>
      </c>
      <c r="Q25" s="25">
        <f t="shared" si="31"/>
        <v>1</v>
      </c>
      <c r="R25" s="25" t="s">
        <v>34</v>
      </c>
      <c r="S25" s="25">
        <f t="shared" si="32"/>
        <v>1</v>
      </c>
      <c r="T25" s="25">
        <f t="shared" si="33"/>
        <v>0</v>
      </c>
    </row>
    <row r="26" spans="1:20">
      <c r="A26" s="1" t="s">
        <v>27</v>
      </c>
      <c r="B26" s="32">
        <v>610101010</v>
      </c>
      <c r="C26" s="29" t="s">
        <v>63</v>
      </c>
      <c r="D26" s="29" t="s">
        <v>29</v>
      </c>
      <c r="E26" s="29">
        <v>0</v>
      </c>
      <c r="F26" s="29" t="s">
        <v>30</v>
      </c>
      <c r="G26" s="29">
        <v>0</v>
      </c>
      <c r="H26" s="29" t="s">
        <v>64</v>
      </c>
      <c r="I26" s="24" t="s">
        <v>48</v>
      </c>
      <c r="J26" s="1" t="s">
        <v>65</v>
      </c>
      <c r="K26" s="1" t="s">
        <v>65</v>
      </c>
      <c r="L26" s="24">
        <v>4</v>
      </c>
      <c r="M26" s="24">
        <v>10</v>
      </c>
      <c r="N26" s="24">
        <v>10</v>
      </c>
      <c r="O26" s="24">
        <v>10</v>
      </c>
      <c r="P26" s="1" t="s">
        <v>65</v>
      </c>
      <c r="Q26" s="25">
        <v>1</v>
      </c>
      <c r="R26" s="25" t="s">
        <v>34</v>
      </c>
      <c r="S26" s="25">
        <v>1</v>
      </c>
      <c r="T26" s="25">
        <v>0</v>
      </c>
    </row>
    <row r="27" spans="1:20">
      <c r="A27" s="1" t="s">
        <v>27</v>
      </c>
      <c r="B27" s="24" t="str">
        <f>"6"&amp;Q27&amp;0&amp;S27&amp;J27&amp;"0"&amp;T27</f>
        <v>610101001</v>
      </c>
      <c r="C27" s="29" t="s">
        <v>66</v>
      </c>
      <c r="D27" s="29" t="s">
        <v>29</v>
      </c>
      <c r="E27" s="29">
        <v>0</v>
      </c>
      <c r="F27" s="29" t="s">
        <v>30</v>
      </c>
      <c r="G27" s="29">
        <v>0</v>
      </c>
      <c r="H27" s="29" t="s">
        <v>64</v>
      </c>
      <c r="I27" s="24" t="str">
        <f t="shared" ref="I27:I43" si="34">LEFT(C27,L27-1)</f>
        <v>map</v>
      </c>
      <c r="J27" s="1" t="str">
        <f t="shared" ref="J27:J43" si="35">IF(M27=N27,RIGHT(C27,LEN(C27)-M27),MID(C27,M27+1,N27-M27-1))</f>
        <v>010</v>
      </c>
      <c r="K27" s="1" t="str">
        <f t="shared" ref="K27:K43" si="36">MID(C27,N27+1,10)</f>
        <v>1</v>
      </c>
      <c r="L27" s="24">
        <f t="shared" ref="L27:L43" si="37">IFERROR(FIND("_",C27),0)</f>
        <v>4</v>
      </c>
      <c r="M27" s="24">
        <f t="shared" ref="M27:M43" si="38">IFERROR(FIND("_",C27,L27+1),L27)</f>
        <v>10</v>
      </c>
      <c r="N27" s="24">
        <f t="shared" ref="N27:N43" si="39">IFERROR(FIND("_",C27,M27+1),M27)</f>
        <v>14</v>
      </c>
      <c r="O27" s="24">
        <f t="shared" ref="O27:O43" si="40">IFERROR(FIND("_",C27,N27+1),N27)</f>
        <v>14</v>
      </c>
      <c r="P27" s="1" t="str">
        <f t="shared" ref="P27:P43" si="41">IF(N27=O27,RIGHT(C27,LEN(C27)-N27),MID(C27,N27+1,O27-N27-1))</f>
        <v>1</v>
      </c>
      <c r="Q27" s="25">
        <f t="shared" ref="Q27:Q43" si="42">IF(I27="map",1,2)</f>
        <v>1</v>
      </c>
      <c r="R27" s="25" t="s">
        <v>34</v>
      </c>
      <c r="S27" s="25">
        <f t="shared" ref="S27:S62" si="43">IF(R27="fight",1,IF(R27="function",2,IF(R27="prefab",3,0)))</f>
        <v>1</v>
      </c>
      <c r="T27" s="25">
        <f t="shared" ref="T27:T43" si="44">IF(K27="1",1,IF(K27="2",2,IF(K27="3",3,0)))</f>
        <v>1</v>
      </c>
    </row>
    <row r="28" spans="1:20">
      <c r="A28" s="1" t="s">
        <v>27</v>
      </c>
      <c r="B28" s="24" t="str">
        <f>"6"&amp;Q28&amp;0&amp;S28&amp;J28&amp;"0"&amp;T28</f>
        <v>610101002</v>
      </c>
      <c r="C28" s="29" t="s">
        <v>67</v>
      </c>
      <c r="D28" s="29" t="s">
        <v>29</v>
      </c>
      <c r="E28" s="29">
        <v>0</v>
      </c>
      <c r="F28" s="29" t="s">
        <v>30</v>
      </c>
      <c r="G28" s="29">
        <v>0</v>
      </c>
      <c r="H28" s="29" t="s">
        <v>64</v>
      </c>
      <c r="I28" s="24" t="str">
        <f t="shared" si="34"/>
        <v>map</v>
      </c>
      <c r="J28" s="1" t="str">
        <f t="shared" si="35"/>
        <v>010</v>
      </c>
      <c r="K28" s="1" t="str">
        <f t="shared" si="36"/>
        <v>2</v>
      </c>
      <c r="L28" s="24">
        <f t="shared" si="37"/>
        <v>4</v>
      </c>
      <c r="M28" s="24">
        <f t="shared" si="38"/>
        <v>10</v>
      </c>
      <c r="N28" s="24">
        <f t="shared" si="39"/>
        <v>14</v>
      </c>
      <c r="O28" s="24">
        <f t="shared" si="40"/>
        <v>14</v>
      </c>
      <c r="P28" s="1" t="str">
        <f t="shared" si="41"/>
        <v>2</v>
      </c>
      <c r="Q28" s="25">
        <f t="shared" si="42"/>
        <v>1</v>
      </c>
      <c r="R28" s="25" t="s">
        <v>34</v>
      </c>
      <c r="S28" s="25">
        <f t="shared" si="43"/>
        <v>1</v>
      </c>
      <c r="T28" s="25">
        <f t="shared" si="44"/>
        <v>2</v>
      </c>
    </row>
    <row r="29" spans="1:20">
      <c r="A29" s="1" t="s">
        <v>27</v>
      </c>
      <c r="B29" s="24" t="str">
        <f>"6"&amp;Q29&amp;0&amp;S29&amp;J29&amp;"0"&amp;T29</f>
        <v>610101003</v>
      </c>
      <c r="C29" s="29" t="s">
        <v>68</v>
      </c>
      <c r="D29" s="29" t="s">
        <v>29</v>
      </c>
      <c r="E29" s="29">
        <v>0</v>
      </c>
      <c r="F29" s="29" t="s">
        <v>30</v>
      </c>
      <c r="G29" s="29">
        <v>0</v>
      </c>
      <c r="H29" s="29" t="s">
        <v>64</v>
      </c>
      <c r="I29" s="24" t="str">
        <f t="shared" si="34"/>
        <v>map</v>
      </c>
      <c r="J29" s="1" t="str">
        <f t="shared" si="35"/>
        <v>010</v>
      </c>
      <c r="K29" s="1" t="str">
        <f t="shared" si="36"/>
        <v>3</v>
      </c>
      <c r="L29" s="24">
        <f t="shared" si="37"/>
        <v>4</v>
      </c>
      <c r="M29" s="24">
        <f t="shared" si="38"/>
        <v>10</v>
      </c>
      <c r="N29" s="24">
        <f t="shared" si="39"/>
        <v>14</v>
      </c>
      <c r="O29" s="24">
        <f t="shared" si="40"/>
        <v>14</v>
      </c>
      <c r="P29" s="1" t="str">
        <f t="shared" si="41"/>
        <v>3</v>
      </c>
      <c r="Q29" s="25">
        <f t="shared" si="42"/>
        <v>1</v>
      </c>
      <c r="R29" s="25" t="s">
        <v>34</v>
      </c>
      <c r="S29" s="25">
        <f t="shared" si="43"/>
        <v>1</v>
      </c>
      <c r="T29" s="25">
        <f t="shared" si="44"/>
        <v>3</v>
      </c>
    </row>
    <row r="30" spans="1:20">
      <c r="A30" s="1" t="s">
        <v>27</v>
      </c>
      <c r="B30" s="24" t="str">
        <f>"6"&amp;Q30&amp;0&amp;S30&amp;J30&amp;"0"&amp;T30</f>
        <v>610101100</v>
      </c>
      <c r="C30" s="29" t="s">
        <v>69</v>
      </c>
      <c r="D30" s="29" t="s">
        <v>29</v>
      </c>
      <c r="E30" s="29">
        <v>0</v>
      </c>
      <c r="F30" s="29" t="s">
        <v>30</v>
      </c>
      <c r="G30" s="29">
        <v>0</v>
      </c>
      <c r="H30" s="29" t="s">
        <v>45</v>
      </c>
      <c r="I30" s="24" t="str">
        <f t="shared" si="34"/>
        <v>map</v>
      </c>
      <c r="J30" s="1" t="str">
        <f t="shared" si="35"/>
        <v>011</v>
      </c>
      <c r="K30" s="1" t="str">
        <f t="shared" si="36"/>
        <v>011</v>
      </c>
      <c r="L30" s="24">
        <f t="shared" si="37"/>
        <v>4</v>
      </c>
      <c r="M30" s="24">
        <f t="shared" si="38"/>
        <v>10</v>
      </c>
      <c r="N30" s="24">
        <f t="shared" si="39"/>
        <v>10</v>
      </c>
      <c r="O30" s="24">
        <f t="shared" si="40"/>
        <v>10</v>
      </c>
      <c r="P30" s="1" t="str">
        <f t="shared" si="41"/>
        <v>011</v>
      </c>
      <c r="Q30" s="25">
        <f t="shared" si="42"/>
        <v>1</v>
      </c>
      <c r="R30" s="25" t="s">
        <v>34</v>
      </c>
      <c r="S30" s="25">
        <f t="shared" si="43"/>
        <v>1</v>
      </c>
      <c r="T30" s="25">
        <f t="shared" si="44"/>
        <v>0</v>
      </c>
    </row>
    <row r="31" spans="1:20">
      <c r="A31" s="1" t="s">
        <v>27</v>
      </c>
      <c r="B31" s="24" t="str">
        <f>"6"&amp;Q31&amp;0&amp;S31&amp;J31&amp;"0"&amp;T31</f>
        <v>610101101</v>
      </c>
      <c r="C31" s="29" t="s">
        <v>70</v>
      </c>
      <c r="D31" s="29" t="s">
        <v>29</v>
      </c>
      <c r="E31" s="29">
        <v>0</v>
      </c>
      <c r="F31" s="29" t="s">
        <v>30</v>
      </c>
      <c r="G31" s="29">
        <v>0</v>
      </c>
      <c r="H31" s="29" t="s">
        <v>45</v>
      </c>
      <c r="I31" s="24" t="str">
        <f t="shared" ref="I31" si="45">LEFT(C31,L31-1)</f>
        <v>map</v>
      </c>
      <c r="J31" s="1" t="str">
        <f t="shared" ref="J31" si="46">IF(M31=N31,RIGHT(C31,LEN(C31)-M31),MID(C31,M31+1,N31-M31-1))</f>
        <v>011</v>
      </c>
      <c r="K31" s="1" t="str">
        <f t="shared" ref="K31" si="47">MID(C31,N31+1,10)</f>
        <v>1</v>
      </c>
      <c r="L31" s="24">
        <f t="shared" ref="L31" si="48">IFERROR(FIND("_",C31),0)</f>
        <v>4</v>
      </c>
      <c r="M31" s="24">
        <f t="shared" ref="M31" si="49">IFERROR(FIND("_",C31,L31+1),L31)</f>
        <v>10</v>
      </c>
      <c r="N31" s="24">
        <f t="shared" ref="N31" si="50">IFERROR(FIND("_",C31,M31+1),M31)</f>
        <v>14</v>
      </c>
      <c r="O31" s="24">
        <f t="shared" ref="O31" si="51">IFERROR(FIND("_",C31,N31+1),N31)</f>
        <v>14</v>
      </c>
      <c r="P31" s="1" t="str">
        <f t="shared" ref="P31" si="52">IF(N31=O31,RIGHT(C31,LEN(C31)-N31),MID(C31,N31+1,O31-N31-1))</f>
        <v>1</v>
      </c>
      <c r="Q31" s="25">
        <f t="shared" ref="Q31" si="53">IF(I31="map",1,2)</f>
        <v>1</v>
      </c>
      <c r="R31" s="25" t="s">
        <v>34</v>
      </c>
      <c r="S31" s="25">
        <f t="shared" ref="S31" si="54">IF(R31="fight",1,IF(R31="function",2,IF(R31="prefab",3,0)))</f>
        <v>1</v>
      </c>
      <c r="T31" s="25">
        <f t="shared" ref="T31" si="55">IF(K31="1",1,IF(K31="2",2,IF(K31="3",3,0)))</f>
        <v>1</v>
      </c>
    </row>
    <row r="32" spans="1:20">
      <c r="A32" s="1" t="s">
        <v>27</v>
      </c>
      <c r="B32" s="24">
        <v>610101102</v>
      </c>
      <c r="C32" s="29" t="s">
        <v>69</v>
      </c>
      <c r="D32" s="29" t="s">
        <v>29</v>
      </c>
      <c r="E32" s="29">
        <v>0</v>
      </c>
      <c r="F32" s="29" t="s">
        <v>30</v>
      </c>
      <c r="G32" s="29">
        <v>0</v>
      </c>
      <c r="H32" s="29" t="s">
        <v>45</v>
      </c>
      <c r="I32" s="24" t="str">
        <f t="shared" si="34"/>
        <v>map</v>
      </c>
      <c r="J32" s="1" t="str">
        <f t="shared" si="35"/>
        <v>011</v>
      </c>
      <c r="K32" s="1" t="str">
        <f t="shared" si="36"/>
        <v>011</v>
      </c>
      <c r="L32" s="24">
        <f t="shared" si="37"/>
        <v>4</v>
      </c>
      <c r="M32" s="24">
        <f t="shared" si="38"/>
        <v>10</v>
      </c>
      <c r="N32" s="24">
        <f t="shared" si="39"/>
        <v>10</v>
      </c>
      <c r="O32" s="24">
        <f t="shared" si="40"/>
        <v>10</v>
      </c>
      <c r="P32" s="1" t="str">
        <f t="shared" si="41"/>
        <v>011</v>
      </c>
      <c r="Q32" s="25">
        <f t="shared" si="42"/>
        <v>1</v>
      </c>
      <c r="R32" s="25" t="s">
        <v>34</v>
      </c>
      <c r="S32" s="25">
        <f t="shared" si="43"/>
        <v>1</v>
      </c>
      <c r="T32" s="25">
        <f t="shared" si="44"/>
        <v>0</v>
      </c>
    </row>
    <row r="33" spans="1:20">
      <c r="A33" s="1" t="s">
        <v>27</v>
      </c>
      <c r="B33" s="24" t="str">
        <f t="shared" ref="B33:B43" si="56">"6"&amp;Q33&amp;0&amp;S33&amp;J33&amp;"0"&amp;T33</f>
        <v>610101200</v>
      </c>
      <c r="C33" s="29" t="s">
        <v>71</v>
      </c>
      <c r="D33" s="29" t="s">
        <v>29</v>
      </c>
      <c r="E33" s="29">
        <v>0</v>
      </c>
      <c r="F33" s="29" t="s">
        <v>30</v>
      </c>
      <c r="G33" s="29">
        <v>0</v>
      </c>
      <c r="H33" s="29" t="s">
        <v>45</v>
      </c>
      <c r="I33" s="24" t="str">
        <f t="shared" si="34"/>
        <v>map</v>
      </c>
      <c r="J33" s="1" t="str">
        <f t="shared" si="35"/>
        <v>012</v>
      </c>
      <c r="K33" s="1" t="str">
        <f t="shared" si="36"/>
        <v>012</v>
      </c>
      <c r="L33" s="24">
        <f t="shared" si="37"/>
        <v>4</v>
      </c>
      <c r="M33" s="24">
        <f t="shared" si="38"/>
        <v>10</v>
      </c>
      <c r="N33" s="24">
        <f t="shared" si="39"/>
        <v>10</v>
      </c>
      <c r="O33" s="24">
        <f t="shared" si="40"/>
        <v>10</v>
      </c>
      <c r="P33" s="1" t="str">
        <f t="shared" si="41"/>
        <v>012</v>
      </c>
      <c r="Q33" s="25">
        <f t="shared" si="42"/>
        <v>1</v>
      </c>
      <c r="R33" s="25" t="s">
        <v>34</v>
      </c>
      <c r="S33" s="25">
        <f t="shared" si="43"/>
        <v>1</v>
      </c>
      <c r="T33" s="25">
        <f t="shared" si="44"/>
        <v>0</v>
      </c>
    </row>
    <row r="34" spans="1:20">
      <c r="A34" s="1" t="s">
        <v>27</v>
      </c>
      <c r="B34" s="24" t="str">
        <f t="shared" si="56"/>
        <v>610101300</v>
      </c>
      <c r="C34" s="29" t="s">
        <v>72</v>
      </c>
      <c r="D34" s="29" t="s">
        <v>29</v>
      </c>
      <c r="E34" s="29">
        <v>0</v>
      </c>
      <c r="F34" s="29" t="s">
        <v>30</v>
      </c>
      <c r="G34" s="29">
        <v>0</v>
      </c>
      <c r="H34" s="29" t="s">
        <v>45</v>
      </c>
      <c r="I34" s="24" t="str">
        <f t="shared" si="34"/>
        <v>map</v>
      </c>
      <c r="J34" s="1" t="str">
        <f t="shared" si="35"/>
        <v>013</v>
      </c>
      <c r="K34" s="1" t="str">
        <f t="shared" si="36"/>
        <v>013</v>
      </c>
      <c r="L34" s="24">
        <f t="shared" si="37"/>
        <v>4</v>
      </c>
      <c r="M34" s="24">
        <f t="shared" si="38"/>
        <v>10</v>
      </c>
      <c r="N34" s="24">
        <f t="shared" si="39"/>
        <v>10</v>
      </c>
      <c r="O34" s="24">
        <f t="shared" si="40"/>
        <v>10</v>
      </c>
      <c r="P34" s="1" t="str">
        <f t="shared" si="41"/>
        <v>013</v>
      </c>
      <c r="Q34" s="25">
        <f t="shared" si="42"/>
        <v>1</v>
      </c>
      <c r="R34" s="25" t="s">
        <v>34</v>
      </c>
      <c r="S34" s="25">
        <f t="shared" si="43"/>
        <v>1</v>
      </c>
      <c r="T34" s="25">
        <f t="shared" si="44"/>
        <v>0</v>
      </c>
    </row>
    <row r="35" spans="1:20">
      <c r="A35" s="1" t="s">
        <v>27</v>
      </c>
      <c r="B35" s="24" t="str">
        <f t="shared" ref="B35" si="57">"6"&amp;Q35&amp;0&amp;S35&amp;J35&amp;"0"&amp;T35</f>
        <v>610101301</v>
      </c>
      <c r="C35" s="29" t="s">
        <v>73</v>
      </c>
      <c r="D35" s="29" t="s">
        <v>29</v>
      </c>
      <c r="E35" s="29">
        <v>0</v>
      </c>
      <c r="F35" s="29" t="s">
        <v>30</v>
      </c>
      <c r="G35" s="29">
        <v>0</v>
      </c>
      <c r="H35" s="29" t="s">
        <v>45</v>
      </c>
      <c r="I35" s="24" t="str">
        <f t="shared" ref="I35" si="58">LEFT(C35,L35-1)</f>
        <v>map</v>
      </c>
      <c r="J35" s="1" t="str">
        <f t="shared" ref="J35" si="59">IF(M35=N35,RIGHT(C35,LEN(C35)-M35),MID(C35,M35+1,N35-M35-1))</f>
        <v>013</v>
      </c>
      <c r="K35" s="1" t="str">
        <f t="shared" ref="K35" si="60">MID(C35,N35+1,10)</f>
        <v>1</v>
      </c>
      <c r="L35" s="24">
        <f t="shared" ref="L35" si="61">IFERROR(FIND("_",C35),0)</f>
        <v>4</v>
      </c>
      <c r="M35" s="24">
        <f t="shared" ref="M35" si="62">IFERROR(FIND("_",C35,L35+1),L35)</f>
        <v>10</v>
      </c>
      <c r="N35" s="24">
        <f t="shared" ref="N35" si="63">IFERROR(FIND("_",C35,M35+1),M35)</f>
        <v>14</v>
      </c>
      <c r="O35" s="24">
        <f t="shared" ref="O35" si="64">IFERROR(FIND("_",C35,N35+1),N35)</f>
        <v>14</v>
      </c>
      <c r="P35" s="1" t="str">
        <f t="shared" ref="P35" si="65">IF(N35=O35,RIGHT(C35,LEN(C35)-N35),MID(C35,N35+1,O35-N35-1))</f>
        <v>1</v>
      </c>
      <c r="Q35" s="25">
        <f t="shared" ref="Q35" si="66">IF(I35="map",1,2)</f>
        <v>1</v>
      </c>
      <c r="R35" s="25" t="s">
        <v>34</v>
      </c>
      <c r="S35" s="25">
        <f t="shared" ref="S35" si="67">IF(R35="fight",1,IF(R35="function",2,IF(R35="prefab",3,0)))</f>
        <v>1</v>
      </c>
      <c r="T35" s="25">
        <f t="shared" ref="T35" si="68">IF(K35="1",1,IF(K35="2",2,IF(K35="3",3,0)))</f>
        <v>1</v>
      </c>
    </row>
    <row r="36" spans="1:20">
      <c r="A36" s="1" t="s">
        <v>27</v>
      </c>
      <c r="B36" s="24" t="str">
        <f t="shared" si="56"/>
        <v>610101400</v>
      </c>
      <c r="C36" s="29" t="s">
        <v>74</v>
      </c>
      <c r="D36" s="29" t="s">
        <v>29</v>
      </c>
      <c r="E36" s="29">
        <v>0</v>
      </c>
      <c r="F36" s="29" t="s">
        <v>30</v>
      </c>
      <c r="G36" s="29">
        <v>0</v>
      </c>
      <c r="H36" s="29" t="s">
        <v>45</v>
      </c>
      <c r="I36" s="24" t="str">
        <f t="shared" si="34"/>
        <v>map</v>
      </c>
      <c r="J36" s="1" t="str">
        <f t="shared" si="35"/>
        <v>014</v>
      </c>
      <c r="K36" s="1" t="str">
        <f t="shared" si="36"/>
        <v>014</v>
      </c>
      <c r="L36" s="24">
        <f t="shared" si="37"/>
        <v>4</v>
      </c>
      <c r="M36" s="24">
        <f t="shared" si="38"/>
        <v>10</v>
      </c>
      <c r="N36" s="24">
        <f t="shared" si="39"/>
        <v>10</v>
      </c>
      <c r="O36" s="24">
        <f t="shared" si="40"/>
        <v>10</v>
      </c>
      <c r="P36" s="1" t="str">
        <f t="shared" si="41"/>
        <v>014</v>
      </c>
      <c r="Q36" s="25">
        <f t="shared" si="42"/>
        <v>1</v>
      </c>
      <c r="R36" s="25" t="s">
        <v>34</v>
      </c>
      <c r="S36" s="25">
        <f t="shared" si="43"/>
        <v>1</v>
      </c>
      <c r="T36" s="25">
        <f t="shared" si="44"/>
        <v>0</v>
      </c>
    </row>
    <row r="37" spans="1:20">
      <c r="A37" s="1" t="s">
        <v>27</v>
      </c>
      <c r="B37" s="24" t="str">
        <f t="shared" si="56"/>
        <v>610101500</v>
      </c>
      <c r="C37" s="29" t="s">
        <v>75</v>
      </c>
      <c r="D37" s="29" t="s">
        <v>29</v>
      </c>
      <c r="E37" s="29">
        <v>0</v>
      </c>
      <c r="F37" s="29" t="s">
        <v>30</v>
      </c>
      <c r="G37" s="29">
        <v>0</v>
      </c>
      <c r="H37" s="29" t="s">
        <v>45</v>
      </c>
      <c r="I37" s="24" t="str">
        <f t="shared" si="34"/>
        <v>map</v>
      </c>
      <c r="J37" s="1" t="str">
        <f t="shared" si="35"/>
        <v>015</v>
      </c>
      <c r="K37" s="1" t="str">
        <f t="shared" si="36"/>
        <v>015</v>
      </c>
      <c r="L37" s="24">
        <f t="shared" si="37"/>
        <v>4</v>
      </c>
      <c r="M37" s="24">
        <f t="shared" si="38"/>
        <v>10</v>
      </c>
      <c r="N37" s="24">
        <f t="shared" si="39"/>
        <v>10</v>
      </c>
      <c r="O37" s="24">
        <f t="shared" si="40"/>
        <v>10</v>
      </c>
      <c r="P37" s="1" t="str">
        <f t="shared" si="41"/>
        <v>015</v>
      </c>
      <c r="Q37" s="25">
        <f t="shared" si="42"/>
        <v>1</v>
      </c>
      <c r="R37" s="25" t="s">
        <v>34</v>
      </c>
      <c r="S37" s="25">
        <f t="shared" si="43"/>
        <v>1</v>
      </c>
      <c r="T37" s="25">
        <f t="shared" si="44"/>
        <v>0</v>
      </c>
    </row>
    <row r="38" spans="1:20" ht="17.100000000000001" customHeight="1">
      <c r="A38" s="1" t="s">
        <v>27</v>
      </c>
      <c r="B38" s="24" t="str">
        <f t="shared" si="56"/>
        <v>610101600</v>
      </c>
      <c r="C38" s="29" t="s">
        <v>76</v>
      </c>
      <c r="D38" s="29" t="s">
        <v>29</v>
      </c>
      <c r="E38" s="29">
        <v>0</v>
      </c>
      <c r="F38" s="29" t="s">
        <v>30</v>
      </c>
      <c r="G38" s="29">
        <v>0</v>
      </c>
      <c r="H38" s="29" t="s">
        <v>77</v>
      </c>
      <c r="I38" s="24" t="str">
        <f t="shared" si="34"/>
        <v>map</v>
      </c>
      <c r="J38" s="1" t="str">
        <f t="shared" si="35"/>
        <v>016</v>
      </c>
      <c r="K38" s="1" t="str">
        <f t="shared" si="36"/>
        <v>016</v>
      </c>
      <c r="L38" s="24">
        <f t="shared" si="37"/>
        <v>4</v>
      </c>
      <c r="M38" s="24">
        <f t="shared" si="38"/>
        <v>10</v>
      </c>
      <c r="N38" s="24">
        <f t="shared" si="39"/>
        <v>10</v>
      </c>
      <c r="O38" s="24">
        <f t="shared" si="40"/>
        <v>10</v>
      </c>
      <c r="P38" s="1" t="str">
        <f t="shared" si="41"/>
        <v>016</v>
      </c>
      <c r="Q38" s="25">
        <f t="shared" si="42"/>
        <v>1</v>
      </c>
      <c r="R38" s="25" t="s">
        <v>34</v>
      </c>
      <c r="S38" s="25">
        <f t="shared" si="43"/>
        <v>1</v>
      </c>
      <c r="T38" s="25">
        <f t="shared" si="44"/>
        <v>0</v>
      </c>
    </row>
    <row r="39" spans="1:20" ht="17.100000000000001" customHeight="1">
      <c r="A39" s="1" t="s">
        <v>27</v>
      </c>
      <c r="B39" s="24" t="str">
        <f t="shared" si="56"/>
        <v>610101700</v>
      </c>
      <c r="C39" s="29" t="s">
        <v>78</v>
      </c>
      <c r="D39" s="29" t="s">
        <v>29</v>
      </c>
      <c r="E39" s="29">
        <v>0</v>
      </c>
      <c r="F39" s="29" t="s">
        <v>30</v>
      </c>
      <c r="G39" s="29">
        <v>0</v>
      </c>
      <c r="H39" s="29" t="s">
        <v>79</v>
      </c>
      <c r="I39" s="24" t="str">
        <f t="shared" si="34"/>
        <v>map</v>
      </c>
      <c r="J39" s="1" t="str">
        <f t="shared" si="35"/>
        <v>017</v>
      </c>
      <c r="K39" s="1" t="str">
        <f t="shared" si="36"/>
        <v>017</v>
      </c>
      <c r="L39" s="24">
        <f t="shared" si="37"/>
        <v>4</v>
      </c>
      <c r="M39" s="24">
        <f t="shared" si="38"/>
        <v>10</v>
      </c>
      <c r="N39" s="24">
        <f t="shared" si="39"/>
        <v>10</v>
      </c>
      <c r="O39" s="24">
        <f t="shared" si="40"/>
        <v>10</v>
      </c>
      <c r="P39" s="1" t="str">
        <f t="shared" si="41"/>
        <v>017</v>
      </c>
      <c r="Q39" s="25">
        <f t="shared" si="42"/>
        <v>1</v>
      </c>
      <c r="R39" s="25" t="s">
        <v>34</v>
      </c>
      <c r="S39" s="25">
        <f t="shared" si="43"/>
        <v>1</v>
      </c>
      <c r="T39" s="25">
        <f t="shared" si="44"/>
        <v>0</v>
      </c>
    </row>
    <row r="40" spans="1:20" ht="17.100000000000001" customHeight="1">
      <c r="A40" s="1" t="s">
        <v>27</v>
      </c>
      <c r="B40" s="24" t="str">
        <f t="shared" ref="B40" si="69">"6"&amp;Q40&amp;0&amp;S40&amp;J40&amp;"0"&amp;T40</f>
        <v>610101800</v>
      </c>
      <c r="C40" s="29" t="s">
        <v>80</v>
      </c>
      <c r="D40" s="29" t="s">
        <v>29</v>
      </c>
      <c r="E40" s="29">
        <v>0</v>
      </c>
      <c r="F40" s="29" t="s">
        <v>30</v>
      </c>
      <c r="G40" s="29">
        <v>0</v>
      </c>
      <c r="H40" s="29" t="s">
        <v>79</v>
      </c>
      <c r="I40" s="24" t="str">
        <f t="shared" ref="I40" si="70">LEFT(C40,L40-1)</f>
        <v>map</v>
      </c>
      <c r="J40" s="1" t="str">
        <f t="shared" ref="J40" si="71">IF(M40=N40,RIGHT(C40,LEN(C40)-M40),MID(C40,M40+1,N40-M40-1))</f>
        <v>018</v>
      </c>
      <c r="K40" s="1" t="str">
        <f t="shared" ref="K40" si="72">MID(C40,N40+1,10)</f>
        <v>018</v>
      </c>
      <c r="L40" s="24">
        <f t="shared" ref="L40" si="73">IFERROR(FIND("_",C40),0)</f>
        <v>4</v>
      </c>
      <c r="M40" s="24">
        <f t="shared" ref="M40" si="74">IFERROR(FIND("_",C40,L40+1),L40)</f>
        <v>10</v>
      </c>
      <c r="N40" s="24">
        <f t="shared" ref="N40" si="75">IFERROR(FIND("_",C40,M40+1),M40)</f>
        <v>10</v>
      </c>
      <c r="O40" s="24">
        <f t="shared" ref="O40" si="76">IFERROR(FIND("_",C40,N40+1),N40)</f>
        <v>10</v>
      </c>
      <c r="P40" s="1" t="str">
        <f t="shared" ref="P40" si="77">IF(N40=O40,RIGHT(C40,LEN(C40)-N40),MID(C40,N40+1,O40-N40-1))</f>
        <v>018</v>
      </c>
      <c r="Q40" s="25">
        <f t="shared" ref="Q40" si="78">IF(I40="map",1,2)</f>
        <v>1</v>
      </c>
      <c r="R40" s="25" t="s">
        <v>34</v>
      </c>
      <c r="S40" s="25">
        <f t="shared" ref="S40" si="79">IF(R40="fight",1,IF(R40="function",2,IF(R40="prefab",3,0)))</f>
        <v>1</v>
      </c>
      <c r="T40" s="25">
        <f t="shared" ref="T40" si="80">IF(K40="1",1,IF(K40="2",2,IF(K40="3",3,0)))</f>
        <v>0</v>
      </c>
    </row>
    <row r="41" spans="1:20">
      <c r="A41" s="1" t="s">
        <v>27</v>
      </c>
      <c r="B41" s="24" t="str">
        <f t="shared" si="56"/>
        <v>610200300</v>
      </c>
      <c r="C41" s="29" t="s">
        <v>81</v>
      </c>
      <c r="D41" s="29" t="s">
        <v>29</v>
      </c>
      <c r="E41" s="29">
        <v>0</v>
      </c>
      <c r="F41" s="29" t="s">
        <v>30</v>
      </c>
      <c r="G41" s="29">
        <v>0</v>
      </c>
      <c r="H41" s="29" t="s">
        <v>82</v>
      </c>
      <c r="I41" s="24" t="str">
        <f t="shared" si="34"/>
        <v>map</v>
      </c>
      <c r="J41" s="1" t="str">
        <f t="shared" si="35"/>
        <v>003</v>
      </c>
      <c r="K41" s="1" t="str">
        <f t="shared" si="36"/>
        <v>003</v>
      </c>
      <c r="L41" s="24">
        <f t="shared" si="37"/>
        <v>4</v>
      </c>
      <c r="M41" s="24">
        <f t="shared" si="38"/>
        <v>13</v>
      </c>
      <c r="N41" s="24">
        <f t="shared" si="39"/>
        <v>13</v>
      </c>
      <c r="O41" s="24">
        <f t="shared" si="40"/>
        <v>13</v>
      </c>
      <c r="P41" s="1" t="str">
        <f t="shared" si="41"/>
        <v>003</v>
      </c>
      <c r="Q41" s="25">
        <f t="shared" si="42"/>
        <v>1</v>
      </c>
      <c r="R41" s="25" t="s">
        <v>83</v>
      </c>
      <c r="S41" s="25">
        <f t="shared" si="43"/>
        <v>2</v>
      </c>
      <c r="T41" s="25">
        <f t="shared" si="44"/>
        <v>0</v>
      </c>
    </row>
    <row r="42" spans="1:20">
      <c r="A42" s="1" t="s">
        <v>27</v>
      </c>
      <c r="B42" s="24" t="str">
        <f t="shared" si="56"/>
        <v>610200301</v>
      </c>
      <c r="C42" s="29" t="s">
        <v>84</v>
      </c>
      <c r="D42" s="29" t="s">
        <v>29</v>
      </c>
      <c r="E42" s="29">
        <v>0</v>
      </c>
      <c r="F42" s="29" t="s">
        <v>30</v>
      </c>
      <c r="G42" s="29">
        <v>0</v>
      </c>
      <c r="H42" s="29" t="s">
        <v>82</v>
      </c>
      <c r="I42" s="24" t="str">
        <f t="shared" si="34"/>
        <v>map</v>
      </c>
      <c r="J42" s="1" t="str">
        <f t="shared" si="35"/>
        <v>003</v>
      </c>
      <c r="K42" s="1" t="str">
        <f t="shared" si="36"/>
        <v>1</v>
      </c>
      <c r="L42" s="24">
        <f t="shared" si="37"/>
        <v>4</v>
      </c>
      <c r="M42" s="24">
        <f t="shared" si="38"/>
        <v>13</v>
      </c>
      <c r="N42" s="24">
        <f t="shared" si="39"/>
        <v>17</v>
      </c>
      <c r="O42" s="24">
        <f t="shared" si="40"/>
        <v>17</v>
      </c>
      <c r="P42" s="1" t="str">
        <f t="shared" si="41"/>
        <v>1</v>
      </c>
      <c r="Q42" s="25">
        <f t="shared" si="42"/>
        <v>1</v>
      </c>
      <c r="R42" s="25" t="s">
        <v>83</v>
      </c>
      <c r="S42" s="25">
        <f t="shared" si="43"/>
        <v>2</v>
      </c>
      <c r="T42" s="25">
        <f t="shared" si="44"/>
        <v>1</v>
      </c>
    </row>
    <row r="43" spans="1:20">
      <c r="A43" s="1" t="s">
        <v>27</v>
      </c>
      <c r="B43" s="24" t="str">
        <f t="shared" si="56"/>
        <v>610200302</v>
      </c>
      <c r="C43" s="29" t="s">
        <v>85</v>
      </c>
      <c r="D43" s="29" t="s">
        <v>29</v>
      </c>
      <c r="E43" s="29">
        <v>0</v>
      </c>
      <c r="F43" s="29" t="s">
        <v>30</v>
      </c>
      <c r="G43" s="29">
        <v>0</v>
      </c>
      <c r="H43" s="29" t="s">
        <v>82</v>
      </c>
      <c r="I43" s="24" t="str">
        <f t="shared" si="34"/>
        <v>map</v>
      </c>
      <c r="J43" s="1" t="str">
        <f t="shared" si="35"/>
        <v>003</v>
      </c>
      <c r="K43" s="1" t="str">
        <f t="shared" si="36"/>
        <v>2</v>
      </c>
      <c r="L43" s="24">
        <f t="shared" si="37"/>
        <v>4</v>
      </c>
      <c r="M43" s="24">
        <f t="shared" si="38"/>
        <v>13</v>
      </c>
      <c r="N43" s="24">
        <f t="shared" si="39"/>
        <v>17</v>
      </c>
      <c r="O43" s="24">
        <f t="shared" si="40"/>
        <v>17</v>
      </c>
      <c r="P43" s="1" t="str">
        <f t="shared" si="41"/>
        <v>2</v>
      </c>
      <c r="Q43" s="25">
        <f t="shared" si="42"/>
        <v>1</v>
      </c>
      <c r="R43" s="25" t="s">
        <v>83</v>
      </c>
      <c r="S43" s="25">
        <f t="shared" si="43"/>
        <v>2</v>
      </c>
      <c r="T43" s="25">
        <f t="shared" si="44"/>
        <v>2</v>
      </c>
    </row>
    <row r="44" spans="1:20">
      <c r="B44" s="24">
        <v>1</v>
      </c>
      <c r="C44" s="24" t="s">
        <v>86</v>
      </c>
      <c r="D44" s="24">
        <v>1</v>
      </c>
      <c r="E44" s="29"/>
      <c r="F44" s="24">
        <v>1</v>
      </c>
      <c r="G44" s="24">
        <v>1</v>
      </c>
      <c r="H44" s="24">
        <v>1</v>
      </c>
      <c r="S44" s="25">
        <f t="shared" si="43"/>
        <v>0</v>
      </c>
    </row>
    <row r="45" spans="1:20">
      <c r="A45" s="1" t="s">
        <v>27</v>
      </c>
      <c r="B45" s="24" t="str">
        <f t="shared" ref="B45:B52" si="81">"6"&amp;Q45&amp;0&amp;S45&amp;J45&amp;"0"&amp;T45</f>
        <v>610300100</v>
      </c>
      <c r="C45" s="29" t="s">
        <v>87</v>
      </c>
      <c r="D45" s="29" t="s">
        <v>88</v>
      </c>
      <c r="E45" s="29">
        <v>0</v>
      </c>
      <c r="F45" s="24" t="s">
        <v>89</v>
      </c>
      <c r="G45" s="29">
        <v>0</v>
      </c>
      <c r="H45" s="29" t="s">
        <v>90</v>
      </c>
      <c r="I45" s="24" t="str">
        <f t="shared" ref="I45:I52" si="82">LEFT(C45,L45-1)</f>
        <v>map</v>
      </c>
      <c r="J45" s="1" t="str">
        <f t="shared" ref="J45:J52" si="83">IF(M45=N45,RIGHT(C45,LEN(C45)-M45),MID(C45,M45+1,N45-M45-1))</f>
        <v>001</v>
      </c>
      <c r="K45" s="1" t="str">
        <f t="shared" ref="K45:K52" si="84">MID(C45,N45+1,10)</f>
        <v>001</v>
      </c>
      <c r="L45" s="24">
        <f t="shared" ref="L45:L52" si="85">IFERROR(FIND("_",C45),0)</f>
        <v>4</v>
      </c>
      <c r="M45" s="24">
        <f t="shared" ref="M45:M52" si="86">IFERROR(FIND("_",C45,L45+1),L45)</f>
        <v>11</v>
      </c>
      <c r="N45" s="24">
        <f t="shared" ref="N45:N52" si="87">IFERROR(FIND("_",C45,M45+1),M45)</f>
        <v>11</v>
      </c>
      <c r="O45" s="24">
        <f t="shared" ref="O45:O52" si="88">IFERROR(FIND("_",C45,N45+1),N45)</f>
        <v>11</v>
      </c>
      <c r="P45" s="1" t="str">
        <f t="shared" ref="P45:P52" si="89">IF(N45=O45,RIGHT(C45,LEN(C45)-N45),MID(C45,N45+1,O45-N45-1))</f>
        <v>001</v>
      </c>
      <c r="Q45" s="25">
        <f t="shared" ref="Q45:Q52" si="90">IF(I45="map",1,2)</f>
        <v>1</v>
      </c>
      <c r="R45" s="25" t="s">
        <v>89</v>
      </c>
      <c r="S45" s="25">
        <f t="shared" si="43"/>
        <v>3</v>
      </c>
      <c r="T45" s="25">
        <f t="shared" ref="T45:T52" si="91">IF(K45="1",1,IF(K45="2",2,IF(K45="3",3,0)))</f>
        <v>0</v>
      </c>
    </row>
    <row r="46" spans="1:20">
      <c r="A46" s="1" t="s">
        <v>27</v>
      </c>
      <c r="B46" s="24" t="str">
        <f t="shared" si="81"/>
        <v>610300200</v>
      </c>
      <c r="C46" s="29" t="s">
        <v>91</v>
      </c>
      <c r="D46" s="29" t="s">
        <v>88</v>
      </c>
      <c r="E46" s="29">
        <v>0</v>
      </c>
      <c r="F46" s="24" t="s">
        <v>89</v>
      </c>
      <c r="G46" s="29">
        <v>0</v>
      </c>
      <c r="H46" s="29" t="s">
        <v>90</v>
      </c>
      <c r="I46" s="24" t="str">
        <f t="shared" si="82"/>
        <v>map</v>
      </c>
      <c r="J46" s="1" t="str">
        <f t="shared" si="83"/>
        <v>002</v>
      </c>
      <c r="K46" s="1" t="str">
        <f t="shared" si="84"/>
        <v>002</v>
      </c>
      <c r="L46" s="24">
        <f t="shared" si="85"/>
        <v>4</v>
      </c>
      <c r="M46" s="24">
        <f t="shared" si="86"/>
        <v>11</v>
      </c>
      <c r="N46" s="24">
        <f t="shared" si="87"/>
        <v>11</v>
      </c>
      <c r="O46" s="24">
        <f t="shared" si="88"/>
        <v>11</v>
      </c>
      <c r="P46" s="1" t="str">
        <f t="shared" si="89"/>
        <v>002</v>
      </c>
      <c r="Q46" s="25">
        <f t="shared" si="90"/>
        <v>1</v>
      </c>
      <c r="R46" s="25" t="s">
        <v>89</v>
      </c>
      <c r="S46" s="25">
        <f t="shared" si="43"/>
        <v>3</v>
      </c>
      <c r="T46" s="25">
        <f t="shared" si="91"/>
        <v>0</v>
      </c>
    </row>
    <row r="47" spans="1:20">
      <c r="A47" s="1" t="s">
        <v>27</v>
      </c>
      <c r="B47" s="24" t="str">
        <f t="shared" si="81"/>
        <v>610300300</v>
      </c>
      <c r="C47" s="29" t="s">
        <v>92</v>
      </c>
      <c r="D47" s="29" t="s">
        <v>88</v>
      </c>
      <c r="E47" s="29">
        <v>0</v>
      </c>
      <c r="F47" s="24" t="s">
        <v>89</v>
      </c>
      <c r="G47" s="29">
        <v>0</v>
      </c>
      <c r="H47" s="29" t="s">
        <v>90</v>
      </c>
      <c r="I47" s="24" t="str">
        <f t="shared" si="82"/>
        <v>map</v>
      </c>
      <c r="J47" s="1" t="str">
        <f t="shared" si="83"/>
        <v>003</v>
      </c>
      <c r="K47" s="1" t="str">
        <f t="shared" si="84"/>
        <v>003</v>
      </c>
      <c r="L47" s="24">
        <f t="shared" si="85"/>
        <v>4</v>
      </c>
      <c r="M47" s="24">
        <f t="shared" si="86"/>
        <v>11</v>
      </c>
      <c r="N47" s="24">
        <f t="shared" si="87"/>
        <v>11</v>
      </c>
      <c r="O47" s="24">
        <f t="shared" si="88"/>
        <v>11</v>
      </c>
      <c r="P47" s="1" t="str">
        <f t="shared" si="89"/>
        <v>003</v>
      </c>
      <c r="Q47" s="25">
        <f t="shared" si="90"/>
        <v>1</v>
      </c>
      <c r="R47" s="25" t="s">
        <v>89</v>
      </c>
      <c r="S47" s="25">
        <f t="shared" si="43"/>
        <v>3</v>
      </c>
      <c r="T47" s="25">
        <f t="shared" si="91"/>
        <v>0</v>
      </c>
    </row>
    <row r="48" spans="1:20">
      <c r="A48" s="1" t="s">
        <v>27</v>
      </c>
      <c r="B48" s="24" t="str">
        <f t="shared" si="81"/>
        <v>610300400</v>
      </c>
      <c r="C48" s="29" t="s">
        <v>93</v>
      </c>
      <c r="D48" s="29" t="s">
        <v>88</v>
      </c>
      <c r="E48" s="29">
        <v>0</v>
      </c>
      <c r="F48" s="24" t="s">
        <v>89</v>
      </c>
      <c r="G48" s="29">
        <v>0</v>
      </c>
      <c r="H48" s="29" t="s">
        <v>90</v>
      </c>
      <c r="I48" s="24" t="str">
        <f t="shared" si="82"/>
        <v>map</v>
      </c>
      <c r="J48" s="1" t="str">
        <f t="shared" si="83"/>
        <v>004</v>
      </c>
      <c r="K48" s="1" t="str">
        <f t="shared" si="84"/>
        <v>004</v>
      </c>
      <c r="L48" s="24">
        <f t="shared" si="85"/>
        <v>4</v>
      </c>
      <c r="M48" s="24">
        <f t="shared" si="86"/>
        <v>11</v>
      </c>
      <c r="N48" s="24">
        <f t="shared" si="87"/>
        <v>11</v>
      </c>
      <c r="O48" s="24">
        <f t="shared" si="88"/>
        <v>11</v>
      </c>
      <c r="P48" s="1" t="str">
        <f t="shared" si="89"/>
        <v>004</v>
      </c>
      <c r="Q48" s="25">
        <f t="shared" si="90"/>
        <v>1</v>
      </c>
      <c r="R48" s="25" t="s">
        <v>89</v>
      </c>
      <c r="S48" s="25">
        <f t="shared" si="43"/>
        <v>3</v>
      </c>
      <c r="T48" s="25">
        <f t="shared" si="91"/>
        <v>0</v>
      </c>
    </row>
    <row r="49" spans="1:20">
      <c r="A49" s="1" t="s">
        <v>27</v>
      </c>
      <c r="B49" s="24" t="str">
        <f t="shared" si="81"/>
        <v>610300500</v>
      </c>
      <c r="C49" s="29" t="s">
        <v>94</v>
      </c>
      <c r="D49" s="29" t="s">
        <v>88</v>
      </c>
      <c r="E49" s="29">
        <v>0</v>
      </c>
      <c r="F49" s="24" t="s">
        <v>89</v>
      </c>
      <c r="G49" s="29">
        <v>0</v>
      </c>
      <c r="H49" s="29" t="s">
        <v>90</v>
      </c>
      <c r="I49" s="24" t="str">
        <f t="shared" si="82"/>
        <v>map</v>
      </c>
      <c r="J49" s="1" t="str">
        <f t="shared" si="83"/>
        <v>005</v>
      </c>
      <c r="K49" s="1" t="str">
        <f t="shared" si="84"/>
        <v>005</v>
      </c>
      <c r="L49" s="24">
        <f t="shared" si="85"/>
        <v>4</v>
      </c>
      <c r="M49" s="24">
        <f t="shared" si="86"/>
        <v>11</v>
      </c>
      <c r="N49" s="24">
        <f t="shared" si="87"/>
        <v>11</v>
      </c>
      <c r="O49" s="24">
        <f t="shared" si="88"/>
        <v>11</v>
      </c>
      <c r="P49" s="1" t="str">
        <f t="shared" si="89"/>
        <v>005</v>
      </c>
      <c r="Q49" s="25">
        <f t="shared" si="90"/>
        <v>1</v>
      </c>
      <c r="R49" s="25" t="s">
        <v>89</v>
      </c>
      <c r="S49" s="25">
        <f t="shared" si="43"/>
        <v>3</v>
      </c>
      <c r="T49" s="25">
        <f t="shared" si="91"/>
        <v>0</v>
      </c>
    </row>
    <row r="50" spans="1:20">
      <c r="A50" s="1" t="s">
        <v>27</v>
      </c>
      <c r="B50" s="24" t="str">
        <f t="shared" si="81"/>
        <v>610300600</v>
      </c>
      <c r="C50" s="29" t="s">
        <v>95</v>
      </c>
      <c r="D50" s="29" t="s">
        <v>88</v>
      </c>
      <c r="E50" s="29">
        <v>0</v>
      </c>
      <c r="F50" s="24" t="s">
        <v>89</v>
      </c>
      <c r="G50" s="29">
        <v>0</v>
      </c>
      <c r="H50" s="29" t="s">
        <v>90</v>
      </c>
      <c r="I50" s="24" t="str">
        <f t="shared" si="82"/>
        <v>map</v>
      </c>
      <c r="J50" s="1" t="str">
        <f t="shared" si="83"/>
        <v>006</v>
      </c>
      <c r="K50" s="1" t="str">
        <f t="shared" si="84"/>
        <v>006</v>
      </c>
      <c r="L50" s="24">
        <f t="shared" si="85"/>
        <v>4</v>
      </c>
      <c r="M50" s="24">
        <f t="shared" si="86"/>
        <v>11</v>
      </c>
      <c r="N50" s="24">
        <f t="shared" si="87"/>
        <v>11</v>
      </c>
      <c r="O50" s="24">
        <f t="shared" si="88"/>
        <v>11</v>
      </c>
      <c r="P50" s="1" t="str">
        <f t="shared" si="89"/>
        <v>006</v>
      </c>
      <c r="Q50" s="25">
        <f t="shared" si="90"/>
        <v>1</v>
      </c>
      <c r="R50" s="25" t="s">
        <v>89</v>
      </c>
      <c r="S50" s="25">
        <f t="shared" si="43"/>
        <v>3</v>
      </c>
      <c r="T50" s="25">
        <f t="shared" si="91"/>
        <v>0</v>
      </c>
    </row>
    <row r="51" spans="1:20">
      <c r="A51" s="1" t="s">
        <v>27</v>
      </c>
      <c r="B51" s="24" t="str">
        <f t="shared" si="81"/>
        <v>610300700</v>
      </c>
      <c r="C51" s="29" t="s">
        <v>96</v>
      </c>
      <c r="D51" s="29" t="s">
        <v>88</v>
      </c>
      <c r="E51" s="29">
        <v>0</v>
      </c>
      <c r="F51" s="24" t="s">
        <v>89</v>
      </c>
      <c r="G51" s="29">
        <v>0</v>
      </c>
      <c r="H51" s="29" t="s">
        <v>90</v>
      </c>
      <c r="I51" s="24" t="str">
        <f t="shared" si="82"/>
        <v>map</v>
      </c>
      <c r="J51" s="1" t="str">
        <f t="shared" si="83"/>
        <v>007</v>
      </c>
      <c r="K51" s="1" t="str">
        <f t="shared" si="84"/>
        <v>007</v>
      </c>
      <c r="L51" s="24">
        <f t="shared" si="85"/>
        <v>4</v>
      </c>
      <c r="M51" s="24">
        <f t="shared" si="86"/>
        <v>11</v>
      </c>
      <c r="N51" s="24">
        <f t="shared" si="87"/>
        <v>11</v>
      </c>
      <c r="O51" s="24">
        <f t="shared" si="88"/>
        <v>11</v>
      </c>
      <c r="P51" s="1" t="str">
        <f t="shared" si="89"/>
        <v>007</v>
      </c>
      <c r="Q51" s="25">
        <f t="shared" si="90"/>
        <v>1</v>
      </c>
      <c r="R51" s="25" t="s">
        <v>89</v>
      </c>
      <c r="S51" s="25">
        <f t="shared" si="43"/>
        <v>3</v>
      </c>
      <c r="T51" s="25">
        <f t="shared" si="91"/>
        <v>0</v>
      </c>
    </row>
    <row r="52" spans="1:20">
      <c r="A52" s="1" t="s">
        <v>27</v>
      </c>
      <c r="B52" s="24" t="str">
        <f t="shared" si="81"/>
        <v>610300800</v>
      </c>
      <c r="C52" s="29" t="s">
        <v>97</v>
      </c>
      <c r="D52" s="29" t="s">
        <v>88</v>
      </c>
      <c r="E52" s="29">
        <v>0</v>
      </c>
      <c r="F52" s="24" t="s">
        <v>89</v>
      </c>
      <c r="G52" s="29">
        <v>0</v>
      </c>
      <c r="H52" s="29" t="s">
        <v>90</v>
      </c>
      <c r="I52" s="24" t="str">
        <f t="shared" si="82"/>
        <v>map</v>
      </c>
      <c r="J52" s="1" t="str">
        <f t="shared" si="83"/>
        <v>008</v>
      </c>
      <c r="K52" s="1" t="str">
        <f t="shared" si="84"/>
        <v>008</v>
      </c>
      <c r="L52" s="24">
        <f t="shared" si="85"/>
        <v>4</v>
      </c>
      <c r="M52" s="24">
        <f t="shared" si="86"/>
        <v>11</v>
      </c>
      <c r="N52" s="24">
        <f t="shared" si="87"/>
        <v>11</v>
      </c>
      <c r="O52" s="24">
        <f t="shared" si="88"/>
        <v>11</v>
      </c>
      <c r="P52" s="1" t="str">
        <f t="shared" si="89"/>
        <v>008</v>
      </c>
      <c r="Q52" s="25">
        <f t="shared" si="90"/>
        <v>1</v>
      </c>
      <c r="R52" s="25" t="s">
        <v>89</v>
      </c>
      <c r="S52" s="25">
        <f t="shared" si="43"/>
        <v>3</v>
      </c>
      <c r="T52" s="25">
        <f t="shared" si="91"/>
        <v>0</v>
      </c>
    </row>
    <row r="53" spans="1:20">
      <c r="A53" s="1" t="s">
        <v>27</v>
      </c>
      <c r="B53" s="24">
        <v>610390100</v>
      </c>
      <c r="C53" s="29" t="s">
        <v>98</v>
      </c>
      <c r="D53" s="29" t="s">
        <v>88</v>
      </c>
      <c r="E53" s="29">
        <v>0</v>
      </c>
      <c r="F53" s="24" t="s">
        <v>89</v>
      </c>
      <c r="G53" s="29">
        <v>0</v>
      </c>
      <c r="H53" s="29" t="s">
        <v>90</v>
      </c>
      <c r="I53" s="24" t="str">
        <f t="shared" ref="I53" si="92">LEFT(C53,L53-1)</f>
        <v>map</v>
      </c>
      <c r="J53" s="1" t="str">
        <f t="shared" ref="J53" si="93">IF(M53=N53,RIGHT(C53,LEN(C53)-M53),MID(C53,M53+1,N53-M53-1))</f>
        <v>effect</v>
      </c>
      <c r="K53" s="1" t="str">
        <f t="shared" ref="K53" si="94">MID(C53,N53+1,10)</f>
        <v>effect</v>
      </c>
      <c r="L53" s="24">
        <f t="shared" ref="L53" si="95">IFERROR(FIND("_",C53),0)</f>
        <v>4</v>
      </c>
      <c r="M53" s="24">
        <f t="shared" ref="M53" si="96">IFERROR(FIND("_",C53,L53+1),L53)</f>
        <v>11</v>
      </c>
      <c r="N53" s="24">
        <f t="shared" ref="N53" si="97">IFERROR(FIND("_",C53,M53+1),M53)</f>
        <v>11</v>
      </c>
      <c r="O53" s="24">
        <f t="shared" ref="O53" si="98">IFERROR(FIND("_",C53,N53+1),N53)</f>
        <v>11</v>
      </c>
      <c r="P53" s="1" t="str">
        <f t="shared" ref="P53" si="99">IF(N53=O53,RIGHT(C53,LEN(C53)-N53),MID(C53,N53+1,O53-N53-1))</f>
        <v>effect</v>
      </c>
      <c r="Q53" s="25">
        <f t="shared" ref="Q53" si="100">IF(I53="map",1,2)</f>
        <v>1</v>
      </c>
      <c r="R53" s="25" t="s">
        <v>89</v>
      </c>
      <c r="S53" s="25">
        <f t="shared" ref="S53" si="101">IF(R53="fight",1,IF(R53="function",2,IF(R53="prefab",3,0)))</f>
        <v>3</v>
      </c>
      <c r="T53" s="25">
        <f t="shared" ref="T53" si="102">IF(K53="1",1,IF(K53="2",2,IF(K53="3",3,0)))</f>
        <v>0</v>
      </c>
    </row>
    <row r="54" spans="1:20">
      <c r="B54" s="24">
        <v>1</v>
      </c>
      <c r="C54" s="24" t="s">
        <v>99</v>
      </c>
      <c r="D54" s="24">
        <v>1</v>
      </c>
      <c r="E54" s="29"/>
      <c r="F54" s="24">
        <v>1</v>
      </c>
      <c r="G54" s="24">
        <v>1</v>
      </c>
      <c r="H54" s="24">
        <v>1</v>
      </c>
      <c r="S54" s="25">
        <f t="shared" si="43"/>
        <v>0</v>
      </c>
    </row>
    <row r="55" spans="1:20">
      <c r="A55" s="1" t="s">
        <v>27</v>
      </c>
      <c r="B55" s="28">
        <v>620000001</v>
      </c>
      <c r="C55" s="29" t="s">
        <v>100</v>
      </c>
      <c r="D55" s="29" t="s">
        <v>101</v>
      </c>
      <c r="E55" s="29">
        <v>0</v>
      </c>
      <c r="F55" s="29" t="s">
        <v>102</v>
      </c>
      <c r="G55" s="29">
        <v>0</v>
      </c>
      <c r="H55" s="29" t="s">
        <v>103</v>
      </c>
      <c r="S55" s="25">
        <f t="shared" si="43"/>
        <v>0</v>
      </c>
    </row>
    <row r="56" spans="1:20">
      <c r="A56" s="1" t="s">
        <v>27</v>
      </c>
      <c r="B56" s="24" t="str">
        <f t="shared" ref="B56:B94" si="103">"6"&amp;Q56&amp;0&amp;S56&amp;J56&amp;"0"&amp;T56</f>
        <v>620100100</v>
      </c>
      <c r="C56" s="29" t="s">
        <v>104</v>
      </c>
      <c r="D56" s="29" t="s">
        <v>101</v>
      </c>
      <c r="E56" s="29">
        <v>0</v>
      </c>
      <c r="F56" s="29" t="s">
        <v>102</v>
      </c>
      <c r="G56" s="29">
        <v>0</v>
      </c>
      <c r="H56" s="29" t="s">
        <v>105</v>
      </c>
      <c r="I56" s="24" t="str">
        <f t="shared" ref="I56:I94" si="104">LEFT(C56,L56-1)</f>
        <v>pps</v>
      </c>
      <c r="J56" s="1" t="str">
        <f t="shared" ref="J56:J94" si="105">IF(M56=N56,RIGHT(C56,LEN(C56)-M56),MID(C56,M56+1,N56-M56-1))</f>
        <v>001</v>
      </c>
      <c r="K56" s="1" t="str">
        <f t="shared" ref="K56:K94" si="106">MID(C56,N56+1,10)</f>
        <v>001</v>
      </c>
      <c r="L56" s="24">
        <f t="shared" ref="L56:L94" si="107">IFERROR(FIND("_",C56),0)</f>
        <v>4</v>
      </c>
      <c r="M56" s="24">
        <f t="shared" ref="M56:M94" si="108">IFERROR(FIND("_",C56,L56+1),L56)</f>
        <v>10</v>
      </c>
      <c r="N56" s="24">
        <f t="shared" ref="N56:N94" si="109">IFERROR(FIND("_",C56,M56+1),M56)</f>
        <v>10</v>
      </c>
      <c r="O56" s="24">
        <f t="shared" ref="O56:O94" si="110">IFERROR(FIND("_",C56,N56+1),N56)</f>
        <v>10</v>
      </c>
      <c r="P56" s="1" t="str">
        <f t="shared" ref="P56:P94" si="111">IF(N56=O56,RIGHT(C56,LEN(C56)-N56),MID(C56,N56+1,O56-N56-1))</f>
        <v>001</v>
      </c>
      <c r="Q56" s="25">
        <f t="shared" ref="Q56:Q94" si="112">IF(I56="map",1,2)</f>
        <v>2</v>
      </c>
      <c r="R56" s="25" t="s">
        <v>34</v>
      </c>
      <c r="S56" s="25">
        <f t="shared" si="43"/>
        <v>1</v>
      </c>
      <c r="T56" s="25">
        <f t="shared" ref="T56:T94" si="113">IF(K56="1",1,IF(K56="2",2,IF(K56="3",3,0)))</f>
        <v>0</v>
      </c>
    </row>
    <row r="57" spans="1:20">
      <c r="A57" s="1" t="s">
        <v>27</v>
      </c>
      <c r="B57" s="24" t="str">
        <f t="shared" si="103"/>
        <v>620100200</v>
      </c>
      <c r="C57" s="29" t="s">
        <v>106</v>
      </c>
      <c r="D57" s="29" t="s">
        <v>101</v>
      </c>
      <c r="E57" s="29">
        <v>0</v>
      </c>
      <c r="F57" s="29" t="s">
        <v>102</v>
      </c>
      <c r="G57" s="29">
        <v>0</v>
      </c>
      <c r="H57" s="29" t="s">
        <v>107</v>
      </c>
      <c r="I57" s="24" t="str">
        <f t="shared" si="104"/>
        <v>pps</v>
      </c>
      <c r="J57" s="1" t="str">
        <f t="shared" si="105"/>
        <v>002</v>
      </c>
      <c r="K57" s="1" t="str">
        <f t="shared" si="106"/>
        <v>002</v>
      </c>
      <c r="L57" s="24">
        <f t="shared" si="107"/>
        <v>4</v>
      </c>
      <c r="M57" s="24">
        <f t="shared" si="108"/>
        <v>10</v>
      </c>
      <c r="N57" s="24">
        <f t="shared" si="109"/>
        <v>10</v>
      </c>
      <c r="O57" s="24">
        <f t="shared" si="110"/>
        <v>10</v>
      </c>
      <c r="P57" s="1" t="str">
        <f t="shared" si="111"/>
        <v>002</v>
      </c>
      <c r="Q57" s="25">
        <f t="shared" si="112"/>
        <v>2</v>
      </c>
      <c r="R57" s="25" t="s">
        <v>34</v>
      </c>
      <c r="S57" s="25">
        <f t="shared" si="43"/>
        <v>1</v>
      </c>
      <c r="T57" s="25">
        <f t="shared" si="113"/>
        <v>0</v>
      </c>
    </row>
    <row r="58" spans="1:20">
      <c r="A58" s="1" t="s">
        <v>27</v>
      </c>
      <c r="B58" s="24" t="str">
        <f t="shared" si="103"/>
        <v>620100300</v>
      </c>
      <c r="C58" s="29" t="s">
        <v>108</v>
      </c>
      <c r="D58" s="29" t="s">
        <v>101</v>
      </c>
      <c r="E58" s="29">
        <v>0</v>
      </c>
      <c r="F58" s="29" t="s">
        <v>102</v>
      </c>
      <c r="G58" s="29">
        <v>0</v>
      </c>
      <c r="H58" s="29" t="s">
        <v>109</v>
      </c>
      <c r="I58" s="24" t="str">
        <f t="shared" si="104"/>
        <v>pps</v>
      </c>
      <c r="J58" s="1" t="str">
        <f t="shared" si="105"/>
        <v>003</v>
      </c>
      <c r="K58" s="1" t="str">
        <f t="shared" si="106"/>
        <v>003</v>
      </c>
      <c r="L58" s="24">
        <f t="shared" si="107"/>
        <v>4</v>
      </c>
      <c r="M58" s="24">
        <f t="shared" si="108"/>
        <v>10</v>
      </c>
      <c r="N58" s="24">
        <f t="shared" si="109"/>
        <v>10</v>
      </c>
      <c r="O58" s="24">
        <f t="shared" si="110"/>
        <v>10</v>
      </c>
      <c r="P58" s="1" t="str">
        <f t="shared" si="111"/>
        <v>003</v>
      </c>
      <c r="Q58" s="25">
        <f t="shared" si="112"/>
        <v>2</v>
      </c>
      <c r="R58" s="25" t="s">
        <v>34</v>
      </c>
      <c r="S58" s="25">
        <f t="shared" si="43"/>
        <v>1</v>
      </c>
      <c r="T58" s="25">
        <f t="shared" si="113"/>
        <v>0</v>
      </c>
    </row>
    <row r="59" spans="1:20">
      <c r="A59" s="1" t="s">
        <v>27</v>
      </c>
      <c r="B59" s="24" t="str">
        <f t="shared" si="103"/>
        <v>620100401</v>
      </c>
      <c r="C59" s="29" t="s">
        <v>110</v>
      </c>
      <c r="D59" s="29" t="s">
        <v>101</v>
      </c>
      <c r="E59" s="29">
        <v>0</v>
      </c>
      <c r="F59" s="29" t="s">
        <v>102</v>
      </c>
      <c r="G59" s="29">
        <v>0</v>
      </c>
      <c r="H59" s="29" t="s">
        <v>111</v>
      </c>
      <c r="I59" s="24" t="str">
        <f t="shared" si="104"/>
        <v>pps</v>
      </c>
      <c r="J59" s="1" t="str">
        <f t="shared" si="105"/>
        <v>004</v>
      </c>
      <c r="K59" s="1" t="str">
        <f t="shared" si="106"/>
        <v>1</v>
      </c>
      <c r="L59" s="24">
        <f t="shared" si="107"/>
        <v>4</v>
      </c>
      <c r="M59" s="24">
        <f t="shared" si="108"/>
        <v>10</v>
      </c>
      <c r="N59" s="24">
        <f t="shared" si="109"/>
        <v>14</v>
      </c>
      <c r="O59" s="24">
        <f t="shared" si="110"/>
        <v>14</v>
      </c>
      <c r="P59" s="1" t="str">
        <f t="shared" si="111"/>
        <v>1</v>
      </c>
      <c r="Q59" s="25">
        <f t="shared" si="112"/>
        <v>2</v>
      </c>
      <c r="R59" s="25" t="s">
        <v>34</v>
      </c>
      <c r="S59" s="25">
        <f t="shared" si="43"/>
        <v>1</v>
      </c>
      <c r="T59" s="25">
        <f t="shared" si="113"/>
        <v>1</v>
      </c>
    </row>
    <row r="60" spans="1:20">
      <c r="A60" s="1" t="s">
        <v>27</v>
      </c>
      <c r="B60" s="24" t="str">
        <f t="shared" si="103"/>
        <v>620100402</v>
      </c>
      <c r="C60" s="29" t="s">
        <v>112</v>
      </c>
      <c r="D60" s="29" t="s">
        <v>101</v>
      </c>
      <c r="E60" s="29">
        <v>0</v>
      </c>
      <c r="F60" s="29" t="s">
        <v>102</v>
      </c>
      <c r="G60" s="29">
        <v>0</v>
      </c>
      <c r="H60" s="29" t="s">
        <v>113</v>
      </c>
      <c r="I60" s="24" t="str">
        <f t="shared" si="104"/>
        <v>pps</v>
      </c>
      <c r="J60" s="1" t="str">
        <f t="shared" si="105"/>
        <v>004</v>
      </c>
      <c r="K60" s="1" t="str">
        <f t="shared" si="106"/>
        <v>2</v>
      </c>
      <c r="L60" s="24">
        <f t="shared" si="107"/>
        <v>4</v>
      </c>
      <c r="M60" s="24">
        <f t="shared" si="108"/>
        <v>10</v>
      </c>
      <c r="N60" s="24">
        <f t="shared" si="109"/>
        <v>14</v>
      </c>
      <c r="O60" s="24">
        <f t="shared" si="110"/>
        <v>14</v>
      </c>
      <c r="P60" s="1" t="str">
        <f t="shared" si="111"/>
        <v>2</v>
      </c>
      <c r="Q60" s="25">
        <f t="shared" si="112"/>
        <v>2</v>
      </c>
      <c r="R60" s="25" t="s">
        <v>34</v>
      </c>
      <c r="S60" s="25">
        <f t="shared" si="43"/>
        <v>1</v>
      </c>
      <c r="T60" s="25">
        <f t="shared" si="113"/>
        <v>2</v>
      </c>
    </row>
    <row r="61" spans="1:20">
      <c r="A61" s="1" t="s">
        <v>27</v>
      </c>
      <c r="B61" s="24" t="str">
        <f t="shared" si="103"/>
        <v>620100500</v>
      </c>
      <c r="C61" s="29" t="s">
        <v>114</v>
      </c>
      <c r="D61" s="29" t="s">
        <v>101</v>
      </c>
      <c r="E61" s="29">
        <v>0</v>
      </c>
      <c r="F61" s="29" t="s">
        <v>102</v>
      </c>
      <c r="G61" s="29">
        <v>0</v>
      </c>
      <c r="H61" s="29" t="s">
        <v>90</v>
      </c>
      <c r="I61" s="24" t="str">
        <f t="shared" si="104"/>
        <v>pps</v>
      </c>
      <c r="J61" s="1" t="str">
        <f t="shared" si="105"/>
        <v>005</v>
      </c>
      <c r="K61" s="1" t="str">
        <f t="shared" si="106"/>
        <v>005</v>
      </c>
      <c r="L61" s="24">
        <f t="shared" si="107"/>
        <v>4</v>
      </c>
      <c r="M61" s="24">
        <f t="shared" si="108"/>
        <v>10</v>
      </c>
      <c r="N61" s="24">
        <f t="shared" si="109"/>
        <v>10</v>
      </c>
      <c r="O61" s="24">
        <f t="shared" si="110"/>
        <v>10</v>
      </c>
      <c r="P61" s="1" t="str">
        <f t="shared" si="111"/>
        <v>005</v>
      </c>
      <c r="Q61" s="25">
        <f t="shared" si="112"/>
        <v>2</v>
      </c>
      <c r="R61" s="25" t="s">
        <v>34</v>
      </c>
      <c r="S61" s="25">
        <f t="shared" si="43"/>
        <v>1</v>
      </c>
      <c r="T61" s="25">
        <f t="shared" si="113"/>
        <v>0</v>
      </c>
    </row>
    <row r="62" spans="1:20">
      <c r="A62" s="1" t="s">
        <v>27</v>
      </c>
      <c r="B62" s="24" t="str">
        <f t="shared" si="103"/>
        <v>620100501</v>
      </c>
      <c r="C62" s="29" t="s">
        <v>115</v>
      </c>
      <c r="D62" s="29" t="s">
        <v>101</v>
      </c>
      <c r="E62" s="29">
        <v>0</v>
      </c>
      <c r="F62" s="29" t="s">
        <v>102</v>
      </c>
      <c r="G62" s="29">
        <v>0</v>
      </c>
      <c r="H62" s="29" t="s">
        <v>116</v>
      </c>
      <c r="I62" s="24" t="str">
        <f t="shared" si="104"/>
        <v>pps</v>
      </c>
      <c r="J62" s="1" t="str">
        <f t="shared" si="105"/>
        <v>005</v>
      </c>
      <c r="K62" s="1" t="str">
        <f t="shared" si="106"/>
        <v>1</v>
      </c>
      <c r="L62" s="24">
        <f t="shared" si="107"/>
        <v>4</v>
      </c>
      <c r="M62" s="24">
        <f t="shared" si="108"/>
        <v>10</v>
      </c>
      <c r="N62" s="24">
        <f t="shared" si="109"/>
        <v>14</v>
      </c>
      <c r="O62" s="24">
        <f t="shared" si="110"/>
        <v>14</v>
      </c>
      <c r="P62" s="1" t="str">
        <f t="shared" si="111"/>
        <v>1</v>
      </c>
      <c r="Q62" s="25">
        <f t="shared" si="112"/>
        <v>2</v>
      </c>
      <c r="R62" s="25" t="s">
        <v>34</v>
      </c>
      <c r="S62" s="25">
        <f t="shared" si="43"/>
        <v>1</v>
      </c>
      <c r="T62" s="25">
        <f t="shared" si="113"/>
        <v>1</v>
      </c>
    </row>
    <row r="63" spans="1:20">
      <c r="A63" s="1" t="s">
        <v>27</v>
      </c>
      <c r="B63" s="24" t="str">
        <f t="shared" si="103"/>
        <v>620100600</v>
      </c>
      <c r="C63" s="29" t="s">
        <v>117</v>
      </c>
      <c r="D63" s="29" t="s">
        <v>101</v>
      </c>
      <c r="E63" s="29">
        <v>0</v>
      </c>
      <c r="F63" s="29" t="s">
        <v>102</v>
      </c>
      <c r="G63" s="29">
        <v>0</v>
      </c>
      <c r="H63" s="29" t="s">
        <v>118</v>
      </c>
      <c r="I63" s="24" t="str">
        <f t="shared" si="104"/>
        <v>pps</v>
      </c>
      <c r="J63" s="1" t="str">
        <f t="shared" si="105"/>
        <v>006</v>
      </c>
      <c r="K63" s="1" t="str">
        <f t="shared" si="106"/>
        <v>006</v>
      </c>
      <c r="L63" s="24">
        <f t="shared" si="107"/>
        <v>4</v>
      </c>
      <c r="M63" s="24">
        <f t="shared" si="108"/>
        <v>10</v>
      </c>
      <c r="N63" s="24">
        <f t="shared" si="109"/>
        <v>10</v>
      </c>
      <c r="O63" s="24">
        <f t="shared" si="110"/>
        <v>10</v>
      </c>
      <c r="P63" s="1" t="str">
        <f t="shared" si="111"/>
        <v>006</v>
      </c>
      <c r="Q63" s="25">
        <f t="shared" si="112"/>
        <v>2</v>
      </c>
      <c r="R63" s="25" t="s">
        <v>34</v>
      </c>
      <c r="S63" s="25">
        <f t="shared" ref="S63:S95" si="114">IF(R63="fight",1,IF(R63="function",2,IF(R63="prefab",3,0)))</f>
        <v>1</v>
      </c>
      <c r="T63" s="25">
        <f t="shared" si="113"/>
        <v>0</v>
      </c>
    </row>
    <row r="64" spans="1:20">
      <c r="A64" s="1" t="s">
        <v>27</v>
      </c>
      <c r="B64" s="24" t="str">
        <f t="shared" si="103"/>
        <v>620100601</v>
      </c>
      <c r="C64" s="29" t="s">
        <v>119</v>
      </c>
      <c r="D64" s="29" t="s">
        <v>101</v>
      </c>
      <c r="E64" s="29">
        <v>0</v>
      </c>
      <c r="F64" s="29" t="s">
        <v>102</v>
      </c>
      <c r="G64" s="29">
        <v>0</v>
      </c>
      <c r="H64" s="29" t="s">
        <v>120</v>
      </c>
      <c r="I64" s="24" t="str">
        <f t="shared" si="104"/>
        <v>pps</v>
      </c>
      <c r="J64" s="1" t="str">
        <f t="shared" si="105"/>
        <v>006</v>
      </c>
      <c r="K64" s="1" t="str">
        <f t="shared" si="106"/>
        <v>1</v>
      </c>
      <c r="L64" s="24">
        <f t="shared" si="107"/>
        <v>4</v>
      </c>
      <c r="M64" s="24">
        <f t="shared" si="108"/>
        <v>10</v>
      </c>
      <c r="N64" s="24">
        <f t="shared" si="109"/>
        <v>14</v>
      </c>
      <c r="O64" s="24">
        <f t="shared" si="110"/>
        <v>14</v>
      </c>
      <c r="P64" s="1" t="str">
        <f t="shared" si="111"/>
        <v>1</v>
      </c>
      <c r="Q64" s="25">
        <f t="shared" si="112"/>
        <v>2</v>
      </c>
      <c r="R64" s="25" t="s">
        <v>34</v>
      </c>
      <c r="S64" s="25">
        <f t="shared" si="114"/>
        <v>1</v>
      </c>
      <c r="T64" s="25">
        <f t="shared" si="113"/>
        <v>1</v>
      </c>
    </row>
    <row r="65" spans="1:20">
      <c r="A65" s="1" t="s">
        <v>27</v>
      </c>
      <c r="B65" s="24" t="str">
        <f t="shared" si="103"/>
        <v>620100602</v>
      </c>
      <c r="C65" s="29" t="s">
        <v>121</v>
      </c>
      <c r="D65" s="29" t="s">
        <v>101</v>
      </c>
      <c r="E65" s="29">
        <v>0</v>
      </c>
      <c r="F65" s="29" t="s">
        <v>102</v>
      </c>
      <c r="G65" s="29">
        <v>0</v>
      </c>
      <c r="H65" s="29" t="s">
        <v>122</v>
      </c>
      <c r="I65" s="24" t="str">
        <f t="shared" si="104"/>
        <v>pps</v>
      </c>
      <c r="J65" s="1" t="str">
        <f t="shared" si="105"/>
        <v>006</v>
      </c>
      <c r="K65" s="1" t="str">
        <f t="shared" si="106"/>
        <v>2</v>
      </c>
      <c r="L65" s="24">
        <f t="shared" si="107"/>
        <v>4</v>
      </c>
      <c r="M65" s="24">
        <f t="shared" si="108"/>
        <v>10</v>
      </c>
      <c r="N65" s="24">
        <f t="shared" si="109"/>
        <v>14</v>
      </c>
      <c r="O65" s="24">
        <f t="shared" si="110"/>
        <v>14</v>
      </c>
      <c r="P65" s="1" t="str">
        <f t="shared" si="111"/>
        <v>2</v>
      </c>
      <c r="Q65" s="25">
        <f t="shared" si="112"/>
        <v>2</v>
      </c>
      <c r="R65" s="25" t="s">
        <v>34</v>
      </c>
      <c r="S65" s="25">
        <f t="shared" si="114"/>
        <v>1</v>
      </c>
      <c r="T65" s="25">
        <f t="shared" si="113"/>
        <v>2</v>
      </c>
    </row>
    <row r="66" spans="1:20">
      <c r="A66" s="1" t="s">
        <v>27</v>
      </c>
      <c r="B66" s="24" t="str">
        <f t="shared" si="103"/>
        <v>620100700</v>
      </c>
      <c r="C66" s="29" t="s">
        <v>123</v>
      </c>
      <c r="D66" s="29" t="s">
        <v>101</v>
      </c>
      <c r="E66" s="29">
        <v>0</v>
      </c>
      <c r="F66" s="29" t="s">
        <v>102</v>
      </c>
      <c r="G66" s="29">
        <v>0</v>
      </c>
      <c r="H66" s="29" t="s">
        <v>124</v>
      </c>
      <c r="I66" s="24" t="str">
        <f t="shared" si="104"/>
        <v>pps</v>
      </c>
      <c r="J66" s="1" t="str">
        <f t="shared" si="105"/>
        <v>007</v>
      </c>
      <c r="K66" s="1" t="str">
        <f t="shared" si="106"/>
        <v>007</v>
      </c>
      <c r="L66" s="24">
        <f t="shared" si="107"/>
        <v>4</v>
      </c>
      <c r="M66" s="24">
        <f t="shared" si="108"/>
        <v>10</v>
      </c>
      <c r="N66" s="24">
        <f t="shared" si="109"/>
        <v>10</v>
      </c>
      <c r="O66" s="24">
        <f t="shared" si="110"/>
        <v>10</v>
      </c>
      <c r="P66" s="1" t="str">
        <f t="shared" si="111"/>
        <v>007</v>
      </c>
      <c r="Q66" s="25">
        <f t="shared" si="112"/>
        <v>2</v>
      </c>
      <c r="R66" s="25" t="s">
        <v>34</v>
      </c>
      <c r="S66" s="25">
        <f t="shared" si="114"/>
        <v>1</v>
      </c>
      <c r="T66" s="25">
        <f t="shared" si="113"/>
        <v>0</v>
      </c>
    </row>
    <row r="67" spans="1:20">
      <c r="A67" s="1" t="s">
        <v>27</v>
      </c>
      <c r="B67" s="24" t="str">
        <f t="shared" si="103"/>
        <v>620100800</v>
      </c>
      <c r="C67" s="29" t="s">
        <v>125</v>
      </c>
      <c r="D67" s="29" t="s">
        <v>101</v>
      </c>
      <c r="E67" s="29">
        <v>0</v>
      </c>
      <c r="F67" s="29" t="s">
        <v>102</v>
      </c>
      <c r="G67" s="29">
        <v>0</v>
      </c>
      <c r="H67" s="29" t="s">
        <v>126</v>
      </c>
      <c r="I67" s="24" t="str">
        <f t="shared" si="104"/>
        <v>pps</v>
      </c>
      <c r="J67" s="1" t="str">
        <f t="shared" si="105"/>
        <v>008</v>
      </c>
      <c r="K67" s="1" t="str">
        <f t="shared" si="106"/>
        <v>008</v>
      </c>
      <c r="L67" s="24">
        <f t="shared" si="107"/>
        <v>4</v>
      </c>
      <c r="M67" s="24">
        <f t="shared" si="108"/>
        <v>10</v>
      </c>
      <c r="N67" s="24">
        <f t="shared" si="109"/>
        <v>10</v>
      </c>
      <c r="O67" s="24">
        <f t="shared" si="110"/>
        <v>10</v>
      </c>
      <c r="P67" s="1" t="str">
        <f t="shared" si="111"/>
        <v>008</v>
      </c>
      <c r="Q67" s="25">
        <f t="shared" si="112"/>
        <v>2</v>
      </c>
      <c r="R67" s="25" t="s">
        <v>34</v>
      </c>
      <c r="S67" s="25">
        <f t="shared" si="114"/>
        <v>1</v>
      </c>
      <c r="T67" s="25">
        <f t="shared" si="113"/>
        <v>0</v>
      </c>
    </row>
    <row r="68" spans="1:20">
      <c r="A68" s="1" t="s">
        <v>27</v>
      </c>
      <c r="B68" s="24" t="str">
        <f t="shared" si="103"/>
        <v>620100900</v>
      </c>
      <c r="C68" s="29" t="s">
        <v>127</v>
      </c>
      <c r="D68" s="29" t="s">
        <v>101</v>
      </c>
      <c r="E68" s="29">
        <v>0</v>
      </c>
      <c r="F68" s="29" t="s">
        <v>102</v>
      </c>
      <c r="G68" s="29">
        <v>0</v>
      </c>
      <c r="H68" s="29" t="s">
        <v>128</v>
      </c>
      <c r="I68" s="24" t="str">
        <f t="shared" si="104"/>
        <v>pps</v>
      </c>
      <c r="J68" s="1" t="str">
        <f t="shared" si="105"/>
        <v>009</v>
      </c>
      <c r="K68" s="1" t="str">
        <f t="shared" si="106"/>
        <v>009</v>
      </c>
      <c r="L68" s="24">
        <f t="shared" si="107"/>
        <v>4</v>
      </c>
      <c r="M68" s="24">
        <f t="shared" si="108"/>
        <v>10</v>
      </c>
      <c r="N68" s="24">
        <f t="shared" si="109"/>
        <v>10</v>
      </c>
      <c r="O68" s="24">
        <f t="shared" si="110"/>
        <v>10</v>
      </c>
      <c r="P68" s="1" t="str">
        <f t="shared" si="111"/>
        <v>009</v>
      </c>
      <c r="Q68" s="25">
        <f t="shared" si="112"/>
        <v>2</v>
      </c>
      <c r="R68" s="25" t="s">
        <v>34</v>
      </c>
      <c r="S68" s="25">
        <f t="shared" si="114"/>
        <v>1</v>
      </c>
      <c r="T68" s="25">
        <f t="shared" si="113"/>
        <v>0</v>
      </c>
    </row>
    <row r="69" spans="1:20">
      <c r="A69" s="1" t="s">
        <v>27</v>
      </c>
      <c r="B69" s="24" t="str">
        <f t="shared" si="103"/>
        <v>620101000</v>
      </c>
      <c r="C69" s="29" t="s">
        <v>129</v>
      </c>
      <c r="D69" s="29" t="s">
        <v>101</v>
      </c>
      <c r="E69" s="29">
        <v>0</v>
      </c>
      <c r="F69" s="29" t="s">
        <v>102</v>
      </c>
      <c r="G69" s="29">
        <v>0</v>
      </c>
      <c r="H69" s="29" t="s">
        <v>130</v>
      </c>
      <c r="I69" s="24" t="str">
        <f t="shared" si="104"/>
        <v>pps</v>
      </c>
      <c r="J69" s="1" t="str">
        <f t="shared" si="105"/>
        <v>010</v>
      </c>
      <c r="K69" s="1" t="str">
        <f t="shared" si="106"/>
        <v>010</v>
      </c>
      <c r="L69" s="24">
        <f t="shared" si="107"/>
        <v>4</v>
      </c>
      <c r="M69" s="24">
        <f t="shared" si="108"/>
        <v>10</v>
      </c>
      <c r="N69" s="24">
        <f t="shared" si="109"/>
        <v>10</v>
      </c>
      <c r="O69" s="24">
        <f t="shared" si="110"/>
        <v>10</v>
      </c>
      <c r="P69" s="1" t="str">
        <f t="shared" si="111"/>
        <v>010</v>
      </c>
      <c r="Q69" s="25">
        <f t="shared" si="112"/>
        <v>2</v>
      </c>
      <c r="R69" s="25" t="s">
        <v>34</v>
      </c>
      <c r="S69" s="25">
        <f t="shared" si="114"/>
        <v>1</v>
      </c>
      <c r="T69" s="25">
        <f t="shared" si="113"/>
        <v>0</v>
      </c>
    </row>
    <row r="70" spans="1:20">
      <c r="A70" s="1" t="s">
        <v>27</v>
      </c>
      <c r="B70" s="24" t="str">
        <f t="shared" si="103"/>
        <v>620101001</v>
      </c>
      <c r="C70" s="29" t="s">
        <v>131</v>
      </c>
      <c r="D70" s="29" t="s">
        <v>101</v>
      </c>
      <c r="E70" s="29">
        <v>0</v>
      </c>
      <c r="F70" s="29" t="s">
        <v>102</v>
      </c>
      <c r="G70" s="29">
        <v>0</v>
      </c>
      <c r="H70" s="29" t="s">
        <v>130</v>
      </c>
      <c r="I70" s="24" t="str">
        <f t="shared" si="104"/>
        <v>pps</v>
      </c>
      <c r="J70" s="1" t="str">
        <f t="shared" si="105"/>
        <v>010</v>
      </c>
      <c r="K70" s="1" t="str">
        <f t="shared" si="106"/>
        <v>1</v>
      </c>
      <c r="L70" s="24">
        <f t="shared" si="107"/>
        <v>4</v>
      </c>
      <c r="M70" s="24">
        <f t="shared" si="108"/>
        <v>10</v>
      </c>
      <c r="N70" s="24">
        <f t="shared" si="109"/>
        <v>14</v>
      </c>
      <c r="O70" s="24">
        <f t="shared" si="110"/>
        <v>14</v>
      </c>
      <c r="P70" s="1" t="str">
        <f t="shared" si="111"/>
        <v>1</v>
      </c>
      <c r="Q70" s="25">
        <f t="shared" si="112"/>
        <v>2</v>
      </c>
      <c r="R70" s="25" t="s">
        <v>34</v>
      </c>
      <c r="S70" s="25">
        <f t="shared" si="114"/>
        <v>1</v>
      </c>
      <c r="T70" s="25">
        <f t="shared" si="113"/>
        <v>1</v>
      </c>
    </row>
    <row r="71" spans="1:20">
      <c r="A71" s="1" t="s">
        <v>27</v>
      </c>
      <c r="B71" s="24" t="str">
        <f t="shared" si="103"/>
        <v>620101002</v>
      </c>
      <c r="C71" s="29" t="s">
        <v>132</v>
      </c>
      <c r="D71" s="29" t="s">
        <v>101</v>
      </c>
      <c r="E71" s="29">
        <v>0</v>
      </c>
      <c r="F71" s="29" t="s">
        <v>102</v>
      </c>
      <c r="G71" s="29">
        <v>0</v>
      </c>
      <c r="H71" s="29" t="s">
        <v>130</v>
      </c>
      <c r="I71" s="24" t="str">
        <f t="shared" si="104"/>
        <v>pps</v>
      </c>
      <c r="J71" s="1" t="str">
        <f t="shared" si="105"/>
        <v>010</v>
      </c>
      <c r="K71" s="1" t="str">
        <f t="shared" si="106"/>
        <v>2</v>
      </c>
      <c r="L71" s="24">
        <f t="shared" si="107"/>
        <v>4</v>
      </c>
      <c r="M71" s="24">
        <f t="shared" si="108"/>
        <v>10</v>
      </c>
      <c r="N71" s="24">
        <f t="shared" si="109"/>
        <v>14</v>
      </c>
      <c r="O71" s="24">
        <f t="shared" si="110"/>
        <v>14</v>
      </c>
      <c r="P71" s="1" t="str">
        <f t="shared" si="111"/>
        <v>2</v>
      </c>
      <c r="Q71" s="25">
        <f t="shared" si="112"/>
        <v>2</v>
      </c>
      <c r="R71" s="25" t="s">
        <v>34</v>
      </c>
      <c r="S71" s="25">
        <f t="shared" si="114"/>
        <v>1</v>
      </c>
      <c r="T71" s="25">
        <f t="shared" si="113"/>
        <v>2</v>
      </c>
    </row>
    <row r="72" spans="1:20">
      <c r="A72" s="1" t="s">
        <v>27</v>
      </c>
      <c r="B72" s="24" t="str">
        <f t="shared" si="103"/>
        <v>620101100</v>
      </c>
      <c r="C72" s="29" t="s">
        <v>133</v>
      </c>
      <c r="D72" s="29" t="s">
        <v>101</v>
      </c>
      <c r="E72" s="29">
        <v>0</v>
      </c>
      <c r="F72" s="29" t="s">
        <v>102</v>
      </c>
      <c r="G72" s="29">
        <v>0</v>
      </c>
      <c r="H72" s="29" t="s">
        <v>90</v>
      </c>
      <c r="I72" s="24" t="str">
        <f t="shared" si="104"/>
        <v>pps</v>
      </c>
      <c r="J72" s="1" t="str">
        <f t="shared" si="105"/>
        <v>011</v>
      </c>
      <c r="K72" s="1" t="str">
        <f t="shared" si="106"/>
        <v>011</v>
      </c>
      <c r="L72" s="24">
        <f t="shared" si="107"/>
        <v>4</v>
      </c>
      <c r="M72" s="24">
        <f t="shared" si="108"/>
        <v>10</v>
      </c>
      <c r="N72" s="24">
        <f t="shared" si="109"/>
        <v>10</v>
      </c>
      <c r="O72" s="24">
        <f t="shared" si="110"/>
        <v>10</v>
      </c>
      <c r="P72" s="1" t="str">
        <f t="shared" si="111"/>
        <v>011</v>
      </c>
      <c r="Q72" s="25">
        <f t="shared" si="112"/>
        <v>2</v>
      </c>
      <c r="R72" s="25" t="s">
        <v>34</v>
      </c>
      <c r="S72" s="25">
        <f t="shared" si="114"/>
        <v>1</v>
      </c>
      <c r="T72" s="25">
        <f t="shared" si="113"/>
        <v>0</v>
      </c>
    </row>
    <row r="73" spans="1:20">
      <c r="A73" s="1" t="s">
        <v>27</v>
      </c>
      <c r="B73" s="24" t="str">
        <f t="shared" ref="B73" si="115">"6"&amp;Q73&amp;0&amp;S73&amp;J73&amp;"0"&amp;T73</f>
        <v>620101101</v>
      </c>
      <c r="C73" s="29" t="s">
        <v>134</v>
      </c>
      <c r="D73" s="29" t="s">
        <v>101</v>
      </c>
      <c r="E73" s="29">
        <v>0</v>
      </c>
      <c r="F73" s="29" t="s">
        <v>102</v>
      </c>
      <c r="G73" s="29">
        <v>0</v>
      </c>
      <c r="H73" s="29" t="s">
        <v>90</v>
      </c>
      <c r="I73" s="24" t="str">
        <f t="shared" ref="I73" si="116">LEFT(C73,L73-1)</f>
        <v>pps</v>
      </c>
      <c r="J73" s="1" t="str">
        <f t="shared" ref="J73" si="117">IF(M73=N73,RIGHT(C73,LEN(C73)-M73),MID(C73,M73+1,N73-M73-1))</f>
        <v>011</v>
      </c>
      <c r="K73" s="1" t="str">
        <f t="shared" ref="K73" si="118">MID(C73,N73+1,10)</f>
        <v>1</v>
      </c>
      <c r="L73" s="24">
        <f t="shared" ref="L73" si="119">IFERROR(FIND("_",C73),0)</f>
        <v>4</v>
      </c>
      <c r="M73" s="24">
        <f t="shared" ref="M73" si="120">IFERROR(FIND("_",C73,L73+1),L73)</f>
        <v>10</v>
      </c>
      <c r="N73" s="24">
        <f t="shared" ref="N73" si="121">IFERROR(FIND("_",C73,M73+1),M73)</f>
        <v>14</v>
      </c>
      <c r="O73" s="24">
        <f t="shared" ref="O73" si="122">IFERROR(FIND("_",C73,N73+1),N73)</f>
        <v>14</v>
      </c>
      <c r="P73" s="1" t="str">
        <f t="shared" ref="P73" si="123">IF(N73=O73,RIGHT(C73,LEN(C73)-N73),MID(C73,N73+1,O73-N73-1))</f>
        <v>1</v>
      </c>
      <c r="Q73" s="25">
        <f t="shared" ref="Q73" si="124">IF(I73="map",1,2)</f>
        <v>2</v>
      </c>
      <c r="R73" s="25" t="s">
        <v>34</v>
      </c>
      <c r="S73" s="25">
        <f t="shared" ref="S73" si="125">IF(R73="fight",1,IF(R73="function",2,IF(R73="prefab",3,0)))</f>
        <v>1</v>
      </c>
      <c r="T73" s="25">
        <f t="shared" ref="T73" si="126">IF(K73="1",1,IF(K73="2",2,IF(K73="3",3,0)))</f>
        <v>1</v>
      </c>
    </row>
    <row r="74" spans="1:20">
      <c r="A74" s="1" t="s">
        <v>27</v>
      </c>
      <c r="B74" s="24" t="str">
        <f t="shared" si="103"/>
        <v>620101200</v>
      </c>
      <c r="C74" s="29" t="s">
        <v>135</v>
      </c>
      <c r="D74" s="29" t="s">
        <v>101</v>
      </c>
      <c r="E74" s="29">
        <v>0</v>
      </c>
      <c r="F74" s="29" t="s">
        <v>102</v>
      </c>
      <c r="G74" s="29">
        <v>0</v>
      </c>
      <c r="H74" s="29" t="s">
        <v>90</v>
      </c>
      <c r="I74" s="24" t="str">
        <f t="shared" si="104"/>
        <v>pps</v>
      </c>
      <c r="J74" s="1" t="str">
        <f t="shared" si="105"/>
        <v>012</v>
      </c>
      <c r="K74" s="1" t="str">
        <f t="shared" si="106"/>
        <v>012</v>
      </c>
      <c r="L74" s="24">
        <f t="shared" si="107"/>
        <v>4</v>
      </c>
      <c r="M74" s="24">
        <f t="shared" si="108"/>
        <v>10</v>
      </c>
      <c r="N74" s="24">
        <f t="shared" si="109"/>
        <v>10</v>
      </c>
      <c r="O74" s="24">
        <f t="shared" si="110"/>
        <v>10</v>
      </c>
      <c r="P74" s="1" t="str">
        <f t="shared" si="111"/>
        <v>012</v>
      </c>
      <c r="Q74" s="25">
        <f t="shared" si="112"/>
        <v>2</v>
      </c>
      <c r="R74" s="25" t="s">
        <v>34</v>
      </c>
      <c r="S74" s="25">
        <f t="shared" si="114"/>
        <v>1</v>
      </c>
      <c r="T74" s="25">
        <f t="shared" si="113"/>
        <v>0</v>
      </c>
    </row>
    <row r="75" spans="1:20">
      <c r="A75" s="1" t="s">
        <v>27</v>
      </c>
      <c r="B75" s="24" t="str">
        <f t="shared" si="103"/>
        <v>620101300</v>
      </c>
      <c r="C75" s="29" t="s">
        <v>136</v>
      </c>
      <c r="D75" s="29" t="s">
        <v>101</v>
      </c>
      <c r="E75" s="29">
        <v>0</v>
      </c>
      <c r="F75" s="29" t="s">
        <v>102</v>
      </c>
      <c r="G75" s="29">
        <v>0</v>
      </c>
      <c r="H75" s="29" t="s">
        <v>90</v>
      </c>
      <c r="I75" s="24" t="str">
        <f t="shared" si="104"/>
        <v>pps</v>
      </c>
      <c r="J75" s="1" t="str">
        <f t="shared" si="105"/>
        <v>013</v>
      </c>
      <c r="K75" s="1" t="str">
        <f t="shared" si="106"/>
        <v>013</v>
      </c>
      <c r="L75" s="24">
        <f t="shared" si="107"/>
        <v>4</v>
      </c>
      <c r="M75" s="24">
        <f t="shared" si="108"/>
        <v>10</v>
      </c>
      <c r="N75" s="24">
        <f t="shared" si="109"/>
        <v>10</v>
      </c>
      <c r="O75" s="24">
        <f t="shared" si="110"/>
        <v>10</v>
      </c>
      <c r="P75" s="1" t="str">
        <f t="shared" si="111"/>
        <v>013</v>
      </c>
      <c r="Q75" s="25">
        <f t="shared" si="112"/>
        <v>2</v>
      </c>
      <c r="R75" s="25" t="s">
        <v>34</v>
      </c>
      <c r="S75" s="25">
        <f t="shared" si="114"/>
        <v>1</v>
      </c>
      <c r="T75" s="25">
        <f t="shared" si="113"/>
        <v>0</v>
      </c>
    </row>
    <row r="76" spans="1:20">
      <c r="A76" s="1" t="s">
        <v>27</v>
      </c>
      <c r="B76" s="24" t="str">
        <f t="shared" ref="B76" si="127">"6"&amp;Q76&amp;0&amp;S76&amp;J76&amp;"0"&amp;T76</f>
        <v>620101301</v>
      </c>
      <c r="C76" s="29" t="s">
        <v>137</v>
      </c>
      <c r="D76" s="29" t="s">
        <v>101</v>
      </c>
      <c r="E76" s="29">
        <v>0</v>
      </c>
      <c r="F76" s="29" t="s">
        <v>102</v>
      </c>
      <c r="G76" s="29">
        <v>0</v>
      </c>
      <c r="H76" s="29" t="s">
        <v>90</v>
      </c>
      <c r="I76" s="24" t="str">
        <f t="shared" ref="I76" si="128">LEFT(C76,L76-1)</f>
        <v>pps</v>
      </c>
      <c r="J76" s="1" t="str">
        <f t="shared" ref="J76" si="129">IF(M76=N76,RIGHT(C76,LEN(C76)-M76),MID(C76,M76+1,N76-M76-1))</f>
        <v>013</v>
      </c>
      <c r="K76" s="1" t="str">
        <f t="shared" ref="K76" si="130">MID(C76,N76+1,10)</f>
        <v>1</v>
      </c>
      <c r="L76" s="24">
        <f t="shared" ref="L76" si="131">IFERROR(FIND("_",C76),0)</f>
        <v>4</v>
      </c>
      <c r="M76" s="24">
        <f t="shared" ref="M76" si="132">IFERROR(FIND("_",C76,L76+1),L76)</f>
        <v>10</v>
      </c>
      <c r="N76" s="24">
        <f t="shared" ref="N76" si="133">IFERROR(FIND("_",C76,M76+1),M76)</f>
        <v>14</v>
      </c>
      <c r="O76" s="24">
        <f t="shared" ref="O76" si="134">IFERROR(FIND("_",C76,N76+1),N76)</f>
        <v>14</v>
      </c>
      <c r="P76" s="1" t="str">
        <f t="shared" ref="P76" si="135">IF(N76=O76,RIGHT(C76,LEN(C76)-N76),MID(C76,N76+1,O76-N76-1))</f>
        <v>1</v>
      </c>
      <c r="Q76" s="25">
        <f t="shared" ref="Q76" si="136">IF(I76="map",1,2)</f>
        <v>2</v>
      </c>
      <c r="R76" s="25" t="s">
        <v>34</v>
      </c>
      <c r="S76" s="25">
        <f t="shared" ref="S76" si="137">IF(R76="fight",1,IF(R76="function",2,IF(R76="prefab",3,0)))</f>
        <v>1</v>
      </c>
      <c r="T76" s="25">
        <f t="shared" ref="T76" si="138">IF(K76="1",1,IF(K76="2",2,IF(K76="3",3,0)))</f>
        <v>1</v>
      </c>
    </row>
    <row r="77" spans="1:20">
      <c r="A77" s="1" t="s">
        <v>27</v>
      </c>
      <c r="B77" s="24" t="str">
        <f t="shared" si="103"/>
        <v>620101400</v>
      </c>
      <c r="C77" s="29" t="s">
        <v>138</v>
      </c>
      <c r="D77" s="29" t="s">
        <v>101</v>
      </c>
      <c r="E77" s="29">
        <v>0</v>
      </c>
      <c r="F77" s="29" t="s">
        <v>102</v>
      </c>
      <c r="G77" s="29">
        <v>0</v>
      </c>
      <c r="H77" s="29" t="s">
        <v>90</v>
      </c>
      <c r="I77" s="24" t="str">
        <f t="shared" si="104"/>
        <v>pps</v>
      </c>
      <c r="J77" s="1" t="str">
        <f t="shared" si="105"/>
        <v>014</v>
      </c>
      <c r="K77" s="1" t="str">
        <f t="shared" si="106"/>
        <v>014</v>
      </c>
      <c r="L77" s="24">
        <f t="shared" si="107"/>
        <v>4</v>
      </c>
      <c r="M77" s="24">
        <f t="shared" si="108"/>
        <v>10</v>
      </c>
      <c r="N77" s="24">
        <f t="shared" si="109"/>
        <v>10</v>
      </c>
      <c r="O77" s="24">
        <f t="shared" si="110"/>
        <v>10</v>
      </c>
      <c r="P77" s="1" t="str">
        <f t="shared" si="111"/>
        <v>014</v>
      </c>
      <c r="Q77" s="25">
        <f t="shared" si="112"/>
        <v>2</v>
      </c>
      <c r="R77" s="25" t="s">
        <v>34</v>
      </c>
      <c r="S77" s="25">
        <f t="shared" si="114"/>
        <v>1</v>
      </c>
      <c r="T77" s="25">
        <f t="shared" si="113"/>
        <v>0</v>
      </c>
    </row>
    <row r="78" spans="1:20">
      <c r="A78" s="1" t="s">
        <v>27</v>
      </c>
      <c r="B78" s="24" t="str">
        <f t="shared" si="103"/>
        <v>620101500</v>
      </c>
      <c r="C78" s="29" t="s">
        <v>139</v>
      </c>
      <c r="D78" s="29" t="s">
        <v>101</v>
      </c>
      <c r="E78" s="29">
        <v>0</v>
      </c>
      <c r="F78" s="29" t="s">
        <v>102</v>
      </c>
      <c r="G78" s="29">
        <v>0</v>
      </c>
      <c r="H78" s="29" t="s">
        <v>90</v>
      </c>
      <c r="I78" s="24" t="str">
        <f t="shared" si="104"/>
        <v>pps</v>
      </c>
      <c r="J78" s="1" t="str">
        <f t="shared" si="105"/>
        <v>015</v>
      </c>
      <c r="K78" s="1" t="str">
        <f t="shared" si="106"/>
        <v>015</v>
      </c>
      <c r="L78" s="24">
        <f t="shared" si="107"/>
        <v>4</v>
      </c>
      <c r="M78" s="24">
        <f t="shared" si="108"/>
        <v>10</v>
      </c>
      <c r="N78" s="24">
        <f t="shared" si="109"/>
        <v>10</v>
      </c>
      <c r="O78" s="24">
        <f t="shared" si="110"/>
        <v>10</v>
      </c>
      <c r="P78" s="1" t="str">
        <f t="shared" si="111"/>
        <v>015</v>
      </c>
      <c r="Q78" s="25">
        <f t="shared" si="112"/>
        <v>2</v>
      </c>
      <c r="R78" s="25" t="s">
        <v>34</v>
      </c>
      <c r="S78" s="25">
        <f t="shared" si="114"/>
        <v>1</v>
      </c>
      <c r="T78" s="25">
        <f t="shared" si="113"/>
        <v>0</v>
      </c>
    </row>
    <row r="79" spans="1:20">
      <c r="A79" s="1" t="s">
        <v>27</v>
      </c>
      <c r="B79" s="24" t="str">
        <f t="shared" si="103"/>
        <v>620101600</v>
      </c>
      <c r="C79" s="29" t="s">
        <v>140</v>
      </c>
      <c r="D79" s="29" t="s">
        <v>101</v>
      </c>
      <c r="E79" s="29">
        <v>0</v>
      </c>
      <c r="F79" s="29" t="s">
        <v>102</v>
      </c>
      <c r="G79" s="29">
        <v>0</v>
      </c>
      <c r="H79" s="29" t="s">
        <v>90</v>
      </c>
      <c r="I79" s="24" t="str">
        <f t="shared" si="104"/>
        <v>pps</v>
      </c>
      <c r="J79" s="1" t="str">
        <f t="shared" si="105"/>
        <v>016</v>
      </c>
      <c r="K79" s="1" t="str">
        <f t="shared" si="106"/>
        <v>016</v>
      </c>
      <c r="L79" s="24">
        <f t="shared" si="107"/>
        <v>4</v>
      </c>
      <c r="M79" s="24">
        <f t="shared" si="108"/>
        <v>10</v>
      </c>
      <c r="N79" s="24">
        <f t="shared" si="109"/>
        <v>10</v>
      </c>
      <c r="O79" s="24">
        <f t="shared" si="110"/>
        <v>10</v>
      </c>
      <c r="P79" s="1" t="str">
        <f t="shared" si="111"/>
        <v>016</v>
      </c>
      <c r="Q79" s="25">
        <f t="shared" si="112"/>
        <v>2</v>
      </c>
      <c r="R79" s="25" t="s">
        <v>34</v>
      </c>
      <c r="S79" s="25">
        <f t="shared" si="114"/>
        <v>1</v>
      </c>
      <c r="T79" s="25">
        <f t="shared" si="113"/>
        <v>0</v>
      </c>
    </row>
    <row r="80" spans="1:20">
      <c r="A80" s="1" t="s">
        <v>27</v>
      </c>
      <c r="B80" s="24" t="str">
        <f t="shared" si="103"/>
        <v>620101700</v>
      </c>
      <c r="C80" s="29" t="s">
        <v>141</v>
      </c>
      <c r="D80" s="29" t="s">
        <v>101</v>
      </c>
      <c r="E80" s="29">
        <v>0</v>
      </c>
      <c r="F80" s="29" t="s">
        <v>102</v>
      </c>
      <c r="G80" s="29">
        <v>0</v>
      </c>
      <c r="H80" s="29" t="s">
        <v>90</v>
      </c>
      <c r="I80" s="24" t="str">
        <f t="shared" si="104"/>
        <v>pps</v>
      </c>
      <c r="J80" s="1" t="str">
        <f t="shared" si="105"/>
        <v>017</v>
      </c>
      <c r="K80" s="1" t="str">
        <f t="shared" si="106"/>
        <v>017</v>
      </c>
      <c r="L80" s="24">
        <f t="shared" si="107"/>
        <v>4</v>
      </c>
      <c r="M80" s="24">
        <f t="shared" si="108"/>
        <v>10</v>
      </c>
      <c r="N80" s="24">
        <f t="shared" si="109"/>
        <v>10</v>
      </c>
      <c r="O80" s="24">
        <f t="shared" si="110"/>
        <v>10</v>
      </c>
      <c r="P80" s="1" t="str">
        <f t="shared" si="111"/>
        <v>017</v>
      </c>
      <c r="Q80" s="25">
        <f t="shared" si="112"/>
        <v>2</v>
      </c>
      <c r="R80" s="25" t="s">
        <v>34</v>
      </c>
      <c r="S80" s="25">
        <f t="shared" si="114"/>
        <v>1</v>
      </c>
      <c r="T80" s="25">
        <f t="shared" si="113"/>
        <v>0</v>
      </c>
    </row>
    <row r="81" spans="1:20">
      <c r="A81" s="1" t="s">
        <v>27</v>
      </c>
      <c r="B81" s="24" t="str">
        <f t="shared" si="103"/>
        <v>620101800</v>
      </c>
      <c r="C81" s="29" t="s">
        <v>142</v>
      </c>
      <c r="D81" s="29" t="s">
        <v>101</v>
      </c>
      <c r="E81" s="29">
        <v>0</v>
      </c>
      <c r="F81" s="29" t="s">
        <v>102</v>
      </c>
      <c r="G81" s="29">
        <v>0</v>
      </c>
      <c r="H81" s="29" t="s">
        <v>90</v>
      </c>
      <c r="I81" s="24" t="s">
        <v>143</v>
      </c>
      <c r="J81" s="1" t="str">
        <f t="shared" ref="J81" si="139">IF(M81=N81,RIGHT(C81,LEN(C81)-M81),MID(C81,M81+1,N81-M81-1))</f>
        <v>018</v>
      </c>
      <c r="K81" s="1" t="str">
        <f t="shared" ref="K81" si="140">MID(C81,N81+1,10)</f>
        <v>018</v>
      </c>
      <c r="L81" s="24">
        <f t="shared" ref="L81" si="141">IFERROR(FIND("_",C81),0)</f>
        <v>4</v>
      </c>
      <c r="M81" s="24">
        <f t="shared" ref="M81" si="142">IFERROR(FIND("_",C81,L81+1),L81)</f>
        <v>10</v>
      </c>
      <c r="N81" s="24">
        <f t="shared" ref="N81" si="143">IFERROR(FIND("_",C81,M81+1),M81)</f>
        <v>10</v>
      </c>
      <c r="O81" s="24">
        <f t="shared" ref="O81" si="144">IFERROR(FIND("_",C81,N81+1),N81)</f>
        <v>10</v>
      </c>
      <c r="P81" s="1" t="str">
        <f t="shared" ref="P81" si="145">IF(N81=O81,RIGHT(C81,LEN(C81)-N81),MID(C81,N81+1,O81-N81-1))</f>
        <v>018</v>
      </c>
      <c r="Q81" s="25">
        <f t="shared" ref="Q81" si="146">IF(I81="map",1,2)</f>
        <v>2</v>
      </c>
      <c r="R81" s="25" t="s">
        <v>34</v>
      </c>
      <c r="S81" s="25">
        <f t="shared" ref="S81" si="147">IF(R81="fight",1,IF(R81="function",2,IF(R81="prefab",3,0)))</f>
        <v>1</v>
      </c>
      <c r="T81" s="25">
        <f t="shared" ref="T81" si="148">IF(K81="1",1,IF(K81="2",2,IF(K81="3",3,0)))</f>
        <v>0</v>
      </c>
    </row>
    <row r="82" spans="1:20">
      <c r="A82" s="1" t="s">
        <v>27</v>
      </c>
      <c r="B82" s="24" t="str">
        <f t="shared" si="103"/>
        <v>620200100</v>
      </c>
      <c r="C82" s="29" t="s">
        <v>100</v>
      </c>
      <c r="D82" s="29" t="s">
        <v>101</v>
      </c>
      <c r="E82" s="29">
        <v>0</v>
      </c>
      <c r="F82" s="29" t="s">
        <v>102</v>
      </c>
      <c r="G82" s="29">
        <v>0</v>
      </c>
      <c r="H82" s="29" t="s">
        <v>90</v>
      </c>
      <c r="I82" s="24" t="str">
        <f t="shared" si="104"/>
        <v>pps</v>
      </c>
      <c r="J82" s="1" t="str">
        <f t="shared" si="105"/>
        <v>001</v>
      </c>
      <c r="K82" s="1" t="str">
        <f t="shared" si="106"/>
        <v>001</v>
      </c>
      <c r="L82" s="24">
        <f t="shared" si="107"/>
        <v>4</v>
      </c>
      <c r="M82" s="24">
        <f t="shared" si="108"/>
        <v>13</v>
      </c>
      <c r="N82" s="24">
        <f t="shared" si="109"/>
        <v>13</v>
      </c>
      <c r="O82" s="24">
        <f t="shared" si="110"/>
        <v>13</v>
      </c>
      <c r="P82" s="1" t="str">
        <f t="shared" si="111"/>
        <v>001</v>
      </c>
      <c r="Q82" s="25">
        <f t="shared" si="112"/>
        <v>2</v>
      </c>
      <c r="R82" s="25" t="s">
        <v>83</v>
      </c>
      <c r="S82" s="25">
        <f t="shared" si="114"/>
        <v>2</v>
      </c>
      <c r="T82" s="25">
        <f t="shared" si="113"/>
        <v>0</v>
      </c>
    </row>
    <row r="83" spans="1:20">
      <c r="A83" s="1" t="s">
        <v>27</v>
      </c>
      <c r="B83" s="24" t="str">
        <f t="shared" si="103"/>
        <v>620200200</v>
      </c>
      <c r="C83" s="29" t="s">
        <v>144</v>
      </c>
      <c r="D83" s="29" t="s">
        <v>101</v>
      </c>
      <c r="E83" s="29">
        <v>0</v>
      </c>
      <c r="F83" s="29" t="s">
        <v>102</v>
      </c>
      <c r="G83" s="29">
        <v>0</v>
      </c>
      <c r="H83" s="29" t="s">
        <v>90</v>
      </c>
      <c r="I83" s="24" t="str">
        <f t="shared" si="104"/>
        <v>pps</v>
      </c>
      <c r="J83" s="1" t="str">
        <f t="shared" si="105"/>
        <v>002</v>
      </c>
      <c r="K83" s="1" t="str">
        <f t="shared" si="106"/>
        <v>002</v>
      </c>
      <c r="L83" s="24">
        <f t="shared" si="107"/>
        <v>4</v>
      </c>
      <c r="M83" s="24">
        <f t="shared" si="108"/>
        <v>13</v>
      </c>
      <c r="N83" s="24">
        <f t="shared" si="109"/>
        <v>13</v>
      </c>
      <c r="O83" s="24">
        <f t="shared" si="110"/>
        <v>13</v>
      </c>
      <c r="P83" s="1" t="str">
        <f t="shared" si="111"/>
        <v>002</v>
      </c>
      <c r="Q83" s="25">
        <f t="shared" si="112"/>
        <v>2</v>
      </c>
      <c r="R83" s="25" t="s">
        <v>83</v>
      </c>
      <c r="S83" s="25">
        <f t="shared" si="114"/>
        <v>2</v>
      </c>
      <c r="T83" s="25">
        <f t="shared" si="113"/>
        <v>0</v>
      </c>
    </row>
    <row r="84" spans="1:20">
      <c r="A84" s="1" t="s">
        <v>27</v>
      </c>
      <c r="B84" s="24" t="str">
        <f t="shared" si="103"/>
        <v>620200300</v>
      </c>
      <c r="C84" s="29" t="s">
        <v>145</v>
      </c>
      <c r="D84" s="29" t="s">
        <v>101</v>
      </c>
      <c r="E84" s="29">
        <v>0</v>
      </c>
      <c r="F84" s="29" t="s">
        <v>102</v>
      </c>
      <c r="G84" s="29">
        <v>0</v>
      </c>
      <c r="H84" s="29" t="s">
        <v>90</v>
      </c>
      <c r="I84" s="24" t="str">
        <f t="shared" si="104"/>
        <v>pps</v>
      </c>
      <c r="J84" s="1" t="str">
        <f t="shared" si="105"/>
        <v>003</v>
      </c>
      <c r="K84" s="1" t="str">
        <f t="shared" si="106"/>
        <v>003</v>
      </c>
      <c r="L84" s="24">
        <f t="shared" si="107"/>
        <v>4</v>
      </c>
      <c r="M84" s="24">
        <f t="shared" si="108"/>
        <v>13</v>
      </c>
      <c r="N84" s="24">
        <f t="shared" si="109"/>
        <v>13</v>
      </c>
      <c r="O84" s="24">
        <f t="shared" si="110"/>
        <v>13</v>
      </c>
      <c r="P84" s="1" t="str">
        <f t="shared" si="111"/>
        <v>003</v>
      </c>
      <c r="Q84" s="25">
        <f t="shared" si="112"/>
        <v>2</v>
      </c>
      <c r="R84" s="25" t="s">
        <v>83</v>
      </c>
      <c r="S84" s="25">
        <f t="shared" si="114"/>
        <v>2</v>
      </c>
      <c r="T84" s="25">
        <f t="shared" si="113"/>
        <v>0</v>
      </c>
    </row>
    <row r="85" spans="1:20">
      <c r="A85" s="1" t="s">
        <v>27</v>
      </c>
      <c r="B85" s="24" t="str">
        <f t="shared" si="103"/>
        <v>620200301</v>
      </c>
      <c r="C85" s="29" t="s">
        <v>146</v>
      </c>
      <c r="D85" s="29" t="s">
        <v>101</v>
      </c>
      <c r="E85" s="29">
        <v>0</v>
      </c>
      <c r="F85" s="29" t="s">
        <v>102</v>
      </c>
      <c r="G85" s="29">
        <v>0</v>
      </c>
      <c r="H85" s="29" t="s">
        <v>90</v>
      </c>
      <c r="I85" s="24" t="str">
        <f t="shared" si="104"/>
        <v>pps</v>
      </c>
      <c r="J85" s="1" t="str">
        <f t="shared" si="105"/>
        <v>003</v>
      </c>
      <c r="K85" s="1" t="str">
        <f t="shared" si="106"/>
        <v>1</v>
      </c>
      <c r="L85" s="24">
        <f t="shared" si="107"/>
        <v>4</v>
      </c>
      <c r="M85" s="24">
        <f t="shared" si="108"/>
        <v>13</v>
      </c>
      <c r="N85" s="24">
        <f t="shared" si="109"/>
        <v>17</v>
      </c>
      <c r="O85" s="24">
        <f t="shared" si="110"/>
        <v>17</v>
      </c>
      <c r="P85" s="1" t="str">
        <f t="shared" si="111"/>
        <v>1</v>
      </c>
      <c r="Q85" s="25">
        <f t="shared" si="112"/>
        <v>2</v>
      </c>
      <c r="R85" s="25" t="s">
        <v>83</v>
      </c>
      <c r="S85" s="25">
        <f t="shared" si="114"/>
        <v>2</v>
      </c>
      <c r="T85" s="25">
        <f t="shared" si="113"/>
        <v>1</v>
      </c>
    </row>
    <row r="86" spans="1:20">
      <c r="A86" s="1" t="s">
        <v>27</v>
      </c>
      <c r="B86" s="24" t="str">
        <f t="shared" si="103"/>
        <v>620200302</v>
      </c>
      <c r="C86" s="29" t="s">
        <v>147</v>
      </c>
      <c r="D86" s="29" t="s">
        <v>101</v>
      </c>
      <c r="E86" s="29">
        <v>0</v>
      </c>
      <c r="F86" s="29" t="s">
        <v>102</v>
      </c>
      <c r="G86" s="29">
        <v>0</v>
      </c>
      <c r="H86" s="29" t="s">
        <v>90</v>
      </c>
      <c r="I86" s="24" t="str">
        <f t="shared" si="104"/>
        <v>pps</v>
      </c>
      <c r="J86" s="1" t="str">
        <f t="shared" si="105"/>
        <v>003</v>
      </c>
      <c r="K86" s="1" t="str">
        <f t="shared" si="106"/>
        <v>2</v>
      </c>
      <c r="L86" s="24">
        <f t="shared" si="107"/>
        <v>4</v>
      </c>
      <c r="M86" s="24">
        <f t="shared" si="108"/>
        <v>13</v>
      </c>
      <c r="N86" s="24">
        <f t="shared" si="109"/>
        <v>17</v>
      </c>
      <c r="O86" s="24">
        <f t="shared" si="110"/>
        <v>17</v>
      </c>
      <c r="P86" s="1" t="str">
        <f t="shared" si="111"/>
        <v>2</v>
      </c>
      <c r="Q86" s="25">
        <f t="shared" si="112"/>
        <v>2</v>
      </c>
      <c r="R86" s="25" t="s">
        <v>83</v>
      </c>
      <c r="S86" s="25">
        <f t="shared" si="114"/>
        <v>2</v>
      </c>
      <c r="T86" s="25">
        <f t="shared" si="113"/>
        <v>2</v>
      </c>
    </row>
    <row r="87" spans="1:20">
      <c r="A87" s="1" t="s">
        <v>27</v>
      </c>
      <c r="B87" s="24" t="str">
        <f t="shared" si="103"/>
        <v>620300100</v>
      </c>
      <c r="C87" s="29" t="s">
        <v>148</v>
      </c>
      <c r="D87" s="29" t="s">
        <v>101</v>
      </c>
      <c r="E87" s="29">
        <v>0</v>
      </c>
      <c r="F87" s="29" t="s">
        <v>102</v>
      </c>
      <c r="G87" s="29">
        <v>0</v>
      </c>
      <c r="H87" s="29" t="s">
        <v>90</v>
      </c>
      <c r="I87" s="24" t="str">
        <f t="shared" si="104"/>
        <v>pps</v>
      </c>
      <c r="J87" s="1" t="str">
        <f t="shared" si="105"/>
        <v>001</v>
      </c>
      <c r="K87" s="1" t="str">
        <f t="shared" si="106"/>
        <v>001</v>
      </c>
      <c r="L87" s="24">
        <f t="shared" si="107"/>
        <v>4</v>
      </c>
      <c r="M87" s="24">
        <f t="shared" si="108"/>
        <v>11</v>
      </c>
      <c r="N87" s="24">
        <f t="shared" si="109"/>
        <v>11</v>
      </c>
      <c r="O87" s="24">
        <f t="shared" si="110"/>
        <v>11</v>
      </c>
      <c r="P87" s="1" t="str">
        <f t="shared" si="111"/>
        <v>001</v>
      </c>
      <c r="Q87" s="25">
        <f t="shared" si="112"/>
        <v>2</v>
      </c>
      <c r="R87" s="25" t="s">
        <v>89</v>
      </c>
      <c r="S87" s="25">
        <f t="shared" si="114"/>
        <v>3</v>
      </c>
      <c r="T87" s="25">
        <f t="shared" si="113"/>
        <v>0</v>
      </c>
    </row>
    <row r="88" spans="1:20">
      <c r="A88" s="1" t="s">
        <v>27</v>
      </c>
      <c r="B88" s="24" t="str">
        <f t="shared" si="103"/>
        <v>620300200</v>
      </c>
      <c r="C88" s="29" t="s">
        <v>149</v>
      </c>
      <c r="D88" s="29" t="s">
        <v>101</v>
      </c>
      <c r="E88" s="29">
        <v>0</v>
      </c>
      <c r="F88" s="29" t="s">
        <v>102</v>
      </c>
      <c r="G88" s="29">
        <v>0</v>
      </c>
      <c r="H88" s="29" t="s">
        <v>90</v>
      </c>
      <c r="I88" s="24" t="str">
        <f t="shared" si="104"/>
        <v>pps</v>
      </c>
      <c r="J88" s="1" t="str">
        <f t="shared" si="105"/>
        <v>002</v>
      </c>
      <c r="K88" s="1" t="str">
        <f t="shared" si="106"/>
        <v>002</v>
      </c>
      <c r="L88" s="24">
        <f t="shared" si="107"/>
        <v>4</v>
      </c>
      <c r="M88" s="24">
        <f t="shared" si="108"/>
        <v>11</v>
      </c>
      <c r="N88" s="24">
        <f t="shared" si="109"/>
        <v>11</v>
      </c>
      <c r="O88" s="24">
        <f t="shared" si="110"/>
        <v>11</v>
      </c>
      <c r="P88" s="1" t="str">
        <f t="shared" si="111"/>
        <v>002</v>
      </c>
      <c r="Q88" s="25">
        <f t="shared" si="112"/>
        <v>2</v>
      </c>
      <c r="R88" s="25" t="s">
        <v>89</v>
      </c>
      <c r="S88" s="25">
        <f t="shared" si="114"/>
        <v>3</v>
      </c>
      <c r="T88" s="25">
        <f t="shared" si="113"/>
        <v>0</v>
      </c>
    </row>
    <row r="89" spans="1:20">
      <c r="A89" s="1" t="s">
        <v>27</v>
      </c>
      <c r="B89" s="24" t="str">
        <f t="shared" si="103"/>
        <v>620300300</v>
      </c>
      <c r="C89" s="29" t="s">
        <v>150</v>
      </c>
      <c r="D89" s="29" t="s">
        <v>101</v>
      </c>
      <c r="E89" s="29">
        <v>0</v>
      </c>
      <c r="F89" s="29" t="s">
        <v>102</v>
      </c>
      <c r="G89" s="29">
        <v>0</v>
      </c>
      <c r="H89" s="29" t="s">
        <v>90</v>
      </c>
      <c r="I89" s="24" t="str">
        <f t="shared" si="104"/>
        <v>pps</v>
      </c>
      <c r="J89" s="1" t="str">
        <f t="shared" si="105"/>
        <v>003</v>
      </c>
      <c r="K89" s="1" t="str">
        <f t="shared" si="106"/>
        <v>003</v>
      </c>
      <c r="L89" s="24">
        <f t="shared" si="107"/>
        <v>4</v>
      </c>
      <c r="M89" s="24">
        <f t="shared" si="108"/>
        <v>11</v>
      </c>
      <c r="N89" s="24">
        <f t="shared" si="109"/>
        <v>11</v>
      </c>
      <c r="O89" s="24">
        <f t="shared" si="110"/>
        <v>11</v>
      </c>
      <c r="P89" s="1" t="str">
        <f t="shared" si="111"/>
        <v>003</v>
      </c>
      <c r="Q89" s="25">
        <f t="shared" si="112"/>
        <v>2</v>
      </c>
      <c r="R89" s="25" t="s">
        <v>89</v>
      </c>
      <c r="S89" s="25">
        <f t="shared" si="114"/>
        <v>3</v>
      </c>
      <c r="T89" s="25">
        <f t="shared" si="113"/>
        <v>0</v>
      </c>
    </row>
    <row r="90" spans="1:20">
      <c r="A90" s="1" t="s">
        <v>27</v>
      </c>
      <c r="B90" s="24" t="str">
        <f t="shared" si="103"/>
        <v>620300400</v>
      </c>
      <c r="C90" s="29" t="s">
        <v>151</v>
      </c>
      <c r="D90" s="29" t="s">
        <v>101</v>
      </c>
      <c r="E90" s="29">
        <v>0</v>
      </c>
      <c r="F90" s="29" t="s">
        <v>102</v>
      </c>
      <c r="G90" s="29">
        <v>0</v>
      </c>
      <c r="H90" s="29" t="s">
        <v>90</v>
      </c>
      <c r="I90" s="24" t="str">
        <f t="shared" si="104"/>
        <v>pps</v>
      </c>
      <c r="J90" s="1" t="str">
        <f t="shared" si="105"/>
        <v>004</v>
      </c>
      <c r="K90" s="1" t="str">
        <f t="shared" si="106"/>
        <v>004</v>
      </c>
      <c r="L90" s="24">
        <f t="shared" si="107"/>
        <v>4</v>
      </c>
      <c r="M90" s="24">
        <f t="shared" si="108"/>
        <v>11</v>
      </c>
      <c r="N90" s="24">
        <f t="shared" si="109"/>
        <v>11</v>
      </c>
      <c r="O90" s="24">
        <f t="shared" si="110"/>
        <v>11</v>
      </c>
      <c r="P90" s="1" t="str">
        <f t="shared" si="111"/>
        <v>004</v>
      </c>
      <c r="Q90" s="25">
        <f t="shared" si="112"/>
        <v>2</v>
      </c>
      <c r="R90" s="25" t="s">
        <v>89</v>
      </c>
      <c r="S90" s="25">
        <f t="shared" si="114"/>
        <v>3</v>
      </c>
      <c r="T90" s="25">
        <f t="shared" si="113"/>
        <v>0</v>
      </c>
    </row>
    <row r="91" spans="1:20">
      <c r="A91" s="1" t="s">
        <v>27</v>
      </c>
      <c r="B91" s="24" t="str">
        <f t="shared" si="103"/>
        <v>620300500</v>
      </c>
      <c r="C91" s="29" t="s">
        <v>152</v>
      </c>
      <c r="D91" s="29" t="s">
        <v>101</v>
      </c>
      <c r="E91" s="29">
        <v>0</v>
      </c>
      <c r="F91" s="29" t="s">
        <v>102</v>
      </c>
      <c r="G91" s="29">
        <v>0</v>
      </c>
      <c r="H91" s="29" t="s">
        <v>90</v>
      </c>
      <c r="I91" s="24" t="str">
        <f t="shared" si="104"/>
        <v>pps</v>
      </c>
      <c r="J91" s="1" t="str">
        <f t="shared" si="105"/>
        <v>005</v>
      </c>
      <c r="K91" s="1" t="str">
        <f t="shared" si="106"/>
        <v>005</v>
      </c>
      <c r="L91" s="24">
        <f t="shared" si="107"/>
        <v>4</v>
      </c>
      <c r="M91" s="24">
        <f t="shared" si="108"/>
        <v>11</v>
      </c>
      <c r="N91" s="24">
        <f t="shared" si="109"/>
        <v>11</v>
      </c>
      <c r="O91" s="24">
        <f t="shared" si="110"/>
        <v>11</v>
      </c>
      <c r="P91" s="1" t="str">
        <f t="shared" si="111"/>
        <v>005</v>
      </c>
      <c r="Q91" s="25">
        <f t="shared" si="112"/>
        <v>2</v>
      </c>
      <c r="R91" s="25" t="s">
        <v>89</v>
      </c>
      <c r="S91" s="25">
        <f t="shared" si="114"/>
        <v>3</v>
      </c>
      <c r="T91" s="25">
        <f t="shared" si="113"/>
        <v>0</v>
      </c>
    </row>
    <row r="92" spans="1:20">
      <c r="A92" s="1" t="s">
        <v>27</v>
      </c>
      <c r="B92" s="24" t="str">
        <f t="shared" si="103"/>
        <v>620300600</v>
      </c>
      <c r="C92" s="29" t="s">
        <v>153</v>
      </c>
      <c r="D92" s="29" t="s">
        <v>101</v>
      </c>
      <c r="E92" s="29">
        <v>0</v>
      </c>
      <c r="F92" s="29" t="s">
        <v>102</v>
      </c>
      <c r="G92" s="29">
        <v>0</v>
      </c>
      <c r="H92" s="29" t="s">
        <v>90</v>
      </c>
      <c r="I92" s="24" t="str">
        <f t="shared" si="104"/>
        <v>pps</v>
      </c>
      <c r="J92" s="1" t="str">
        <f t="shared" si="105"/>
        <v>006</v>
      </c>
      <c r="K92" s="1" t="str">
        <f t="shared" si="106"/>
        <v>006</v>
      </c>
      <c r="L92" s="24">
        <f t="shared" si="107"/>
        <v>4</v>
      </c>
      <c r="M92" s="24">
        <f t="shared" si="108"/>
        <v>11</v>
      </c>
      <c r="N92" s="24">
        <f t="shared" si="109"/>
        <v>11</v>
      </c>
      <c r="O92" s="24">
        <f t="shared" si="110"/>
        <v>11</v>
      </c>
      <c r="P92" s="1" t="str">
        <f t="shared" si="111"/>
        <v>006</v>
      </c>
      <c r="Q92" s="25">
        <f t="shared" si="112"/>
        <v>2</v>
      </c>
      <c r="R92" s="25" t="s">
        <v>89</v>
      </c>
      <c r="S92" s="25">
        <f t="shared" si="114"/>
        <v>3</v>
      </c>
      <c r="T92" s="25">
        <f t="shared" si="113"/>
        <v>0</v>
      </c>
    </row>
    <row r="93" spans="1:20">
      <c r="A93" s="1" t="s">
        <v>27</v>
      </c>
      <c r="B93" s="24" t="str">
        <f t="shared" si="103"/>
        <v>620300700</v>
      </c>
      <c r="C93" s="29" t="s">
        <v>154</v>
      </c>
      <c r="D93" s="29" t="s">
        <v>101</v>
      </c>
      <c r="E93" s="29">
        <v>0</v>
      </c>
      <c r="F93" s="29" t="s">
        <v>102</v>
      </c>
      <c r="G93" s="29">
        <v>0</v>
      </c>
      <c r="H93" s="29" t="s">
        <v>90</v>
      </c>
      <c r="I93" s="24" t="str">
        <f t="shared" si="104"/>
        <v>pps</v>
      </c>
      <c r="J93" s="1" t="str">
        <f t="shared" si="105"/>
        <v>007</v>
      </c>
      <c r="K93" s="1" t="str">
        <f t="shared" si="106"/>
        <v>007</v>
      </c>
      <c r="L93" s="24">
        <f t="shared" si="107"/>
        <v>4</v>
      </c>
      <c r="M93" s="24">
        <f t="shared" si="108"/>
        <v>11</v>
      </c>
      <c r="N93" s="24">
        <f t="shared" si="109"/>
        <v>11</v>
      </c>
      <c r="O93" s="24">
        <f t="shared" si="110"/>
        <v>11</v>
      </c>
      <c r="P93" s="1" t="str">
        <f t="shared" si="111"/>
        <v>007</v>
      </c>
      <c r="Q93" s="25">
        <f t="shared" si="112"/>
        <v>2</v>
      </c>
      <c r="R93" s="25" t="s">
        <v>89</v>
      </c>
      <c r="S93" s="25">
        <f t="shared" si="114"/>
        <v>3</v>
      </c>
      <c r="T93" s="25">
        <f t="shared" si="113"/>
        <v>0</v>
      </c>
    </row>
    <row r="94" spans="1:20">
      <c r="A94" s="1" t="s">
        <v>27</v>
      </c>
      <c r="B94" s="24" t="str">
        <f t="shared" si="103"/>
        <v>620300800</v>
      </c>
      <c r="C94" s="29" t="s">
        <v>155</v>
      </c>
      <c r="D94" s="29" t="s">
        <v>101</v>
      </c>
      <c r="E94" s="29">
        <v>0</v>
      </c>
      <c r="F94" s="29" t="s">
        <v>102</v>
      </c>
      <c r="G94" s="29">
        <v>0</v>
      </c>
      <c r="H94" s="29" t="s">
        <v>90</v>
      </c>
      <c r="I94" s="24" t="str">
        <f t="shared" si="104"/>
        <v>pps</v>
      </c>
      <c r="J94" s="1" t="str">
        <f t="shared" si="105"/>
        <v>008</v>
      </c>
      <c r="K94" s="1" t="str">
        <f t="shared" si="106"/>
        <v>008</v>
      </c>
      <c r="L94" s="24">
        <f t="shared" si="107"/>
        <v>4</v>
      </c>
      <c r="M94" s="24">
        <f t="shared" si="108"/>
        <v>11</v>
      </c>
      <c r="N94" s="24">
        <f t="shared" si="109"/>
        <v>11</v>
      </c>
      <c r="O94" s="24">
        <f t="shared" si="110"/>
        <v>11</v>
      </c>
      <c r="P94" s="1" t="str">
        <f t="shared" si="111"/>
        <v>008</v>
      </c>
      <c r="Q94" s="25">
        <f t="shared" si="112"/>
        <v>2</v>
      </c>
      <c r="R94" s="25" t="s">
        <v>89</v>
      </c>
      <c r="S94" s="25">
        <f t="shared" si="114"/>
        <v>3</v>
      </c>
      <c r="T94" s="25">
        <f t="shared" si="113"/>
        <v>0</v>
      </c>
    </row>
    <row r="95" spans="1:20">
      <c r="B95" s="24">
        <v>1</v>
      </c>
      <c r="C95" s="24" t="s">
        <v>156</v>
      </c>
      <c r="D95" s="24">
        <v>1</v>
      </c>
      <c r="E95" s="29"/>
      <c r="F95" s="24">
        <v>1</v>
      </c>
      <c r="G95" s="24">
        <v>1</v>
      </c>
      <c r="H95" s="24">
        <v>1</v>
      </c>
      <c r="S95" s="25">
        <f t="shared" si="114"/>
        <v>0</v>
      </c>
    </row>
    <row r="96" spans="1:20">
      <c r="A96" s="23" t="s">
        <v>27</v>
      </c>
      <c r="B96" s="31">
        <v>690000001</v>
      </c>
      <c r="C96" s="24" t="s">
        <v>157</v>
      </c>
      <c r="D96" s="24" t="s">
        <v>158</v>
      </c>
      <c r="E96" s="29">
        <v>0</v>
      </c>
      <c r="F96" s="24" t="s">
        <v>89</v>
      </c>
      <c r="G96" s="24">
        <v>1</v>
      </c>
      <c r="H96" s="24" t="s">
        <v>159</v>
      </c>
    </row>
    <row r="97" spans="1:19" ht="17.100000000000001" customHeight="1">
      <c r="A97" s="23" t="s">
        <v>27</v>
      </c>
      <c r="B97" s="31">
        <v>690000002</v>
      </c>
      <c r="C97" s="24" t="s">
        <v>160</v>
      </c>
      <c r="D97" s="29" t="s">
        <v>101</v>
      </c>
      <c r="E97" s="29">
        <v>0</v>
      </c>
      <c r="F97" s="29" t="s">
        <v>102</v>
      </c>
      <c r="G97" s="24">
        <v>0</v>
      </c>
      <c r="H97" s="24" t="s">
        <v>161</v>
      </c>
    </row>
    <row r="98" spans="1:19">
      <c r="A98" s="23" t="s">
        <v>27</v>
      </c>
      <c r="B98" s="31">
        <v>690000003</v>
      </c>
      <c r="C98" s="24" t="s">
        <v>162</v>
      </c>
      <c r="D98" s="24" t="s">
        <v>158</v>
      </c>
      <c r="E98" s="29">
        <v>0</v>
      </c>
      <c r="F98" s="24" t="s">
        <v>89</v>
      </c>
      <c r="G98" s="24">
        <v>1</v>
      </c>
      <c r="H98" s="24" t="s">
        <v>163</v>
      </c>
    </row>
    <row r="99" spans="1:19">
      <c r="B99" s="24">
        <v>1</v>
      </c>
      <c r="C99" s="24" t="s">
        <v>164</v>
      </c>
      <c r="D99" s="24">
        <v>1</v>
      </c>
      <c r="E99" s="29"/>
      <c r="F99" s="24">
        <v>1</v>
      </c>
      <c r="G99" s="24">
        <v>1</v>
      </c>
      <c r="H99" s="24">
        <v>1</v>
      </c>
      <c r="S99" s="25">
        <f>IF(R99="fight",1,IF(R99="function",2,IF(R99="prefab",3,0)))</f>
        <v>0</v>
      </c>
    </row>
    <row r="100" spans="1:19">
      <c r="A100" s="23" t="s">
        <v>27</v>
      </c>
      <c r="B100" s="31">
        <v>680000001</v>
      </c>
      <c r="C100" s="24" t="s">
        <v>165</v>
      </c>
      <c r="D100" s="24" t="s">
        <v>166</v>
      </c>
      <c r="E100" s="29">
        <v>0</v>
      </c>
      <c r="F100" s="24" t="s">
        <v>89</v>
      </c>
      <c r="G100" s="24">
        <v>1</v>
      </c>
      <c r="H100" s="24" t="s">
        <v>167</v>
      </c>
    </row>
  </sheetData>
  <phoneticPr fontId="11" type="noConversion"/>
  <conditionalFormatting sqref="B2">
    <cfRule type="duplicateValues" dxfId="209" priority="140"/>
    <cfRule type="duplicateValues" dxfId="208" priority="142"/>
  </conditionalFormatting>
  <conditionalFormatting sqref="C2">
    <cfRule type="duplicateValues" dxfId="207" priority="141"/>
  </conditionalFormatting>
  <conditionalFormatting sqref="I2:K2">
    <cfRule type="duplicateValues" dxfId="206" priority="139"/>
  </conditionalFormatting>
  <conditionalFormatting sqref="E3">
    <cfRule type="duplicateValues" dxfId="205" priority="29"/>
    <cfRule type="duplicateValues" dxfId="204" priority="30"/>
    <cfRule type="duplicateValues" dxfId="203" priority="31"/>
    <cfRule type="duplicateValues" dxfId="202" priority="32"/>
    <cfRule type="duplicateValues" dxfId="201" priority="33"/>
    <cfRule type="duplicateValues" dxfId="200" priority="34"/>
  </conditionalFormatting>
  <conditionalFormatting sqref="I3">
    <cfRule type="duplicateValues" dxfId="199" priority="228"/>
  </conditionalFormatting>
  <conditionalFormatting sqref="J3">
    <cfRule type="duplicateValues" dxfId="198" priority="227"/>
  </conditionalFormatting>
  <conditionalFormatting sqref="K3">
    <cfRule type="duplicateValues" dxfId="197" priority="226"/>
  </conditionalFormatting>
  <conditionalFormatting sqref="I5">
    <cfRule type="duplicateValues" dxfId="196" priority="439"/>
  </conditionalFormatting>
  <conditionalFormatting sqref="J5">
    <cfRule type="duplicateValues" dxfId="195" priority="440"/>
  </conditionalFormatting>
  <conditionalFormatting sqref="K5">
    <cfRule type="duplicateValues" dxfId="194" priority="441"/>
  </conditionalFormatting>
  <conditionalFormatting sqref="C6">
    <cfRule type="duplicateValues" dxfId="193" priority="147"/>
  </conditionalFormatting>
  <conditionalFormatting sqref="F9">
    <cfRule type="duplicateValues" dxfId="192" priority="222"/>
  </conditionalFormatting>
  <conditionalFormatting sqref="B10">
    <cfRule type="duplicateValues" dxfId="191" priority="67"/>
    <cfRule type="duplicateValues" dxfId="190" priority="68"/>
  </conditionalFormatting>
  <conditionalFormatting sqref="C10">
    <cfRule type="duplicateValues" dxfId="189" priority="71"/>
  </conditionalFormatting>
  <conditionalFormatting sqref="F10">
    <cfRule type="duplicateValues" dxfId="188" priority="69"/>
  </conditionalFormatting>
  <conditionalFormatting sqref="I10">
    <cfRule type="duplicateValues" dxfId="187" priority="70"/>
  </conditionalFormatting>
  <conditionalFormatting sqref="B11">
    <cfRule type="duplicateValues" dxfId="186" priority="16"/>
    <cfRule type="duplicateValues" dxfId="185" priority="17"/>
  </conditionalFormatting>
  <conditionalFormatting sqref="C11">
    <cfRule type="duplicateValues" dxfId="184" priority="20"/>
  </conditionalFormatting>
  <conditionalFormatting sqref="F11">
    <cfRule type="duplicateValues" dxfId="183" priority="18"/>
  </conditionalFormatting>
  <conditionalFormatting sqref="I11">
    <cfRule type="duplicateValues" dxfId="182" priority="19"/>
  </conditionalFormatting>
  <conditionalFormatting sqref="C13">
    <cfRule type="duplicateValues" dxfId="181" priority="240"/>
  </conditionalFormatting>
  <conditionalFormatting sqref="B17">
    <cfRule type="duplicateValues" dxfId="180" priority="64"/>
    <cfRule type="duplicateValues" dxfId="179" priority="65"/>
  </conditionalFormatting>
  <conditionalFormatting sqref="C17">
    <cfRule type="duplicateValues" dxfId="178" priority="63"/>
  </conditionalFormatting>
  <conditionalFormatting sqref="I17">
    <cfRule type="duplicateValues" dxfId="177" priority="66"/>
  </conditionalFormatting>
  <conditionalFormatting sqref="B18">
    <cfRule type="duplicateValues" dxfId="176" priority="101"/>
    <cfRule type="duplicateValues" dxfId="175" priority="102"/>
  </conditionalFormatting>
  <conditionalFormatting sqref="C18">
    <cfRule type="duplicateValues" dxfId="174" priority="143"/>
  </conditionalFormatting>
  <conditionalFormatting sqref="I18">
    <cfRule type="duplicateValues" dxfId="173" priority="146"/>
  </conditionalFormatting>
  <conditionalFormatting sqref="C26">
    <cfRule type="duplicateValues" dxfId="172" priority="105"/>
  </conditionalFormatting>
  <conditionalFormatting sqref="I26">
    <cfRule type="duplicateValues" dxfId="171" priority="108"/>
  </conditionalFormatting>
  <conditionalFormatting sqref="C27">
    <cfRule type="duplicateValues" dxfId="170" priority="202"/>
  </conditionalFormatting>
  <conditionalFormatting sqref="I27">
    <cfRule type="duplicateValues" dxfId="169" priority="205"/>
  </conditionalFormatting>
  <conditionalFormatting sqref="B28">
    <cfRule type="duplicateValues" dxfId="168" priority="39"/>
    <cfRule type="duplicateValues" dxfId="167" priority="40"/>
  </conditionalFormatting>
  <conditionalFormatting sqref="C28">
    <cfRule type="duplicateValues" dxfId="166" priority="41"/>
  </conditionalFormatting>
  <conditionalFormatting sqref="I28">
    <cfRule type="duplicateValues" dxfId="165" priority="42"/>
  </conditionalFormatting>
  <conditionalFormatting sqref="B29">
    <cfRule type="duplicateValues" dxfId="164" priority="93"/>
    <cfRule type="duplicateValues" dxfId="163" priority="94"/>
  </conditionalFormatting>
  <conditionalFormatting sqref="C29">
    <cfRule type="duplicateValues" dxfId="162" priority="95"/>
  </conditionalFormatting>
  <conditionalFormatting sqref="I29">
    <cfRule type="duplicateValues" dxfId="161" priority="96"/>
  </conditionalFormatting>
  <conditionalFormatting sqref="B32">
    <cfRule type="duplicateValues" dxfId="160" priority="60"/>
    <cfRule type="duplicateValues" dxfId="159" priority="61"/>
  </conditionalFormatting>
  <conditionalFormatting sqref="C32">
    <cfRule type="duplicateValues" dxfId="158" priority="59"/>
  </conditionalFormatting>
  <conditionalFormatting sqref="I32">
    <cfRule type="duplicateValues" dxfId="157" priority="62"/>
  </conditionalFormatting>
  <conditionalFormatting sqref="B34">
    <cfRule type="duplicateValues" dxfId="156" priority="215"/>
    <cfRule type="duplicateValues" dxfId="155" priority="216"/>
  </conditionalFormatting>
  <conditionalFormatting sqref="C34">
    <cfRule type="duplicateValues" dxfId="154" priority="214"/>
  </conditionalFormatting>
  <conditionalFormatting sqref="I34">
    <cfRule type="duplicateValues" dxfId="153" priority="217"/>
  </conditionalFormatting>
  <conditionalFormatting sqref="B35">
    <cfRule type="duplicateValues" dxfId="152" priority="26"/>
    <cfRule type="duplicateValues" dxfId="151" priority="27"/>
  </conditionalFormatting>
  <conditionalFormatting sqref="C35">
    <cfRule type="duplicateValues" dxfId="150" priority="25"/>
  </conditionalFormatting>
  <conditionalFormatting sqref="I35">
    <cfRule type="duplicateValues" dxfId="149" priority="28"/>
  </conditionalFormatting>
  <conditionalFormatting sqref="C36">
    <cfRule type="duplicateValues" dxfId="148" priority="113"/>
  </conditionalFormatting>
  <conditionalFormatting sqref="I36">
    <cfRule type="duplicateValues" dxfId="147" priority="116"/>
  </conditionalFormatting>
  <conditionalFormatting sqref="C37">
    <cfRule type="duplicateValues" dxfId="146" priority="121"/>
  </conditionalFormatting>
  <conditionalFormatting sqref="I37">
    <cfRule type="duplicateValues" dxfId="145" priority="124"/>
  </conditionalFormatting>
  <conditionalFormatting sqref="C38">
    <cfRule type="duplicateValues" dxfId="144" priority="89"/>
  </conditionalFormatting>
  <conditionalFormatting sqref="I38">
    <cfRule type="duplicateValues" dxfId="143" priority="92"/>
  </conditionalFormatting>
  <conditionalFormatting sqref="C39">
    <cfRule type="duplicateValues" dxfId="142" priority="85"/>
  </conditionalFormatting>
  <conditionalFormatting sqref="I39">
    <cfRule type="duplicateValues" dxfId="141" priority="88"/>
  </conditionalFormatting>
  <conditionalFormatting sqref="B40">
    <cfRule type="duplicateValues" dxfId="140" priority="14"/>
    <cfRule type="duplicateValues" dxfId="139" priority="15"/>
  </conditionalFormatting>
  <conditionalFormatting sqref="C40">
    <cfRule type="duplicateValues" dxfId="138" priority="12"/>
  </conditionalFormatting>
  <conditionalFormatting sqref="I40">
    <cfRule type="duplicateValues" dxfId="137" priority="13"/>
  </conditionalFormatting>
  <conditionalFormatting sqref="C44">
    <cfRule type="duplicateValues" dxfId="136" priority="200"/>
    <cfRule type="duplicateValues" dxfId="135" priority="201"/>
  </conditionalFormatting>
  <conditionalFormatting sqref="B45">
    <cfRule type="duplicateValues" dxfId="134" priority="181"/>
    <cfRule type="duplicateValues" dxfId="133" priority="182"/>
  </conditionalFormatting>
  <conditionalFormatting sqref="C45">
    <cfRule type="duplicateValues" dxfId="132" priority="180"/>
  </conditionalFormatting>
  <conditionalFormatting sqref="I45">
    <cfRule type="duplicateValues" dxfId="131" priority="183"/>
  </conditionalFormatting>
  <conditionalFormatting sqref="B49">
    <cfRule type="duplicateValues" dxfId="130" priority="173"/>
    <cfRule type="duplicateValues" dxfId="129" priority="174"/>
  </conditionalFormatting>
  <conditionalFormatting sqref="C49">
    <cfRule type="duplicateValues" dxfId="128" priority="172"/>
  </conditionalFormatting>
  <conditionalFormatting sqref="I49">
    <cfRule type="duplicateValues" dxfId="127" priority="175"/>
  </conditionalFormatting>
  <conditionalFormatting sqref="B50">
    <cfRule type="duplicateValues" dxfId="126" priority="169"/>
    <cfRule type="duplicateValues" dxfId="125" priority="170"/>
  </conditionalFormatting>
  <conditionalFormatting sqref="C50">
    <cfRule type="duplicateValues" dxfId="124" priority="168"/>
  </conditionalFormatting>
  <conditionalFormatting sqref="I50">
    <cfRule type="duplicateValues" dxfId="123" priority="171"/>
  </conditionalFormatting>
  <conditionalFormatting sqref="B51">
    <cfRule type="duplicateValues" dxfId="122" priority="161"/>
    <cfRule type="duplicateValues" dxfId="121" priority="162"/>
  </conditionalFormatting>
  <conditionalFormatting sqref="C51">
    <cfRule type="duplicateValues" dxfId="120" priority="160"/>
  </conditionalFormatting>
  <conditionalFormatting sqref="I51">
    <cfRule type="duplicateValues" dxfId="119" priority="163"/>
  </conditionalFormatting>
  <conditionalFormatting sqref="B52">
    <cfRule type="duplicateValues" dxfId="118" priority="149"/>
    <cfRule type="duplicateValues" dxfId="117" priority="150"/>
  </conditionalFormatting>
  <conditionalFormatting sqref="C52">
    <cfRule type="duplicateValues" dxfId="116" priority="148"/>
  </conditionalFormatting>
  <conditionalFormatting sqref="I52">
    <cfRule type="duplicateValues" dxfId="115" priority="151"/>
  </conditionalFormatting>
  <conditionalFormatting sqref="B53">
    <cfRule type="duplicateValues" dxfId="114" priority="5"/>
    <cfRule type="duplicateValues" dxfId="113" priority="6"/>
  </conditionalFormatting>
  <conditionalFormatting sqref="C53">
    <cfRule type="duplicateValues" dxfId="112" priority="4"/>
  </conditionalFormatting>
  <conditionalFormatting sqref="I53">
    <cfRule type="duplicateValues" dxfId="111" priority="7"/>
  </conditionalFormatting>
  <conditionalFormatting sqref="B54">
    <cfRule type="duplicateValues" dxfId="110" priority="190"/>
    <cfRule type="duplicateValues" dxfId="109" priority="191"/>
  </conditionalFormatting>
  <conditionalFormatting sqref="C54">
    <cfRule type="duplicateValues" dxfId="108" priority="188"/>
    <cfRule type="duplicateValues" dxfId="107" priority="189"/>
  </conditionalFormatting>
  <conditionalFormatting sqref="C55">
    <cfRule type="duplicateValues" dxfId="106" priority="470"/>
  </conditionalFormatting>
  <conditionalFormatting sqref="B70">
    <cfRule type="duplicateValues" dxfId="105" priority="207"/>
    <cfRule type="duplicateValues" dxfId="104" priority="208"/>
  </conditionalFormatting>
  <conditionalFormatting sqref="C70">
    <cfRule type="duplicateValues" dxfId="103" priority="206"/>
  </conditionalFormatting>
  <conditionalFormatting sqref="I70">
    <cfRule type="duplicateValues" dxfId="102" priority="209"/>
  </conditionalFormatting>
  <conditionalFormatting sqref="B71">
    <cfRule type="duplicateValues" dxfId="101" priority="56"/>
    <cfRule type="duplicateValues" dxfId="100" priority="57"/>
  </conditionalFormatting>
  <conditionalFormatting sqref="C71">
    <cfRule type="duplicateValues" dxfId="99" priority="55"/>
  </conditionalFormatting>
  <conditionalFormatting sqref="I71">
    <cfRule type="duplicateValues" dxfId="98" priority="58"/>
  </conditionalFormatting>
  <conditionalFormatting sqref="B73">
    <cfRule type="duplicateValues" dxfId="97" priority="9"/>
    <cfRule type="duplicateValues" dxfId="96" priority="10"/>
  </conditionalFormatting>
  <conditionalFormatting sqref="C73">
    <cfRule type="duplicateValues" dxfId="95" priority="8"/>
  </conditionalFormatting>
  <conditionalFormatting sqref="I73">
    <cfRule type="duplicateValues" dxfId="94" priority="11"/>
  </conditionalFormatting>
  <conditionalFormatting sqref="B75">
    <cfRule type="duplicateValues" dxfId="93" priority="211"/>
    <cfRule type="duplicateValues" dxfId="92" priority="212"/>
  </conditionalFormatting>
  <conditionalFormatting sqref="C75">
    <cfRule type="duplicateValues" dxfId="91" priority="210"/>
  </conditionalFormatting>
  <conditionalFormatting sqref="I75">
    <cfRule type="duplicateValues" dxfId="90" priority="213"/>
  </conditionalFormatting>
  <conditionalFormatting sqref="B76">
    <cfRule type="duplicateValues" dxfId="89" priority="22"/>
    <cfRule type="duplicateValues" dxfId="88" priority="23"/>
  </conditionalFormatting>
  <conditionalFormatting sqref="C76">
    <cfRule type="duplicateValues" dxfId="87" priority="21"/>
  </conditionalFormatting>
  <conditionalFormatting sqref="I76">
    <cfRule type="duplicateValues" dxfId="86" priority="24"/>
  </conditionalFormatting>
  <conditionalFormatting sqref="B77">
    <cfRule type="duplicateValues" dxfId="85" priority="110"/>
    <cfRule type="duplicateValues" dxfId="84" priority="111"/>
  </conditionalFormatting>
  <conditionalFormatting sqref="C77">
    <cfRule type="duplicateValues" dxfId="83" priority="109"/>
  </conditionalFormatting>
  <conditionalFormatting sqref="I77">
    <cfRule type="duplicateValues" dxfId="82" priority="112"/>
  </conditionalFormatting>
  <conditionalFormatting sqref="B78">
    <cfRule type="duplicateValues" dxfId="81" priority="118"/>
    <cfRule type="duplicateValues" dxfId="80" priority="119"/>
  </conditionalFormatting>
  <conditionalFormatting sqref="C78">
    <cfRule type="duplicateValues" dxfId="79" priority="117"/>
  </conditionalFormatting>
  <conditionalFormatting sqref="I78">
    <cfRule type="duplicateValues" dxfId="78" priority="120"/>
  </conditionalFormatting>
  <conditionalFormatting sqref="B79">
    <cfRule type="duplicateValues" dxfId="77" priority="36"/>
    <cfRule type="duplicateValues" dxfId="76" priority="37"/>
  </conditionalFormatting>
  <conditionalFormatting sqref="C79">
    <cfRule type="duplicateValues" dxfId="75" priority="35"/>
  </conditionalFormatting>
  <conditionalFormatting sqref="I79">
    <cfRule type="duplicateValues" dxfId="74" priority="38"/>
  </conditionalFormatting>
  <conditionalFormatting sqref="B82">
    <cfRule type="duplicateValues" dxfId="73" priority="44"/>
    <cfRule type="duplicateValues" dxfId="72" priority="45"/>
  </conditionalFormatting>
  <conditionalFormatting sqref="C82">
    <cfRule type="duplicateValues" dxfId="71" priority="43"/>
  </conditionalFormatting>
  <conditionalFormatting sqref="I82">
    <cfRule type="duplicateValues" dxfId="70" priority="46"/>
  </conditionalFormatting>
  <conditionalFormatting sqref="B83">
    <cfRule type="duplicateValues" dxfId="69" priority="48"/>
    <cfRule type="duplicateValues" dxfId="68" priority="49"/>
  </conditionalFormatting>
  <conditionalFormatting sqref="C83">
    <cfRule type="duplicateValues" dxfId="67" priority="47"/>
  </conditionalFormatting>
  <conditionalFormatting sqref="I83">
    <cfRule type="duplicateValues" dxfId="66" priority="50"/>
  </conditionalFormatting>
  <conditionalFormatting sqref="B91">
    <cfRule type="duplicateValues" dxfId="65" priority="176"/>
    <cfRule type="duplicateValues" dxfId="64" priority="177"/>
  </conditionalFormatting>
  <conditionalFormatting sqref="C91">
    <cfRule type="duplicateValues" dxfId="63" priority="178"/>
  </conditionalFormatting>
  <conditionalFormatting sqref="I91">
    <cfRule type="duplicateValues" dxfId="62" priority="179"/>
  </conditionalFormatting>
  <conditionalFormatting sqref="B92">
    <cfRule type="duplicateValues" dxfId="61" priority="164"/>
    <cfRule type="duplicateValues" dxfId="60" priority="165"/>
  </conditionalFormatting>
  <conditionalFormatting sqref="C92">
    <cfRule type="duplicateValues" dxfId="59" priority="166"/>
  </conditionalFormatting>
  <conditionalFormatting sqref="I92">
    <cfRule type="duplicateValues" dxfId="58" priority="167"/>
  </conditionalFormatting>
  <conditionalFormatting sqref="B93">
    <cfRule type="duplicateValues" dxfId="57" priority="156"/>
    <cfRule type="duplicateValues" dxfId="56" priority="157"/>
  </conditionalFormatting>
  <conditionalFormatting sqref="C93">
    <cfRule type="duplicateValues" dxfId="55" priority="158"/>
  </conditionalFormatting>
  <conditionalFormatting sqref="I93">
    <cfRule type="duplicateValues" dxfId="54" priority="159"/>
  </conditionalFormatting>
  <conditionalFormatting sqref="B94">
    <cfRule type="duplicateValues" dxfId="53" priority="152"/>
    <cfRule type="duplicateValues" dxfId="52" priority="153"/>
  </conditionalFormatting>
  <conditionalFormatting sqref="C94">
    <cfRule type="duplicateValues" dxfId="51" priority="154"/>
  </conditionalFormatting>
  <conditionalFormatting sqref="I94">
    <cfRule type="duplicateValues" dxfId="50" priority="155"/>
  </conditionalFormatting>
  <conditionalFormatting sqref="B95">
    <cfRule type="duplicateValues" dxfId="49" priority="133"/>
    <cfRule type="duplicateValues" dxfId="48" priority="134"/>
  </conditionalFormatting>
  <conditionalFormatting sqref="C95">
    <cfRule type="duplicateValues" dxfId="47" priority="131"/>
    <cfRule type="duplicateValues" dxfId="46" priority="132"/>
  </conditionalFormatting>
  <conditionalFormatting sqref="B96">
    <cfRule type="duplicateValues" dxfId="45" priority="135"/>
    <cfRule type="duplicateValues" dxfId="44" priority="136"/>
  </conditionalFormatting>
  <conditionalFormatting sqref="B99">
    <cfRule type="duplicateValues" dxfId="43" priority="129"/>
    <cfRule type="duplicateValues" dxfId="42" priority="130"/>
  </conditionalFormatting>
  <conditionalFormatting sqref="C99">
    <cfRule type="duplicateValues" dxfId="41" priority="127"/>
    <cfRule type="duplicateValues" dxfId="40" priority="128"/>
  </conditionalFormatting>
  <conditionalFormatting sqref="B100">
    <cfRule type="duplicateValues" dxfId="39" priority="125"/>
    <cfRule type="duplicateValues" dxfId="38" priority="126"/>
  </conditionalFormatting>
  <conditionalFormatting sqref="B19:B27">
    <cfRule type="duplicateValues" dxfId="37" priority="103"/>
    <cfRule type="duplicateValues" dxfId="36" priority="104"/>
  </conditionalFormatting>
  <conditionalFormatting sqref="B46:B48">
    <cfRule type="duplicateValues" dxfId="35" priority="197"/>
    <cfRule type="duplicateValues" dxfId="34" priority="198"/>
  </conditionalFormatting>
  <conditionalFormatting sqref="B80:B81">
    <cfRule type="duplicateValues" dxfId="33" priority="52"/>
    <cfRule type="duplicateValues" dxfId="32" priority="53"/>
  </conditionalFormatting>
  <conditionalFormatting sqref="B87:B90">
    <cfRule type="duplicateValues" dxfId="31" priority="476"/>
    <cfRule type="duplicateValues" dxfId="30" priority="477"/>
  </conditionalFormatting>
  <conditionalFormatting sqref="B97:B98">
    <cfRule type="duplicateValues" dxfId="29" priority="77"/>
    <cfRule type="duplicateValues" dxfId="28" priority="78"/>
  </conditionalFormatting>
  <conditionalFormatting sqref="C8:C9">
    <cfRule type="duplicateValues" dxfId="27" priority="235"/>
  </conditionalFormatting>
  <conditionalFormatting sqref="C46:C48">
    <cfRule type="duplicateValues" dxfId="26" priority="196"/>
  </conditionalFormatting>
  <conditionalFormatting sqref="C80:C81">
    <cfRule type="duplicateValues" dxfId="25" priority="51"/>
  </conditionalFormatting>
  <conditionalFormatting sqref="C87:C90">
    <cfRule type="duplicateValues" dxfId="24" priority="478"/>
  </conditionalFormatting>
  <conditionalFormatting sqref="C97:C98">
    <cfRule type="duplicateValues" dxfId="23" priority="79"/>
  </conditionalFormatting>
  <conditionalFormatting sqref="I8:I9">
    <cfRule type="duplicateValues" dxfId="22" priority="234"/>
  </conditionalFormatting>
  <conditionalFormatting sqref="I12:I14">
    <cfRule type="duplicateValues" dxfId="21" priority="233"/>
  </conditionalFormatting>
  <conditionalFormatting sqref="I46:I48">
    <cfRule type="duplicateValues" dxfId="20" priority="199"/>
  </conditionalFormatting>
  <conditionalFormatting sqref="I80:I81">
    <cfRule type="duplicateValues" dxfId="19" priority="54"/>
  </conditionalFormatting>
  <conditionalFormatting sqref="I87:I90">
    <cfRule type="duplicateValues" dxfId="18" priority="479"/>
  </conditionalFormatting>
  <conditionalFormatting sqref="B101:B1048576 B44 B1 B5">
    <cfRule type="duplicateValues" dxfId="17" priority="420"/>
    <cfRule type="duplicateValues" dxfId="16" priority="427"/>
  </conditionalFormatting>
  <conditionalFormatting sqref="C96 C1 C5 C100:C1048576">
    <cfRule type="duplicateValues" dxfId="15" priority="424"/>
  </conditionalFormatting>
  <conditionalFormatting sqref="I1:K1 I4:K4">
    <cfRule type="duplicateValues" dxfId="14" priority="232"/>
  </conditionalFormatting>
  <conditionalFormatting sqref="B12:B16 B3:B4 B84:B86 B72 B56:B69 B41:B43 B33 B30:B31 B74">
    <cfRule type="duplicateValues" dxfId="13" priority="269"/>
    <cfRule type="duplicateValues" dxfId="12" priority="270"/>
  </conditionalFormatting>
  <conditionalFormatting sqref="C12 C3:C4 C56:C69 C72 C41:C43 C19:C25 C14:C16 C33 C30:C31">
    <cfRule type="duplicateValues" dxfId="11" priority="241"/>
  </conditionalFormatting>
  <conditionalFormatting sqref="B55 B6 B8:B9">
    <cfRule type="duplicateValues" dxfId="10" priority="218"/>
    <cfRule type="duplicateValues" dxfId="9" priority="219"/>
  </conditionalFormatting>
  <conditionalFormatting sqref="I15:I16 I84:I86 I72 I56:I69 I41:I43 I19:I25 I33 I30:I31 I74">
    <cfRule type="duplicateValues" dxfId="8" priority="431"/>
  </conditionalFormatting>
  <conditionalFormatting sqref="B36 B38">
    <cfRule type="duplicateValues" dxfId="7" priority="114"/>
    <cfRule type="duplicateValues" dxfId="6" priority="115"/>
  </conditionalFormatting>
  <conditionalFormatting sqref="B37 B39">
    <cfRule type="duplicateValues" dxfId="5" priority="122"/>
    <cfRule type="duplicateValues" dxfId="4" priority="123"/>
  </conditionalFormatting>
  <conditionalFormatting sqref="C74 C84:C86">
    <cfRule type="duplicateValues" dxfId="3" priority="239"/>
  </conditionalFormatting>
  <conditionalFormatting sqref="C7">
    <cfRule type="duplicateValues" dxfId="2" priority="1"/>
  </conditionalFormatting>
  <conditionalFormatting sqref="B7">
    <cfRule type="duplicateValues" dxfId="1" priority="2"/>
    <cfRule type="duplicateValues" dxfId="0" priority="3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J65"/>
  <sheetViews>
    <sheetView topLeftCell="A13" workbookViewId="0">
      <selection activeCell="F49" sqref="F49"/>
    </sheetView>
  </sheetViews>
  <sheetFormatPr defaultColWidth="9" defaultRowHeight="13.5"/>
  <cols>
    <col min="1" max="1" width="11" style="3" customWidth="1"/>
    <col min="2" max="3" width="14.625" style="3" customWidth="1"/>
    <col min="4" max="4" width="19.375" style="3" customWidth="1"/>
    <col min="5" max="5" width="18.75" style="3" customWidth="1"/>
    <col min="6" max="6" width="16.25" style="3" customWidth="1"/>
    <col min="7" max="7" width="14.625" style="3" customWidth="1"/>
    <col min="8" max="8" width="14.25" style="3" customWidth="1"/>
    <col min="9" max="9" width="16.375" style="3" customWidth="1"/>
    <col min="10" max="10" width="8.875" style="3" customWidth="1"/>
  </cols>
  <sheetData>
    <row r="1" spans="1:9" ht="17.649999999999999" customHeight="1">
      <c r="A1"/>
      <c r="B1"/>
      <c r="C1"/>
      <c r="D1"/>
      <c r="E1"/>
      <c r="F1"/>
      <c r="G1"/>
      <c r="H1"/>
      <c r="I1"/>
    </row>
    <row r="2" spans="1:9" ht="17.649999999999999" customHeight="1">
      <c r="A2" s="13" t="s">
        <v>168</v>
      </c>
      <c r="B2" s="14" t="s">
        <v>169</v>
      </c>
      <c r="C2" s="14" t="s">
        <v>170</v>
      </c>
      <c r="D2" s="14" t="s">
        <v>171</v>
      </c>
      <c r="E2" s="14" t="s">
        <v>172</v>
      </c>
      <c r="F2" s="14" t="s">
        <v>173</v>
      </c>
      <c r="G2" s="14" t="s">
        <v>174</v>
      </c>
      <c r="H2" s="14" t="s">
        <v>175</v>
      </c>
      <c r="I2" s="20" t="s">
        <v>176</v>
      </c>
    </row>
    <row r="3" spans="1:9" ht="17.649999999999999" customHeight="1">
      <c r="A3" s="15" t="s">
        <v>177</v>
      </c>
      <c r="B3" s="70" t="s">
        <v>178</v>
      </c>
      <c r="C3" s="47"/>
      <c r="D3" s="47"/>
      <c r="E3" s="48"/>
      <c r="F3" s="16" t="s">
        <v>179</v>
      </c>
      <c r="G3" s="70" t="s">
        <v>180</v>
      </c>
      <c r="H3" s="47"/>
      <c r="I3" s="48"/>
    </row>
    <row r="4" spans="1:9">
      <c r="A4" s="49" t="s">
        <v>181</v>
      </c>
      <c r="B4" s="6" t="s">
        <v>182</v>
      </c>
      <c r="C4" s="46" t="s">
        <v>178</v>
      </c>
      <c r="D4" s="56"/>
      <c r="E4" s="56"/>
      <c r="F4" s="57"/>
      <c r="G4" s="46" t="s">
        <v>183</v>
      </c>
      <c r="H4" s="56"/>
      <c r="I4" s="57"/>
    </row>
    <row r="5" spans="1:9">
      <c r="A5" s="50"/>
      <c r="B5" s="38" t="s">
        <v>184</v>
      </c>
      <c r="C5" s="38" t="s">
        <v>178</v>
      </c>
      <c r="D5" s="65"/>
      <c r="E5" s="65"/>
      <c r="F5" s="66"/>
      <c r="G5" s="38" t="s">
        <v>185</v>
      </c>
      <c r="H5" s="66"/>
      <c r="I5" s="21" t="s">
        <v>186</v>
      </c>
    </row>
    <row r="6" spans="1:9">
      <c r="A6" s="50"/>
      <c r="B6" s="39"/>
      <c r="C6" s="11" t="s">
        <v>187</v>
      </c>
      <c r="D6" s="38" t="s">
        <v>188</v>
      </c>
      <c r="E6" s="65"/>
      <c r="F6" s="66"/>
      <c r="G6" s="38" t="s">
        <v>185</v>
      </c>
      <c r="H6" s="66"/>
      <c r="I6" s="21" t="s">
        <v>186</v>
      </c>
    </row>
    <row r="7" spans="1:9">
      <c r="A7" s="50"/>
      <c r="B7" s="7" t="s">
        <v>189</v>
      </c>
      <c r="C7" s="38" t="s">
        <v>178</v>
      </c>
      <c r="D7" s="65"/>
      <c r="E7" s="65"/>
      <c r="F7" s="66"/>
      <c r="G7" s="38" t="s">
        <v>183</v>
      </c>
      <c r="H7" s="65"/>
      <c r="I7" s="66"/>
    </row>
    <row r="8" spans="1:9">
      <c r="A8" s="50"/>
      <c r="B8" s="7" t="s">
        <v>190</v>
      </c>
      <c r="C8" s="38" t="s">
        <v>191</v>
      </c>
      <c r="D8" s="65"/>
      <c r="E8" s="66"/>
      <c r="F8" s="38" t="s">
        <v>192</v>
      </c>
      <c r="G8" s="65"/>
      <c r="H8" s="65"/>
      <c r="I8" s="66"/>
    </row>
    <row r="9" spans="1:9">
      <c r="A9" s="50"/>
      <c r="B9" s="38" t="s">
        <v>193</v>
      </c>
      <c r="C9" s="38" t="s">
        <v>194</v>
      </c>
      <c r="D9" s="65"/>
      <c r="E9" s="66"/>
      <c r="F9" s="38" t="s">
        <v>192</v>
      </c>
      <c r="G9" s="44"/>
      <c r="H9" s="44"/>
      <c r="I9" s="41"/>
    </row>
    <row r="10" spans="1:9">
      <c r="A10" s="50"/>
      <c r="B10" s="39"/>
      <c r="C10" s="38" t="s">
        <v>195</v>
      </c>
      <c r="D10" s="65"/>
      <c r="E10" s="66"/>
      <c r="F10" s="42"/>
      <c r="G10" s="45"/>
      <c r="H10" s="45"/>
      <c r="I10" s="43"/>
    </row>
    <row r="11" spans="1:9" ht="17.649999999999999" customHeight="1">
      <c r="A11" s="51"/>
      <c r="B11" s="12" t="s">
        <v>196</v>
      </c>
      <c r="C11" s="53" t="s">
        <v>197</v>
      </c>
      <c r="D11" s="54"/>
      <c r="E11" s="54"/>
      <c r="F11" s="54"/>
      <c r="G11" s="54"/>
      <c r="H11" s="54"/>
      <c r="I11" s="55"/>
    </row>
    <row r="12" spans="1:9">
      <c r="A12" s="52" t="s">
        <v>198</v>
      </c>
      <c r="B12" s="8" t="s">
        <v>199</v>
      </c>
      <c r="C12" s="8" t="s">
        <v>200</v>
      </c>
      <c r="D12" s="69" t="s">
        <v>201</v>
      </c>
      <c r="E12" s="43"/>
      <c r="F12" s="69" t="s">
        <v>202</v>
      </c>
      <c r="G12" s="45"/>
      <c r="H12" s="45"/>
      <c r="I12" s="43"/>
    </row>
    <row r="13" spans="1:9">
      <c r="A13" s="50"/>
      <c r="B13" s="38" t="s">
        <v>203</v>
      </c>
      <c r="C13" s="7" t="s">
        <v>204</v>
      </c>
      <c r="D13" s="38" t="s">
        <v>178</v>
      </c>
      <c r="E13" s="65"/>
      <c r="F13" s="65"/>
      <c r="G13" s="66"/>
      <c r="H13" s="38" t="s">
        <v>205</v>
      </c>
      <c r="I13" s="66"/>
    </row>
    <row r="14" spans="1:9">
      <c r="A14" s="50"/>
      <c r="B14" s="40"/>
      <c r="C14" s="38" t="s">
        <v>184</v>
      </c>
      <c r="D14" s="38" t="s">
        <v>178</v>
      </c>
      <c r="E14" s="65"/>
      <c r="F14" s="65"/>
      <c r="G14" s="66"/>
      <c r="H14" s="38" t="s">
        <v>185</v>
      </c>
      <c r="I14" s="66"/>
    </row>
    <row r="15" spans="1:9">
      <c r="A15" s="50"/>
      <c r="B15" s="40"/>
      <c r="C15" s="39"/>
      <c r="D15" s="7" t="s">
        <v>187</v>
      </c>
      <c r="E15" s="38" t="s">
        <v>188</v>
      </c>
      <c r="F15" s="65"/>
      <c r="G15" s="66"/>
      <c r="H15" s="38" t="s">
        <v>185</v>
      </c>
      <c r="I15" s="66"/>
    </row>
    <row r="16" spans="1:9">
      <c r="A16" s="50"/>
      <c r="B16" s="40"/>
      <c r="C16" s="7" t="s">
        <v>206</v>
      </c>
      <c r="D16" s="38" t="s">
        <v>178</v>
      </c>
      <c r="E16" s="65"/>
      <c r="F16" s="65"/>
      <c r="G16" s="66"/>
      <c r="H16" s="38" t="s">
        <v>201</v>
      </c>
      <c r="I16" s="66"/>
    </row>
    <row r="17" spans="1:9">
      <c r="A17" s="50"/>
      <c r="B17" s="40"/>
      <c r="C17" s="38" t="s">
        <v>207</v>
      </c>
      <c r="D17" s="38" t="s">
        <v>194</v>
      </c>
      <c r="E17" s="65"/>
      <c r="F17" s="66"/>
      <c r="G17" s="38" t="s">
        <v>208</v>
      </c>
      <c r="H17" s="44"/>
      <c r="I17" s="41"/>
    </row>
    <row r="18" spans="1:9">
      <c r="A18" s="50"/>
      <c r="B18" s="40"/>
      <c r="C18" s="39"/>
      <c r="D18" s="38" t="s">
        <v>195</v>
      </c>
      <c r="E18" s="65"/>
      <c r="F18" s="66"/>
      <c r="G18" s="42"/>
      <c r="H18" s="45"/>
      <c r="I18" s="43"/>
    </row>
    <row r="19" spans="1:9">
      <c r="A19" s="50"/>
      <c r="B19" s="39"/>
      <c r="C19" s="7" t="s">
        <v>209</v>
      </c>
      <c r="D19" s="38" t="s">
        <v>195</v>
      </c>
      <c r="E19" s="65"/>
      <c r="F19" s="66"/>
      <c r="G19" s="38" t="s">
        <v>208</v>
      </c>
      <c r="H19" s="65"/>
      <c r="I19" s="66"/>
    </row>
    <row r="20" spans="1:9">
      <c r="A20" s="50"/>
      <c r="B20" s="38" t="s">
        <v>210</v>
      </c>
      <c r="C20" s="7" t="s">
        <v>211</v>
      </c>
      <c r="D20" s="38" t="s">
        <v>178</v>
      </c>
      <c r="E20" s="65"/>
      <c r="F20" s="65"/>
      <c r="G20" s="66"/>
      <c r="H20" s="38" t="s">
        <v>212</v>
      </c>
      <c r="I20" s="66"/>
    </row>
    <row r="21" spans="1:9">
      <c r="A21" s="50"/>
      <c r="B21" s="39"/>
      <c r="C21" s="7" t="s">
        <v>213</v>
      </c>
      <c r="D21" s="38" t="s">
        <v>178</v>
      </c>
      <c r="E21" s="65"/>
      <c r="F21" s="65"/>
      <c r="G21" s="66"/>
      <c r="H21" s="38" t="s">
        <v>214</v>
      </c>
      <c r="I21" s="66"/>
    </row>
    <row r="22" spans="1:9">
      <c r="A22" s="50"/>
      <c r="B22" s="38" t="s">
        <v>215</v>
      </c>
      <c r="C22" s="11" t="s">
        <v>216</v>
      </c>
      <c r="D22" s="38" t="s">
        <v>217</v>
      </c>
      <c r="E22" s="66"/>
      <c r="F22" s="38" t="s">
        <v>218</v>
      </c>
      <c r="G22" s="65"/>
      <c r="H22" s="65"/>
      <c r="I22" s="66"/>
    </row>
    <row r="23" spans="1:9">
      <c r="A23" s="50"/>
      <c r="B23" s="39"/>
      <c r="C23" s="11" t="s">
        <v>219</v>
      </c>
      <c r="D23" s="38" t="s">
        <v>201</v>
      </c>
      <c r="E23" s="66"/>
      <c r="F23" s="38" t="s">
        <v>218</v>
      </c>
      <c r="G23" s="65"/>
      <c r="H23" s="65"/>
      <c r="I23" s="66"/>
    </row>
    <row r="24" spans="1:9" ht="17.649999999999999" customHeight="1">
      <c r="A24" s="51"/>
      <c r="B24" s="12" t="s">
        <v>220</v>
      </c>
      <c r="C24" s="53" t="s">
        <v>221</v>
      </c>
      <c r="D24" s="54"/>
      <c r="E24" s="55"/>
      <c r="F24" s="53" t="s">
        <v>218</v>
      </c>
      <c r="G24" s="54"/>
      <c r="H24" s="54"/>
      <c r="I24" s="55"/>
    </row>
    <row r="25" spans="1:9">
      <c r="A25" s="49" t="s">
        <v>222</v>
      </c>
      <c r="B25" s="46" t="s">
        <v>223</v>
      </c>
      <c r="C25" s="46" t="s">
        <v>194</v>
      </c>
      <c r="D25" s="56"/>
      <c r="E25" s="57"/>
      <c r="F25" s="46" t="s">
        <v>224</v>
      </c>
      <c r="G25" s="47"/>
      <c r="H25" s="47"/>
      <c r="I25" s="48"/>
    </row>
    <row r="26" spans="1:9" ht="17.649999999999999" customHeight="1">
      <c r="A26" s="51"/>
      <c r="B26" s="39"/>
      <c r="C26" s="53" t="s">
        <v>195</v>
      </c>
      <c r="D26" s="54"/>
      <c r="E26" s="55"/>
      <c r="F26" s="42"/>
      <c r="G26" s="45"/>
      <c r="H26" s="45"/>
      <c r="I26" s="43"/>
    </row>
    <row r="27" spans="1:9">
      <c r="A27" s="49" t="s">
        <v>225</v>
      </c>
      <c r="B27" s="6" t="s">
        <v>226</v>
      </c>
      <c r="C27" s="46" t="s">
        <v>180</v>
      </c>
      <c r="D27" s="56"/>
      <c r="E27" s="57"/>
      <c r="F27" s="46" t="s">
        <v>227</v>
      </c>
      <c r="G27" s="56"/>
      <c r="H27" s="56"/>
      <c r="I27" s="57"/>
    </row>
    <row r="28" spans="1:9">
      <c r="A28" s="50"/>
      <c r="B28" s="7" t="s">
        <v>228</v>
      </c>
      <c r="C28" s="38" t="s">
        <v>178</v>
      </c>
      <c r="D28" s="65"/>
      <c r="E28" s="65"/>
      <c r="F28" s="66"/>
      <c r="G28" s="38" t="s">
        <v>229</v>
      </c>
      <c r="H28" s="65"/>
      <c r="I28" s="66"/>
    </row>
    <row r="29" spans="1:9">
      <c r="A29" s="50"/>
      <c r="B29" s="38" t="s">
        <v>184</v>
      </c>
      <c r="C29" s="11" t="s">
        <v>226</v>
      </c>
      <c r="D29" s="38" t="s">
        <v>188</v>
      </c>
      <c r="E29" s="66"/>
      <c r="F29" s="11"/>
      <c r="G29" s="38" t="s">
        <v>185</v>
      </c>
      <c r="H29" s="41"/>
      <c r="I29" s="67" t="s">
        <v>230</v>
      </c>
    </row>
    <row r="30" spans="1:9">
      <c r="A30" s="50"/>
      <c r="B30" s="39"/>
      <c r="C30" s="38" t="s">
        <v>178</v>
      </c>
      <c r="D30" s="65"/>
      <c r="E30" s="65"/>
      <c r="F30" s="66"/>
      <c r="G30" s="42"/>
      <c r="H30" s="43"/>
      <c r="I30" s="68"/>
    </row>
    <row r="31" spans="1:9">
      <c r="A31" s="50"/>
      <c r="B31" s="7" t="s">
        <v>231</v>
      </c>
      <c r="C31" s="38" t="s">
        <v>178</v>
      </c>
      <c r="D31" s="65"/>
      <c r="E31" s="65"/>
      <c r="F31" s="66"/>
      <c r="G31" s="38" t="s">
        <v>232</v>
      </c>
      <c r="H31" s="65"/>
      <c r="I31" s="66"/>
    </row>
    <row r="32" spans="1:9">
      <c r="A32" s="50"/>
      <c r="B32" s="38" t="s">
        <v>222</v>
      </c>
      <c r="C32" s="38" t="s">
        <v>194</v>
      </c>
      <c r="D32" s="65"/>
      <c r="E32" s="66"/>
      <c r="F32" s="38" t="s">
        <v>227</v>
      </c>
      <c r="G32" s="65"/>
      <c r="H32" s="65"/>
      <c r="I32" s="66"/>
    </row>
    <row r="33" spans="1:9">
      <c r="A33" s="50"/>
      <c r="B33" s="39"/>
      <c r="C33" s="38" t="s">
        <v>233</v>
      </c>
      <c r="D33" s="65"/>
      <c r="E33" s="66"/>
      <c r="F33" s="38" t="s">
        <v>227</v>
      </c>
      <c r="G33" s="65"/>
      <c r="H33" s="65"/>
      <c r="I33" s="66"/>
    </row>
    <row r="34" spans="1:9">
      <c r="A34" s="50"/>
      <c r="B34" s="38" t="s">
        <v>234</v>
      </c>
      <c r="C34" s="38" t="s">
        <v>235</v>
      </c>
      <c r="D34" s="38" t="s">
        <v>194</v>
      </c>
      <c r="E34" s="65"/>
      <c r="F34" s="66"/>
      <c r="G34" s="38" t="s">
        <v>229</v>
      </c>
      <c r="H34" s="44"/>
      <c r="I34" s="41"/>
    </row>
    <row r="35" spans="1:9">
      <c r="A35" s="50"/>
      <c r="B35" s="40"/>
      <c r="C35" s="39"/>
      <c r="D35" s="38" t="s">
        <v>236</v>
      </c>
      <c r="E35" s="65"/>
      <c r="F35" s="66"/>
      <c r="G35" s="42"/>
      <c r="H35" s="45"/>
      <c r="I35" s="43"/>
    </row>
    <row r="36" spans="1:9">
      <c r="A36" s="50"/>
      <c r="B36" s="40"/>
      <c r="C36" s="38" t="s">
        <v>237</v>
      </c>
      <c r="D36" s="38" t="s">
        <v>194</v>
      </c>
      <c r="E36" s="65"/>
      <c r="F36" s="66"/>
      <c r="G36" s="38" t="s">
        <v>229</v>
      </c>
      <c r="H36" s="44"/>
      <c r="I36" s="41"/>
    </row>
    <row r="37" spans="1:9">
      <c r="A37" s="50"/>
      <c r="B37" s="40"/>
      <c r="C37" s="39"/>
      <c r="D37" s="38" t="s">
        <v>236</v>
      </c>
      <c r="E37" s="65"/>
      <c r="F37" s="66"/>
      <c r="G37" s="42"/>
      <c r="H37" s="45"/>
      <c r="I37" s="43"/>
    </row>
    <row r="38" spans="1:9">
      <c r="A38" s="50"/>
      <c r="B38" s="40"/>
      <c r="C38" s="38" t="s">
        <v>238</v>
      </c>
      <c r="D38" s="38" t="s">
        <v>180</v>
      </c>
      <c r="E38" s="44"/>
      <c r="F38" s="41"/>
      <c r="G38" s="38" t="s">
        <v>229</v>
      </c>
      <c r="H38" s="44"/>
      <c r="I38" s="41"/>
    </row>
    <row r="39" spans="1:9">
      <c r="A39" s="50"/>
      <c r="B39" s="39"/>
      <c r="C39" s="39"/>
      <c r="D39" s="42"/>
      <c r="E39" s="45"/>
      <c r="F39" s="43"/>
      <c r="G39" s="42"/>
      <c r="H39" s="45"/>
      <c r="I39" s="43"/>
    </row>
    <row r="40" spans="1:9">
      <c r="A40" s="50"/>
      <c r="B40" s="38" t="s">
        <v>239</v>
      </c>
      <c r="C40" s="38" t="s">
        <v>240</v>
      </c>
      <c r="D40" s="41"/>
      <c r="E40" s="38" t="s">
        <v>241</v>
      </c>
      <c r="F40" s="41"/>
      <c r="G40" s="38" t="s">
        <v>242</v>
      </c>
      <c r="H40" s="44"/>
      <c r="I40" s="41"/>
    </row>
    <row r="41" spans="1:9" ht="17.649999999999999" customHeight="1">
      <c r="A41" s="51"/>
      <c r="B41" s="39"/>
      <c r="C41" s="42"/>
      <c r="D41" s="43"/>
      <c r="E41" s="42"/>
      <c r="F41" s="43"/>
      <c r="G41" s="42"/>
      <c r="H41" s="45"/>
      <c r="I41" s="43"/>
    </row>
    <row r="42" spans="1:9">
      <c r="A42" s="49" t="s">
        <v>243</v>
      </c>
      <c r="B42" s="46" t="s">
        <v>180</v>
      </c>
      <c r="C42" s="56"/>
      <c r="D42" s="57"/>
      <c r="E42" s="46" t="s">
        <v>244</v>
      </c>
      <c r="F42" s="56"/>
      <c r="G42" s="56"/>
      <c r="H42" s="56"/>
      <c r="I42" s="57"/>
    </row>
    <row r="43" spans="1:9" ht="17.649999999999999" customHeight="1">
      <c r="A43" s="50"/>
      <c r="B43" s="53" t="s">
        <v>245</v>
      </c>
      <c r="C43" s="54"/>
      <c r="D43" s="55"/>
      <c r="E43" s="53" t="s">
        <v>191</v>
      </c>
      <c r="F43" s="54"/>
      <c r="G43" s="55"/>
      <c r="H43" s="53" t="s">
        <v>201</v>
      </c>
      <c r="I43" s="55"/>
    </row>
    <row r="44" spans="1:9" ht="17.649999999999999" customHeight="1">
      <c r="A44" s="51"/>
      <c r="B44" s="53" t="s">
        <v>246</v>
      </c>
      <c r="C44" s="54"/>
      <c r="D44" s="55"/>
      <c r="E44" s="46" t="s">
        <v>244</v>
      </c>
      <c r="F44" s="56"/>
      <c r="G44" s="56"/>
      <c r="H44" s="56"/>
      <c r="I44" s="57"/>
    </row>
    <row r="45" spans="1:9" ht="17.649999999999999" customHeight="1">
      <c r="A45" s="17" t="s">
        <v>247</v>
      </c>
      <c r="B45" s="58" t="s">
        <v>178</v>
      </c>
      <c r="C45" s="59"/>
      <c r="D45" s="59"/>
      <c r="E45" s="60"/>
      <c r="F45" s="18" t="s">
        <v>179</v>
      </c>
      <c r="G45" s="58" t="s">
        <v>248</v>
      </c>
      <c r="H45" s="60"/>
      <c r="I45" s="22" t="s">
        <v>223</v>
      </c>
    </row>
    <row r="46" spans="1:9">
      <c r="A46"/>
      <c r="B46"/>
      <c r="C46"/>
      <c r="D46"/>
      <c r="E46"/>
      <c r="F46"/>
      <c r="G46"/>
      <c r="H46"/>
      <c r="I46"/>
    </row>
    <row r="47" spans="1:9">
      <c r="A47"/>
      <c r="B47"/>
      <c r="C47"/>
      <c r="D47"/>
      <c r="E47"/>
      <c r="F47"/>
      <c r="G47"/>
      <c r="H47"/>
      <c r="I47"/>
    </row>
    <row r="48" spans="1:9">
      <c r="A48"/>
      <c r="B48"/>
      <c r="C48"/>
      <c r="D48"/>
      <c r="E48"/>
      <c r="F48"/>
      <c r="G48"/>
      <c r="H48"/>
      <c r="I48"/>
    </row>
    <row r="49" spans="1:9">
      <c r="A49"/>
      <c r="B49"/>
      <c r="C49"/>
      <c r="D49"/>
      <c r="E49"/>
      <c r="F49"/>
      <c r="G49"/>
      <c r="H49"/>
      <c r="I49"/>
    </row>
    <row r="50" spans="1:9" ht="17.649999999999999" customHeight="1">
      <c r="B50" s="3" t="s">
        <v>249</v>
      </c>
      <c r="C50"/>
      <c r="D50"/>
      <c r="E50"/>
      <c r="F50"/>
      <c r="G50"/>
      <c r="H50"/>
      <c r="I50"/>
    </row>
    <row r="51" spans="1:9" ht="17.649999999999999" customHeight="1">
      <c r="B51" s="61" t="s">
        <v>178</v>
      </c>
      <c r="C51" s="62"/>
      <c r="D51" s="62"/>
      <c r="E51" s="63"/>
      <c r="F51" s="19" t="s">
        <v>179</v>
      </c>
      <c r="G51" s="64" t="s">
        <v>250</v>
      </c>
      <c r="H51" s="63"/>
      <c r="I51"/>
    </row>
    <row r="52" spans="1:9">
      <c r="B52"/>
      <c r="C52"/>
      <c r="D52"/>
      <c r="E52"/>
      <c r="F52"/>
      <c r="G52"/>
      <c r="H52"/>
      <c r="I52"/>
    </row>
    <row r="53" spans="1:9">
      <c r="B53"/>
      <c r="C53"/>
      <c r="D53"/>
      <c r="E53"/>
      <c r="F53"/>
      <c r="G53"/>
      <c r="H53"/>
      <c r="I53"/>
    </row>
    <row r="54" spans="1:9">
      <c r="B54"/>
      <c r="C54"/>
      <c r="D54"/>
      <c r="E54"/>
      <c r="F54"/>
      <c r="G54"/>
      <c r="H54"/>
      <c r="I54"/>
    </row>
    <row r="55" spans="1:9">
      <c r="B55"/>
      <c r="C55"/>
      <c r="D55"/>
      <c r="E55"/>
      <c r="F55"/>
      <c r="G55"/>
      <c r="H55"/>
      <c r="I55"/>
    </row>
    <row r="56" spans="1:9">
      <c r="B56"/>
      <c r="C56"/>
      <c r="D56"/>
      <c r="E56"/>
      <c r="F56"/>
      <c r="G56"/>
      <c r="H56"/>
      <c r="I56"/>
    </row>
    <row r="57" spans="1:9">
      <c r="B57"/>
      <c r="C57"/>
      <c r="D57"/>
      <c r="E57"/>
      <c r="F57"/>
      <c r="G57"/>
      <c r="H57"/>
      <c r="I57"/>
    </row>
    <row r="58" spans="1:9">
      <c r="B58"/>
      <c r="C58"/>
      <c r="D58"/>
      <c r="E58"/>
      <c r="F58"/>
      <c r="G58"/>
      <c r="H58"/>
      <c r="I58"/>
    </row>
    <row r="59" spans="1:9">
      <c r="B59"/>
      <c r="C59"/>
      <c r="D59"/>
      <c r="E59"/>
      <c r="F59"/>
      <c r="G59"/>
      <c r="H59"/>
      <c r="I59"/>
    </row>
    <row r="60" spans="1:9">
      <c r="B60"/>
      <c r="C60"/>
      <c r="D60"/>
      <c r="E60"/>
      <c r="F60"/>
      <c r="G60"/>
      <c r="H60"/>
      <c r="I60"/>
    </row>
    <row r="61" spans="1:9">
      <c r="B61"/>
      <c r="C61"/>
      <c r="D61"/>
      <c r="E61"/>
      <c r="F61"/>
      <c r="G61"/>
      <c r="H61"/>
      <c r="I61"/>
    </row>
    <row r="62" spans="1:9">
      <c r="B62"/>
      <c r="C62"/>
      <c r="D62"/>
      <c r="E62"/>
      <c r="F62"/>
      <c r="G62"/>
      <c r="H62"/>
      <c r="I62"/>
    </row>
    <row r="63" spans="1:9">
      <c r="B63"/>
      <c r="C63"/>
      <c r="D63"/>
      <c r="E63"/>
      <c r="F63"/>
      <c r="G63"/>
      <c r="H63"/>
      <c r="I63"/>
    </row>
    <row r="64" spans="1:9">
      <c r="B64"/>
      <c r="C64"/>
      <c r="D64"/>
      <c r="E64"/>
      <c r="F64"/>
      <c r="G64"/>
      <c r="H64"/>
      <c r="I64"/>
    </row>
    <row r="65" spans="2:9">
      <c r="B65"/>
      <c r="C65"/>
      <c r="D65"/>
      <c r="E65"/>
      <c r="F65"/>
      <c r="G65"/>
      <c r="H65"/>
      <c r="I65"/>
    </row>
  </sheetData>
  <mergeCells count="100">
    <mergeCell ref="B3:E3"/>
    <mergeCell ref="G3:I3"/>
    <mergeCell ref="C4:F4"/>
    <mergeCell ref="G4:I4"/>
    <mergeCell ref="C5:F5"/>
    <mergeCell ref="G5:H5"/>
    <mergeCell ref="B5:B6"/>
    <mergeCell ref="D6:F6"/>
    <mergeCell ref="G6:H6"/>
    <mergeCell ref="C7:F7"/>
    <mergeCell ref="G7:I7"/>
    <mergeCell ref="C8:E8"/>
    <mergeCell ref="F8:I8"/>
    <mergeCell ref="C9:E9"/>
    <mergeCell ref="C10:E10"/>
    <mergeCell ref="C11:I11"/>
    <mergeCell ref="D12:E12"/>
    <mergeCell ref="F12:I12"/>
    <mergeCell ref="F9:I10"/>
    <mergeCell ref="D13:G13"/>
    <mergeCell ref="H13:I13"/>
    <mergeCell ref="D14:G14"/>
    <mergeCell ref="H14:I14"/>
    <mergeCell ref="E15:G15"/>
    <mergeCell ref="H15:I15"/>
    <mergeCell ref="D16:G16"/>
    <mergeCell ref="H16:I16"/>
    <mergeCell ref="D17:F17"/>
    <mergeCell ref="D18:F18"/>
    <mergeCell ref="D19:F19"/>
    <mergeCell ref="G19:I19"/>
    <mergeCell ref="D20:G20"/>
    <mergeCell ref="H20:I20"/>
    <mergeCell ref="D21:G21"/>
    <mergeCell ref="H21:I21"/>
    <mergeCell ref="D22:E22"/>
    <mergeCell ref="F22:I22"/>
    <mergeCell ref="D23:E23"/>
    <mergeCell ref="F23:I23"/>
    <mergeCell ref="C24:E24"/>
    <mergeCell ref="F24:I24"/>
    <mergeCell ref="C25:E25"/>
    <mergeCell ref="C26:E26"/>
    <mergeCell ref="C27:E27"/>
    <mergeCell ref="F27:I27"/>
    <mergeCell ref="C28:F28"/>
    <mergeCell ref="G28:I28"/>
    <mergeCell ref="D29:E29"/>
    <mergeCell ref="C30:F30"/>
    <mergeCell ref="C31:F31"/>
    <mergeCell ref="G31:I31"/>
    <mergeCell ref="C32:E32"/>
    <mergeCell ref="F32:I32"/>
    <mergeCell ref="I29:I30"/>
    <mergeCell ref="G29:H30"/>
    <mergeCell ref="C33:E33"/>
    <mergeCell ref="F33:I33"/>
    <mergeCell ref="D34:F34"/>
    <mergeCell ref="D35:F35"/>
    <mergeCell ref="D36:F36"/>
    <mergeCell ref="D37:F37"/>
    <mergeCell ref="B42:D42"/>
    <mergeCell ref="E42:I42"/>
    <mergeCell ref="B43:D43"/>
    <mergeCell ref="E43:G43"/>
    <mergeCell ref="H43:I43"/>
    <mergeCell ref="E40:F41"/>
    <mergeCell ref="G38:I39"/>
    <mergeCell ref="B44:D44"/>
    <mergeCell ref="E44:I44"/>
    <mergeCell ref="B45:E45"/>
    <mergeCell ref="G45:H45"/>
    <mergeCell ref="B51:E51"/>
    <mergeCell ref="G51:H51"/>
    <mergeCell ref="A4:A11"/>
    <mergeCell ref="A12:A24"/>
    <mergeCell ref="A25:A26"/>
    <mergeCell ref="A27:A41"/>
    <mergeCell ref="A42:A44"/>
    <mergeCell ref="B9:B10"/>
    <mergeCell ref="B13:B19"/>
    <mergeCell ref="B20:B21"/>
    <mergeCell ref="B22:B23"/>
    <mergeCell ref="B25:B26"/>
    <mergeCell ref="B29:B30"/>
    <mergeCell ref="B32:B33"/>
    <mergeCell ref="B34:B39"/>
    <mergeCell ref="B40:B41"/>
    <mergeCell ref="C14:C15"/>
    <mergeCell ref="C17:C18"/>
    <mergeCell ref="C34:C35"/>
    <mergeCell ref="C36:C37"/>
    <mergeCell ref="C38:C39"/>
    <mergeCell ref="C40:D41"/>
    <mergeCell ref="D38:F39"/>
    <mergeCell ref="F25:I26"/>
    <mergeCell ref="G17:I18"/>
    <mergeCell ref="G40:I41"/>
    <mergeCell ref="G36:I37"/>
    <mergeCell ref="G34:I35"/>
  </mergeCells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159"/>
  <sheetViews>
    <sheetView topLeftCell="A148" workbookViewId="0">
      <selection activeCell="B174" sqref="B174:C180"/>
    </sheetView>
  </sheetViews>
  <sheetFormatPr defaultColWidth="9" defaultRowHeight="13.5"/>
  <cols>
    <col min="1" max="1" width="2.625" style="3" customWidth="1"/>
    <col min="2" max="2" width="11" style="3" customWidth="1"/>
    <col min="3" max="4" width="14.625" style="3" customWidth="1"/>
    <col min="5" max="5" width="19.375" style="3" customWidth="1"/>
    <col min="6" max="6" width="18.75" style="3" customWidth="1"/>
    <col min="7" max="7" width="16.25" style="3" customWidth="1"/>
    <col min="8" max="8" width="14.625" style="3" customWidth="1"/>
    <col min="9" max="9" width="14.25" style="3" customWidth="1"/>
    <col min="10" max="10" width="16.375" style="3" customWidth="1"/>
    <col min="11" max="11" width="9" style="3" customWidth="1"/>
    <col min="12" max="16384" width="9" style="3"/>
  </cols>
  <sheetData>
    <row r="1" spans="2:10" ht="17.649999999999999" customHeight="1"/>
    <row r="2" spans="2:10" ht="17.649999999999999" customHeight="1">
      <c r="B2" s="4" t="s">
        <v>168</v>
      </c>
      <c r="C2" s="4" t="s">
        <v>169</v>
      </c>
      <c r="D2" s="5" t="s">
        <v>170</v>
      </c>
      <c r="E2" s="5" t="s">
        <v>171</v>
      </c>
      <c r="F2" s="5" t="s">
        <v>172</v>
      </c>
      <c r="G2" s="5" t="s">
        <v>173</v>
      </c>
      <c r="H2" s="5" t="s">
        <v>174</v>
      </c>
      <c r="I2" s="5" t="s">
        <v>175</v>
      </c>
      <c r="J2" s="10" t="s">
        <v>176</v>
      </c>
    </row>
    <row r="3" spans="2:10">
      <c r="B3" s="49" t="s">
        <v>177</v>
      </c>
      <c r="C3" s="46" t="s">
        <v>251</v>
      </c>
      <c r="D3" s="6" t="s">
        <v>252</v>
      </c>
      <c r="E3" s="46" t="s">
        <v>253</v>
      </c>
      <c r="F3" s="48"/>
      <c r="G3" s="46" t="s">
        <v>254</v>
      </c>
      <c r="H3" s="47"/>
      <c r="I3" s="47"/>
      <c r="J3" s="48"/>
    </row>
    <row r="4" spans="2:10">
      <c r="B4" s="50"/>
      <c r="C4" s="40"/>
      <c r="D4" s="7" t="s">
        <v>255</v>
      </c>
      <c r="E4" s="73"/>
      <c r="F4" s="72"/>
      <c r="G4" s="73"/>
      <c r="H4" s="71"/>
      <c r="I4" s="71"/>
      <c r="J4" s="72"/>
    </row>
    <row r="5" spans="2:10">
      <c r="B5" s="50"/>
      <c r="C5" s="40"/>
      <c r="D5" s="7" t="s">
        <v>256</v>
      </c>
      <c r="E5" s="73"/>
      <c r="F5" s="72"/>
      <c r="G5" s="73"/>
      <c r="H5" s="71"/>
      <c r="I5" s="71"/>
      <c r="J5" s="72"/>
    </row>
    <row r="6" spans="2:10">
      <c r="B6" s="50"/>
      <c r="C6" s="40"/>
      <c r="D6" s="7" t="s">
        <v>257</v>
      </c>
      <c r="E6" s="73"/>
      <c r="F6" s="72"/>
      <c r="G6" s="73"/>
      <c r="H6" s="71"/>
      <c r="I6" s="71"/>
      <c r="J6" s="72"/>
    </row>
    <row r="7" spans="2:10">
      <c r="B7" s="50"/>
      <c r="C7" s="39"/>
      <c r="D7" s="7" t="s">
        <v>258</v>
      </c>
      <c r="E7" s="42"/>
      <c r="F7" s="43"/>
      <c r="G7" s="73"/>
      <c r="H7" s="71"/>
      <c r="I7" s="71"/>
      <c r="J7" s="72"/>
    </row>
    <row r="8" spans="2:10">
      <c r="B8" s="50"/>
      <c r="C8" s="38" t="s">
        <v>259</v>
      </c>
      <c r="D8" s="38" t="s">
        <v>260</v>
      </c>
      <c r="E8" s="44"/>
      <c r="F8" s="41"/>
      <c r="G8" s="73"/>
      <c r="H8" s="71"/>
      <c r="I8" s="71"/>
      <c r="J8" s="72"/>
    </row>
    <row r="9" spans="2:10">
      <c r="B9" s="50"/>
      <c r="C9" s="39"/>
      <c r="D9" s="42"/>
      <c r="E9" s="45"/>
      <c r="F9" s="43"/>
      <c r="G9" s="73"/>
      <c r="H9" s="71"/>
      <c r="I9" s="71"/>
      <c r="J9" s="72"/>
    </row>
    <row r="10" spans="2:10">
      <c r="B10" s="50"/>
      <c r="C10" s="38" t="s">
        <v>261</v>
      </c>
      <c r="D10" s="38" t="s">
        <v>262</v>
      </c>
      <c r="E10" s="44"/>
      <c r="F10" s="41"/>
      <c r="G10" s="73"/>
      <c r="H10" s="71"/>
      <c r="I10" s="71"/>
      <c r="J10" s="72"/>
    </row>
    <row r="11" spans="2:10">
      <c r="B11" s="50"/>
      <c r="C11" s="39"/>
      <c r="D11" s="42"/>
      <c r="E11" s="45"/>
      <c r="F11" s="43"/>
      <c r="G11" s="73"/>
      <c r="H11" s="71"/>
      <c r="I11" s="71"/>
      <c r="J11" s="72"/>
    </row>
    <row r="12" spans="2:10">
      <c r="B12" s="50"/>
      <c r="C12" s="38" t="s">
        <v>263</v>
      </c>
      <c r="D12" s="38" t="s">
        <v>264</v>
      </c>
      <c r="E12" s="44"/>
      <c r="F12" s="41"/>
      <c r="G12" s="73"/>
      <c r="H12" s="71"/>
      <c r="I12" s="71"/>
      <c r="J12" s="72"/>
    </row>
    <row r="13" spans="2:10" ht="17.649999999999999" customHeight="1">
      <c r="B13" s="51"/>
      <c r="C13" s="39"/>
      <c r="D13" s="42"/>
      <c r="E13" s="45"/>
      <c r="F13" s="43"/>
      <c r="G13" s="42"/>
      <c r="H13" s="45"/>
      <c r="I13" s="45"/>
      <c r="J13" s="43"/>
    </row>
    <row r="14" spans="2:10">
      <c r="B14" s="52" t="s">
        <v>181</v>
      </c>
      <c r="C14" s="69" t="s">
        <v>265</v>
      </c>
      <c r="D14" s="8" t="s">
        <v>252</v>
      </c>
      <c r="E14" s="69" t="s">
        <v>266</v>
      </c>
      <c r="F14" s="72"/>
      <c r="G14" s="69" t="s">
        <v>205</v>
      </c>
      <c r="H14" s="72"/>
      <c r="I14" s="69" t="s">
        <v>267</v>
      </c>
      <c r="J14" s="72"/>
    </row>
    <row r="15" spans="2:10">
      <c r="B15" s="50"/>
      <c r="C15" s="40"/>
      <c r="D15" s="7" t="s">
        <v>255</v>
      </c>
      <c r="E15" s="73"/>
      <c r="F15" s="72"/>
      <c r="G15" s="73"/>
      <c r="H15" s="72"/>
      <c r="I15" s="73"/>
      <c r="J15" s="72"/>
    </row>
    <row r="16" spans="2:10">
      <c r="B16" s="50"/>
      <c r="C16" s="40"/>
      <c r="D16" s="7" t="s">
        <v>256</v>
      </c>
      <c r="E16" s="73"/>
      <c r="F16" s="72"/>
      <c r="G16" s="73"/>
      <c r="H16" s="72"/>
      <c r="I16" s="73"/>
      <c r="J16" s="72"/>
    </row>
    <row r="17" spans="2:10">
      <c r="B17" s="50"/>
      <c r="C17" s="40"/>
      <c r="D17" s="7" t="s">
        <v>257</v>
      </c>
      <c r="E17" s="73"/>
      <c r="F17" s="72"/>
      <c r="G17" s="73"/>
      <c r="H17" s="72"/>
      <c r="I17" s="73"/>
      <c r="J17" s="72"/>
    </row>
    <row r="18" spans="2:10">
      <c r="B18" s="50"/>
      <c r="C18" s="39"/>
      <c r="D18" s="7" t="s">
        <v>258</v>
      </c>
      <c r="E18" s="42"/>
      <c r="F18" s="43"/>
      <c r="G18" s="73"/>
      <c r="H18" s="72"/>
      <c r="I18" s="73"/>
      <c r="J18" s="72"/>
    </row>
    <row r="19" spans="2:10">
      <c r="B19" s="50"/>
      <c r="C19" s="38" t="s">
        <v>268</v>
      </c>
      <c r="D19" s="38" t="s">
        <v>242</v>
      </c>
      <c r="E19" s="44"/>
      <c r="F19" s="41"/>
      <c r="G19" s="73"/>
      <c r="H19" s="72"/>
      <c r="I19" s="73"/>
      <c r="J19" s="72"/>
    </row>
    <row r="20" spans="2:10">
      <c r="B20" s="50"/>
      <c r="C20" s="39"/>
      <c r="D20" s="42"/>
      <c r="E20" s="45"/>
      <c r="F20" s="43"/>
      <c r="G20" s="73"/>
      <c r="H20" s="72"/>
      <c r="I20" s="73"/>
      <c r="J20" s="72"/>
    </row>
    <row r="21" spans="2:10">
      <c r="B21" s="50"/>
      <c r="C21" s="38" t="s">
        <v>269</v>
      </c>
      <c r="D21" s="38" t="s">
        <v>242</v>
      </c>
      <c r="E21" s="44"/>
      <c r="F21" s="41"/>
      <c r="G21" s="73"/>
      <c r="H21" s="72"/>
      <c r="I21" s="73"/>
      <c r="J21" s="72"/>
    </row>
    <row r="22" spans="2:10">
      <c r="B22" s="50"/>
      <c r="C22" s="39"/>
      <c r="D22" s="42"/>
      <c r="E22" s="45"/>
      <c r="F22" s="43"/>
      <c r="G22" s="73"/>
      <c r="H22" s="72"/>
      <c r="I22" s="73"/>
      <c r="J22" s="72"/>
    </row>
    <row r="23" spans="2:10">
      <c r="B23" s="50"/>
      <c r="C23" s="38" t="s">
        <v>270</v>
      </c>
      <c r="D23" s="38" t="s">
        <v>242</v>
      </c>
      <c r="E23" s="44"/>
      <c r="F23" s="41"/>
      <c r="G23" s="73"/>
      <c r="H23" s="72"/>
      <c r="I23" s="73"/>
      <c r="J23" s="72"/>
    </row>
    <row r="24" spans="2:10">
      <c r="B24" s="50"/>
      <c r="C24" s="39"/>
      <c r="D24" s="42"/>
      <c r="E24" s="45"/>
      <c r="F24" s="43"/>
      <c r="G24" s="42"/>
      <c r="H24" s="43"/>
      <c r="I24" s="42"/>
      <c r="J24" s="43"/>
    </row>
    <row r="25" spans="2:10">
      <c r="B25" s="50"/>
      <c r="C25" s="38" t="s">
        <v>271</v>
      </c>
      <c r="D25" s="38" t="s">
        <v>223</v>
      </c>
      <c r="E25" s="7" t="s">
        <v>226</v>
      </c>
      <c r="F25" s="38" t="s">
        <v>272</v>
      </c>
      <c r="G25" s="65"/>
      <c r="H25" s="65"/>
      <c r="I25" s="66"/>
      <c r="J25" s="67" t="s">
        <v>273</v>
      </c>
    </row>
    <row r="26" spans="2:10">
      <c r="B26" s="50"/>
      <c r="C26" s="40"/>
      <c r="D26" s="40"/>
      <c r="E26" s="38" t="s">
        <v>274</v>
      </c>
      <c r="F26" s="7" t="s">
        <v>251</v>
      </c>
      <c r="G26" s="38" t="s">
        <v>275</v>
      </c>
      <c r="H26" s="65"/>
      <c r="I26" s="66"/>
      <c r="J26" s="78"/>
    </row>
    <row r="27" spans="2:10">
      <c r="B27" s="50"/>
      <c r="C27" s="40"/>
      <c r="D27" s="40"/>
      <c r="E27" s="40"/>
      <c r="F27" s="7" t="s">
        <v>259</v>
      </c>
      <c r="G27" s="38" t="s">
        <v>275</v>
      </c>
      <c r="H27" s="65"/>
      <c r="I27" s="66"/>
      <c r="J27" s="78"/>
    </row>
    <row r="28" spans="2:10">
      <c r="B28" s="50"/>
      <c r="C28" s="40"/>
      <c r="D28" s="40"/>
      <c r="E28" s="40"/>
      <c r="F28" s="7" t="s">
        <v>261</v>
      </c>
      <c r="G28" s="38" t="s">
        <v>275</v>
      </c>
      <c r="H28" s="65"/>
      <c r="I28" s="66"/>
      <c r="J28" s="78"/>
    </row>
    <row r="29" spans="2:10">
      <c r="B29" s="50"/>
      <c r="C29" s="39"/>
      <c r="D29" s="39"/>
      <c r="E29" s="39"/>
      <c r="F29" s="7" t="s">
        <v>263</v>
      </c>
      <c r="G29" s="38" t="s">
        <v>275</v>
      </c>
      <c r="H29" s="65"/>
      <c r="I29" s="66"/>
      <c r="J29" s="68"/>
    </row>
    <row r="30" spans="2:10">
      <c r="B30" s="50"/>
      <c r="C30" s="38" t="s">
        <v>276</v>
      </c>
      <c r="D30" s="38" t="s">
        <v>228</v>
      </c>
      <c r="E30" s="7" t="s">
        <v>252</v>
      </c>
      <c r="F30" s="38" t="s">
        <v>277</v>
      </c>
      <c r="G30" s="41"/>
      <c r="H30" s="38" t="s">
        <v>183</v>
      </c>
      <c r="I30" s="44"/>
      <c r="J30" s="41"/>
    </row>
    <row r="31" spans="2:10">
      <c r="B31" s="50"/>
      <c r="C31" s="40"/>
      <c r="D31" s="40"/>
      <c r="E31" s="7" t="s">
        <v>255</v>
      </c>
      <c r="F31" s="73"/>
      <c r="G31" s="72"/>
      <c r="H31" s="73"/>
      <c r="I31" s="71"/>
      <c r="J31" s="72"/>
    </row>
    <row r="32" spans="2:10">
      <c r="B32" s="50"/>
      <c r="C32" s="40"/>
      <c r="D32" s="40"/>
      <c r="E32" s="7" t="s">
        <v>256</v>
      </c>
      <c r="F32" s="73"/>
      <c r="G32" s="72"/>
      <c r="H32" s="73"/>
      <c r="I32" s="71"/>
      <c r="J32" s="72"/>
    </row>
    <row r="33" spans="2:10">
      <c r="B33" s="50"/>
      <c r="C33" s="40"/>
      <c r="D33" s="40"/>
      <c r="E33" s="7" t="s">
        <v>257</v>
      </c>
      <c r="F33" s="73"/>
      <c r="G33" s="72"/>
      <c r="H33" s="73"/>
      <c r="I33" s="71"/>
      <c r="J33" s="72"/>
    </row>
    <row r="34" spans="2:10">
      <c r="B34" s="50"/>
      <c r="C34" s="40"/>
      <c r="D34" s="39"/>
      <c r="E34" s="7" t="s">
        <v>258</v>
      </c>
      <c r="F34" s="42"/>
      <c r="G34" s="43"/>
      <c r="H34" s="73"/>
      <c r="I34" s="71"/>
      <c r="J34" s="72"/>
    </row>
    <row r="35" spans="2:10">
      <c r="B35" s="50"/>
      <c r="C35" s="40"/>
      <c r="D35" s="38" t="s">
        <v>259</v>
      </c>
      <c r="E35" s="38" t="s">
        <v>278</v>
      </c>
      <c r="F35" s="44"/>
      <c r="G35" s="41"/>
      <c r="H35" s="73"/>
      <c r="I35" s="71"/>
      <c r="J35" s="72"/>
    </row>
    <row r="36" spans="2:10">
      <c r="B36" s="50"/>
      <c r="C36" s="40"/>
      <c r="D36" s="39"/>
      <c r="E36" s="42"/>
      <c r="F36" s="45"/>
      <c r="G36" s="43"/>
      <c r="H36" s="73"/>
      <c r="I36" s="71"/>
      <c r="J36" s="72"/>
    </row>
    <row r="37" spans="2:10">
      <c r="B37" s="50"/>
      <c r="C37" s="40"/>
      <c r="D37" s="38" t="s">
        <v>261</v>
      </c>
      <c r="E37" s="38" t="s">
        <v>278</v>
      </c>
      <c r="F37" s="44"/>
      <c r="G37" s="41"/>
      <c r="H37" s="73"/>
      <c r="I37" s="71"/>
      <c r="J37" s="72"/>
    </row>
    <row r="38" spans="2:10">
      <c r="B38" s="50"/>
      <c r="C38" s="40"/>
      <c r="D38" s="39"/>
      <c r="E38" s="42"/>
      <c r="F38" s="45"/>
      <c r="G38" s="43"/>
      <c r="H38" s="73"/>
      <c r="I38" s="71"/>
      <c r="J38" s="72"/>
    </row>
    <row r="39" spans="2:10">
      <c r="B39" s="50"/>
      <c r="C39" s="40"/>
      <c r="D39" s="38" t="s">
        <v>263</v>
      </c>
      <c r="E39" s="38" t="s">
        <v>278</v>
      </c>
      <c r="F39" s="44"/>
      <c r="G39" s="41"/>
      <c r="H39" s="73"/>
      <c r="I39" s="71"/>
      <c r="J39" s="72"/>
    </row>
    <row r="40" spans="2:10">
      <c r="B40" s="50"/>
      <c r="C40" s="39"/>
      <c r="D40" s="39"/>
      <c r="E40" s="42"/>
      <c r="F40" s="45"/>
      <c r="G40" s="43"/>
      <c r="H40" s="42"/>
      <c r="I40" s="45"/>
      <c r="J40" s="43"/>
    </row>
    <row r="41" spans="2:10">
      <c r="B41" s="50"/>
      <c r="C41" s="38" t="s">
        <v>279</v>
      </c>
      <c r="D41" s="38" t="s">
        <v>194</v>
      </c>
      <c r="E41" s="65"/>
      <c r="F41" s="66"/>
      <c r="G41" s="38" t="s">
        <v>192</v>
      </c>
      <c r="H41" s="65"/>
      <c r="I41" s="65"/>
      <c r="J41" s="66"/>
    </row>
    <row r="42" spans="2:10">
      <c r="B42" s="50"/>
      <c r="C42" s="39"/>
      <c r="D42" s="38" t="s">
        <v>191</v>
      </c>
      <c r="E42" s="65"/>
      <c r="F42" s="66"/>
      <c r="G42" s="38" t="s">
        <v>192</v>
      </c>
      <c r="H42" s="65"/>
      <c r="I42" s="65"/>
      <c r="J42" s="66"/>
    </row>
    <row r="43" spans="2:10">
      <c r="B43" s="50"/>
      <c r="C43" s="38" t="s">
        <v>280</v>
      </c>
      <c r="D43" s="38" t="s">
        <v>194</v>
      </c>
      <c r="E43" s="65"/>
      <c r="F43" s="66"/>
      <c r="G43" s="38" t="s">
        <v>192</v>
      </c>
      <c r="H43" s="65"/>
      <c r="I43" s="65"/>
      <c r="J43" s="66"/>
    </row>
    <row r="44" spans="2:10">
      <c r="B44" s="50"/>
      <c r="C44" s="39"/>
      <c r="D44" s="38" t="s">
        <v>233</v>
      </c>
      <c r="E44" s="65"/>
      <c r="F44" s="66"/>
      <c r="G44" s="38" t="s">
        <v>192</v>
      </c>
      <c r="H44" s="65"/>
      <c r="I44" s="65"/>
      <c r="J44" s="66"/>
    </row>
    <row r="45" spans="2:10" ht="17.649999999999999" customHeight="1">
      <c r="B45" s="51"/>
      <c r="C45" s="9" t="s">
        <v>281</v>
      </c>
      <c r="D45" s="77" t="s">
        <v>180</v>
      </c>
      <c r="E45" s="44"/>
      <c r="F45" s="41"/>
      <c r="G45" s="77" t="s">
        <v>192</v>
      </c>
      <c r="H45" s="44"/>
      <c r="I45" s="44"/>
      <c r="J45" s="41"/>
    </row>
    <row r="46" spans="2:10">
      <c r="B46" s="49" t="s">
        <v>198</v>
      </c>
      <c r="C46" s="6" t="s">
        <v>199</v>
      </c>
      <c r="D46" s="6" t="s">
        <v>200</v>
      </c>
      <c r="E46" s="46" t="s">
        <v>201</v>
      </c>
      <c r="F46" s="57"/>
      <c r="G46" s="46" t="s">
        <v>202</v>
      </c>
      <c r="H46" s="56"/>
      <c r="I46" s="56"/>
      <c r="J46" s="57"/>
    </row>
    <row r="47" spans="2:10">
      <c r="B47" s="50"/>
      <c r="C47" s="38" t="s">
        <v>203</v>
      </c>
      <c r="D47" s="38" t="s">
        <v>204</v>
      </c>
      <c r="E47" s="38" t="s">
        <v>228</v>
      </c>
      <c r="F47" s="7" t="s">
        <v>252</v>
      </c>
      <c r="G47" s="38" t="s">
        <v>266</v>
      </c>
      <c r="H47" s="41"/>
      <c r="I47" s="38" t="s">
        <v>205</v>
      </c>
      <c r="J47" s="41"/>
    </row>
    <row r="48" spans="2:10">
      <c r="B48" s="50"/>
      <c r="C48" s="40"/>
      <c r="D48" s="40"/>
      <c r="E48" s="40"/>
      <c r="F48" s="7" t="s">
        <v>255</v>
      </c>
      <c r="G48" s="73"/>
      <c r="H48" s="72"/>
      <c r="I48" s="73"/>
      <c r="J48" s="72"/>
    </row>
    <row r="49" spans="2:10">
      <c r="B49" s="50"/>
      <c r="C49" s="40"/>
      <c r="D49" s="40"/>
      <c r="E49" s="40"/>
      <c r="F49" s="7" t="s">
        <v>256</v>
      </c>
      <c r="G49" s="73"/>
      <c r="H49" s="72"/>
      <c r="I49" s="73"/>
      <c r="J49" s="72"/>
    </row>
    <row r="50" spans="2:10">
      <c r="B50" s="50"/>
      <c r="C50" s="40"/>
      <c r="D50" s="40"/>
      <c r="E50" s="40"/>
      <c r="F50" s="7" t="s">
        <v>257</v>
      </c>
      <c r="G50" s="73"/>
      <c r="H50" s="72"/>
      <c r="I50" s="73"/>
      <c r="J50" s="72"/>
    </row>
    <row r="51" spans="2:10">
      <c r="B51" s="50"/>
      <c r="C51" s="40"/>
      <c r="D51" s="40"/>
      <c r="E51" s="39"/>
      <c r="F51" s="7" t="s">
        <v>258</v>
      </c>
      <c r="G51" s="42"/>
      <c r="H51" s="43"/>
      <c r="I51" s="73"/>
      <c r="J51" s="72"/>
    </row>
    <row r="52" spans="2:10">
      <c r="B52" s="50"/>
      <c r="C52" s="40"/>
      <c r="D52" s="40"/>
      <c r="E52" s="38" t="s">
        <v>259</v>
      </c>
      <c r="F52" s="38" t="s">
        <v>242</v>
      </c>
      <c r="G52" s="44"/>
      <c r="H52" s="41"/>
      <c r="I52" s="73"/>
      <c r="J52" s="72"/>
    </row>
    <row r="53" spans="2:10">
      <c r="B53" s="50"/>
      <c r="C53" s="40"/>
      <c r="D53" s="40"/>
      <c r="E53" s="39"/>
      <c r="F53" s="42"/>
      <c r="G53" s="45"/>
      <c r="H53" s="43"/>
      <c r="I53" s="73"/>
      <c r="J53" s="72"/>
    </row>
    <row r="54" spans="2:10">
      <c r="B54" s="50"/>
      <c r="C54" s="40"/>
      <c r="D54" s="40"/>
      <c r="E54" s="38" t="s">
        <v>261</v>
      </c>
      <c r="F54" s="38" t="s">
        <v>242</v>
      </c>
      <c r="G54" s="44"/>
      <c r="H54" s="41"/>
      <c r="I54" s="73"/>
      <c r="J54" s="72"/>
    </row>
    <row r="55" spans="2:10">
      <c r="B55" s="50"/>
      <c r="C55" s="40"/>
      <c r="D55" s="40"/>
      <c r="E55" s="39"/>
      <c r="F55" s="42"/>
      <c r="G55" s="45"/>
      <c r="H55" s="43"/>
      <c r="I55" s="73"/>
      <c r="J55" s="72"/>
    </row>
    <row r="56" spans="2:10">
      <c r="B56" s="50"/>
      <c r="C56" s="40"/>
      <c r="D56" s="40"/>
      <c r="E56" s="38" t="s">
        <v>263</v>
      </c>
      <c r="F56" s="38" t="s">
        <v>242</v>
      </c>
      <c r="G56" s="44"/>
      <c r="H56" s="41"/>
      <c r="I56" s="73"/>
      <c r="J56" s="72"/>
    </row>
    <row r="57" spans="2:10">
      <c r="B57" s="50"/>
      <c r="C57" s="40"/>
      <c r="D57" s="39"/>
      <c r="E57" s="39"/>
      <c r="F57" s="42"/>
      <c r="G57" s="45"/>
      <c r="H57" s="43"/>
      <c r="I57" s="42"/>
      <c r="J57" s="43"/>
    </row>
    <row r="58" spans="2:10">
      <c r="B58" s="50"/>
      <c r="C58" s="40"/>
      <c r="D58" s="38" t="s">
        <v>184</v>
      </c>
      <c r="E58" s="38" t="s">
        <v>226</v>
      </c>
      <c r="F58" s="38" t="s">
        <v>188</v>
      </c>
      <c r="G58" s="44"/>
      <c r="H58" s="41"/>
      <c r="I58" s="38" t="s">
        <v>185</v>
      </c>
      <c r="J58" s="41"/>
    </row>
    <row r="59" spans="2:10">
      <c r="B59" s="50"/>
      <c r="C59" s="40"/>
      <c r="D59" s="40"/>
      <c r="E59" s="39"/>
      <c r="F59" s="42"/>
      <c r="G59" s="45"/>
      <c r="H59" s="43"/>
      <c r="I59" s="42"/>
      <c r="J59" s="43"/>
    </row>
    <row r="60" spans="2:10">
      <c r="B60" s="50"/>
      <c r="C60" s="40"/>
      <c r="D60" s="40"/>
      <c r="E60" s="38" t="s">
        <v>228</v>
      </c>
      <c r="F60" s="7" t="s">
        <v>252</v>
      </c>
      <c r="G60" s="38" t="s">
        <v>266</v>
      </c>
      <c r="H60" s="41"/>
      <c r="I60" s="38" t="s">
        <v>205</v>
      </c>
      <c r="J60" s="41"/>
    </row>
    <row r="61" spans="2:10">
      <c r="B61" s="50"/>
      <c r="C61" s="40"/>
      <c r="D61" s="40"/>
      <c r="E61" s="40"/>
      <c r="F61" s="7" t="s">
        <v>255</v>
      </c>
      <c r="G61" s="73"/>
      <c r="H61" s="72"/>
      <c r="I61" s="73"/>
      <c r="J61" s="72"/>
    </row>
    <row r="62" spans="2:10">
      <c r="B62" s="50"/>
      <c r="C62" s="40"/>
      <c r="D62" s="40"/>
      <c r="E62" s="40"/>
      <c r="F62" s="7" t="s">
        <v>256</v>
      </c>
      <c r="G62" s="73"/>
      <c r="H62" s="72"/>
      <c r="I62" s="73"/>
      <c r="J62" s="72"/>
    </row>
    <row r="63" spans="2:10">
      <c r="B63" s="50"/>
      <c r="C63" s="40"/>
      <c r="D63" s="40"/>
      <c r="E63" s="40"/>
      <c r="F63" s="7" t="s">
        <v>257</v>
      </c>
      <c r="G63" s="73"/>
      <c r="H63" s="72"/>
      <c r="I63" s="73"/>
      <c r="J63" s="72"/>
    </row>
    <row r="64" spans="2:10">
      <c r="B64" s="50"/>
      <c r="C64" s="40"/>
      <c r="D64" s="40"/>
      <c r="E64" s="39"/>
      <c r="F64" s="7" t="s">
        <v>258</v>
      </c>
      <c r="G64" s="42"/>
      <c r="H64" s="43"/>
      <c r="I64" s="73"/>
      <c r="J64" s="72"/>
    </row>
    <row r="65" spans="2:10">
      <c r="B65" s="50"/>
      <c r="C65" s="40"/>
      <c r="D65" s="40"/>
      <c r="E65" s="38" t="s">
        <v>259</v>
      </c>
      <c r="F65" s="38" t="s">
        <v>242</v>
      </c>
      <c r="G65" s="44"/>
      <c r="H65" s="41"/>
      <c r="I65" s="73"/>
      <c r="J65" s="72"/>
    </row>
    <row r="66" spans="2:10">
      <c r="B66" s="50"/>
      <c r="C66" s="40"/>
      <c r="D66" s="40"/>
      <c r="E66" s="39"/>
      <c r="F66" s="42"/>
      <c r="G66" s="45"/>
      <c r="H66" s="43"/>
      <c r="I66" s="73"/>
      <c r="J66" s="72"/>
    </row>
    <row r="67" spans="2:10">
      <c r="B67" s="50"/>
      <c r="C67" s="40"/>
      <c r="D67" s="40"/>
      <c r="E67" s="38" t="s">
        <v>261</v>
      </c>
      <c r="F67" s="38" t="s">
        <v>242</v>
      </c>
      <c r="G67" s="44"/>
      <c r="H67" s="41"/>
      <c r="I67" s="73"/>
      <c r="J67" s="72"/>
    </row>
    <row r="68" spans="2:10">
      <c r="B68" s="50"/>
      <c r="C68" s="40"/>
      <c r="D68" s="40"/>
      <c r="E68" s="39"/>
      <c r="F68" s="42"/>
      <c r="G68" s="45"/>
      <c r="H68" s="43"/>
      <c r="I68" s="73"/>
      <c r="J68" s="72"/>
    </row>
    <row r="69" spans="2:10">
      <c r="B69" s="50"/>
      <c r="C69" s="40"/>
      <c r="D69" s="40"/>
      <c r="E69" s="38" t="s">
        <v>263</v>
      </c>
      <c r="F69" s="38" t="s">
        <v>242</v>
      </c>
      <c r="G69" s="44"/>
      <c r="H69" s="41"/>
      <c r="I69" s="73"/>
      <c r="J69" s="72"/>
    </row>
    <row r="70" spans="2:10">
      <c r="B70" s="50"/>
      <c r="C70" s="40"/>
      <c r="D70" s="39"/>
      <c r="E70" s="39"/>
      <c r="F70" s="42"/>
      <c r="G70" s="45"/>
      <c r="H70" s="43"/>
      <c r="I70" s="42"/>
      <c r="J70" s="43"/>
    </row>
    <row r="71" spans="2:10">
      <c r="B71" s="50"/>
      <c r="C71" s="40"/>
      <c r="D71" s="38" t="s">
        <v>206</v>
      </c>
      <c r="E71" s="38" t="s">
        <v>228</v>
      </c>
      <c r="F71" s="7" t="s">
        <v>252</v>
      </c>
      <c r="G71" s="38" t="s">
        <v>277</v>
      </c>
      <c r="H71" s="41"/>
      <c r="I71" s="38" t="s">
        <v>201</v>
      </c>
      <c r="J71" s="41"/>
    </row>
    <row r="72" spans="2:10">
      <c r="B72" s="50"/>
      <c r="C72" s="40"/>
      <c r="D72" s="40"/>
      <c r="E72" s="40"/>
      <c r="F72" s="7" t="s">
        <v>255</v>
      </c>
      <c r="G72" s="73"/>
      <c r="H72" s="72"/>
      <c r="I72" s="73"/>
      <c r="J72" s="72"/>
    </row>
    <row r="73" spans="2:10">
      <c r="B73" s="50"/>
      <c r="C73" s="40"/>
      <c r="D73" s="40"/>
      <c r="E73" s="40"/>
      <c r="F73" s="7" t="s">
        <v>256</v>
      </c>
      <c r="G73" s="73"/>
      <c r="H73" s="72"/>
      <c r="I73" s="73"/>
      <c r="J73" s="72"/>
    </row>
    <row r="74" spans="2:10">
      <c r="B74" s="50"/>
      <c r="C74" s="40"/>
      <c r="D74" s="40"/>
      <c r="E74" s="40"/>
      <c r="F74" s="7" t="s">
        <v>257</v>
      </c>
      <c r="G74" s="73"/>
      <c r="H74" s="72"/>
      <c r="I74" s="73"/>
      <c r="J74" s="72"/>
    </row>
    <row r="75" spans="2:10">
      <c r="B75" s="50"/>
      <c r="C75" s="40"/>
      <c r="D75" s="40"/>
      <c r="E75" s="39"/>
      <c r="F75" s="7" t="s">
        <v>258</v>
      </c>
      <c r="G75" s="42"/>
      <c r="H75" s="43"/>
      <c r="I75" s="73"/>
      <c r="J75" s="72"/>
    </row>
    <row r="76" spans="2:10">
      <c r="B76" s="50"/>
      <c r="C76" s="40"/>
      <c r="D76" s="40"/>
      <c r="E76" s="38" t="s">
        <v>259</v>
      </c>
      <c r="F76" s="38" t="s">
        <v>278</v>
      </c>
      <c r="G76" s="44"/>
      <c r="H76" s="41"/>
      <c r="I76" s="73"/>
      <c r="J76" s="72"/>
    </row>
    <row r="77" spans="2:10">
      <c r="B77" s="50"/>
      <c r="C77" s="40"/>
      <c r="D77" s="40"/>
      <c r="E77" s="39"/>
      <c r="F77" s="42"/>
      <c r="G77" s="45"/>
      <c r="H77" s="43"/>
      <c r="I77" s="73"/>
      <c r="J77" s="72"/>
    </row>
    <row r="78" spans="2:10">
      <c r="B78" s="50"/>
      <c r="C78" s="40"/>
      <c r="D78" s="40"/>
      <c r="E78" s="38" t="s">
        <v>261</v>
      </c>
      <c r="F78" s="38" t="s">
        <v>278</v>
      </c>
      <c r="G78" s="44"/>
      <c r="H78" s="41"/>
      <c r="I78" s="73"/>
      <c r="J78" s="72"/>
    </row>
    <row r="79" spans="2:10">
      <c r="B79" s="50"/>
      <c r="C79" s="40"/>
      <c r="D79" s="40"/>
      <c r="E79" s="39"/>
      <c r="F79" s="42"/>
      <c r="G79" s="45"/>
      <c r="H79" s="43"/>
      <c r="I79" s="73"/>
      <c r="J79" s="72"/>
    </row>
    <row r="80" spans="2:10">
      <c r="B80" s="50"/>
      <c r="C80" s="40"/>
      <c r="D80" s="40"/>
      <c r="E80" s="38" t="s">
        <v>263</v>
      </c>
      <c r="F80" s="38" t="s">
        <v>278</v>
      </c>
      <c r="G80" s="44"/>
      <c r="H80" s="41"/>
      <c r="I80" s="73"/>
      <c r="J80" s="72"/>
    </row>
    <row r="81" spans="2:10">
      <c r="B81" s="50"/>
      <c r="C81" s="40"/>
      <c r="D81" s="39"/>
      <c r="E81" s="39"/>
      <c r="F81" s="42"/>
      <c r="G81" s="45"/>
      <c r="H81" s="43"/>
      <c r="I81" s="42"/>
      <c r="J81" s="43"/>
    </row>
    <row r="82" spans="2:10">
      <c r="B82" s="50"/>
      <c r="C82" s="40"/>
      <c r="D82" s="38" t="s">
        <v>207</v>
      </c>
      <c r="E82" s="38" t="s">
        <v>194</v>
      </c>
      <c r="F82" s="65"/>
      <c r="G82" s="66"/>
      <c r="H82" s="38" t="s">
        <v>208</v>
      </c>
      <c r="I82" s="44"/>
      <c r="J82" s="41"/>
    </row>
    <row r="83" spans="2:10">
      <c r="B83" s="50"/>
      <c r="C83" s="40"/>
      <c r="D83" s="39"/>
      <c r="E83" s="38" t="s">
        <v>195</v>
      </c>
      <c r="F83" s="65"/>
      <c r="G83" s="66"/>
      <c r="H83" s="42"/>
      <c r="I83" s="45"/>
      <c r="J83" s="43"/>
    </row>
    <row r="84" spans="2:10">
      <c r="B84" s="50"/>
      <c r="C84" s="39"/>
      <c r="D84" s="7" t="s">
        <v>209</v>
      </c>
      <c r="E84" s="38" t="s">
        <v>195</v>
      </c>
      <c r="F84" s="65"/>
      <c r="G84" s="66"/>
      <c r="H84" s="38" t="s">
        <v>208</v>
      </c>
      <c r="I84" s="65"/>
      <c r="J84" s="66"/>
    </row>
    <row r="85" spans="2:10">
      <c r="B85" s="50"/>
      <c r="C85" s="38" t="s">
        <v>210</v>
      </c>
      <c r="D85" s="38" t="s">
        <v>211</v>
      </c>
      <c r="E85" s="38" t="s">
        <v>228</v>
      </c>
      <c r="F85" s="7" t="s">
        <v>252</v>
      </c>
      <c r="G85" s="38" t="s">
        <v>277</v>
      </c>
      <c r="H85" s="41"/>
      <c r="I85" s="38" t="s">
        <v>212</v>
      </c>
      <c r="J85" s="41"/>
    </row>
    <row r="86" spans="2:10">
      <c r="B86" s="50"/>
      <c r="C86" s="40"/>
      <c r="D86" s="40"/>
      <c r="E86" s="40"/>
      <c r="F86" s="7" t="s">
        <v>255</v>
      </c>
      <c r="G86" s="73"/>
      <c r="H86" s="72"/>
      <c r="I86" s="73"/>
      <c r="J86" s="72"/>
    </row>
    <row r="87" spans="2:10">
      <c r="B87" s="50"/>
      <c r="C87" s="40"/>
      <c r="D87" s="40"/>
      <c r="E87" s="40"/>
      <c r="F87" s="7" t="s">
        <v>256</v>
      </c>
      <c r="G87" s="73"/>
      <c r="H87" s="72"/>
      <c r="I87" s="73"/>
      <c r="J87" s="72"/>
    </row>
    <row r="88" spans="2:10">
      <c r="B88" s="50"/>
      <c r="C88" s="40"/>
      <c r="D88" s="40"/>
      <c r="E88" s="40"/>
      <c r="F88" s="7" t="s">
        <v>257</v>
      </c>
      <c r="G88" s="73"/>
      <c r="H88" s="72"/>
      <c r="I88" s="73"/>
      <c r="J88" s="72"/>
    </row>
    <row r="89" spans="2:10">
      <c r="B89" s="50"/>
      <c r="C89" s="40"/>
      <c r="D89" s="40"/>
      <c r="E89" s="39"/>
      <c r="F89" s="7" t="s">
        <v>258</v>
      </c>
      <c r="G89" s="42"/>
      <c r="H89" s="43"/>
      <c r="I89" s="73"/>
      <c r="J89" s="72"/>
    </row>
    <row r="90" spans="2:10">
      <c r="B90" s="50"/>
      <c r="C90" s="40"/>
      <c r="D90" s="40"/>
      <c r="E90" s="38" t="s">
        <v>259</v>
      </c>
      <c r="F90" s="38" t="s">
        <v>278</v>
      </c>
      <c r="G90" s="44"/>
      <c r="H90" s="41"/>
      <c r="I90" s="73"/>
      <c r="J90" s="72"/>
    </row>
    <row r="91" spans="2:10">
      <c r="B91" s="50"/>
      <c r="C91" s="40"/>
      <c r="D91" s="40"/>
      <c r="E91" s="39"/>
      <c r="F91" s="42"/>
      <c r="G91" s="45"/>
      <c r="H91" s="43"/>
      <c r="I91" s="73"/>
      <c r="J91" s="72"/>
    </row>
    <row r="92" spans="2:10">
      <c r="B92" s="50"/>
      <c r="C92" s="40"/>
      <c r="D92" s="40"/>
      <c r="E92" s="38" t="s">
        <v>261</v>
      </c>
      <c r="F92" s="38" t="s">
        <v>278</v>
      </c>
      <c r="G92" s="44"/>
      <c r="H92" s="41"/>
      <c r="I92" s="73"/>
      <c r="J92" s="72"/>
    </row>
    <row r="93" spans="2:10">
      <c r="B93" s="50"/>
      <c r="C93" s="40"/>
      <c r="D93" s="40"/>
      <c r="E93" s="39"/>
      <c r="F93" s="42"/>
      <c r="G93" s="45"/>
      <c r="H93" s="43"/>
      <c r="I93" s="73"/>
      <c r="J93" s="72"/>
    </row>
    <row r="94" spans="2:10">
      <c r="B94" s="50"/>
      <c r="C94" s="40"/>
      <c r="D94" s="40"/>
      <c r="E94" s="38" t="s">
        <v>263</v>
      </c>
      <c r="F94" s="38" t="s">
        <v>278</v>
      </c>
      <c r="G94" s="44"/>
      <c r="H94" s="41"/>
      <c r="I94" s="73"/>
      <c r="J94" s="72"/>
    </row>
    <row r="95" spans="2:10">
      <c r="B95" s="50"/>
      <c r="C95" s="40"/>
      <c r="D95" s="39"/>
      <c r="E95" s="39"/>
      <c r="F95" s="42"/>
      <c r="G95" s="45"/>
      <c r="H95" s="43"/>
      <c r="I95" s="42"/>
      <c r="J95" s="43"/>
    </row>
    <row r="96" spans="2:10">
      <c r="B96" s="50"/>
      <c r="C96" s="40"/>
      <c r="D96" s="38" t="s">
        <v>213</v>
      </c>
      <c r="E96" s="38" t="s">
        <v>228</v>
      </c>
      <c r="F96" s="7" t="s">
        <v>252</v>
      </c>
      <c r="G96" s="38" t="s">
        <v>277</v>
      </c>
      <c r="H96" s="41"/>
      <c r="I96" s="38" t="s">
        <v>214</v>
      </c>
      <c r="J96" s="41"/>
    </row>
    <row r="97" spans="2:10">
      <c r="B97" s="50"/>
      <c r="C97" s="40"/>
      <c r="D97" s="40"/>
      <c r="E97" s="40"/>
      <c r="F97" s="7" t="s">
        <v>255</v>
      </c>
      <c r="G97" s="73"/>
      <c r="H97" s="72"/>
      <c r="I97" s="73"/>
      <c r="J97" s="72"/>
    </row>
    <row r="98" spans="2:10">
      <c r="B98" s="50"/>
      <c r="C98" s="40"/>
      <c r="D98" s="40"/>
      <c r="E98" s="40"/>
      <c r="F98" s="7" t="s">
        <v>256</v>
      </c>
      <c r="G98" s="73"/>
      <c r="H98" s="72"/>
      <c r="I98" s="73"/>
      <c r="J98" s="72"/>
    </row>
    <row r="99" spans="2:10">
      <c r="B99" s="50"/>
      <c r="C99" s="40"/>
      <c r="D99" s="40"/>
      <c r="E99" s="40"/>
      <c r="F99" s="7" t="s">
        <v>257</v>
      </c>
      <c r="G99" s="73"/>
      <c r="H99" s="72"/>
      <c r="I99" s="73"/>
      <c r="J99" s="72"/>
    </row>
    <row r="100" spans="2:10">
      <c r="B100" s="50"/>
      <c r="C100" s="40"/>
      <c r="D100" s="40"/>
      <c r="E100" s="39"/>
      <c r="F100" s="7" t="s">
        <v>258</v>
      </c>
      <c r="G100" s="42"/>
      <c r="H100" s="43"/>
      <c r="I100" s="73"/>
      <c r="J100" s="72"/>
    </row>
    <row r="101" spans="2:10">
      <c r="B101" s="50"/>
      <c r="C101" s="40"/>
      <c r="D101" s="40"/>
      <c r="E101" s="38" t="s">
        <v>259</v>
      </c>
      <c r="F101" s="38" t="s">
        <v>278</v>
      </c>
      <c r="G101" s="44"/>
      <c r="H101" s="41"/>
      <c r="I101" s="73"/>
      <c r="J101" s="72"/>
    </row>
    <row r="102" spans="2:10">
      <c r="B102" s="50"/>
      <c r="C102" s="40"/>
      <c r="D102" s="40"/>
      <c r="E102" s="39"/>
      <c r="F102" s="42"/>
      <c r="G102" s="45"/>
      <c r="H102" s="43"/>
      <c r="I102" s="73"/>
      <c r="J102" s="72"/>
    </row>
    <row r="103" spans="2:10">
      <c r="B103" s="50"/>
      <c r="C103" s="40"/>
      <c r="D103" s="40"/>
      <c r="E103" s="38" t="s">
        <v>261</v>
      </c>
      <c r="F103" s="38" t="s">
        <v>278</v>
      </c>
      <c r="G103" s="44"/>
      <c r="H103" s="41"/>
      <c r="I103" s="73"/>
      <c r="J103" s="72"/>
    </row>
    <row r="104" spans="2:10">
      <c r="B104" s="50"/>
      <c r="C104" s="40"/>
      <c r="D104" s="40"/>
      <c r="E104" s="39"/>
      <c r="F104" s="42"/>
      <c r="G104" s="45"/>
      <c r="H104" s="43"/>
      <c r="I104" s="73"/>
      <c r="J104" s="72"/>
    </row>
    <row r="105" spans="2:10">
      <c r="B105" s="50"/>
      <c r="C105" s="40"/>
      <c r="D105" s="40"/>
      <c r="E105" s="38" t="s">
        <v>263</v>
      </c>
      <c r="F105" s="38" t="s">
        <v>278</v>
      </c>
      <c r="G105" s="44"/>
      <c r="H105" s="41"/>
      <c r="I105" s="73"/>
      <c r="J105" s="72"/>
    </row>
    <row r="106" spans="2:10">
      <c r="B106" s="50"/>
      <c r="C106" s="39"/>
      <c r="D106" s="39"/>
      <c r="E106" s="39"/>
      <c r="F106" s="42"/>
      <c r="G106" s="45"/>
      <c r="H106" s="43"/>
      <c r="I106" s="42"/>
      <c r="J106" s="43"/>
    </row>
    <row r="107" spans="2:10">
      <c r="B107" s="50"/>
      <c r="C107" s="38" t="s">
        <v>215</v>
      </c>
      <c r="D107" s="11" t="s">
        <v>216</v>
      </c>
      <c r="E107" s="38" t="s">
        <v>217</v>
      </c>
      <c r="F107" s="66"/>
      <c r="G107" s="38" t="s">
        <v>218</v>
      </c>
      <c r="H107" s="65"/>
      <c r="I107" s="65"/>
      <c r="J107" s="66"/>
    </row>
    <row r="108" spans="2:10">
      <c r="B108" s="50"/>
      <c r="C108" s="39"/>
      <c r="D108" s="11" t="s">
        <v>219</v>
      </c>
      <c r="E108" s="38" t="s">
        <v>201</v>
      </c>
      <c r="F108" s="66"/>
      <c r="G108" s="38" t="s">
        <v>218</v>
      </c>
      <c r="H108" s="65"/>
      <c r="I108" s="65"/>
      <c r="J108" s="66"/>
    </row>
    <row r="109" spans="2:10" ht="17.649999999999999" customHeight="1">
      <c r="B109" s="51"/>
      <c r="C109" s="12" t="s">
        <v>220</v>
      </c>
      <c r="D109" s="53" t="s">
        <v>221</v>
      </c>
      <c r="E109" s="54"/>
      <c r="F109" s="55"/>
      <c r="G109" s="53" t="s">
        <v>218</v>
      </c>
      <c r="H109" s="54"/>
      <c r="I109" s="54"/>
      <c r="J109" s="55"/>
    </row>
    <row r="110" spans="2:10">
      <c r="B110" s="52" t="s">
        <v>222</v>
      </c>
      <c r="C110" s="69" t="s">
        <v>223</v>
      </c>
      <c r="D110" s="69" t="s">
        <v>194</v>
      </c>
      <c r="E110" s="45"/>
      <c r="F110" s="43"/>
      <c r="G110" s="69" t="s">
        <v>224</v>
      </c>
      <c r="H110" s="71"/>
      <c r="I110" s="71"/>
      <c r="J110" s="72"/>
    </row>
    <row r="111" spans="2:10" ht="17.649999999999999" customHeight="1">
      <c r="B111" s="51"/>
      <c r="C111" s="39"/>
      <c r="D111" s="77" t="s">
        <v>195</v>
      </c>
      <c r="E111" s="44"/>
      <c r="F111" s="41"/>
      <c r="G111" s="42"/>
      <c r="H111" s="45"/>
      <c r="I111" s="45"/>
      <c r="J111" s="43"/>
    </row>
    <row r="112" spans="2:10">
      <c r="B112" s="49" t="s">
        <v>225</v>
      </c>
      <c r="C112" s="6" t="s">
        <v>226</v>
      </c>
      <c r="D112" s="46" t="s">
        <v>180</v>
      </c>
      <c r="E112" s="56"/>
      <c r="F112" s="57"/>
      <c r="G112" s="46" t="s">
        <v>227</v>
      </c>
      <c r="H112" s="56"/>
      <c r="I112" s="56"/>
      <c r="J112" s="57"/>
    </row>
    <row r="113" spans="2:10">
      <c r="B113" s="50"/>
      <c r="C113" s="38" t="s">
        <v>228</v>
      </c>
      <c r="D113" s="7" t="s">
        <v>252</v>
      </c>
      <c r="E113" s="38" t="s">
        <v>266</v>
      </c>
      <c r="F113" s="41"/>
      <c r="G113" s="38" t="s">
        <v>205</v>
      </c>
      <c r="H113" s="41"/>
      <c r="I113" s="38" t="s">
        <v>282</v>
      </c>
      <c r="J113" s="41"/>
    </row>
    <row r="114" spans="2:10">
      <c r="B114" s="50"/>
      <c r="C114" s="40"/>
      <c r="D114" s="7" t="s">
        <v>255</v>
      </c>
      <c r="E114" s="73"/>
      <c r="F114" s="72"/>
      <c r="G114" s="73"/>
      <c r="H114" s="72"/>
      <c r="I114" s="73"/>
      <c r="J114" s="72"/>
    </row>
    <row r="115" spans="2:10">
      <c r="B115" s="50"/>
      <c r="C115" s="40"/>
      <c r="D115" s="7" t="s">
        <v>256</v>
      </c>
      <c r="E115" s="73"/>
      <c r="F115" s="72"/>
      <c r="G115" s="73"/>
      <c r="H115" s="72"/>
      <c r="I115" s="73"/>
      <c r="J115" s="72"/>
    </row>
    <row r="116" spans="2:10">
      <c r="B116" s="50"/>
      <c r="C116" s="40"/>
      <c r="D116" s="7" t="s">
        <v>257</v>
      </c>
      <c r="E116" s="73"/>
      <c r="F116" s="72"/>
      <c r="G116" s="73"/>
      <c r="H116" s="72"/>
      <c r="I116" s="73"/>
      <c r="J116" s="72"/>
    </row>
    <row r="117" spans="2:10">
      <c r="B117" s="50"/>
      <c r="C117" s="39"/>
      <c r="D117" s="7" t="s">
        <v>258</v>
      </c>
      <c r="E117" s="42"/>
      <c r="F117" s="43"/>
      <c r="G117" s="73"/>
      <c r="H117" s="72"/>
      <c r="I117" s="73"/>
      <c r="J117" s="72"/>
    </row>
    <row r="118" spans="2:10">
      <c r="B118" s="50"/>
      <c r="C118" s="38" t="s">
        <v>259</v>
      </c>
      <c r="D118" s="38" t="s">
        <v>242</v>
      </c>
      <c r="E118" s="44"/>
      <c r="F118" s="41"/>
      <c r="G118" s="73"/>
      <c r="H118" s="72"/>
      <c r="I118" s="73"/>
      <c r="J118" s="72"/>
    </row>
    <row r="119" spans="2:10">
      <c r="B119" s="50"/>
      <c r="C119" s="39"/>
      <c r="D119" s="42"/>
      <c r="E119" s="45"/>
      <c r="F119" s="43"/>
      <c r="G119" s="73"/>
      <c r="H119" s="72"/>
      <c r="I119" s="73"/>
      <c r="J119" s="72"/>
    </row>
    <row r="120" spans="2:10">
      <c r="B120" s="50"/>
      <c r="C120" s="38" t="s">
        <v>261</v>
      </c>
      <c r="D120" s="38" t="s">
        <v>242</v>
      </c>
      <c r="E120" s="44"/>
      <c r="F120" s="41"/>
      <c r="G120" s="73"/>
      <c r="H120" s="72"/>
      <c r="I120" s="73"/>
      <c r="J120" s="72"/>
    </row>
    <row r="121" spans="2:10">
      <c r="B121" s="50"/>
      <c r="C121" s="39"/>
      <c r="D121" s="42"/>
      <c r="E121" s="45"/>
      <c r="F121" s="43"/>
      <c r="G121" s="73"/>
      <c r="H121" s="72"/>
      <c r="I121" s="73"/>
      <c r="J121" s="72"/>
    </row>
    <row r="122" spans="2:10">
      <c r="B122" s="50"/>
      <c r="C122" s="38" t="s">
        <v>263</v>
      </c>
      <c r="D122" s="38" t="s">
        <v>242</v>
      </c>
      <c r="E122" s="44"/>
      <c r="F122" s="41"/>
      <c r="G122" s="73"/>
      <c r="H122" s="72"/>
      <c r="I122" s="73"/>
      <c r="J122" s="72"/>
    </row>
    <row r="123" spans="2:10">
      <c r="B123" s="50"/>
      <c r="C123" s="39"/>
      <c r="D123" s="42"/>
      <c r="E123" s="45"/>
      <c r="F123" s="43"/>
      <c r="G123" s="42"/>
      <c r="H123" s="43"/>
      <c r="I123" s="42"/>
      <c r="J123" s="43"/>
    </row>
    <row r="124" spans="2:10">
      <c r="B124" s="50"/>
      <c r="C124" s="38" t="s">
        <v>271</v>
      </c>
      <c r="D124" s="38" t="s">
        <v>223</v>
      </c>
      <c r="E124" s="7" t="s">
        <v>226</v>
      </c>
      <c r="F124" s="38" t="s">
        <v>283</v>
      </c>
      <c r="G124" s="66"/>
      <c r="H124" s="11" t="s">
        <v>284</v>
      </c>
      <c r="I124" s="38" t="s">
        <v>282</v>
      </c>
      <c r="J124" s="41"/>
    </row>
    <row r="125" spans="2:10">
      <c r="B125" s="50"/>
      <c r="C125" s="39"/>
      <c r="D125" s="39"/>
      <c r="E125" s="7" t="s">
        <v>274</v>
      </c>
      <c r="F125" s="38" t="s">
        <v>275</v>
      </c>
      <c r="G125" s="65"/>
      <c r="H125" s="66"/>
      <c r="I125" s="42"/>
      <c r="J125" s="43"/>
    </row>
    <row r="126" spans="2:10">
      <c r="B126" s="50"/>
      <c r="C126" s="38" t="s">
        <v>285</v>
      </c>
      <c r="D126" s="38" t="s">
        <v>251</v>
      </c>
      <c r="E126" s="7" t="s">
        <v>252</v>
      </c>
      <c r="F126" s="38" t="s">
        <v>277</v>
      </c>
      <c r="G126" s="41"/>
      <c r="H126" s="67" t="s">
        <v>232</v>
      </c>
      <c r="I126" s="44"/>
      <c r="J126" s="74"/>
    </row>
    <row r="127" spans="2:10">
      <c r="B127" s="50"/>
      <c r="C127" s="40"/>
      <c r="D127" s="40"/>
      <c r="E127" s="7" t="s">
        <v>255</v>
      </c>
      <c r="F127" s="73"/>
      <c r="G127" s="72"/>
      <c r="H127" s="73"/>
      <c r="I127" s="71"/>
      <c r="J127" s="75"/>
    </row>
    <row r="128" spans="2:10">
      <c r="B128" s="50"/>
      <c r="C128" s="40"/>
      <c r="D128" s="40"/>
      <c r="E128" s="7" t="s">
        <v>256</v>
      </c>
      <c r="F128" s="73"/>
      <c r="G128" s="72"/>
      <c r="H128" s="73"/>
      <c r="I128" s="71"/>
      <c r="J128" s="75"/>
    </row>
    <row r="129" spans="2:10">
      <c r="B129" s="50"/>
      <c r="C129" s="40"/>
      <c r="D129" s="40"/>
      <c r="E129" s="7" t="s">
        <v>257</v>
      </c>
      <c r="F129" s="73"/>
      <c r="G129" s="72"/>
      <c r="H129" s="73"/>
      <c r="I129" s="71"/>
      <c r="J129" s="75"/>
    </row>
    <row r="130" spans="2:10">
      <c r="B130" s="50"/>
      <c r="C130" s="40"/>
      <c r="D130" s="39"/>
      <c r="E130" s="7" t="s">
        <v>258</v>
      </c>
      <c r="F130" s="42"/>
      <c r="G130" s="43"/>
      <c r="H130" s="73"/>
      <c r="I130" s="71"/>
      <c r="J130" s="75"/>
    </row>
    <row r="131" spans="2:10">
      <c r="B131" s="50"/>
      <c r="C131" s="40"/>
      <c r="D131" s="38" t="s">
        <v>259</v>
      </c>
      <c r="E131" s="38" t="s">
        <v>278</v>
      </c>
      <c r="F131" s="44"/>
      <c r="G131" s="41"/>
      <c r="H131" s="73"/>
      <c r="I131" s="71"/>
      <c r="J131" s="75"/>
    </row>
    <row r="132" spans="2:10">
      <c r="B132" s="50"/>
      <c r="C132" s="40"/>
      <c r="D132" s="39"/>
      <c r="E132" s="42"/>
      <c r="F132" s="45"/>
      <c r="G132" s="43"/>
      <c r="H132" s="73"/>
      <c r="I132" s="71"/>
      <c r="J132" s="75"/>
    </row>
    <row r="133" spans="2:10">
      <c r="B133" s="50"/>
      <c r="C133" s="40"/>
      <c r="D133" s="38" t="s">
        <v>261</v>
      </c>
      <c r="E133" s="38" t="s">
        <v>278</v>
      </c>
      <c r="F133" s="44"/>
      <c r="G133" s="41"/>
      <c r="H133" s="73"/>
      <c r="I133" s="71"/>
      <c r="J133" s="75"/>
    </row>
    <row r="134" spans="2:10">
      <c r="B134" s="50"/>
      <c r="C134" s="40"/>
      <c r="D134" s="39"/>
      <c r="E134" s="42"/>
      <c r="F134" s="45"/>
      <c r="G134" s="43"/>
      <c r="H134" s="73"/>
      <c r="I134" s="71"/>
      <c r="J134" s="75"/>
    </row>
    <row r="135" spans="2:10">
      <c r="B135" s="50"/>
      <c r="C135" s="40"/>
      <c r="D135" s="38" t="s">
        <v>263</v>
      </c>
      <c r="E135" s="38" t="s">
        <v>278</v>
      </c>
      <c r="F135" s="44"/>
      <c r="G135" s="41"/>
      <c r="H135" s="73"/>
      <c r="I135" s="71"/>
      <c r="J135" s="75"/>
    </row>
    <row r="136" spans="2:10">
      <c r="B136" s="50"/>
      <c r="C136" s="39"/>
      <c r="D136" s="39"/>
      <c r="E136" s="42"/>
      <c r="F136" s="45"/>
      <c r="G136" s="43"/>
      <c r="H136" s="42"/>
      <c r="I136" s="45"/>
      <c r="J136" s="76"/>
    </row>
    <row r="137" spans="2:10">
      <c r="B137" s="50"/>
      <c r="C137" s="38" t="s">
        <v>286</v>
      </c>
      <c r="D137" s="38" t="s">
        <v>194</v>
      </c>
      <c r="E137" s="65"/>
      <c r="F137" s="66"/>
      <c r="G137" s="38" t="s">
        <v>227</v>
      </c>
      <c r="H137" s="65"/>
      <c r="I137" s="65"/>
      <c r="J137" s="66"/>
    </row>
    <row r="138" spans="2:10">
      <c r="B138" s="50"/>
      <c r="C138" s="39"/>
      <c r="D138" s="38" t="s">
        <v>233</v>
      </c>
      <c r="E138" s="65"/>
      <c r="F138" s="66"/>
      <c r="G138" s="38" t="s">
        <v>227</v>
      </c>
      <c r="H138" s="65"/>
      <c r="I138" s="65"/>
      <c r="J138" s="66"/>
    </row>
    <row r="139" spans="2:10">
      <c r="B139" s="50"/>
      <c r="C139" s="38" t="s">
        <v>287</v>
      </c>
      <c r="D139" s="38" t="s">
        <v>235</v>
      </c>
      <c r="E139" s="38" t="s">
        <v>194</v>
      </c>
      <c r="F139" s="65"/>
      <c r="G139" s="66"/>
      <c r="H139" s="38" t="s">
        <v>229</v>
      </c>
      <c r="I139" s="44"/>
      <c r="J139" s="41"/>
    </row>
    <row r="140" spans="2:10">
      <c r="B140" s="50"/>
      <c r="C140" s="40"/>
      <c r="D140" s="39"/>
      <c r="E140" s="38" t="s">
        <v>236</v>
      </c>
      <c r="F140" s="65"/>
      <c r="G140" s="66"/>
      <c r="H140" s="42"/>
      <c r="I140" s="45"/>
      <c r="J140" s="43"/>
    </row>
    <row r="141" spans="2:10">
      <c r="B141" s="50"/>
      <c r="C141" s="40"/>
      <c r="D141" s="38" t="s">
        <v>237</v>
      </c>
      <c r="E141" s="38" t="s">
        <v>194</v>
      </c>
      <c r="F141" s="65"/>
      <c r="G141" s="66"/>
      <c r="H141" s="38" t="s">
        <v>229</v>
      </c>
      <c r="I141" s="44"/>
      <c r="J141" s="41"/>
    </row>
    <row r="142" spans="2:10">
      <c r="B142" s="50"/>
      <c r="C142" s="40"/>
      <c r="D142" s="39"/>
      <c r="E142" s="38" t="s">
        <v>236</v>
      </c>
      <c r="F142" s="65"/>
      <c r="G142" s="66"/>
      <c r="H142" s="42"/>
      <c r="I142" s="45"/>
      <c r="J142" s="43"/>
    </row>
    <row r="143" spans="2:10">
      <c r="B143" s="50"/>
      <c r="C143" s="40"/>
      <c r="D143" s="38" t="s">
        <v>238</v>
      </c>
      <c r="E143" s="38" t="s">
        <v>180</v>
      </c>
      <c r="F143" s="44"/>
      <c r="G143" s="41"/>
      <c r="H143" s="38" t="s">
        <v>229</v>
      </c>
      <c r="I143" s="44"/>
      <c r="J143" s="41"/>
    </row>
    <row r="144" spans="2:10">
      <c r="B144" s="50"/>
      <c r="C144" s="39"/>
      <c r="D144" s="39"/>
      <c r="E144" s="42"/>
      <c r="F144" s="45"/>
      <c r="G144" s="43"/>
      <c r="H144" s="42"/>
      <c r="I144" s="45"/>
      <c r="J144" s="43"/>
    </row>
    <row r="145" spans="2:10">
      <c r="B145" s="50"/>
      <c r="C145" s="38" t="s">
        <v>288</v>
      </c>
      <c r="D145" s="38" t="s">
        <v>240</v>
      </c>
      <c r="E145" s="41"/>
      <c r="F145" s="38" t="s">
        <v>241</v>
      </c>
      <c r="G145" s="41"/>
      <c r="H145" s="38" t="s">
        <v>242</v>
      </c>
      <c r="I145" s="44"/>
      <c r="J145" s="41"/>
    </row>
    <row r="146" spans="2:10" ht="17.649999999999999" customHeight="1">
      <c r="B146" s="51"/>
      <c r="C146" s="39"/>
      <c r="D146" s="42"/>
      <c r="E146" s="43"/>
      <c r="F146" s="42"/>
      <c r="G146" s="43"/>
      <c r="H146" s="42"/>
      <c r="I146" s="45"/>
      <c r="J146" s="43"/>
    </row>
    <row r="147" spans="2:10">
      <c r="B147" s="52" t="s">
        <v>243</v>
      </c>
      <c r="C147" s="69" t="s">
        <v>195</v>
      </c>
      <c r="D147" s="71"/>
      <c r="E147" s="72"/>
      <c r="F147" s="69" t="s">
        <v>191</v>
      </c>
      <c r="G147" s="71"/>
      <c r="H147" s="72"/>
      <c r="I147" s="69" t="s">
        <v>201</v>
      </c>
      <c r="J147" s="72"/>
    </row>
    <row r="148" spans="2:10" ht="17.649999999999999" customHeight="1">
      <c r="B148" s="51"/>
      <c r="C148" s="42"/>
      <c r="D148" s="45"/>
      <c r="E148" s="43"/>
      <c r="F148" s="42"/>
      <c r="G148" s="45"/>
      <c r="H148" s="43"/>
      <c r="I148" s="42"/>
      <c r="J148" s="43"/>
    </row>
    <row r="149" spans="2:10">
      <c r="B149" s="49" t="s">
        <v>247</v>
      </c>
      <c r="C149" s="46" t="s">
        <v>251</v>
      </c>
      <c r="D149" s="6" t="s">
        <v>252</v>
      </c>
      <c r="E149" s="46" t="s">
        <v>253</v>
      </c>
      <c r="F149" s="48"/>
      <c r="G149" s="46" t="s">
        <v>201</v>
      </c>
      <c r="H149" s="48"/>
      <c r="I149" s="46" t="s">
        <v>289</v>
      </c>
      <c r="J149" s="48"/>
    </row>
    <row r="150" spans="2:10">
      <c r="B150" s="50"/>
      <c r="C150" s="40"/>
      <c r="D150" s="7" t="s">
        <v>255</v>
      </c>
      <c r="E150" s="73"/>
      <c r="F150" s="72"/>
      <c r="G150" s="73"/>
      <c r="H150" s="72"/>
      <c r="I150" s="73"/>
      <c r="J150" s="72"/>
    </row>
    <row r="151" spans="2:10">
      <c r="B151" s="50"/>
      <c r="C151" s="40"/>
      <c r="D151" s="7" t="s">
        <v>256</v>
      </c>
      <c r="E151" s="73"/>
      <c r="F151" s="72"/>
      <c r="G151" s="73"/>
      <c r="H151" s="72"/>
      <c r="I151" s="73"/>
      <c r="J151" s="72"/>
    </row>
    <row r="152" spans="2:10">
      <c r="B152" s="50"/>
      <c r="C152" s="40"/>
      <c r="D152" s="7" t="s">
        <v>257</v>
      </c>
      <c r="E152" s="73"/>
      <c r="F152" s="72"/>
      <c r="G152" s="73"/>
      <c r="H152" s="72"/>
      <c r="I152" s="73"/>
      <c r="J152" s="72"/>
    </row>
    <row r="153" spans="2:10">
      <c r="B153" s="50"/>
      <c r="C153" s="39"/>
      <c r="D153" s="7" t="s">
        <v>258</v>
      </c>
      <c r="E153" s="42"/>
      <c r="F153" s="43"/>
      <c r="G153" s="73"/>
      <c r="H153" s="72"/>
      <c r="I153" s="73"/>
      <c r="J153" s="72"/>
    </row>
    <row r="154" spans="2:10">
      <c r="B154" s="50"/>
      <c r="C154" s="38" t="s">
        <v>259</v>
      </c>
      <c r="D154" s="38" t="s">
        <v>260</v>
      </c>
      <c r="E154" s="44"/>
      <c r="F154" s="41"/>
      <c r="G154" s="73"/>
      <c r="H154" s="72"/>
      <c r="I154" s="73"/>
      <c r="J154" s="72"/>
    </row>
    <row r="155" spans="2:10">
      <c r="B155" s="50"/>
      <c r="C155" s="39"/>
      <c r="D155" s="42"/>
      <c r="E155" s="45"/>
      <c r="F155" s="43"/>
      <c r="G155" s="73"/>
      <c r="H155" s="72"/>
      <c r="I155" s="73"/>
      <c r="J155" s="72"/>
    </row>
    <row r="156" spans="2:10">
      <c r="B156" s="50"/>
      <c r="C156" s="38" t="s">
        <v>261</v>
      </c>
      <c r="D156" s="38" t="s">
        <v>262</v>
      </c>
      <c r="E156" s="44"/>
      <c r="F156" s="41"/>
      <c r="G156" s="73"/>
      <c r="H156" s="72"/>
      <c r="I156" s="73"/>
      <c r="J156" s="72"/>
    </row>
    <row r="157" spans="2:10">
      <c r="B157" s="50"/>
      <c r="C157" s="39"/>
      <c r="D157" s="42"/>
      <c r="E157" s="45"/>
      <c r="F157" s="43"/>
      <c r="G157" s="73"/>
      <c r="H157" s="72"/>
      <c r="I157" s="73"/>
      <c r="J157" s="72"/>
    </row>
    <row r="158" spans="2:10">
      <c r="B158" s="50"/>
      <c r="C158" s="38" t="s">
        <v>263</v>
      </c>
      <c r="D158" s="38" t="s">
        <v>264</v>
      </c>
      <c r="E158" s="44"/>
      <c r="F158" s="41"/>
      <c r="G158" s="73"/>
      <c r="H158" s="72"/>
      <c r="I158" s="73"/>
      <c r="J158" s="72"/>
    </row>
    <row r="159" spans="2:10" ht="17.649999999999999" customHeight="1">
      <c r="B159" s="51"/>
      <c r="C159" s="39"/>
      <c r="D159" s="42"/>
      <c r="E159" s="45"/>
      <c r="F159" s="43"/>
      <c r="G159" s="42"/>
      <c r="H159" s="43"/>
      <c r="I159" s="42"/>
      <c r="J159" s="43"/>
    </row>
  </sheetData>
  <mergeCells count="192">
    <mergeCell ref="G43:J43"/>
    <mergeCell ref="D44:F44"/>
    <mergeCell ref="G44:J44"/>
    <mergeCell ref="D45:F45"/>
    <mergeCell ref="G45:J45"/>
    <mergeCell ref="E46:F46"/>
    <mergeCell ref="G46:J46"/>
    <mergeCell ref="E82:G82"/>
    <mergeCell ref="E78:E79"/>
    <mergeCell ref="E80:E81"/>
    <mergeCell ref="F69:H70"/>
    <mergeCell ref="E83:G83"/>
    <mergeCell ref="E84:G84"/>
    <mergeCell ref="H84:J84"/>
    <mergeCell ref="E107:F107"/>
    <mergeCell ref="G107:J107"/>
    <mergeCell ref="E108:F108"/>
    <mergeCell ref="G108:J108"/>
    <mergeCell ref="D109:F109"/>
    <mergeCell ref="G109:J109"/>
    <mergeCell ref="E85:E89"/>
    <mergeCell ref="E90:E91"/>
    <mergeCell ref="E92:E93"/>
    <mergeCell ref="E94:E95"/>
    <mergeCell ref="E96:E100"/>
    <mergeCell ref="E101:E102"/>
    <mergeCell ref="E103:E104"/>
    <mergeCell ref="E105:E106"/>
    <mergeCell ref="B3:B13"/>
    <mergeCell ref="B14:B45"/>
    <mergeCell ref="B46:B109"/>
    <mergeCell ref="B110:B111"/>
    <mergeCell ref="B112:B146"/>
    <mergeCell ref="C137:C138"/>
    <mergeCell ref="C139:C144"/>
    <mergeCell ref="C145:C146"/>
    <mergeCell ref="E26:E29"/>
    <mergeCell ref="E47:E51"/>
    <mergeCell ref="E52:E53"/>
    <mergeCell ref="E54:E55"/>
    <mergeCell ref="E56:E57"/>
    <mergeCell ref="E58:E59"/>
    <mergeCell ref="E60:E64"/>
    <mergeCell ref="E65:E66"/>
    <mergeCell ref="E67:E68"/>
    <mergeCell ref="E69:E70"/>
    <mergeCell ref="E71:E75"/>
    <mergeCell ref="E76:E77"/>
    <mergeCell ref="D110:F110"/>
    <mergeCell ref="D111:F111"/>
    <mergeCell ref="D112:F112"/>
    <mergeCell ref="F124:G124"/>
    <mergeCell ref="B147:B148"/>
    <mergeCell ref="B149:B159"/>
    <mergeCell ref="C3:C7"/>
    <mergeCell ref="C8:C9"/>
    <mergeCell ref="C10:C11"/>
    <mergeCell ref="C12:C13"/>
    <mergeCell ref="C14:C18"/>
    <mergeCell ref="C19:C20"/>
    <mergeCell ref="C21:C22"/>
    <mergeCell ref="C23:C24"/>
    <mergeCell ref="C25:C29"/>
    <mergeCell ref="C30:C40"/>
    <mergeCell ref="C41:C42"/>
    <mergeCell ref="C43:C44"/>
    <mergeCell ref="C47:C84"/>
    <mergeCell ref="C85:C106"/>
    <mergeCell ref="C107:C108"/>
    <mergeCell ref="C110:C111"/>
    <mergeCell ref="C113:C117"/>
    <mergeCell ref="C118:C119"/>
    <mergeCell ref="C120:C121"/>
    <mergeCell ref="C122:C123"/>
    <mergeCell ref="C124:C125"/>
    <mergeCell ref="C126:C136"/>
    <mergeCell ref="D85:D95"/>
    <mergeCell ref="D96:D106"/>
    <mergeCell ref="D124:D125"/>
    <mergeCell ref="D126:D130"/>
    <mergeCell ref="D131:D132"/>
    <mergeCell ref="D133:D134"/>
    <mergeCell ref="D135:D136"/>
    <mergeCell ref="D139:D140"/>
    <mergeCell ref="D141:D142"/>
    <mergeCell ref="D137:F137"/>
    <mergeCell ref="D138:F138"/>
    <mergeCell ref="D25:D29"/>
    <mergeCell ref="D30:D34"/>
    <mergeCell ref="D35:D36"/>
    <mergeCell ref="D37:D38"/>
    <mergeCell ref="D39:D40"/>
    <mergeCell ref="D47:D57"/>
    <mergeCell ref="D58:D70"/>
    <mergeCell ref="D71:D81"/>
    <mergeCell ref="D82:D83"/>
    <mergeCell ref="D43:F43"/>
    <mergeCell ref="F25:I25"/>
    <mergeCell ref="G26:I26"/>
    <mergeCell ref="G27:I27"/>
    <mergeCell ref="G28:I28"/>
    <mergeCell ref="G29:I29"/>
    <mergeCell ref="D41:F41"/>
    <mergeCell ref="G41:J41"/>
    <mergeCell ref="D42:F42"/>
    <mergeCell ref="G42:J42"/>
    <mergeCell ref="J25:J29"/>
    <mergeCell ref="D21:F22"/>
    <mergeCell ref="G71:H75"/>
    <mergeCell ref="F58:H59"/>
    <mergeCell ref="I47:J57"/>
    <mergeCell ref="E3:F7"/>
    <mergeCell ref="G3:J13"/>
    <mergeCell ref="D8:F9"/>
    <mergeCell ref="D10:F11"/>
    <mergeCell ref="D12:F13"/>
    <mergeCell ref="E14:F18"/>
    <mergeCell ref="I58:J59"/>
    <mergeCell ref="G60:H64"/>
    <mergeCell ref="I60:J70"/>
    <mergeCell ref="F65:H66"/>
    <mergeCell ref="F52:H53"/>
    <mergeCell ref="F54:H55"/>
    <mergeCell ref="F30:G34"/>
    <mergeCell ref="H30:J40"/>
    <mergeCell ref="E35:G36"/>
    <mergeCell ref="E37:G38"/>
    <mergeCell ref="E39:G40"/>
    <mergeCell ref="D23:F24"/>
    <mergeCell ref="G14:H24"/>
    <mergeCell ref="I14:J24"/>
    <mergeCell ref="D19:F20"/>
    <mergeCell ref="I85:J95"/>
    <mergeCell ref="F90:H91"/>
    <mergeCell ref="F92:H93"/>
    <mergeCell ref="H82:J83"/>
    <mergeCell ref="H126:J136"/>
    <mergeCell ref="E131:G132"/>
    <mergeCell ref="E133:G134"/>
    <mergeCell ref="D120:F121"/>
    <mergeCell ref="D122:F123"/>
    <mergeCell ref="E113:F117"/>
    <mergeCell ref="G113:H123"/>
    <mergeCell ref="I113:J123"/>
    <mergeCell ref="D118:F119"/>
    <mergeCell ref="E135:G136"/>
    <mergeCell ref="I124:J125"/>
    <mergeCell ref="G85:H89"/>
    <mergeCell ref="G47:H51"/>
    <mergeCell ref="I71:J81"/>
    <mergeCell ref="F76:H77"/>
    <mergeCell ref="F78:H79"/>
    <mergeCell ref="F80:H81"/>
    <mergeCell ref="F56:H57"/>
    <mergeCell ref="F67:H68"/>
    <mergeCell ref="E149:F153"/>
    <mergeCell ref="G149:H159"/>
    <mergeCell ref="I149:J159"/>
    <mergeCell ref="E143:G144"/>
    <mergeCell ref="H143:J144"/>
    <mergeCell ref="D145:E146"/>
    <mergeCell ref="F145:G146"/>
    <mergeCell ref="H145:J146"/>
    <mergeCell ref="D154:F155"/>
    <mergeCell ref="D156:F157"/>
    <mergeCell ref="D158:F159"/>
    <mergeCell ref="C147:E148"/>
    <mergeCell ref="F147:H148"/>
    <mergeCell ref="I147:J148"/>
    <mergeCell ref="C149:C153"/>
    <mergeCell ref="C154:C155"/>
    <mergeCell ref="C156:C157"/>
    <mergeCell ref="C158:C159"/>
    <mergeCell ref="D143:D144"/>
    <mergeCell ref="H139:J140"/>
    <mergeCell ref="H141:J142"/>
    <mergeCell ref="G110:J111"/>
    <mergeCell ref="F126:G130"/>
    <mergeCell ref="F105:H106"/>
    <mergeCell ref="F94:H95"/>
    <mergeCell ref="G96:H100"/>
    <mergeCell ref="I96:J106"/>
    <mergeCell ref="F101:H102"/>
    <mergeCell ref="F103:H104"/>
    <mergeCell ref="E139:G139"/>
    <mergeCell ref="E140:G140"/>
    <mergeCell ref="E141:G141"/>
    <mergeCell ref="E142:G142"/>
    <mergeCell ref="G112:J112"/>
    <mergeCell ref="F125:H125"/>
    <mergeCell ref="G137:J137"/>
    <mergeCell ref="G138:J138"/>
  </mergeCells>
  <phoneticPr fontId="11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5"/>
  <sheetViews>
    <sheetView workbookViewId="0">
      <selection activeCell="C14" sqref="C14"/>
    </sheetView>
  </sheetViews>
  <sheetFormatPr defaultColWidth="9" defaultRowHeight="13.5"/>
  <sheetData>
    <row r="1" spans="1:2" ht="16.5">
      <c r="A1" s="1" t="s">
        <v>290</v>
      </c>
      <c r="B1">
        <v>1</v>
      </c>
    </row>
    <row r="2" spans="1:2" ht="16.5">
      <c r="A2" s="1" t="s">
        <v>291</v>
      </c>
      <c r="B2">
        <v>2</v>
      </c>
    </row>
    <row r="3" spans="1:2" ht="16.5">
      <c r="A3" s="1" t="s">
        <v>292</v>
      </c>
      <c r="B3">
        <v>3</v>
      </c>
    </row>
    <row r="4" spans="1:2" ht="16.5">
      <c r="A4" s="2" t="s">
        <v>293</v>
      </c>
      <c r="B4">
        <v>4</v>
      </c>
    </row>
    <row r="5" spans="1:2" ht="16.5">
      <c r="A5" s="2" t="s">
        <v>294</v>
      </c>
      <c r="B5">
        <v>5</v>
      </c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ID规则说明</vt:lpstr>
      <vt:lpstr>作废</vt:lpstr>
      <vt:lpstr>索引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</dc:creator>
  <cp:lastModifiedBy>user-20201224</cp:lastModifiedBy>
  <dcterms:created xsi:type="dcterms:W3CDTF">2006-09-14T03:21:00Z</dcterms:created>
  <dcterms:modified xsi:type="dcterms:W3CDTF">2022-03-18T08:43:13Z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CAE356469A7A427AB8351886740BB5A1</vt:lpwstr>
  </property>
  <property fmtid="{D5CDD505-2E9C-101B-9397-08002B2CF9AE}" pid="3" name="KSOProductBuildVer">
    <vt:lpwstr>2052-11.1.0.11294</vt:lpwstr>
  </property>
</Properties>
</file>