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0" yWindow="0" windowWidth="24225" windowHeight="12090"/>
  </bookViews>
  <sheets>
    <sheet name="Sheet1" sheetId="1" r:id="rId1"/>
    <sheet name="ID规则说明" sheetId="2" r:id="rId2"/>
    <sheet name="作废" sheetId="3" r:id="rId3"/>
    <sheet name="Sheet2" sheetId="4" r:id="rId4"/>
    <sheet name="Sheet3" sheetId="5" r:id="rId5"/>
  </sheets>
  <externalReferences>
    <externalReference r:id="rId6"/>
    <externalReference r:id="rId7"/>
  </externalReferences>
  <calcPr calcId="162913"/>
</workbook>
</file>

<file path=xl/calcChain.xml><?xml version="1.0" encoding="utf-8"?>
<calcChain xmlns="http://schemas.openxmlformats.org/spreadsheetml/2006/main">
  <c r="T1909" i="1" l="1"/>
  <c r="U1909" i="1" s="1"/>
  <c r="S1909" i="1"/>
  <c r="K1909" i="1" s="1"/>
  <c r="O1909" i="1"/>
  <c r="M1909" i="1"/>
  <c r="L1909" i="1"/>
  <c r="D1909" i="1"/>
  <c r="S1908" i="1"/>
  <c r="D1908" i="1"/>
  <c r="S1907" i="1"/>
  <c r="O1907" i="1" s="1"/>
  <c r="L1907" i="1"/>
  <c r="M1907" i="1" s="1"/>
  <c r="K1907" i="1"/>
  <c r="D1907" i="1"/>
  <c r="U1906" i="1"/>
  <c r="T1906" i="1"/>
  <c r="S1906" i="1"/>
  <c r="O1906" i="1"/>
  <c r="L1906" i="1"/>
  <c r="M1906" i="1" s="1"/>
  <c r="K1906" i="1"/>
  <c r="D1906" i="1"/>
  <c r="V1905" i="1"/>
  <c r="T1905" i="1"/>
  <c r="U1905" i="1" s="1"/>
  <c r="S1905" i="1"/>
  <c r="O1905" i="1" s="1"/>
  <c r="M1905" i="1"/>
  <c r="L1905" i="1"/>
  <c r="K1905" i="1"/>
  <c r="D1905" i="1"/>
  <c r="S1904" i="1"/>
  <c r="O1904" i="1"/>
  <c r="L1904" i="1"/>
  <c r="M1904" i="1" s="1"/>
  <c r="D1904" i="1"/>
  <c r="T1903" i="1"/>
  <c r="U1903" i="1" s="1"/>
  <c r="S1903" i="1"/>
  <c r="O1903" i="1"/>
  <c r="M1903" i="1"/>
  <c r="L1903" i="1"/>
  <c r="K1903" i="1"/>
  <c r="D1903" i="1"/>
  <c r="S1902" i="1"/>
  <c r="O1902" i="1"/>
  <c r="L1902" i="1"/>
  <c r="M1902" i="1" s="1"/>
  <c r="D1902" i="1"/>
  <c r="T1901" i="1"/>
  <c r="U1901" i="1" s="1"/>
  <c r="S1901" i="1"/>
  <c r="O1901" i="1" s="1"/>
  <c r="M1901" i="1"/>
  <c r="L1901" i="1"/>
  <c r="K1901" i="1"/>
  <c r="D1901" i="1"/>
  <c r="S1900" i="1"/>
  <c r="O1900" i="1"/>
  <c r="D1900" i="1"/>
  <c r="T1899" i="1"/>
  <c r="U1899" i="1" s="1"/>
  <c r="S1899" i="1"/>
  <c r="O1899" i="1"/>
  <c r="M1899" i="1"/>
  <c r="L1899" i="1"/>
  <c r="K1899" i="1"/>
  <c r="D1899" i="1"/>
  <c r="S1898" i="1"/>
  <c r="O1898" i="1"/>
  <c r="L1898" i="1"/>
  <c r="M1898" i="1" s="1"/>
  <c r="D1898" i="1"/>
  <c r="T1897" i="1"/>
  <c r="U1897" i="1" s="1"/>
  <c r="S1897" i="1"/>
  <c r="O1897" i="1" s="1"/>
  <c r="M1897" i="1"/>
  <c r="L1897" i="1"/>
  <c r="K1897" i="1"/>
  <c r="D1897" i="1"/>
  <c r="S1896" i="1"/>
  <c r="D1896" i="1"/>
  <c r="V1895" i="1"/>
  <c r="T1895" i="1"/>
  <c r="U1895" i="1" s="1"/>
  <c r="S1895" i="1"/>
  <c r="O1895" i="1"/>
  <c r="M1895" i="1"/>
  <c r="L1895" i="1"/>
  <c r="K1895" i="1"/>
  <c r="D1895" i="1"/>
  <c r="S1894" i="1"/>
  <c r="O1894" i="1" s="1"/>
  <c r="D1894" i="1"/>
  <c r="V1893" i="1"/>
  <c r="T1893" i="1"/>
  <c r="U1893" i="1" s="1"/>
  <c r="S1893" i="1"/>
  <c r="O1893" i="1" s="1"/>
  <c r="M1893" i="1"/>
  <c r="L1893" i="1"/>
  <c r="K1893" i="1"/>
  <c r="D1893" i="1"/>
  <c r="S1892" i="1"/>
  <c r="O1892" i="1"/>
  <c r="L1892" i="1"/>
  <c r="M1892" i="1" s="1"/>
  <c r="D1892" i="1"/>
  <c r="T1891" i="1"/>
  <c r="U1891" i="1" s="1"/>
  <c r="S1891" i="1"/>
  <c r="O1891" i="1"/>
  <c r="M1891" i="1"/>
  <c r="L1891" i="1"/>
  <c r="K1891" i="1"/>
  <c r="D1891" i="1"/>
  <c r="S1890" i="1"/>
  <c r="D1890" i="1"/>
  <c r="V1889" i="1"/>
  <c r="T1889" i="1"/>
  <c r="U1889" i="1" s="1"/>
  <c r="S1889" i="1"/>
  <c r="O1889" i="1" s="1"/>
  <c r="M1889" i="1"/>
  <c r="L1889" i="1"/>
  <c r="K1889" i="1"/>
  <c r="D1889" i="1"/>
  <c r="S1888" i="1"/>
  <c r="O1888" i="1"/>
  <c r="L1888" i="1"/>
  <c r="M1888" i="1" s="1"/>
  <c r="D1888" i="1"/>
  <c r="T1887" i="1"/>
  <c r="U1887" i="1" s="1"/>
  <c r="S1887" i="1"/>
  <c r="O1887" i="1"/>
  <c r="M1887" i="1"/>
  <c r="L1887" i="1"/>
  <c r="K1887" i="1"/>
  <c r="D1887" i="1"/>
  <c r="S1886" i="1"/>
  <c r="O1886" i="1"/>
  <c r="L1886" i="1"/>
  <c r="M1886" i="1" s="1"/>
  <c r="D1886" i="1"/>
  <c r="T1885" i="1"/>
  <c r="U1885" i="1" s="1"/>
  <c r="S1885" i="1"/>
  <c r="O1885" i="1" s="1"/>
  <c r="M1885" i="1"/>
  <c r="L1885" i="1"/>
  <c r="K1885" i="1"/>
  <c r="D1885" i="1"/>
  <c r="S1884" i="1"/>
  <c r="O1884" i="1" s="1"/>
  <c r="D1884" i="1"/>
  <c r="V1883" i="1"/>
  <c r="T1883" i="1"/>
  <c r="U1883" i="1" s="1"/>
  <c r="S1883" i="1"/>
  <c r="O1883" i="1"/>
  <c r="M1883" i="1"/>
  <c r="L1883" i="1"/>
  <c r="K1883" i="1"/>
  <c r="D1883" i="1"/>
  <c r="S1882" i="1"/>
  <c r="O1882" i="1"/>
  <c r="L1882" i="1"/>
  <c r="M1882" i="1" s="1"/>
  <c r="D1882" i="1"/>
  <c r="V1881" i="1"/>
  <c r="T1881" i="1"/>
  <c r="U1881" i="1" s="1"/>
  <c r="S1881" i="1"/>
  <c r="O1881" i="1" s="1"/>
  <c r="M1881" i="1"/>
  <c r="L1881" i="1"/>
  <c r="K1881" i="1"/>
  <c r="D1881" i="1"/>
  <c r="S1880" i="1"/>
  <c r="L1880" i="1"/>
  <c r="M1880" i="1" s="1"/>
  <c r="D1880" i="1"/>
  <c r="V1879" i="1"/>
  <c r="T1879" i="1"/>
  <c r="U1879" i="1" s="1"/>
  <c r="S1879" i="1"/>
  <c r="O1879" i="1"/>
  <c r="M1879" i="1"/>
  <c r="L1879" i="1"/>
  <c r="K1879" i="1"/>
  <c r="D1879" i="1"/>
  <c r="S1878" i="1"/>
  <c r="O1878" i="1"/>
  <c r="D1878" i="1"/>
  <c r="T1877" i="1"/>
  <c r="U1877" i="1" s="1"/>
  <c r="S1877" i="1"/>
  <c r="O1877" i="1" s="1"/>
  <c r="M1877" i="1"/>
  <c r="L1877" i="1"/>
  <c r="K1877" i="1"/>
  <c r="D1877" i="1"/>
  <c r="S1876" i="1"/>
  <c r="O1876" i="1"/>
  <c r="L1876" i="1"/>
  <c r="M1876" i="1" s="1"/>
  <c r="D1876" i="1"/>
  <c r="T1875" i="1"/>
  <c r="U1875" i="1" s="1"/>
  <c r="S1875" i="1"/>
  <c r="O1875" i="1" s="1"/>
  <c r="M1875" i="1"/>
  <c r="L1875" i="1"/>
  <c r="K1875" i="1"/>
  <c r="D1875" i="1"/>
  <c r="S1874" i="1"/>
  <c r="D1874" i="1"/>
  <c r="V1873" i="1"/>
  <c r="T1873" i="1"/>
  <c r="U1873" i="1" s="1"/>
  <c r="S1873" i="1"/>
  <c r="O1873" i="1"/>
  <c r="M1873" i="1"/>
  <c r="L1873" i="1"/>
  <c r="K1873" i="1"/>
  <c r="D1873" i="1"/>
  <c r="S1872" i="1"/>
  <c r="O1872" i="1" s="1"/>
  <c r="L1872" i="1"/>
  <c r="M1872" i="1" s="1"/>
  <c r="D1872" i="1"/>
  <c r="V1871" i="1"/>
  <c r="T1871" i="1"/>
  <c r="U1871" i="1" s="1"/>
  <c r="S1871" i="1"/>
  <c r="O1871" i="1" s="1"/>
  <c r="M1871" i="1"/>
  <c r="L1871" i="1"/>
  <c r="K1871" i="1"/>
  <c r="D1871" i="1"/>
  <c r="S1870" i="1"/>
  <c r="L1870" i="1"/>
  <c r="M1870" i="1" s="1"/>
  <c r="D1870" i="1"/>
  <c r="V1869" i="1"/>
  <c r="T1869" i="1"/>
  <c r="U1869" i="1" s="1"/>
  <c r="S1869" i="1"/>
  <c r="O1869" i="1"/>
  <c r="M1869" i="1"/>
  <c r="L1869" i="1"/>
  <c r="K1869" i="1"/>
  <c r="D1869" i="1"/>
  <c r="S1868" i="1"/>
  <c r="D1868" i="1"/>
  <c r="T1867" i="1"/>
  <c r="U1867" i="1" s="1"/>
  <c r="S1867" i="1"/>
  <c r="O1867" i="1" s="1"/>
  <c r="M1867" i="1"/>
  <c r="L1867" i="1"/>
  <c r="K1867" i="1"/>
  <c r="D1867" i="1"/>
  <c r="S1866" i="1"/>
  <c r="O1866" i="1"/>
  <c r="L1866" i="1"/>
  <c r="M1866" i="1" s="1"/>
  <c r="D1866" i="1"/>
  <c r="T1865" i="1"/>
  <c r="U1865" i="1" s="1"/>
  <c r="S1865" i="1"/>
  <c r="O1865" i="1"/>
  <c r="M1865" i="1"/>
  <c r="L1865" i="1"/>
  <c r="K1865" i="1"/>
  <c r="D1865" i="1"/>
  <c r="W1864" i="1"/>
  <c r="Q1864" i="1" s="1"/>
  <c r="U1864" i="1"/>
  <c r="V1864" i="1" s="1"/>
  <c r="T1864" i="1"/>
  <c r="S1864" i="1"/>
  <c r="K1864" i="1" s="1"/>
  <c r="O1864" i="1"/>
  <c r="M1864" i="1"/>
  <c r="L1864" i="1"/>
  <c r="D1864" i="1"/>
  <c r="W1863" i="1"/>
  <c r="V1863" i="1"/>
  <c r="T1863" i="1"/>
  <c r="U1863" i="1" s="1"/>
  <c r="S1863" i="1"/>
  <c r="Q1863" i="1"/>
  <c r="O1863" i="1"/>
  <c r="M1863" i="1"/>
  <c r="L1863" i="1"/>
  <c r="K1863" i="1"/>
  <c r="D1863" i="1"/>
  <c r="U1862" i="1"/>
  <c r="T1862" i="1"/>
  <c r="S1862" i="1"/>
  <c r="K1862" i="1" s="1"/>
  <c r="L1862" i="1"/>
  <c r="M1862" i="1" s="1"/>
  <c r="D1862" i="1"/>
  <c r="T1861" i="1"/>
  <c r="U1861" i="1" s="1"/>
  <c r="S1861" i="1"/>
  <c r="O1861" i="1" s="1"/>
  <c r="M1861" i="1"/>
  <c r="L1861" i="1"/>
  <c r="K1861" i="1"/>
  <c r="D1861" i="1"/>
  <c r="W1860" i="1"/>
  <c r="V1860" i="1"/>
  <c r="U1860" i="1"/>
  <c r="S1860" i="1"/>
  <c r="T1860" i="1" s="1"/>
  <c r="Q1860" i="1"/>
  <c r="O1860" i="1"/>
  <c r="L1860" i="1"/>
  <c r="M1860" i="1" s="1"/>
  <c r="K1860" i="1"/>
  <c r="D1860" i="1"/>
  <c r="V1859" i="1"/>
  <c r="U1859" i="1"/>
  <c r="T1859" i="1"/>
  <c r="S1859" i="1"/>
  <c r="O1859" i="1"/>
  <c r="M1859" i="1"/>
  <c r="L1859" i="1"/>
  <c r="K1859" i="1"/>
  <c r="D1859" i="1"/>
  <c r="T1858" i="1"/>
  <c r="U1858" i="1" s="1"/>
  <c r="S1858" i="1"/>
  <c r="K1858" i="1" s="1"/>
  <c r="L1858" i="1"/>
  <c r="M1858" i="1" s="1"/>
  <c r="D1858" i="1"/>
  <c r="T1857" i="1"/>
  <c r="U1857" i="1" s="1"/>
  <c r="S1857" i="1"/>
  <c r="O1857" i="1" s="1"/>
  <c r="M1857" i="1"/>
  <c r="L1857" i="1"/>
  <c r="K1857" i="1"/>
  <c r="D1857" i="1"/>
  <c r="W1856" i="1"/>
  <c r="Q1856" i="1" s="1"/>
  <c r="U1856" i="1"/>
  <c r="V1856" i="1" s="1"/>
  <c r="S1856" i="1"/>
  <c r="T1856" i="1" s="1"/>
  <c r="O1856" i="1"/>
  <c r="L1856" i="1"/>
  <c r="M1856" i="1" s="1"/>
  <c r="K1856" i="1"/>
  <c r="D1856" i="1"/>
  <c r="U1855" i="1"/>
  <c r="T1855" i="1"/>
  <c r="S1855" i="1"/>
  <c r="O1855" i="1"/>
  <c r="M1855" i="1"/>
  <c r="L1855" i="1"/>
  <c r="K1855" i="1"/>
  <c r="D1855" i="1"/>
  <c r="U1854" i="1"/>
  <c r="T1854" i="1"/>
  <c r="S1854" i="1"/>
  <c r="L1854" i="1"/>
  <c r="M1854" i="1" s="1"/>
  <c r="D1854" i="1"/>
  <c r="S1853" i="1"/>
  <c r="D1853" i="1"/>
  <c r="W1852" i="1"/>
  <c r="Q1852" i="1" s="1"/>
  <c r="U1852" i="1"/>
  <c r="V1852" i="1" s="1"/>
  <c r="S1852" i="1"/>
  <c r="T1852" i="1" s="1"/>
  <c r="O1852" i="1"/>
  <c r="L1852" i="1"/>
  <c r="M1852" i="1" s="1"/>
  <c r="K1852" i="1"/>
  <c r="D1852" i="1"/>
  <c r="U1851" i="1"/>
  <c r="T1851" i="1"/>
  <c r="S1851" i="1"/>
  <c r="O1851" i="1"/>
  <c r="M1851" i="1"/>
  <c r="L1851" i="1"/>
  <c r="K1851" i="1"/>
  <c r="D1851" i="1"/>
  <c r="U1850" i="1"/>
  <c r="T1850" i="1"/>
  <c r="S1850" i="1"/>
  <c r="L1850" i="1"/>
  <c r="M1850" i="1" s="1"/>
  <c r="D1850" i="1"/>
  <c r="S1849" i="1"/>
  <c r="D1849" i="1"/>
  <c r="W1848" i="1"/>
  <c r="Q1848" i="1" s="1"/>
  <c r="U1848" i="1"/>
  <c r="V1848" i="1" s="1"/>
  <c r="S1848" i="1"/>
  <c r="T1848" i="1" s="1"/>
  <c r="O1848" i="1"/>
  <c r="L1848" i="1"/>
  <c r="M1848" i="1" s="1"/>
  <c r="K1848" i="1"/>
  <c r="D1848" i="1"/>
  <c r="U1847" i="1"/>
  <c r="T1847" i="1"/>
  <c r="S1847" i="1"/>
  <c r="O1847" i="1"/>
  <c r="M1847" i="1"/>
  <c r="L1847" i="1"/>
  <c r="K1847" i="1"/>
  <c r="D1847" i="1"/>
  <c r="U1846" i="1"/>
  <c r="T1846" i="1"/>
  <c r="S1846" i="1"/>
  <c r="L1846" i="1"/>
  <c r="M1846" i="1" s="1"/>
  <c r="D1846" i="1"/>
  <c r="S1845" i="1"/>
  <c r="D1845" i="1"/>
  <c r="W1844" i="1"/>
  <c r="Q1844" i="1" s="1"/>
  <c r="U1844" i="1"/>
  <c r="V1844" i="1" s="1"/>
  <c r="S1844" i="1"/>
  <c r="T1844" i="1" s="1"/>
  <c r="O1844" i="1"/>
  <c r="L1844" i="1"/>
  <c r="M1844" i="1" s="1"/>
  <c r="K1844" i="1"/>
  <c r="D1844" i="1"/>
  <c r="U1843" i="1"/>
  <c r="T1843" i="1"/>
  <c r="S1843" i="1"/>
  <c r="O1843" i="1"/>
  <c r="M1843" i="1"/>
  <c r="L1843" i="1"/>
  <c r="K1843" i="1"/>
  <c r="D1843" i="1"/>
  <c r="U1842" i="1"/>
  <c r="T1842" i="1"/>
  <c r="S1842" i="1"/>
  <c r="L1842" i="1"/>
  <c r="M1842" i="1" s="1"/>
  <c r="D1842" i="1"/>
  <c r="S1841" i="1"/>
  <c r="D1841" i="1"/>
  <c r="S1840" i="1"/>
  <c r="K1840" i="1"/>
  <c r="D1840" i="1"/>
  <c r="T1839" i="1"/>
  <c r="U1839" i="1" s="1"/>
  <c r="S1839" i="1"/>
  <c r="O1839" i="1"/>
  <c r="M1839" i="1"/>
  <c r="L1839" i="1"/>
  <c r="K1839" i="1"/>
  <c r="D1839" i="1"/>
  <c r="S1838" i="1"/>
  <c r="K1838" i="1" s="1"/>
  <c r="O1838" i="1"/>
  <c r="D1838" i="1"/>
  <c r="S1837" i="1"/>
  <c r="O1837" i="1" s="1"/>
  <c r="K1837" i="1"/>
  <c r="D1837" i="1"/>
  <c r="S1836" i="1"/>
  <c r="K1836" i="1"/>
  <c r="D1836" i="1"/>
  <c r="T1835" i="1"/>
  <c r="U1835" i="1" s="1"/>
  <c r="S1835" i="1"/>
  <c r="O1835" i="1"/>
  <c r="M1835" i="1"/>
  <c r="L1835" i="1"/>
  <c r="K1835" i="1"/>
  <c r="D1835" i="1"/>
  <c r="S1834" i="1"/>
  <c r="K1834" i="1" s="1"/>
  <c r="O1834" i="1"/>
  <c r="D1834" i="1"/>
  <c r="S1833" i="1"/>
  <c r="O1833" i="1" s="1"/>
  <c r="K1833" i="1"/>
  <c r="D1833" i="1"/>
  <c r="S1832" i="1"/>
  <c r="D1832" i="1"/>
  <c r="T1831" i="1"/>
  <c r="U1831" i="1" s="1"/>
  <c r="S1831" i="1"/>
  <c r="O1831" i="1"/>
  <c r="M1831" i="1"/>
  <c r="L1831" i="1"/>
  <c r="K1831" i="1"/>
  <c r="D1831" i="1"/>
  <c r="S1830" i="1"/>
  <c r="K1830" i="1" s="1"/>
  <c r="O1830" i="1"/>
  <c r="D1830" i="1"/>
  <c r="S1829" i="1"/>
  <c r="O1829" i="1" s="1"/>
  <c r="K1829" i="1"/>
  <c r="D1829" i="1"/>
  <c r="S1828" i="1"/>
  <c r="D1828" i="1"/>
  <c r="T1827" i="1"/>
  <c r="U1827" i="1" s="1"/>
  <c r="S1827" i="1"/>
  <c r="O1827" i="1"/>
  <c r="M1827" i="1"/>
  <c r="L1827" i="1"/>
  <c r="K1827" i="1"/>
  <c r="D1827" i="1"/>
  <c r="S1826" i="1"/>
  <c r="O1826" i="1" s="1"/>
  <c r="D1826" i="1"/>
  <c r="S1825" i="1"/>
  <c r="D1825" i="1"/>
  <c r="S1824" i="1"/>
  <c r="L1824" i="1"/>
  <c r="M1824" i="1" s="1"/>
  <c r="K1824" i="1"/>
  <c r="D1824" i="1"/>
  <c r="T1823" i="1"/>
  <c r="U1823" i="1" s="1"/>
  <c r="S1823" i="1"/>
  <c r="O1823" i="1"/>
  <c r="M1823" i="1"/>
  <c r="L1823" i="1"/>
  <c r="K1823" i="1"/>
  <c r="D1823" i="1"/>
  <c r="S1822" i="1"/>
  <c r="O1822" i="1" s="1"/>
  <c r="D1822" i="1"/>
  <c r="S1821" i="1"/>
  <c r="D1821" i="1"/>
  <c r="S1820" i="1"/>
  <c r="K1820" i="1" s="1"/>
  <c r="O1820" i="1"/>
  <c r="D1820" i="1"/>
  <c r="S1819" i="1"/>
  <c r="O1819" i="1" s="1"/>
  <c r="K1819" i="1"/>
  <c r="D1819" i="1"/>
  <c r="S1818" i="1"/>
  <c r="K1818" i="1"/>
  <c r="D1818" i="1"/>
  <c r="T1817" i="1"/>
  <c r="U1817" i="1" s="1"/>
  <c r="S1817" i="1"/>
  <c r="O1817" i="1"/>
  <c r="M1817" i="1"/>
  <c r="L1817" i="1"/>
  <c r="K1817" i="1"/>
  <c r="D1817" i="1"/>
  <c r="S1816" i="1"/>
  <c r="K1816" i="1" s="1"/>
  <c r="O1816" i="1"/>
  <c r="D1816" i="1"/>
  <c r="S1815" i="1"/>
  <c r="O1815" i="1" s="1"/>
  <c r="K1815" i="1"/>
  <c r="D1815" i="1"/>
  <c r="S1814" i="1"/>
  <c r="K1814" i="1"/>
  <c r="D1814" i="1"/>
  <c r="T1813" i="1"/>
  <c r="U1813" i="1" s="1"/>
  <c r="S1813" i="1"/>
  <c r="O1813" i="1"/>
  <c r="M1813" i="1"/>
  <c r="L1813" i="1"/>
  <c r="K1813" i="1"/>
  <c r="D1813" i="1"/>
  <c r="S1812" i="1"/>
  <c r="K1812" i="1" s="1"/>
  <c r="O1812" i="1"/>
  <c r="D1812" i="1"/>
  <c r="S1811" i="1"/>
  <c r="O1811" i="1" s="1"/>
  <c r="K1811" i="1"/>
  <c r="D1811" i="1"/>
  <c r="S1810" i="1"/>
  <c r="K1810" i="1"/>
  <c r="D1810" i="1"/>
  <c r="T1809" i="1"/>
  <c r="U1809" i="1" s="1"/>
  <c r="S1809" i="1"/>
  <c r="O1809" i="1"/>
  <c r="M1809" i="1"/>
  <c r="L1809" i="1"/>
  <c r="K1809" i="1"/>
  <c r="D1809" i="1"/>
  <c r="S1808" i="1"/>
  <c r="K1808" i="1" s="1"/>
  <c r="O1808" i="1"/>
  <c r="D1808" i="1"/>
  <c r="S1807" i="1"/>
  <c r="O1807" i="1" s="1"/>
  <c r="K1807" i="1"/>
  <c r="D1807" i="1"/>
  <c r="S1806" i="1"/>
  <c r="D1806" i="1"/>
  <c r="T1805" i="1"/>
  <c r="U1805" i="1" s="1"/>
  <c r="S1805" i="1"/>
  <c r="O1805" i="1"/>
  <c r="M1805" i="1"/>
  <c r="L1805" i="1"/>
  <c r="K1805" i="1"/>
  <c r="D1805" i="1"/>
  <c r="S1804" i="1"/>
  <c r="K1804" i="1" s="1"/>
  <c r="O1804" i="1"/>
  <c r="D1804" i="1"/>
  <c r="S1803" i="1"/>
  <c r="O1803" i="1" s="1"/>
  <c r="K1803" i="1"/>
  <c r="D1803" i="1"/>
  <c r="S1802" i="1"/>
  <c r="L1802" i="1"/>
  <c r="M1802" i="1" s="1"/>
  <c r="D1802" i="1"/>
  <c r="T1801" i="1"/>
  <c r="U1801" i="1" s="1"/>
  <c r="S1801" i="1"/>
  <c r="O1801" i="1"/>
  <c r="M1801" i="1"/>
  <c r="L1801" i="1"/>
  <c r="K1801" i="1"/>
  <c r="D1801" i="1"/>
  <c r="S1800" i="1"/>
  <c r="D1800" i="1"/>
  <c r="S1799" i="1"/>
  <c r="D1799" i="1"/>
  <c r="S1798" i="1"/>
  <c r="L1798" i="1"/>
  <c r="M1798" i="1" s="1"/>
  <c r="K1798" i="1"/>
  <c r="D1798" i="1"/>
  <c r="T1797" i="1"/>
  <c r="U1797" i="1" s="1"/>
  <c r="S1797" i="1"/>
  <c r="O1797" i="1"/>
  <c r="M1797" i="1"/>
  <c r="L1797" i="1"/>
  <c r="K1797" i="1"/>
  <c r="D1797" i="1"/>
  <c r="S1796" i="1"/>
  <c r="O1796" i="1"/>
  <c r="D1796" i="1"/>
  <c r="S1795" i="1"/>
  <c r="K1795" i="1"/>
  <c r="D1795" i="1"/>
  <c r="S1794" i="1"/>
  <c r="L1794" i="1"/>
  <c r="M1794" i="1" s="1"/>
  <c r="D1794" i="1"/>
  <c r="T1793" i="1"/>
  <c r="U1793" i="1" s="1"/>
  <c r="S1793" i="1"/>
  <c r="O1793" i="1"/>
  <c r="M1793" i="1"/>
  <c r="L1793" i="1"/>
  <c r="K1793" i="1"/>
  <c r="D1793" i="1"/>
  <c r="S1792" i="1"/>
  <c r="D1792" i="1"/>
  <c r="S1791" i="1"/>
  <c r="D1791" i="1"/>
  <c r="S1790" i="1"/>
  <c r="L1790" i="1"/>
  <c r="M1790" i="1" s="1"/>
  <c r="K1790" i="1"/>
  <c r="D1790" i="1"/>
  <c r="T1789" i="1"/>
  <c r="U1789" i="1" s="1"/>
  <c r="S1789" i="1"/>
  <c r="O1789" i="1"/>
  <c r="M1789" i="1"/>
  <c r="L1789" i="1"/>
  <c r="K1789" i="1"/>
  <c r="D1789" i="1"/>
  <c r="S1788" i="1"/>
  <c r="O1788" i="1"/>
  <c r="D1788" i="1"/>
  <c r="S1787" i="1"/>
  <c r="K1787" i="1"/>
  <c r="D1787" i="1"/>
  <c r="S1786" i="1"/>
  <c r="L1786" i="1"/>
  <c r="M1786" i="1" s="1"/>
  <c r="D1786" i="1"/>
  <c r="T1785" i="1"/>
  <c r="U1785" i="1" s="1"/>
  <c r="S1785" i="1"/>
  <c r="O1785" i="1"/>
  <c r="M1785" i="1"/>
  <c r="L1785" i="1"/>
  <c r="K1785" i="1"/>
  <c r="D1785" i="1"/>
  <c r="S1784" i="1"/>
  <c r="D1784" i="1"/>
  <c r="S1783" i="1"/>
  <c r="D1783" i="1"/>
  <c r="S1782" i="1"/>
  <c r="L1782" i="1"/>
  <c r="M1782" i="1" s="1"/>
  <c r="K1782" i="1"/>
  <c r="D1782" i="1"/>
  <c r="T1781" i="1"/>
  <c r="U1781" i="1" s="1"/>
  <c r="S1781" i="1"/>
  <c r="O1781" i="1"/>
  <c r="M1781" i="1"/>
  <c r="L1781" i="1"/>
  <c r="K1781" i="1"/>
  <c r="D1781" i="1"/>
  <c r="S1780" i="1"/>
  <c r="O1780" i="1"/>
  <c r="D1780" i="1"/>
  <c r="S1779" i="1"/>
  <c r="K1779" i="1"/>
  <c r="D1779" i="1"/>
  <c r="S1778" i="1"/>
  <c r="L1778" i="1"/>
  <c r="M1778" i="1" s="1"/>
  <c r="D1778" i="1"/>
  <c r="T1777" i="1"/>
  <c r="U1777" i="1" s="1"/>
  <c r="S1777" i="1"/>
  <c r="O1777" i="1"/>
  <c r="M1777" i="1"/>
  <c r="L1777" i="1"/>
  <c r="K1777" i="1"/>
  <c r="D1777" i="1"/>
  <c r="S1776" i="1"/>
  <c r="D1776" i="1"/>
  <c r="S1775" i="1"/>
  <c r="D1775" i="1"/>
  <c r="S1774" i="1"/>
  <c r="L1774" i="1"/>
  <c r="M1774" i="1" s="1"/>
  <c r="K1774" i="1"/>
  <c r="D1774" i="1"/>
  <c r="T1773" i="1"/>
  <c r="U1773" i="1" s="1"/>
  <c r="S1773" i="1"/>
  <c r="O1773" i="1"/>
  <c r="M1773" i="1"/>
  <c r="L1773" i="1"/>
  <c r="K1773" i="1"/>
  <c r="D1773" i="1"/>
  <c r="S1772" i="1"/>
  <c r="O1772" i="1"/>
  <c r="D1772" i="1"/>
  <c r="S1771" i="1"/>
  <c r="D1771" i="1"/>
  <c r="S1770" i="1"/>
  <c r="L1770" i="1"/>
  <c r="M1770" i="1" s="1"/>
  <c r="K1770" i="1"/>
  <c r="D1770" i="1"/>
  <c r="U1769" i="1"/>
  <c r="T1769" i="1"/>
  <c r="S1769" i="1"/>
  <c r="O1769" i="1"/>
  <c r="M1769" i="1"/>
  <c r="L1769" i="1"/>
  <c r="K1769" i="1"/>
  <c r="D1769" i="1"/>
  <c r="U1768" i="1"/>
  <c r="T1768" i="1"/>
  <c r="S1768" i="1"/>
  <c r="K1768" i="1" s="1"/>
  <c r="O1768" i="1"/>
  <c r="M1768" i="1"/>
  <c r="L1768" i="1"/>
  <c r="D1768" i="1"/>
  <c r="T1767" i="1"/>
  <c r="U1767" i="1" s="1"/>
  <c r="S1767" i="1"/>
  <c r="L1767" i="1"/>
  <c r="M1767" i="1" s="1"/>
  <c r="D1767" i="1"/>
  <c r="S1766" i="1"/>
  <c r="D1766" i="1"/>
  <c r="V1765" i="1"/>
  <c r="U1765" i="1"/>
  <c r="T1765" i="1"/>
  <c r="S1765" i="1"/>
  <c r="O1765" i="1"/>
  <c r="M1765" i="1"/>
  <c r="L1765" i="1"/>
  <c r="K1765" i="1"/>
  <c r="D1765" i="1"/>
  <c r="T1764" i="1"/>
  <c r="U1764" i="1" s="1"/>
  <c r="S1764" i="1"/>
  <c r="K1764" i="1" s="1"/>
  <c r="O1764" i="1"/>
  <c r="M1764" i="1"/>
  <c r="L1764" i="1"/>
  <c r="D1764" i="1"/>
  <c r="S1763" i="1"/>
  <c r="D1763" i="1"/>
  <c r="S1762" i="1"/>
  <c r="L1762" i="1"/>
  <c r="M1762" i="1" s="1"/>
  <c r="K1762" i="1"/>
  <c r="D1762" i="1"/>
  <c r="U1761" i="1"/>
  <c r="T1761" i="1"/>
  <c r="S1761" i="1"/>
  <c r="O1761" i="1"/>
  <c r="M1761" i="1"/>
  <c r="L1761" i="1"/>
  <c r="K1761" i="1"/>
  <c r="D1761" i="1"/>
  <c r="U1760" i="1"/>
  <c r="T1760" i="1"/>
  <c r="S1760" i="1"/>
  <c r="K1760" i="1" s="1"/>
  <c r="O1760" i="1"/>
  <c r="M1760" i="1"/>
  <c r="L1760" i="1"/>
  <c r="D1760" i="1"/>
  <c r="T1759" i="1"/>
  <c r="U1759" i="1" s="1"/>
  <c r="S1759" i="1"/>
  <c r="L1759" i="1"/>
  <c r="M1759" i="1" s="1"/>
  <c r="D1759" i="1"/>
  <c r="S1758" i="1"/>
  <c r="D1758" i="1"/>
  <c r="V1757" i="1"/>
  <c r="U1757" i="1"/>
  <c r="T1757" i="1"/>
  <c r="S1757" i="1"/>
  <c r="O1757" i="1"/>
  <c r="M1757" i="1"/>
  <c r="L1757" i="1"/>
  <c r="K1757" i="1"/>
  <c r="D1757" i="1"/>
  <c r="T1756" i="1"/>
  <c r="U1756" i="1" s="1"/>
  <c r="S1756" i="1"/>
  <c r="K1756" i="1" s="1"/>
  <c r="O1756" i="1"/>
  <c r="M1756" i="1"/>
  <c r="L1756" i="1"/>
  <c r="D1756" i="1"/>
  <c r="S1755" i="1"/>
  <c r="D1755" i="1"/>
  <c r="S1754" i="1"/>
  <c r="L1754" i="1"/>
  <c r="M1754" i="1" s="1"/>
  <c r="K1754" i="1"/>
  <c r="D1754" i="1"/>
  <c r="U1753" i="1"/>
  <c r="T1753" i="1"/>
  <c r="S1753" i="1"/>
  <c r="O1753" i="1"/>
  <c r="M1753" i="1"/>
  <c r="L1753" i="1"/>
  <c r="K1753" i="1"/>
  <c r="D1753" i="1"/>
  <c r="S1752" i="1"/>
  <c r="K1752" i="1" s="1"/>
  <c r="O1752" i="1"/>
  <c r="D1752" i="1"/>
  <c r="S1751" i="1"/>
  <c r="O1751" i="1" s="1"/>
  <c r="K1751" i="1"/>
  <c r="D1751" i="1"/>
  <c r="S1750" i="1"/>
  <c r="K1750" i="1" s="1"/>
  <c r="D1750" i="1"/>
  <c r="T1749" i="1"/>
  <c r="U1749" i="1" s="1"/>
  <c r="S1749" i="1"/>
  <c r="O1749" i="1"/>
  <c r="M1749" i="1"/>
  <c r="L1749" i="1"/>
  <c r="K1749" i="1"/>
  <c r="D1749" i="1"/>
  <c r="S1748" i="1"/>
  <c r="K1748" i="1" s="1"/>
  <c r="O1748" i="1"/>
  <c r="D1748" i="1"/>
  <c r="S1747" i="1"/>
  <c r="O1747" i="1" s="1"/>
  <c r="L1747" i="1"/>
  <c r="M1747" i="1" s="1"/>
  <c r="K1747" i="1"/>
  <c r="D1747" i="1"/>
  <c r="U1746" i="1"/>
  <c r="S1746" i="1"/>
  <c r="T1746" i="1" s="1"/>
  <c r="O1746" i="1"/>
  <c r="L1746" i="1"/>
  <c r="M1746" i="1" s="1"/>
  <c r="K1746" i="1"/>
  <c r="D1746" i="1"/>
  <c r="T1745" i="1"/>
  <c r="S1745" i="1"/>
  <c r="N1745" i="1"/>
  <c r="L1745" i="1"/>
  <c r="M1745" i="1" s="1"/>
  <c r="K1745" i="1"/>
  <c r="D1745" i="1"/>
  <c r="T1636" i="1"/>
  <c r="U1636" i="1" s="1"/>
  <c r="S1636" i="1"/>
  <c r="O1636" i="1"/>
  <c r="M1636" i="1"/>
  <c r="L1636" i="1"/>
  <c r="K1636" i="1"/>
  <c r="T1635" i="1"/>
  <c r="U1635" i="1" s="1"/>
  <c r="S1635" i="1"/>
  <c r="O1635" i="1"/>
  <c r="M1635" i="1"/>
  <c r="L1635" i="1"/>
  <c r="K1635" i="1"/>
  <c r="T1634" i="1"/>
  <c r="U1634" i="1" s="1"/>
  <c r="S1634" i="1"/>
  <c r="O1634" i="1"/>
  <c r="M1634" i="1"/>
  <c r="L1634" i="1"/>
  <c r="K1634" i="1"/>
  <c r="T1633" i="1"/>
  <c r="U1633" i="1" s="1"/>
  <c r="S1633" i="1"/>
  <c r="O1633" i="1"/>
  <c r="M1633" i="1"/>
  <c r="L1633" i="1"/>
  <c r="K1633" i="1"/>
  <c r="T1632" i="1"/>
  <c r="U1632" i="1" s="1"/>
  <c r="S1632" i="1"/>
  <c r="O1632" i="1"/>
  <c r="M1632" i="1"/>
  <c r="L1632" i="1"/>
  <c r="K1632" i="1"/>
  <c r="T1631" i="1"/>
  <c r="U1631" i="1" s="1"/>
  <c r="S1631" i="1"/>
  <c r="O1631" i="1"/>
  <c r="M1631" i="1"/>
  <c r="L1631" i="1"/>
  <c r="K1631" i="1"/>
  <c r="T1630" i="1"/>
  <c r="U1630" i="1" s="1"/>
  <c r="S1630" i="1"/>
  <c r="O1630" i="1"/>
  <c r="M1630" i="1"/>
  <c r="L1630" i="1"/>
  <c r="K1630" i="1"/>
  <c r="T1629" i="1"/>
  <c r="U1629" i="1" s="1"/>
  <c r="S1629" i="1"/>
  <c r="O1629" i="1"/>
  <c r="M1629" i="1"/>
  <c r="L1629" i="1"/>
  <c r="K1629" i="1"/>
  <c r="T1628" i="1"/>
  <c r="U1628" i="1" s="1"/>
  <c r="S1628" i="1"/>
  <c r="O1628" i="1"/>
  <c r="M1628" i="1"/>
  <c r="L1628" i="1"/>
  <c r="K1628" i="1"/>
  <c r="T1627" i="1"/>
  <c r="U1627" i="1" s="1"/>
  <c r="S1627" i="1"/>
  <c r="O1627" i="1"/>
  <c r="M1627" i="1"/>
  <c r="L1627" i="1"/>
  <c r="K1627" i="1"/>
  <c r="T1626" i="1"/>
  <c r="U1626" i="1" s="1"/>
  <c r="S1626" i="1"/>
  <c r="O1626" i="1"/>
  <c r="M1626" i="1"/>
  <c r="L1626" i="1"/>
  <c r="K1626" i="1"/>
  <c r="T1625" i="1"/>
  <c r="U1625" i="1" s="1"/>
  <c r="S1625" i="1"/>
  <c r="O1625" i="1"/>
  <c r="M1625" i="1"/>
  <c r="L1625" i="1"/>
  <c r="K1625" i="1"/>
  <c r="T1624" i="1"/>
  <c r="U1624" i="1" s="1"/>
  <c r="S1624" i="1"/>
  <c r="O1624" i="1"/>
  <c r="M1624" i="1"/>
  <c r="L1624" i="1"/>
  <c r="K1624" i="1"/>
  <c r="T1623" i="1"/>
  <c r="U1623" i="1" s="1"/>
  <c r="S1623" i="1"/>
  <c r="O1623" i="1"/>
  <c r="M1623" i="1"/>
  <c r="L1623" i="1"/>
  <c r="K1623" i="1"/>
  <c r="T1622" i="1"/>
  <c r="U1622" i="1" s="1"/>
  <c r="S1622" i="1"/>
  <c r="O1622" i="1"/>
  <c r="M1622" i="1"/>
  <c r="L1622" i="1"/>
  <c r="K1622" i="1"/>
  <c r="T1621" i="1"/>
  <c r="U1621" i="1" s="1"/>
  <c r="S1621" i="1"/>
  <c r="O1621" i="1"/>
  <c r="M1621" i="1"/>
  <c r="L1621" i="1"/>
  <c r="K1621" i="1"/>
  <c r="T1620" i="1"/>
  <c r="U1620" i="1" s="1"/>
  <c r="S1620" i="1"/>
  <c r="O1620" i="1"/>
  <c r="M1620" i="1"/>
  <c r="L1620" i="1"/>
  <c r="K1620" i="1"/>
  <c r="T1619" i="1"/>
  <c r="U1619" i="1" s="1"/>
  <c r="S1619" i="1"/>
  <c r="O1619" i="1"/>
  <c r="M1619" i="1"/>
  <c r="L1619" i="1"/>
  <c r="K1619" i="1"/>
  <c r="T1618" i="1"/>
  <c r="U1618" i="1" s="1"/>
  <c r="S1618" i="1"/>
  <c r="O1618" i="1"/>
  <c r="M1618" i="1"/>
  <c r="L1618" i="1"/>
  <c r="K1618" i="1"/>
  <c r="T1617" i="1"/>
  <c r="U1617" i="1" s="1"/>
  <c r="S1617" i="1"/>
  <c r="O1617" i="1"/>
  <c r="M1617" i="1"/>
  <c r="L1617" i="1"/>
  <c r="K1617" i="1"/>
  <c r="T1616" i="1"/>
  <c r="U1616" i="1" s="1"/>
  <c r="S1616" i="1"/>
  <c r="O1616" i="1"/>
  <c r="M1616" i="1"/>
  <c r="L1616" i="1"/>
  <c r="K1616" i="1"/>
  <c r="T1615" i="1"/>
  <c r="U1615" i="1" s="1"/>
  <c r="S1615" i="1"/>
  <c r="O1615" i="1"/>
  <c r="M1615" i="1"/>
  <c r="L1615" i="1"/>
  <c r="K1615" i="1"/>
  <c r="T1614" i="1"/>
  <c r="U1614" i="1" s="1"/>
  <c r="S1614" i="1"/>
  <c r="O1614" i="1"/>
  <c r="M1614" i="1"/>
  <c r="L1614" i="1"/>
  <c r="K1614" i="1"/>
  <c r="T1613" i="1"/>
  <c r="U1613" i="1" s="1"/>
  <c r="S1613" i="1"/>
  <c r="O1613" i="1"/>
  <c r="M1613" i="1"/>
  <c r="L1613" i="1"/>
  <c r="K1613" i="1"/>
  <c r="T1612" i="1"/>
  <c r="U1612" i="1" s="1"/>
  <c r="S1612" i="1"/>
  <c r="O1612" i="1"/>
  <c r="M1612" i="1"/>
  <c r="L1612" i="1"/>
  <c r="K1612" i="1"/>
  <c r="T1611" i="1"/>
  <c r="U1611" i="1" s="1"/>
  <c r="S1611" i="1"/>
  <c r="O1611" i="1"/>
  <c r="M1611" i="1"/>
  <c r="L1611" i="1"/>
  <c r="K1611" i="1"/>
  <c r="T1610" i="1"/>
  <c r="U1610" i="1" s="1"/>
  <c r="S1610" i="1"/>
  <c r="O1610" i="1"/>
  <c r="M1610" i="1"/>
  <c r="L1610" i="1"/>
  <c r="K1610" i="1"/>
  <c r="T1609" i="1"/>
  <c r="U1609" i="1" s="1"/>
  <c r="S1609" i="1"/>
  <c r="O1609" i="1"/>
  <c r="M1609" i="1"/>
  <c r="L1609" i="1"/>
  <c r="K1609" i="1"/>
  <c r="T1608" i="1"/>
  <c r="U1608" i="1" s="1"/>
  <c r="S1608" i="1"/>
  <c r="O1608" i="1"/>
  <c r="M1608" i="1"/>
  <c r="L1608" i="1"/>
  <c r="K1608" i="1"/>
  <c r="T1607" i="1"/>
  <c r="U1607" i="1" s="1"/>
  <c r="S1607" i="1"/>
  <c r="O1607" i="1"/>
  <c r="M1607" i="1"/>
  <c r="L1607" i="1"/>
  <c r="K1607" i="1"/>
  <c r="T1606" i="1"/>
  <c r="U1606" i="1" s="1"/>
  <c r="S1606" i="1"/>
  <c r="O1606" i="1"/>
  <c r="M1606" i="1"/>
  <c r="L1606" i="1"/>
  <c r="K1606" i="1"/>
  <c r="T1605" i="1"/>
  <c r="U1605" i="1" s="1"/>
  <c r="S1605" i="1"/>
  <c r="O1605" i="1"/>
  <c r="M1605" i="1"/>
  <c r="L1605" i="1"/>
  <c r="K1605" i="1"/>
  <c r="T1604" i="1"/>
  <c r="U1604" i="1" s="1"/>
  <c r="S1604" i="1"/>
  <c r="O1604" i="1"/>
  <c r="M1604" i="1"/>
  <c r="L1604" i="1"/>
  <c r="K1604" i="1"/>
  <c r="T1603" i="1"/>
  <c r="U1603" i="1" s="1"/>
  <c r="S1603" i="1"/>
  <c r="K1603" i="1" s="1"/>
  <c r="O1603" i="1"/>
  <c r="M1603" i="1"/>
  <c r="L1603" i="1"/>
  <c r="T1602" i="1"/>
  <c r="U1602" i="1" s="1"/>
  <c r="S1602" i="1"/>
  <c r="K1602" i="1" s="1"/>
  <c r="O1602" i="1"/>
  <c r="M1602" i="1"/>
  <c r="L1602" i="1"/>
  <c r="T1601" i="1"/>
  <c r="U1601" i="1" s="1"/>
  <c r="S1601" i="1"/>
  <c r="K1601" i="1" s="1"/>
  <c r="O1601" i="1"/>
  <c r="M1601" i="1"/>
  <c r="L1601" i="1"/>
  <c r="T1600" i="1"/>
  <c r="U1600" i="1" s="1"/>
  <c r="S1600" i="1"/>
  <c r="K1600" i="1" s="1"/>
  <c r="O1600" i="1"/>
  <c r="M1600" i="1"/>
  <c r="L1600" i="1"/>
  <c r="T1599" i="1"/>
  <c r="U1599" i="1" s="1"/>
  <c r="S1599" i="1"/>
  <c r="K1599" i="1" s="1"/>
  <c r="O1599" i="1"/>
  <c r="M1599" i="1"/>
  <c r="L1599" i="1"/>
  <c r="T1598" i="1"/>
  <c r="U1598" i="1" s="1"/>
  <c r="S1598" i="1"/>
  <c r="K1598" i="1" s="1"/>
  <c r="O1598" i="1"/>
  <c r="M1598" i="1"/>
  <c r="L1598" i="1"/>
  <c r="T1597" i="1"/>
  <c r="U1597" i="1" s="1"/>
  <c r="S1597" i="1"/>
  <c r="K1597" i="1" s="1"/>
  <c r="O1597" i="1"/>
  <c r="M1597" i="1"/>
  <c r="L1597" i="1"/>
  <c r="T1596" i="1"/>
  <c r="U1596" i="1" s="1"/>
  <c r="S1596" i="1"/>
  <c r="K1596" i="1" s="1"/>
  <c r="O1596" i="1"/>
  <c r="M1596" i="1"/>
  <c r="L1596" i="1"/>
  <c r="T1595" i="1"/>
  <c r="U1595" i="1" s="1"/>
  <c r="S1595" i="1"/>
  <c r="K1595" i="1" s="1"/>
  <c r="O1595" i="1"/>
  <c r="M1595" i="1"/>
  <c r="L1595" i="1"/>
  <c r="T1594" i="1"/>
  <c r="U1594" i="1" s="1"/>
  <c r="S1594" i="1"/>
  <c r="K1594" i="1" s="1"/>
  <c r="O1594" i="1"/>
  <c r="M1594" i="1"/>
  <c r="L1594" i="1"/>
  <c r="T1593" i="1"/>
  <c r="U1593" i="1" s="1"/>
  <c r="S1593" i="1"/>
  <c r="K1593" i="1" s="1"/>
  <c r="O1593" i="1"/>
  <c r="M1593" i="1"/>
  <c r="L1593" i="1"/>
  <c r="T1592" i="1"/>
  <c r="U1592" i="1" s="1"/>
  <c r="S1592" i="1"/>
  <c r="K1592" i="1" s="1"/>
  <c r="O1592" i="1"/>
  <c r="M1592" i="1"/>
  <c r="L1592" i="1"/>
  <c r="T1591" i="1"/>
  <c r="U1591" i="1" s="1"/>
  <c r="S1591" i="1"/>
  <c r="K1591" i="1" s="1"/>
  <c r="O1591" i="1"/>
  <c r="M1591" i="1"/>
  <c r="L1591" i="1"/>
  <c r="T1590" i="1"/>
  <c r="U1590" i="1" s="1"/>
  <c r="S1590" i="1"/>
  <c r="K1590" i="1" s="1"/>
  <c r="O1590" i="1"/>
  <c r="M1590" i="1"/>
  <c r="L1590" i="1"/>
  <c r="T1589" i="1"/>
  <c r="U1589" i="1" s="1"/>
  <c r="S1589" i="1"/>
  <c r="K1589" i="1" s="1"/>
  <c r="O1589" i="1"/>
  <c r="M1589" i="1"/>
  <c r="L1589" i="1"/>
  <c r="T1588" i="1"/>
  <c r="U1588" i="1" s="1"/>
  <c r="S1588" i="1"/>
  <c r="K1588" i="1" s="1"/>
  <c r="O1588" i="1"/>
  <c r="M1588" i="1"/>
  <c r="L1588" i="1"/>
  <c r="T1587" i="1"/>
  <c r="U1587" i="1" s="1"/>
  <c r="S1587" i="1"/>
  <c r="K1587" i="1" s="1"/>
  <c r="O1587" i="1"/>
  <c r="M1587" i="1"/>
  <c r="L1587" i="1"/>
  <c r="T1586" i="1"/>
  <c r="U1586" i="1" s="1"/>
  <c r="S1586" i="1"/>
  <c r="K1586" i="1" s="1"/>
  <c r="O1586" i="1"/>
  <c r="M1586" i="1"/>
  <c r="L1586" i="1"/>
  <c r="T1585" i="1"/>
  <c r="U1585" i="1" s="1"/>
  <c r="S1585" i="1"/>
  <c r="K1585" i="1" s="1"/>
  <c r="O1585" i="1"/>
  <c r="M1585" i="1"/>
  <c r="L1585" i="1"/>
  <c r="T1584" i="1"/>
  <c r="U1584" i="1" s="1"/>
  <c r="S1584" i="1"/>
  <c r="K1584" i="1" s="1"/>
  <c r="O1584" i="1"/>
  <c r="M1584" i="1"/>
  <c r="L1584" i="1"/>
  <c r="T1583" i="1"/>
  <c r="U1583" i="1" s="1"/>
  <c r="S1583" i="1"/>
  <c r="K1583" i="1" s="1"/>
  <c r="O1583" i="1"/>
  <c r="M1583" i="1"/>
  <c r="L1583" i="1"/>
  <c r="T1582" i="1"/>
  <c r="U1582" i="1" s="1"/>
  <c r="S1582" i="1"/>
  <c r="K1582" i="1" s="1"/>
  <c r="O1582" i="1"/>
  <c r="M1582" i="1"/>
  <c r="L1582" i="1"/>
  <c r="T1581" i="1"/>
  <c r="U1581" i="1" s="1"/>
  <c r="S1581" i="1"/>
  <c r="K1581" i="1" s="1"/>
  <c r="O1581" i="1"/>
  <c r="M1581" i="1"/>
  <c r="L1581" i="1"/>
  <c r="T1580" i="1"/>
  <c r="U1580" i="1" s="1"/>
  <c r="S1580" i="1"/>
  <c r="K1580" i="1" s="1"/>
  <c r="O1580" i="1"/>
  <c r="M1580" i="1"/>
  <c r="L1580" i="1"/>
  <c r="T1579" i="1"/>
  <c r="U1579" i="1" s="1"/>
  <c r="S1579" i="1"/>
  <c r="K1579" i="1" s="1"/>
  <c r="O1579" i="1"/>
  <c r="M1579" i="1"/>
  <c r="L1579" i="1"/>
  <c r="T1578" i="1"/>
  <c r="U1578" i="1" s="1"/>
  <c r="S1578" i="1"/>
  <c r="K1578" i="1" s="1"/>
  <c r="O1578" i="1"/>
  <c r="M1578" i="1"/>
  <c r="L1578" i="1"/>
  <c r="T1577" i="1"/>
  <c r="U1577" i="1" s="1"/>
  <c r="S1577" i="1"/>
  <c r="K1577" i="1" s="1"/>
  <c r="O1577" i="1"/>
  <c r="M1577" i="1"/>
  <c r="L1577" i="1"/>
  <c r="T1576" i="1"/>
  <c r="U1576" i="1" s="1"/>
  <c r="S1576" i="1"/>
  <c r="K1576" i="1" s="1"/>
  <c r="O1576" i="1"/>
  <c r="M1576" i="1"/>
  <c r="L1576" i="1"/>
  <c r="T1575" i="1"/>
  <c r="U1575" i="1" s="1"/>
  <c r="S1575" i="1"/>
  <c r="K1575" i="1" s="1"/>
  <c r="O1575" i="1"/>
  <c r="M1575" i="1"/>
  <c r="L1575" i="1"/>
  <c r="T1574" i="1"/>
  <c r="U1574" i="1" s="1"/>
  <c r="S1574" i="1"/>
  <c r="K1574" i="1" s="1"/>
  <c r="O1574" i="1"/>
  <c r="M1574" i="1"/>
  <c r="L1574" i="1"/>
  <c r="T1573" i="1"/>
  <c r="U1573" i="1" s="1"/>
  <c r="S1573" i="1"/>
  <c r="K1573" i="1" s="1"/>
  <c r="O1573" i="1"/>
  <c r="M1573" i="1"/>
  <c r="L1573" i="1"/>
  <c r="T1572" i="1"/>
  <c r="U1572" i="1" s="1"/>
  <c r="S1572" i="1"/>
  <c r="K1572" i="1" s="1"/>
  <c r="O1572" i="1"/>
  <c r="M1572" i="1"/>
  <c r="L1572" i="1"/>
  <c r="T1571" i="1"/>
  <c r="U1571" i="1" s="1"/>
  <c r="S1571" i="1"/>
  <c r="K1571" i="1" s="1"/>
  <c r="O1571" i="1"/>
  <c r="M1571" i="1"/>
  <c r="L1571" i="1"/>
  <c r="T1570" i="1"/>
  <c r="U1570" i="1" s="1"/>
  <c r="S1570" i="1"/>
  <c r="K1570" i="1" s="1"/>
  <c r="O1570" i="1"/>
  <c r="M1570" i="1"/>
  <c r="L1570" i="1"/>
  <c r="T1569" i="1"/>
  <c r="U1569" i="1" s="1"/>
  <c r="S1569" i="1"/>
  <c r="K1569" i="1" s="1"/>
  <c r="O1569" i="1"/>
  <c r="M1569" i="1"/>
  <c r="L1569" i="1"/>
  <c r="T1568" i="1"/>
  <c r="U1568" i="1" s="1"/>
  <c r="S1568" i="1"/>
  <c r="K1568" i="1" s="1"/>
  <c r="O1568" i="1"/>
  <c r="M1568" i="1"/>
  <c r="L1568" i="1"/>
  <c r="T1567" i="1"/>
  <c r="U1567" i="1" s="1"/>
  <c r="S1567" i="1"/>
  <c r="K1567" i="1" s="1"/>
  <c r="O1567" i="1"/>
  <c r="M1567" i="1"/>
  <c r="L1567" i="1"/>
  <c r="T1566" i="1"/>
  <c r="U1566" i="1" s="1"/>
  <c r="S1566" i="1"/>
  <c r="K1566" i="1" s="1"/>
  <c r="O1566" i="1"/>
  <c r="M1566" i="1"/>
  <c r="L1566" i="1"/>
  <c r="T1565" i="1"/>
  <c r="U1565" i="1" s="1"/>
  <c r="S1565" i="1"/>
  <c r="K1565" i="1" s="1"/>
  <c r="O1565" i="1"/>
  <c r="M1565" i="1"/>
  <c r="L1565" i="1"/>
  <c r="T1564" i="1"/>
  <c r="U1564" i="1" s="1"/>
  <c r="S1564" i="1"/>
  <c r="K1564" i="1" s="1"/>
  <c r="O1564" i="1"/>
  <c r="M1564" i="1"/>
  <c r="L1564" i="1"/>
  <c r="T1563" i="1"/>
  <c r="U1563" i="1" s="1"/>
  <c r="S1563" i="1"/>
  <c r="K1563" i="1" s="1"/>
  <c r="O1563" i="1"/>
  <c r="M1563" i="1"/>
  <c r="L1563" i="1"/>
  <c r="T1562" i="1"/>
  <c r="U1562" i="1" s="1"/>
  <c r="S1562" i="1"/>
  <c r="K1562" i="1" s="1"/>
  <c r="O1562" i="1"/>
  <c r="M1562" i="1"/>
  <c r="L1562" i="1"/>
  <c r="T1561" i="1"/>
  <c r="U1561" i="1" s="1"/>
  <c r="S1561" i="1"/>
  <c r="K1561" i="1" s="1"/>
  <c r="O1561" i="1"/>
  <c r="M1561" i="1"/>
  <c r="L1561" i="1"/>
  <c r="T1560" i="1"/>
  <c r="U1560" i="1" s="1"/>
  <c r="S1560" i="1"/>
  <c r="K1560" i="1" s="1"/>
  <c r="L1560" i="1"/>
  <c r="M1560" i="1" s="1"/>
  <c r="U1559" i="1"/>
  <c r="T1559" i="1"/>
  <c r="S1559" i="1"/>
  <c r="K1559" i="1" s="1"/>
  <c r="O1559" i="1"/>
  <c r="M1559" i="1"/>
  <c r="L1559" i="1"/>
  <c r="S1558" i="1"/>
  <c r="K1558" i="1" s="1"/>
  <c r="O1558" i="1"/>
  <c r="S1557" i="1"/>
  <c r="T1556" i="1"/>
  <c r="U1556" i="1" s="1"/>
  <c r="S1556" i="1"/>
  <c r="K1556" i="1" s="1"/>
  <c r="L1556" i="1"/>
  <c r="M1556" i="1" s="1"/>
  <c r="U1555" i="1"/>
  <c r="T1555" i="1"/>
  <c r="S1555" i="1"/>
  <c r="K1555" i="1" s="1"/>
  <c r="O1555" i="1"/>
  <c r="M1555" i="1"/>
  <c r="L1555" i="1"/>
  <c r="S1554" i="1"/>
  <c r="K1554" i="1" s="1"/>
  <c r="O1554" i="1"/>
  <c r="S1553" i="1"/>
  <c r="T1552" i="1"/>
  <c r="U1552" i="1" s="1"/>
  <c r="S1552" i="1"/>
  <c r="K1552" i="1" s="1"/>
  <c r="L1552" i="1"/>
  <c r="M1552" i="1" s="1"/>
  <c r="U1551" i="1"/>
  <c r="T1551" i="1"/>
  <c r="S1551" i="1"/>
  <c r="K1551" i="1" s="1"/>
  <c r="O1551" i="1"/>
  <c r="M1551" i="1"/>
  <c r="L1551" i="1"/>
  <c r="S1550" i="1"/>
  <c r="K1550" i="1" s="1"/>
  <c r="O1550" i="1"/>
  <c r="S1549" i="1"/>
  <c r="T1548" i="1"/>
  <c r="U1548" i="1" s="1"/>
  <c r="S1548" i="1"/>
  <c r="K1548" i="1" s="1"/>
  <c r="L1548" i="1"/>
  <c r="M1548" i="1" s="1"/>
  <c r="U1547" i="1"/>
  <c r="T1547" i="1"/>
  <c r="S1547" i="1"/>
  <c r="K1547" i="1" s="1"/>
  <c r="O1547" i="1"/>
  <c r="M1547" i="1"/>
  <c r="L1547" i="1"/>
  <c r="D1547" i="1"/>
  <c r="V1546" i="1"/>
  <c r="T1546" i="1"/>
  <c r="U1546" i="1" s="1"/>
  <c r="W1546" i="1" s="1"/>
  <c r="Q1546" i="1" s="1"/>
  <c r="S1546" i="1"/>
  <c r="O1546" i="1" s="1"/>
  <c r="M1546" i="1"/>
  <c r="L1546" i="1"/>
  <c r="K1546" i="1"/>
  <c r="S1545" i="1"/>
  <c r="O1545" i="1" s="1"/>
  <c r="K1545" i="1"/>
  <c r="S1544" i="1"/>
  <c r="K1544" i="1"/>
  <c r="T1543" i="1"/>
  <c r="U1543" i="1" s="1"/>
  <c r="S1543" i="1"/>
  <c r="O1543" i="1" s="1"/>
  <c r="L1543" i="1"/>
  <c r="M1543" i="1" s="1"/>
  <c r="K1543" i="1"/>
  <c r="V1542" i="1"/>
  <c r="T1542" i="1"/>
  <c r="U1542" i="1" s="1"/>
  <c r="S1542" i="1"/>
  <c r="O1542" i="1" s="1"/>
  <c r="M1542" i="1"/>
  <c r="L1542" i="1"/>
  <c r="K1542" i="1"/>
  <c r="S1541" i="1"/>
  <c r="O1541" i="1" s="1"/>
  <c r="K1541" i="1"/>
  <c r="S1540" i="1"/>
  <c r="K1540" i="1"/>
  <c r="T1539" i="1"/>
  <c r="U1539" i="1" s="1"/>
  <c r="S1539" i="1"/>
  <c r="O1539" i="1" s="1"/>
  <c r="L1539" i="1"/>
  <c r="M1539" i="1" s="1"/>
  <c r="K1539" i="1"/>
  <c r="V1538" i="1"/>
  <c r="T1538" i="1"/>
  <c r="U1538" i="1" s="1"/>
  <c r="S1538" i="1"/>
  <c r="O1538" i="1" s="1"/>
  <c r="M1538" i="1"/>
  <c r="L1538" i="1"/>
  <c r="K1538" i="1"/>
  <c r="S1537" i="1"/>
  <c r="O1537" i="1" s="1"/>
  <c r="K1537" i="1"/>
  <c r="S1536" i="1"/>
  <c r="U1535" i="1"/>
  <c r="T1535" i="1"/>
  <c r="S1535" i="1"/>
  <c r="O1535" i="1"/>
  <c r="M1535" i="1"/>
  <c r="L1535" i="1"/>
  <c r="K1535" i="1"/>
  <c r="U1534" i="1"/>
  <c r="T1534" i="1"/>
  <c r="S1534" i="1"/>
  <c r="O1534" i="1"/>
  <c r="M1534" i="1"/>
  <c r="L1534" i="1"/>
  <c r="K1534" i="1"/>
  <c r="U1533" i="1"/>
  <c r="T1533" i="1"/>
  <c r="S1533" i="1"/>
  <c r="O1533" i="1"/>
  <c r="M1533" i="1"/>
  <c r="L1533" i="1"/>
  <c r="K1533" i="1"/>
  <c r="U1532" i="1"/>
  <c r="T1532" i="1"/>
  <c r="S1532" i="1"/>
  <c r="O1532" i="1"/>
  <c r="M1532" i="1"/>
  <c r="L1532" i="1"/>
  <c r="K1532" i="1"/>
  <c r="U1531" i="1"/>
  <c r="T1531" i="1"/>
  <c r="S1531" i="1"/>
  <c r="O1531" i="1"/>
  <c r="M1531" i="1"/>
  <c r="L1531" i="1"/>
  <c r="K1531" i="1"/>
  <c r="U1530" i="1"/>
  <c r="T1530" i="1"/>
  <c r="S1530" i="1"/>
  <c r="O1530" i="1"/>
  <c r="M1530" i="1"/>
  <c r="L1530" i="1"/>
  <c r="K1530" i="1"/>
  <c r="U1529" i="1"/>
  <c r="T1529" i="1"/>
  <c r="S1529" i="1"/>
  <c r="O1529" i="1"/>
  <c r="M1529" i="1"/>
  <c r="L1529" i="1"/>
  <c r="K1529" i="1"/>
  <c r="U1528" i="1"/>
  <c r="T1528" i="1"/>
  <c r="S1528" i="1"/>
  <c r="O1528" i="1"/>
  <c r="M1528" i="1"/>
  <c r="L1528" i="1"/>
  <c r="K1528" i="1"/>
  <c r="U1527" i="1"/>
  <c r="T1527" i="1"/>
  <c r="S1527" i="1"/>
  <c r="O1527" i="1"/>
  <c r="M1527" i="1"/>
  <c r="L1527" i="1"/>
  <c r="K1527" i="1"/>
  <c r="U1526" i="1"/>
  <c r="T1526" i="1"/>
  <c r="S1526" i="1"/>
  <c r="O1526" i="1"/>
  <c r="M1526" i="1"/>
  <c r="L1526" i="1"/>
  <c r="K1526" i="1"/>
  <c r="U1525" i="1"/>
  <c r="T1525" i="1"/>
  <c r="S1525" i="1"/>
  <c r="O1525" i="1"/>
  <c r="M1525" i="1"/>
  <c r="L1525" i="1"/>
  <c r="K1525" i="1"/>
  <c r="U1524" i="1"/>
  <c r="T1524" i="1"/>
  <c r="S1524" i="1"/>
  <c r="O1524" i="1"/>
  <c r="M1524" i="1"/>
  <c r="L1524" i="1"/>
  <c r="K1524" i="1"/>
  <c r="U1523" i="1"/>
  <c r="T1523" i="1"/>
  <c r="S1523" i="1"/>
  <c r="O1523" i="1"/>
  <c r="M1523" i="1"/>
  <c r="L1523" i="1"/>
  <c r="K1523" i="1"/>
  <c r="U1522" i="1"/>
  <c r="T1522" i="1"/>
  <c r="S1522" i="1"/>
  <c r="O1522" i="1"/>
  <c r="M1522" i="1"/>
  <c r="L1522" i="1"/>
  <c r="K1522" i="1"/>
  <c r="U1521" i="1"/>
  <c r="T1521" i="1"/>
  <c r="S1521" i="1"/>
  <c r="O1521" i="1"/>
  <c r="M1521" i="1"/>
  <c r="L1521" i="1"/>
  <c r="K1521" i="1"/>
  <c r="U1520" i="1"/>
  <c r="T1520" i="1"/>
  <c r="S1520" i="1"/>
  <c r="O1520" i="1"/>
  <c r="M1520" i="1"/>
  <c r="L1520" i="1"/>
  <c r="K1520" i="1"/>
  <c r="D1520" i="1"/>
  <c r="T1519" i="1"/>
  <c r="U1519" i="1" s="1"/>
  <c r="S1519" i="1"/>
  <c r="K1519" i="1" s="1"/>
  <c r="M1519" i="1"/>
  <c r="L1519" i="1"/>
  <c r="T1518" i="1"/>
  <c r="U1518" i="1" s="1"/>
  <c r="S1518" i="1"/>
  <c r="K1518" i="1" s="1"/>
  <c r="M1518" i="1"/>
  <c r="L1518" i="1"/>
  <c r="T1517" i="1"/>
  <c r="U1517" i="1" s="1"/>
  <c r="S1517" i="1"/>
  <c r="K1517" i="1" s="1"/>
  <c r="M1517" i="1"/>
  <c r="L1517" i="1"/>
  <c r="T1516" i="1"/>
  <c r="U1516" i="1" s="1"/>
  <c r="S1516" i="1"/>
  <c r="K1516" i="1" s="1"/>
  <c r="M1516" i="1"/>
  <c r="L1516" i="1"/>
  <c r="T1515" i="1"/>
  <c r="U1515" i="1" s="1"/>
  <c r="S1515" i="1"/>
  <c r="K1515" i="1" s="1"/>
  <c r="M1515" i="1"/>
  <c r="L1515" i="1"/>
  <c r="T1514" i="1"/>
  <c r="U1514" i="1" s="1"/>
  <c r="S1514" i="1"/>
  <c r="K1514" i="1" s="1"/>
  <c r="M1514" i="1"/>
  <c r="L1514" i="1"/>
  <c r="T1513" i="1"/>
  <c r="U1513" i="1" s="1"/>
  <c r="S1513" i="1"/>
  <c r="K1513" i="1" s="1"/>
  <c r="M1513" i="1"/>
  <c r="L1513" i="1"/>
  <c r="T1512" i="1"/>
  <c r="U1512" i="1" s="1"/>
  <c r="S1512" i="1"/>
  <c r="K1512" i="1" s="1"/>
  <c r="M1512" i="1"/>
  <c r="L1512" i="1"/>
  <c r="T1511" i="1"/>
  <c r="U1511" i="1" s="1"/>
  <c r="S1511" i="1"/>
  <c r="K1511" i="1" s="1"/>
  <c r="M1511" i="1"/>
  <c r="L1511" i="1"/>
  <c r="T1510" i="1"/>
  <c r="U1510" i="1" s="1"/>
  <c r="S1510" i="1"/>
  <c r="K1510" i="1" s="1"/>
  <c r="M1510" i="1"/>
  <c r="L1510" i="1"/>
  <c r="T1509" i="1"/>
  <c r="U1509" i="1" s="1"/>
  <c r="S1509" i="1"/>
  <c r="K1509" i="1" s="1"/>
  <c r="M1509" i="1"/>
  <c r="L1509" i="1"/>
  <c r="T1508" i="1"/>
  <c r="U1508" i="1" s="1"/>
  <c r="S1508" i="1"/>
  <c r="K1508" i="1" s="1"/>
  <c r="M1508" i="1"/>
  <c r="L1508" i="1"/>
  <c r="T1507" i="1"/>
  <c r="U1507" i="1" s="1"/>
  <c r="S1507" i="1"/>
  <c r="K1507" i="1" s="1"/>
  <c r="M1507" i="1"/>
  <c r="L1507" i="1"/>
  <c r="T1506" i="1"/>
  <c r="U1506" i="1" s="1"/>
  <c r="S1506" i="1"/>
  <c r="K1506" i="1" s="1"/>
  <c r="M1506" i="1"/>
  <c r="L1506" i="1"/>
  <c r="T1505" i="1"/>
  <c r="U1505" i="1" s="1"/>
  <c r="S1505" i="1"/>
  <c r="K1505" i="1" s="1"/>
  <c r="M1505" i="1"/>
  <c r="L1505" i="1"/>
  <c r="T1504" i="1"/>
  <c r="U1504" i="1" s="1"/>
  <c r="S1504" i="1"/>
  <c r="K1504" i="1" s="1"/>
  <c r="M1504" i="1"/>
  <c r="L1504" i="1"/>
  <c r="T1503" i="1"/>
  <c r="U1503" i="1" s="1"/>
  <c r="S1503" i="1"/>
  <c r="K1503" i="1" s="1"/>
  <c r="M1503" i="1"/>
  <c r="L1503" i="1"/>
  <c r="T1502" i="1"/>
  <c r="U1502" i="1" s="1"/>
  <c r="S1502" i="1"/>
  <c r="K1502" i="1" s="1"/>
  <c r="M1502" i="1"/>
  <c r="L1502" i="1"/>
  <c r="T1501" i="1"/>
  <c r="U1501" i="1" s="1"/>
  <c r="S1501" i="1"/>
  <c r="K1501" i="1" s="1"/>
  <c r="M1501" i="1"/>
  <c r="L1501" i="1"/>
  <c r="T1500" i="1"/>
  <c r="U1500" i="1" s="1"/>
  <c r="S1500" i="1"/>
  <c r="K1500" i="1" s="1"/>
  <c r="M1500" i="1"/>
  <c r="L1500" i="1"/>
  <c r="T1499" i="1"/>
  <c r="U1499" i="1" s="1"/>
  <c r="S1499" i="1"/>
  <c r="K1499" i="1" s="1"/>
  <c r="M1499" i="1"/>
  <c r="L1499" i="1"/>
  <c r="T1498" i="1"/>
  <c r="U1498" i="1" s="1"/>
  <c r="S1498" i="1"/>
  <c r="K1498" i="1" s="1"/>
  <c r="M1498" i="1"/>
  <c r="L1498" i="1"/>
  <c r="T1497" i="1"/>
  <c r="U1497" i="1" s="1"/>
  <c r="S1497" i="1"/>
  <c r="K1497" i="1" s="1"/>
  <c r="M1497" i="1"/>
  <c r="L1497" i="1"/>
  <c r="T1496" i="1"/>
  <c r="U1496" i="1" s="1"/>
  <c r="S1496" i="1"/>
  <c r="K1496" i="1" s="1"/>
  <c r="M1496" i="1"/>
  <c r="L1496" i="1"/>
  <c r="T1495" i="1"/>
  <c r="U1495" i="1" s="1"/>
  <c r="S1495" i="1"/>
  <c r="K1495" i="1" s="1"/>
  <c r="M1495" i="1"/>
  <c r="L1495" i="1"/>
  <c r="T1494" i="1"/>
  <c r="U1494" i="1" s="1"/>
  <c r="S1494" i="1"/>
  <c r="K1494" i="1" s="1"/>
  <c r="M1494" i="1"/>
  <c r="L1494" i="1"/>
  <c r="T1493" i="1"/>
  <c r="U1493" i="1" s="1"/>
  <c r="S1493" i="1"/>
  <c r="K1493" i="1" s="1"/>
  <c r="M1493" i="1"/>
  <c r="L1493" i="1"/>
  <c r="T1492" i="1"/>
  <c r="U1492" i="1" s="1"/>
  <c r="S1492" i="1"/>
  <c r="K1492" i="1" s="1"/>
  <c r="M1492" i="1"/>
  <c r="L1492" i="1"/>
  <c r="T1491" i="1"/>
  <c r="U1491" i="1" s="1"/>
  <c r="S1491" i="1"/>
  <c r="K1491" i="1" s="1"/>
  <c r="M1491" i="1"/>
  <c r="L1491" i="1"/>
  <c r="T1490" i="1"/>
  <c r="U1490" i="1" s="1"/>
  <c r="S1490" i="1"/>
  <c r="K1490" i="1" s="1"/>
  <c r="M1490" i="1"/>
  <c r="L1490" i="1"/>
  <c r="T1489" i="1"/>
  <c r="U1489" i="1" s="1"/>
  <c r="S1489" i="1"/>
  <c r="K1489" i="1" s="1"/>
  <c r="M1489" i="1"/>
  <c r="L1489" i="1"/>
  <c r="D1489" i="1"/>
  <c r="S1488" i="1"/>
  <c r="L1488" i="1"/>
  <c r="M1488" i="1" s="1"/>
  <c r="S1487" i="1"/>
  <c r="L1487" i="1" s="1"/>
  <c r="M1487" i="1" s="1"/>
  <c r="S1486" i="1"/>
  <c r="S1485" i="1"/>
  <c r="L1485" i="1"/>
  <c r="M1485" i="1" s="1"/>
  <c r="S1484" i="1"/>
  <c r="L1484" i="1"/>
  <c r="M1484" i="1" s="1"/>
  <c r="S1483" i="1"/>
  <c r="L1483" i="1" s="1"/>
  <c r="M1483" i="1" s="1"/>
  <c r="S1482" i="1"/>
  <c r="S1481" i="1"/>
  <c r="L1481" i="1"/>
  <c r="M1481" i="1" s="1"/>
  <c r="S1480" i="1"/>
  <c r="L1480" i="1"/>
  <c r="M1480" i="1" s="1"/>
  <c r="S1479" i="1"/>
  <c r="L1479" i="1" s="1"/>
  <c r="M1479" i="1" s="1"/>
  <c r="S1478" i="1"/>
  <c r="L1478" i="1"/>
  <c r="M1478" i="1" s="1"/>
  <c r="K1478" i="1"/>
  <c r="S1477" i="1"/>
  <c r="S1476" i="1"/>
  <c r="L1476" i="1"/>
  <c r="M1476" i="1" s="1"/>
  <c r="K1476" i="1"/>
  <c r="S1475" i="1"/>
  <c r="S1474" i="1"/>
  <c r="L1474" i="1"/>
  <c r="M1474" i="1" s="1"/>
  <c r="K1474" i="1"/>
  <c r="S1473" i="1"/>
  <c r="S1472" i="1"/>
  <c r="L1472" i="1"/>
  <c r="M1472" i="1" s="1"/>
  <c r="K1472" i="1"/>
  <c r="S1471" i="1"/>
  <c r="S1470" i="1"/>
  <c r="L1470" i="1"/>
  <c r="M1470" i="1" s="1"/>
  <c r="K1470" i="1"/>
  <c r="D1470" i="1"/>
  <c r="U1469" i="1"/>
  <c r="S1469" i="1"/>
  <c r="T1469" i="1" s="1"/>
  <c r="O1469" i="1"/>
  <c r="L1469" i="1"/>
  <c r="M1469" i="1" s="1"/>
  <c r="K1469" i="1"/>
  <c r="U1468" i="1"/>
  <c r="S1468" i="1"/>
  <c r="T1468" i="1" s="1"/>
  <c r="O1468" i="1"/>
  <c r="L1468" i="1"/>
  <c r="M1468" i="1" s="1"/>
  <c r="K1468" i="1"/>
  <c r="U1467" i="1"/>
  <c r="S1467" i="1"/>
  <c r="T1467" i="1" s="1"/>
  <c r="O1467" i="1"/>
  <c r="L1467" i="1"/>
  <c r="M1467" i="1" s="1"/>
  <c r="K1467" i="1"/>
  <c r="U1466" i="1"/>
  <c r="S1466" i="1"/>
  <c r="T1466" i="1" s="1"/>
  <c r="O1466" i="1"/>
  <c r="L1466" i="1"/>
  <c r="M1466" i="1" s="1"/>
  <c r="K1466" i="1"/>
  <c r="U1465" i="1"/>
  <c r="S1465" i="1"/>
  <c r="T1465" i="1" s="1"/>
  <c r="O1465" i="1"/>
  <c r="L1465" i="1"/>
  <c r="M1465" i="1" s="1"/>
  <c r="K1465" i="1"/>
  <c r="U1464" i="1"/>
  <c r="S1464" i="1"/>
  <c r="T1464" i="1" s="1"/>
  <c r="O1464" i="1"/>
  <c r="L1464" i="1"/>
  <c r="M1464" i="1" s="1"/>
  <c r="K1464" i="1"/>
  <c r="U1463" i="1"/>
  <c r="S1463" i="1"/>
  <c r="T1463" i="1" s="1"/>
  <c r="O1463" i="1"/>
  <c r="L1463" i="1"/>
  <c r="M1463" i="1" s="1"/>
  <c r="K1463" i="1"/>
  <c r="U1462" i="1"/>
  <c r="S1462" i="1"/>
  <c r="T1462" i="1" s="1"/>
  <c r="L1462" i="1"/>
  <c r="K1462" i="1"/>
  <c r="D1461" i="1"/>
  <c r="T1413" i="1"/>
  <c r="S1413" i="1"/>
  <c r="L1413" i="1" s="1"/>
  <c r="N1413" i="1" s="1"/>
  <c r="U1412" i="1"/>
  <c r="T1412" i="1"/>
  <c r="L1412" i="1" s="1"/>
  <c r="S1412" i="1"/>
  <c r="K1412" i="1" s="1"/>
  <c r="N1412" i="1"/>
  <c r="D1412" i="1"/>
  <c r="S1411" i="1"/>
  <c r="D1411" i="1"/>
  <c r="S1410" i="1"/>
  <c r="T1410" i="1" s="1"/>
  <c r="L1410" i="1"/>
  <c r="N1410" i="1" s="1"/>
  <c r="K1410" i="1"/>
  <c r="D1410" i="1"/>
  <c r="U1409" i="1"/>
  <c r="T1409" i="1"/>
  <c r="L1409" i="1" s="1"/>
  <c r="N1409" i="1" s="1"/>
  <c r="S1409" i="1"/>
  <c r="K1409" i="1"/>
  <c r="D1409" i="1"/>
  <c r="T1408" i="1"/>
  <c r="S1408" i="1"/>
  <c r="K1408" i="1" s="1"/>
  <c r="D1408" i="1"/>
  <c r="S1407" i="1"/>
  <c r="K1407" i="1" s="1"/>
  <c r="D1407" i="1"/>
  <c r="S1406" i="1"/>
  <c r="T1406" i="1" s="1"/>
  <c r="K1406" i="1"/>
  <c r="D1406" i="1"/>
  <c r="U1405" i="1"/>
  <c r="T1405" i="1"/>
  <c r="L1405" i="1" s="1"/>
  <c r="N1405" i="1" s="1"/>
  <c r="S1405" i="1"/>
  <c r="O1405" i="1"/>
  <c r="K1405" i="1"/>
  <c r="D1405" i="1"/>
  <c r="T1404" i="1"/>
  <c r="L1404" i="1" s="1"/>
  <c r="N1404" i="1" s="1"/>
  <c r="S1404" i="1"/>
  <c r="K1404" i="1" s="1"/>
  <c r="D1404" i="1"/>
  <c r="T1403" i="1"/>
  <c r="S1403" i="1"/>
  <c r="K1403" i="1" s="1"/>
  <c r="L1403" i="1"/>
  <c r="N1403" i="1" s="1"/>
  <c r="D1403" i="1"/>
  <c r="S1402" i="1"/>
  <c r="D1402" i="1"/>
  <c r="V1401" i="1"/>
  <c r="U1401" i="1"/>
  <c r="T1401" i="1"/>
  <c r="L1401" i="1" s="1"/>
  <c r="N1401" i="1" s="1"/>
  <c r="S1401" i="1"/>
  <c r="O1401" i="1"/>
  <c r="K1401" i="1"/>
  <c r="D1401" i="1"/>
  <c r="U1400" i="1"/>
  <c r="T1400" i="1"/>
  <c r="L1400" i="1" s="1"/>
  <c r="S1400" i="1"/>
  <c r="K1400" i="1" s="1"/>
  <c r="O1400" i="1"/>
  <c r="N1400" i="1"/>
  <c r="D1400" i="1"/>
  <c r="T1399" i="1"/>
  <c r="S1399" i="1"/>
  <c r="K1399" i="1" s="1"/>
  <c r="D1399" i="1"/>
  <c r="S1398" i="1"/>
  <c r="T1398" i="1" s="1"/>
  <c r="L1398" i="1"/>
  <c r="N1398" i="1" s="1"/>
  <c r="D1398" i="1"/>
  <c r="V1397" i="1"/>
  <c r="U1397" i="1"/>
  <c r="T1397" i="1"/>
  <c r="L1397" i="1" s="1"/>
  <c r="N1397" i="1" s="1"/>
  <c r="S1397" i="1"/>
  <c r="O1397" i="1"/>
  <c r="K1397" i="1"/>
  <c r="D1397" i="1"/>
  <c r="U1396" i="1"/>
  <c r="T1396" i="1"/>
  <c r="L1396" i="1" s="1"/>
  <c r="S1396" i="1"/>
  <c r="K1396" i="1" s="1"/>
  <c r="N1396" i="1"/>
  <c r="D1396" i="1"/>
  <c r="S1395" i="1"/>
  <c r="D1395" i="1"/>
  <c r="S1394" i="1"/>
  <c r="T1394" i="1" s="1"/>
  <c r="L1394" i="1"/>
  <c r="N1394" i="1" s="1"/>
  <c r="K1394" i="1"/>
  <c r="D1394" i="1"/>
  <c r="U1393" i="1"/>
  <c r="T1393" i="1"/>
  <c r="L1393" i="1" s="1"/>
  <c r="N1393" i="1" s="1"/>
  <c r="S1393" i="1"/>
  <c r="K1393" i="1"/>
  <c r="D1393" i="1"/>
  <c r="T1392" i="1"/>
  <c r="S1392" i="1"/>
  <c r="K1392" i="1" s="1"/>
  <c r="D1392" i="1"/>
  <c r="S1391" i="1"/>
  <c r="D1391" i="1"/>
  <c r="U1390" i="1"/>
  <c r="S1390" i="1"/>
  <c r="T1390" i="1" s="1"/>
  <c r="O1390" i="1" s="1"/>
  <c r="L1390" i="1"/>
  <c r="N1390" i="1" s="1"/>
  <c r="D1390" i="1"/>
  <c r="T1389" i="1"/>
  <c r="S1389" i="1"/>
  <c r="K1389" i="1" s="1"/>
  <c r="D1389" i="1"/>
  <c r="T1388" i="1"/>
  <c r="S1388" i="1"/>
  <c r="K1388" i="1" s="1"/>
  <c r="D1388" i="1"/>
  <c r="S1387" i="1"/>
  <c r="D1387" i="1"/>
  <c r="S1386" i="1"/>
  <c r="T1386" i="1" s="1"/>
  <c r="K1386" i="1"/>
  <c r="D1386" i="1"/>
  <c r="U1385" i="1"/>
  <c r="T1385" i="1"/>
  <c r="L1385" i="1" s="1"/>
  <c r="N1385" i="1" s="1"/>
  <c r="S1385" i="1"/>
  <c r="O1385" i="1"/>
  <c r="K1385" i="1"/>
  <c r="D1385" i="1"/>
  <c r="T1384" i="1"/>
  <c r="S1384" i="1"/>
  <c r="K1384" i="1" s="1"/>
  <c r="D1384" i="1"/>
  <c r="S1383" i="1"/>
  <c r="T1383" i="1" s="1"/>
  <c r="L1383" i="1"/>
  <c r="N1383" i="1" s="1"/>
  <c r="D1383" i="1"/>
  <c r="U1382" i="1"/>
  <c r="T1382" i="1"/>
  <c r="L1382" i="1" s="1"/>
  <c r="N1382" i="1" s="1"/>
  <c r="S1382" i="1"/>
  <c r="K1382" i="1"/>
  <c r="D1382" i="1"/>
  <c r="T1381" i="1"/>
  <c r="S1381" i="1"/>
  <c r="K1381" i="1" s="1"/>
  <c r="D1381" i="1"/>
  <c r="S1380" i="1"/>
  <c r="D1380" i="1"/>
  <c r="S1379" i="1"/>
  <c r="T1379" i="1" s="1"/>
  <c r="K1379" i="1"/>
  <c r="D1379" i="1"/>
  <c r="U1378" i="1"/>
  <c r="T1378" i="1"/>
  <c r="L1378" i="1" s="1"/>
  <c r="N1378" i="1" s="1"/>
  <c r="S1378" i="1"/>
  <c r="O1378" i="1"/>
  <c r="K1378" i="1"/>
  <c r="D1378" i="1"/>
  <c r="T1377" i="1"/>
  <c r="S1377" i="1"/>
  <c r="K1377" i="1" s="1"/>
  <c r="D1377" i="1"/>
  <c r="S1376" i="1"/>
  <c r="D1376" i="1"/>
  <c r="S1375" i="1"/>
  <c r="T1375" i="1" s="1"/>
  <c r="K1375" i="1"/>
  <c r="D1375" i="1"/>
  <c r="U1374" i="1"/>
  <c r="T1374" i="1"/>
  <c r="L1374" i="1" s="1"/>
  <c r="N1374" i="1" s="1"/>
  <c r="S1374" i="1"/>
  <c r="O1374" i="1"/>
  <c r="K1374" i="1"/>
  <c r="D1374" i="1"/>
  <c r="T1373" i="1"/>
  <c r="S1373" i="1"/>
  <c r="K1373" i="1" s="1"/>
  <c r="D1373" i="1"/>
  <c r="S1372" i="1"/>
  <c r="D1372" i="1"/>
  <c r="S1371" i="1"/>
  <c r="T1371" i="1" s="1"/>
  <c r="K1371" i="1"/>
  <c r="D1371" i="1"/>
  <c r="U1370" i="1"/>
  <c r="T1370" i="1"/>
  <c r="L1370" i="1" s="1"/>
  <c r="N1370" i="1" s="1"/>
  <c r="S1370" i="1"/>
  <c r="K1370" i="1"/>
  <c r="D1370" i="1"/>
  <c r="T1369" i="1"/>
  <c r="S1369" i="1"/>
  <c r="K1369" i="1" s="1"/>
  <c r="D1369" i="1"/>
  <c r="S1368" i="1"/>
  <c r="D1368" i="1"/>
  <c r="S1367" i="1"/>
  <c r="T1367" i="1" s="1"/>
  <c r="K1367" i="1"/>
  <c r="D1367" i="1"/>
  <c r="U1366" i="1"/>
  <c r="T1366" i="1"/>
  <c r="L1366" i="1" s="1"/>
  <c r="N1366" i="1" s="1"/>
  <c r="S1366" i="1"/>
  <c r="K1366" i="1"/>
  <c r="D1366" i="1"/>
  <c r="T1365" i="1"/>
  <c r="S1365" i="1"/>
  <c r="K1365" i="1" s="1"/>
  <c r="D1365" i="1"/>
  <c r="S1364" i="1"/>
  <c r="D1364" i="1"/>
  <c r="S1363" i="1"/>
  <c r="T1363" i="1" s="1"/>
  <c r="K1363" i="1"/>
  <c r="D1363" i="1"/>
  <c r="U1362" i="1"/>
  <c r="T1362" i="1"/>
  <c r="L1362" i="1" s="1"/>
  <c r="N1362" i="1" s="1"/>
  <c r="S1362" i="1"/>
  <c r="O1362" i="1"/>
  <c r="K1362" i="1"/>
  <c r="D1362" i="1"/>
  <c r="T1361" i="1"/>
  <c r="S1361" i="1"/>
  <c r="K1361" i="1" s="1"/>
  <c r="D1361" i="1"/>
  <c r="S1360" i="1"/>
  <c r="D1360" i="1"/>
  <c r="S1359" i="1"/>
  <c r="T1359" i="1" s="1"/>
  <c r="K1359" i="1"/>
  <c r="D1359" i="1"/>
  <c r="U1358" i="1"/>
  <c r="T1358" i="1"/>
  <c r="L1358" i="1" s="1"/>
  <c r="N1358" i="1" s="1"/>
  <c r="S1358" i="1"/>
  <c r="O1358" i="1"/>
  <c r="K1358" i="1"/>
  <c r="D1358" i="1"/>
  <c r="T1357" i="1"/>
  <c r="S1357" i="1"/>
  <c r="K1357" i="1" s="1"/>
  <c r="D1357" i="1"/>
  <c r="S1356" i="1"/>
  <c r="D1356" i="1"/>
  <c r="S1355" i="1"/>
  <c r="T1355" i="1" s="1"/>
  <c r="K1355" i="1"/>
  <c r="D1355" i="1"/>
  <c r="U1354" i="1"/>
  <c r="T1354" i="1"/>
  <c r="L1354" i="1" s="1"/>
  <c r="N1354" i="1" s="1"/>
  <c r="S1354" i="1"/>
  <c r="K1354" i="1"/>
  <c r="D1354" i="1"/>
  <c r="T1353" i="1"/>
  <c r="S1353" i="1"/>
  <c r="K1353" i="1" s="1"/>
  <c r="D1353" i="1"/>
  <c r="S1352" i="1"/>
  <c r="D1352" i="1"/>
  <c r="S1351" i="1"/>
  <c r="T1351" i="1" s="1"/>
  <c r="K1351" i="1"/>
  <c r="D1351" i="1"/>
  <c r="U1350" i="1"/>
  <c r="T1350" i="1"/>
  <c r="L1350" i="1" s="1"/>
  <c r="N1350" i="1" s="1"/>
  <c r="S1350" i="1"/>
  <c r="K1350" i="1"/>
  <c r="D1350" i="1"/>
  <c r="T1349" i="1"/>
  <c r="S1349" i="1"/>
  <c r="K1349" i="1" s="1"/>
  <c r="D1349" i="1"/>
  <c r="S1348" i="1"/>
  <c r="D1348" i="1"/>
  <c r="S1347" i="1"/>
  <c r="T1347" i="1" s="1"/>
  <c r="K1347" i="1"/>
  <c r="D1347" i="1"/>
  <c r="U1346" i="1"/>
  <c r="T1346" i="1"/>
  <c r="L1346" i="1" s="1"/>
  <c r="N1346" i="1" s="1"/>
  <c r="S1346" i="1"/>
  <c r="O1346" i="1"/>
  <c r="K1346" i="1"/>
  <c r="D1346" i="1"/>
  <c r="T1345" i="1"/>
  <c r="S1345" i="1"/>
  <c r="K1345" i="1" s="1"/>
  <c r="D1345" i="1"/>
  <c r="S1344" i="1"/>
  <c r="D1344" i="1"/>
  <c r="S1343" i="1"/>
  <c r="T1343" i="1" s="1"/>
  <c r="K1343" i="1"/>
  <c r="D1343" i="1"/>
  <c r="U1342" i="1"/>
  <c r="T1342" i="1"/>
  <c r="L1342" i="1" s="1"/>
  <c r="N1342" i="1" s="1"/>
  <c r="S1342" i="1"/>
  <c r="O1342" i="1"/>
  <c r="K1342" i="1"/>
  <c r="D1342" i="1"/>
  <c r="T1341" i="1"/>
  <c r="S1341" i="1"/>
  <c r="K1341" i="1" s="1"/>
  <c r="D1341" i="1"/>
  <c r="S1340" i="1"/>
  <c r="D1340" i="1"/>
  <c r="S1339" i="1"/>
  <c r="T1339" i="1" s="1"/>
  <c r="K1339" i="1"/>
  <c r="D1339" i="1"/>
  <c r="U1338" i="1"/>
  <c r="T1338" i="1"/>
  <c r="L1338" i="1" s="1"/>
  <c r="N1338" i="1" s="1"/>
  <c r="S1338" i="1"/>
  <c r="K1338" i="1"/>
  <c r="D1338" i="1"/>
  <c r="T1337" i="1"/>
  <c r="S1337" i="1"/>
  <c r="K1337" i="1" s="1"/>
  <c r="D1337" i="1"/>
  <c r="S1336" i="1"/>
  <c r="D1336" i="1"/>
  <c r="S1335" i="1"/>
  <c r="T1335" i="1" s="1"/>
  <c r="K1335" i="1"/>
  <c r="D1335" i="1"/>
  <c r="U1334" i="1"/>
  <c r="T1334" i="1"/>
  <c r="L1334" i="1" s="1"/>
  <c r="N1334" i="1" s="1"/>
  <c r="S1334" i="1"/>
  <c r="K1334" i="1"/>
  <c r="D1334" i="1"/>
  <c r="T1333" i="1"/>
  <c r="S1333" i="1"/>
  <c r="K1333" i="1" s="1"/>
  <c r="D1333" i="1"/>
  <c r="S1332" i="1"/>
  <c r="D1332" i="1"/>
  <c r="S1331" i="1"/>
  <c r="T1331" i="1" s="1"/>
  <c r="K1331" i="1"/>
  <c r="D1331" i="1"/>
  <c r="U1330" i="1"/>
  <c r="T1330" i="1"/>
  <c r="L1330" i="1" s="1"/>
  <c r="N1330" i="1" s="1"/>
  <c r="S1330" i="1"/>
  <c r="O1330" i="1"/>
  <c r="K1330" i="1"/>
  <c r="D1330" i="1"/>
  <c r="T1329" i="1"/>
  <c r="S1329" i="1"/>
  <c r="K1329" i="1" s="1"/>
  <c r="D1329" i="1"/>
  <c r="S1328" i="1"/>
  <c r="D1328" i="1"/>
  <c r="S1327" i="1"/>
  <c r="T1327" i="1" s="1"/>
  <c r="K1327" i="1"/>
  <c r="D1327" i="1"/>
  <c r="U1326" i="1"/>
  <c r="T1326" i="1"/>
  <c r="L1326" i="1" s="1"/>
  <c r="S1326" i="1"/>
  <c r="O1326" i="1"/>
  <c r="N1326" i="1"/>
  <c r="K1326" i="1"/>
  <c r="D1326" i="1"/>
  <c r="T1325" i="1"/>
  <c r="S1325" i="1"/>
  <c r="K1325" i="1" s="1"/>
  <c r="L1325" i="1"/>
  <c r="N1325" i="1" s="1"/>
  <c r="D1325" i="1"/>
  <c r="S1324" i="1"/>
  <c r="D1324" i="1"/>
  <c r="S1323" i="1"/>
  <c r="T1323" i="1" s="1"/>
  <c r="L1323" i="1" s="1"/>
  <c r="N1323" i="1" s="1"/>
  <c r="K1323" i="1"/>
  <c r="D1323" i="1"/>
  <c r="U1322" i="1"/>
  <c r="T1322" i="1"/>
  <c r="S1322" i="1"/>
  <c r="K1322" i="1"/>
  <c r="D1322" i="1"/>
  <c r="T1321" i="1"/>
  <c r="S1321" i="1"/>
  <c r="D1321" i="1"/>
  <c r="S1320" i="1"/>
  <c r="T1320" i="1" s="1"/>
  <c r="L1320" i="1"/>
  <c r="N1320" i="1" s="1"/>
  <c r="D1320" i="1"/>
  <c r="V1319" i="1"/>
  <c r="U1319" i="1"/>
  <c r="S1319" i="1"/>
  <c r="T1319" i="1" s="1"/>
  <c r="L1319" i="1" s="1"/>
  <c r="N1319" i="1" s="1"/>
  <c r="O1319" i="1"/>
  <c r="K1319" i="1"/>
  <c r="D1319" i="1"/>
  <c r="T1318" i="1"/>
  <c r="S1318" i="1"/>
  <c r="K1318" i="1"/>
  <c r="D1318" i="1"/>
  <c r="S1317" i="1"/>
  <c r="D1317" i="1"/>
  <c r="S1316" i="1"/>
  <c r="T1316" i="1" s="1"/>
  <c r="L1316" i="1"/>
  <c r="N1316" i="1" s="1"/>
  <c r="K1316" i="1"/>
  <c r="D1316" i="1"/>
  <c r="S1315" i="1"/>
  <c r="T1315" i="1" s="1"/>
  <c r="K1315" i="1"/>
  <c r="D1315" i="1"/>
  <c r="T1314" i="1"/>
  <c r="L1314" i="1" s="1"/>
  <c r="N1314" i="1" s="1"/>
  <c r="S1314" i="1"/>
  <c r="K1314" i="1"/>
  <c r="D1314" i="1"/>
  <c r="S1313" i="1"/>
  <c r="K1313" i="1" s="1"/>
  <c r="D1313" i="1"/>
  <c r="S1312" i="1"/>
  <c r="D1312" i="1"/>
  <c r="S1311" i="1"/>
  <c r="T1311" i="1" s="1"/>
  <c r="K1311" i="1"/>
  <c r="D1311" i="1"/>
  <c r="U1310" i="1"/>
  <c r="T1310" i="1"/>
  <c r="L1310" i="1" s="1"/>
  <c r="S1310" i="1"/>
  <c r="O1310" i="1"/>
  <c r="N1310" i="1"/>
  <c r="K1310" i="1"/>
  <c r="D1310" i="1"/>
  <c r="T1309" i="1"/>
  <c r="S1309" i="1"/>
  <c r="K1309" i="1" s="1"/>
  <c r="L1309" i="1"/>
  <c r="N1309" i="1" s="1"/>
  <c r="D1309" i="1"/>
  <c r="S1308" i="1"/>
  <c r="D1308" i="1"/>
  <c r="S1307" i="1"/>
  <c r="T1307" i="1" s="1"/>
  <c r="L1307" i="1" s="1"/>
  <c r="N1307" i="1" s="1"/>
  <c r="K1307" i="1"/>
  <c r="D1307" i="1"/>
  <c r="U1306" i="1"/>
  <c r="T1306" i="1"/>
  <c r="S1306" i="1"/>
  <c r="K1306" i="1"/>
  <c r="D1306" i="1"/>
  <c r="T1305" i="1"/>
  <c r="S1305" i="1"/>
  <c r="D1305" i="1"/>
  <c r="S1304" i="1"/>
  <c r="T1304" i="1" s="1"/>
  <c r="L1304" i="1"/>
  <c r="N1304" i="1" s="1"/>
  <c r="D1304" i="1"/>
  <c r="V1303" i="1"/>
  <c r="U1303" i="1"/>
  <c r="S1303" i="1"/>
  <c r="T1303" i="1" s="1"/>
  <c r="L1303" i="1" s="1"/>
  <c r="N1303" i="1" s="1"/>
  <c r="O1303" i="1"/>
  <c r="K1303" i="1"/>
  <c r="D1303" i="1"/>
  <c r="T1302" i="1"/>
  <c r="S1302" i="1"/>
  <c r="K1302" i="1"/>
  <c r="D1302" i="1"/>
  <c r="S1301" i="1"/>
  <c r="D1301" i="1"/>
  <c r="S1300" i="1"/>
  <c r="T1300" i="1" s="1"/>
  <c r="L1300" i="1"/>
  <c r="N1300" i="1" s="1"/>
  <c r="K1300" i="1"/>
  <c r="D1300" i="1"/>
  <c r="S1299" i="1"/>
  <c r="T1299" i="1" s="1"/>
  <c r="K1299" i="1"/>
  <c r="D1299" i="1"/>
  <c r="T1298" i="1"/>
  <c r="L1298" i="1" s="1"/>
  <c r="N1298" i="1" s="1"/>
  <c r="S1298" i="1"/>
  <c r="K1298" i="1"/>
  <c r="D1298" i="1"/>
  <c r="S1297" i="1"/>
  <c r="K1297" i="1" s="1"/>
  <c r="D1297" i="1"/>
  <c r="S1296" i="1"/>
  <c r="D1296" i="1"/>
  <c r="S1295" i="1"/>
  <c r="T1295" i="1" s="1"/>
  <c r="K1295" i="1"/>
  <c r="D1295" i="1"/>
  <c r="U1294" i="1"/>
  <c r="T1294" i="1"/>
  <c r="L1294" i="1" s="1"/>
  <c r="S1294" i="1"/>
  <c r="O1294" i="1"/>
  <c r="N1294" i="1"/>
  <c r="K1294" i="1"/>
  <c r="D1294" i="1"/>
  <c r="T1293" i="1"/>
  <c r="S1293" i="1"/>
  <c r="K1293" i="1" s="1"/>
  <c r="L1293" i="1"/>
  <c r="N1293" i="1" s="1"/>
  <c r="D1293" i="1"/>
  <c r="S1292" i="1"/>
  <c r="D1292" i="1"/>
  <c r="S1291" i="1"/>
  <c r="T1291" i="1" s="1"/>
  <c r="L1291" i="1" s="1"/>
  <c r="N1291" i="1" s="1"/>
  <c r="K1291" i="1"/>
  <c r="D1291" i="1"/>
  <c r="U1290" i="1"/>
  <c r="T1290" i="1"/>
  <c r="S1290" i="1"/>
  <c r="K1290" i="1"/>
  <c r="D1290" i="1"/>
  <c r="T1289" i="1"/>
  <c r="S1289" i="1"/>
  <c r="D1289" i="1"/>
  <c r="S1288" i="1"/>
  <c r="D1288" i="1"/>
  <c r="S1287" i="1"/>
  <c r="K1287" i="1" s="1"/>
  <c r="D1287" i="1"/>
  <c r="S1286" i="1"/>
  <c r="M1286" i="1"/>
  <c r="D1286" i="1"/>
  <c r="U1285" i="1"/>
  <c r="T1285" i="1"/>
  <c r="S1285" i="1"/>
  <c r="M1285" i="1"/>
  <c r="K1285" i="1"/>
  <c r="S1284" i="1"/>
  <c r="T1284" i="1" s="1"/>
  <c r="M1284" i="1"/>
  <c r="K1284" i="1"/>
  <c r="S1283" i="1"/>
  <c r="T1283" i="1" s="1"/>
  <c r="U1283" i="1" s="1"/>
  <c r="V1283" i="1" s="1"/>
  <c r="W1283" i="1" s="1"/>
  <c r="Q1283" i="1" s="1"/>
  <c r="M1283" i="1"/>
  <c r="L1283" i="1"/>
  <c r="N1283" i="1" s="1"/>
  <c r="V1282" i="1"/>
  <c r="S1282" i="1"/>
  <c r="T1282" i="1" s="1"/>
  <c r="U1282" i="1" s="1"/>
  <c r="O1282" i="1" s="1"/>
  <c r="P1282" i="1" s="1"/>
  <c r="M1282" i="1"/>
  <c r="K1282" i="1"/>
  <c r="T1281" i="1"/>
  <c r="L1281" i="1" s="1"/>
  <c r="S1281" i="1"/>
  <c r="M1281" i="1"/>
  <c r="K1281" i="1"/>
  <c r="S1280" i="1"/>
  <c r="K1280" i="1" s="1"/>
  <c r="M1280" i="1"/>
  <c r="S1279" i="1"/>
  <c r="M1279" i="1"/>
  <c r="U1278" i="1"/>
  <c r="S1278" i="1"/>
  <c r="T1278" i="1" s="1"/>
  <c r="M1278" i="1"/>
  <c r="K1278" i="1"/>
  <c r="T1277" i="1"/>
  <c r="L1277" i="1" s="1"/>
  <c r="S1277" i="1"/>
  <c r="M1277" i="1"/>
  <c r="K1277" i="1"/>
  <c r="S1276" i="1"/>
  <c r="K1276" i="1" s="1"/>
  <c r="M1276" i="1"/>
  <c r="S1275" i="1"/>
  <c r="M1275" i="1"/>
  <c r="U1274" i="1"/>
  <c r="S1274" i="1"/>
  <c r="T1274" i="1" s="1"/>
  <c r="M1274" i="1"/>
  <c r="K1274" i="1"/>
  <c r="T1273" i="1"/>
  <c r="L1273" i="1" s="1"/>
  <c r="S1273" i="1"/>
  <c r="M1273" i="1"/>
  <c r="K1273" i="1"/>
  <c r="S1272" i="1"/>
  <c r="K1272" i="1" s="1"/>
  <c r="M1272" i="1"/>
  <c r="S1271" i="1"/>
  <c r="M1271" i="1"/>
  <c r="U1270" i="1"/>
  <c r="S1270" i="1"/>
  <c r="T1270" i="1" s="1"/>
  <c r="M1270" i="1"/>
  <c r="K1270" i="1"/>
  <c r="T1269" i="1"/>
  <c r="L1269" i="1" s="1"/>
  <c r="S1269" i="1"/>
  <c r="M1269" i="1"/>
  <c r="K1269" i="1"/>
  <c r="S1268" i="1"/>
  <c r="K1268" i="1" s="1"/>
  <c r="M1268" i="1"/>
  <c r="S1267" i="1"/>
  <c r="M1267" i="1"/>
  <c r="U1266" i="1"/>
  <c r="S1266" i="1"/>
  <c r="T1266" i="1" s="1"/>
  <c r="M1266" i="1"/>
  <c r="K1266" i="1"/>
  <c r="T1265" i="1"/>
  <c r="L1265" i="1" s="1"/>
  <c r="S1265" i="1"/>
  <c r="M1265" i="1"/>
  <c r="K1265" i="1"/>
  <c r="S1264" i="1"/>
  <c r="K1264" i="1" s="1"/>
  <c r="M1264" i="1"/>
  <c r="S1263" i="1"/>
  <c r="M1263" i="1"/>
  <c r="U1262" i="1"/>
  <c r="S1262" i="1"/>
  <c r="T1262" i="1" s="1"/>
  <c r="M1262" i="1"/>
  <c r="K1262" i="1"/>
  <c r="T1261" i="1"/>
  <c r="L1261" i="1" s="1"/>
  <c r="S1261" i="1"/>
  <c r="M1261" i="1"/>
  <c r="K1261" i="1"/>
  <c r="S1260" i="1"/>
  <c r="K1260" i="1" s="1"/>
  <c r="M1260" i="1"/>
  <c r="S1259" i="1"/>
  <c r="M1259" i="1"/>
  <c r="U1258" i="1"/>
  <c r="S1258" i="1"/>
  <c r="T1258" i="1" s="1"/>
  <c r="M1258" i="1"/>
  <c r="K1258" i="1"/>
  <c r="T1257" i="1"/>
  <c r="L1257" i="1" s="1"/>
  <c r="S1257" i="1"/>
  <c r="M1257" i="1"/>
  <c r="K1257" i="1"/>
  <c r="S1256" i="1"/>
  <c r="K1256" i="1" s="1"/>
  <c r="M1256" i="1"/>
  <c r="S1255" i="1"/>
  <c r="M1255" i="1"/>
  <c r="U1254" i="1"/>
  <c r="S1254" i="1"/>
  <c r="T1254" i="1" s="1"/>
  <c r="M1254" i="1"/>
  <c r="K1254" i="1"/>
  <c r="T1253" i="1"/>
  <c r="L1253" i="1" s="1"/>
  <c r="S1253" i="1"/>
  <c r="M1253" i="1"/>
  <c r="K1253" i="1"/>
  <c r="S1252" i="1"/>
  <c r="K1252" i="1" s="1"/>
  <c r="M1252" i="1"/>
  <c r="S1251" i="1"/>
  <c r="M1251" i="1"/>
  <c r="U1250" i="1"/>
  <c r="S1250" i="1"/>
  <c r="T1250" i="1" s="1"/>
  <c r="M1250" i="1"/>
  <c r="K1250" i="1"/>
  <c r="T1249" i="1"/>
  <c r="L1249" i="1" s="1"/>
  <c r="S1249" i="1"/>
  <c r="M1249" i="1"/>
  <c r="K1249" i="1"/>
  <c r="S1248" i="1"/>
  <c r="M1248" i="1"/>
  <c r="S1247" i="1"/>
  <c r="M1247" i="1"/>
  <c r="U1246" i="1"/>
  <c r="S1246" i="1"/>
  <c r="T1246" i="1" s="1"/>
  <c r="M1246" i="1"/>
  <c r="K1246" i="1"/>
  <c r="T1245" i="1"/>
  <c r="L1245" i="1" s="1"/>
  <c r="S1245" i="1"/>
  <c r="M1245" i="1"/>
  <c r="K1245" i="1"/>
  <c r="S1244" i="1"/>
  <c r="M1244" i="1"/>
  <c r="S1243" i="1"/>
  <c r="M1243" i="1"/>
  <c r="U1242" i="1"/>
  <c r="S1242" i="1"/>
  <c r="T1242" i="1" s="1"/>
  <c r="M1242" i="1"/>
  <c r="K1242" i="1"/>
  <c r="T1241" i="1"/>
  <c r="L1241" i="1" s="1"/>
  <c r="S1241" i="1"/>
  <c r="M1241" i="1"/>
  <c r="K1241" i="1"/>
  <c r="S1240" i="1"/>
  <c r="M1240" i="1"/>
  <c r="S1239" i="1"/>
  <c r="M1239" i="1"/>
  <c r="U1238" i="1"/>
  <c r="S1238" i="1"/>
  <c r="T1238" i="1" s="1"/>
  <c r="M1238" i="1"/>
  <c r="K1238" i="1"/>
  <c r="T1237" i="1"/>
  <c r="L1237" i="1" s="1"/>
  <c r="S1237" i="1"/>
  <c r="M1237" i="1"/>
  <c r="K1237" i="1"/>
  <c r="S1236" i="1"/>
  <c r="M1236" i="1"/>
  <c r="S1235" i="1"/>
  <c r="M1235" i="1"/>
  <c r="U1234" i="1"/>
  <c r="S1234" i="1"/>
  <c r="T1234" i="1" s="1"/>
  <c r="M1234" i="1"/>
  <c r="K1234" i="1"/>
  <c r="T1233" i="1"/>
  <c r="L1233" i="1" s="1"/>
  <c r="S1233" i="1"/>
  <c r="M1233" i="1"/>
  <c r="K1233" i="1"/>
  <c r="S1232" i="1"/>
  <c r="M1232" i="1"/>
  <c r="S1231" i="1"/>
  <c r="M1231" i="1"/>
  <c r="U1230" i="1"/>
  <c r="S1230" i="1"/>
  <c r="T1230" i="1" s="1"/>
  <c r="M1230" i="1"/>
  <c r="K1230" i="1"/>
  <c r="D1229" i="1"/>
  <c r="S1228" i="1"/>
  <c r="T1228" i="1" s="1"/>
  <c r="M1228" i="1"/>
  <c r="K1228" i="1"/>
  <c r="D1228" i="1"/>
  <c r="T1227" i="1"/>
  <c r="S1227" i="1"/>
  <c r="M1227" i="1"/>
  <c r="K1227" i="1"/>
  <c r="D1227" i="1"/>
  <c r="S1226" i="1"/>
  <c r="T1226" i="1" s="1"/>
  <c r="M1226" i="1"/>
  <c r="K1226" i="1"/>
  <c r="D1226" i="1"/>
  <c r="T1225" i="1"/>
  <c r="U1225" i="1" s="1"/>
  <c r="V1225" i="1" s="1"/>
  <c r="S1225" i="1"/>
  <c r="M1225" i="1"/>
  <c r="K1225" i="1"/>
  <c r="D1225" i="1"/>
  <c r="D1224" i="1"/>
  <c r="D1223" i="1"/>
  <c r="D1222" i="1"/>
  <c r="D1220" i="1"/>
  <c r="D1207" i="1"/>
  <c r="D1206" i="1"/>
  <c r="D1205" i="1"/>
  <c r="D1204" i="1"/>
  <c r="D1203" i="1"/>
  <c r="D1202" i="1"/>
  <c r="D1201" i="1"/>
  <c r="D1200" i="1"/>
  <c r="D1199" i="1"/>
  <c r="D1198" i="1"/>
  <c r="D977" i="1"/>
  <c r="D976" i="1"/>
  <c r="S975" i="1"/>
  <c r="T975" i="1" s="1"/>
  <c r="M975" i="1"/>
  <c r="K975" i="1"/>
  <c r="D975" i="1"/>
  <c r="D974" i="1"/>
  <c r="U973" i="1"/>
  <c r="T973" i="1"/>
  <c r="S973" i="1"/>
  <c r="M973" i="1"/>
  <c r="L973" i="1"/>
  <c r="K973" i="1"/>
  <c r="D973" i="1"/>
  <c r="D972" i="1"/>
  <c r="S971" i="1"/>
  <c r="M971" i="1"/>
  <c r="D971" i="1"/>
  <c r="D970" i="1"/>
  <c r="S969" i="1"/>
  <c r="K969" i="1" s="1"/>
  <c r="M969" i="1"/>
  <c r="D969" i="1"/>
  <c r="D968" i="1"/>
  <c r="S967" i="1"/>
  <c r="T967" i="1" s="1"/>
  <c r="M967" i="1"/>
  <c r="K967" i="1"/>
  <c r="D967" i="1"/>
  <c r="D966" i="1"/>
  <c r="U965" i="1"/>
  <c r="T965" i="1"/>
  <c r="S965" i="1"/>
  <c r="M965" i="1"/>
  <c r="L965" i="1"/>
  <c r="K965" i="1"/>
  <c r="D965" i="1"/>
  <c r="D964" i="1"/>
  <c r="S963" i="1"/>
  <c r="M963" i="1"/>
  <c r="D963" i="1"/>
  <c r="D962" i="1"/>
  <c r="S961" i="1"/>
  <c r="K961" i="1" s="1"/>
  <c r="M961" i="1"/>
  <c r="D961" i="1"/>
  <c r="D960" i="1"/>
  <c r="S959" i="1"/>
  <c r="T959" i="1" s="1"/>
  <c r="M959" i="1"/>
  <c r="K959" i="1"/>
  <c r="D959" i="1"/>
  <c r="T958" i="1"/>
  <c r="S958" i="1"/>
  <c r="M958" i="1"/>
  <c r="K958" i="1"/>
  <c r="D958" i="1"/>
  <c r="S957" i="1"/>
  <c r="T957" i="1" s="1"/>
  <c r="M957" i="1"/>
  <c r="K957" i="1"/>
  <c r="D957" i="1"/>
  <c r="S956" i="1"/>
  <c r="M956" i="1"/>
  <c r="D956" i="1"/>
  <c r="S955" i="1"/>
  <c r="M955" i="1"/>
  <c r="K955" i="1"/>
  <c r="T954" i="1"/>
  <c r="S954" i="1"/>
  <c r="M954" i="1"/>
  <c r="K954" i="1"/>
  <c r="S953" i="1"/>
  <c r="M953" i="1"/>
  <c r="T952" i="1"/>
  <c r="U952" i="1" s="1"/>
  <c r="V952" i="1" s="1"/>
  <c r="W952" i="1" s="1"/>
  <c r="Q952" i="1" s="1"/>
  <c r="S952" i="1"/>
  <c r="O952" i="1"/>
  <c r="M952" i="1"/>
  <c r="K952" i="1"/>
  <c r="S951" i="1"/>
  <c r="M951" i="1"/>
  <c r="K951" i="1"/>
  <c r="T950" i="1"/>
  <c r="S950" i="1"/>
  <c r="M950" i="1"/>
  <c r="K950" i="1"/>
  <c r="S949" i="1"/>
  <c r="M949" i="1"/>
  <c r="W948" i="1"/>
  <c r="Q948" i="1" s="1"/>
  <c r="T948" i="1"/>
  <c r="U948" i="1" s="1"/>
  <c r="V948" i="1" s="1"/>
  <c r="S948" i="1"/>
  <c r="O948" i="1"/>
  <c r="P948" i="1" s="1"/>
  <c r="M948" i="1"/>
  <c r="K948" i="1"/>
  <c r="S947" i="1"/>
  <c r="M947" i="1"/>
  <c r="K947" i="1"/>
  <c r="T946" i="1"/>
  <c r="S946" i="1"/>
  <c r="M946" i="1"/>
  <c r="K946" i="1"/>
  <c r="S945" i="1"/>
  <c r="M945" i="1"/>
  <c r="W944" i="1"/>
  <c r="Q944" i="1" s="1"/>
  <c r="T944" i="1"/>
  <c r="U944" i="1" s="1"/>
  <c r="V944" i="1" s="1"/>
  <c r="S944" i="1"/>
  <c r="O944" i="1"/>
  <c r="P944" i="1" s="1"/>
  <c r="M944" i="1"/>
  <c r="K944" i="1"/>
  <c r="S943" i="1"/>
  <c r="M943" i="1"/>
  <c r="K943" i="1"/>
  <c r="T942" i="1"/>
  <c r="S942" i="1"/>
  <c r="M942" i="1"/>
  <c r="K942" i="1"/>
  <c r="S941" i="1"/>
  <c r="M941" i="1"/>
  <c r="V940" i="1"/>
  <c r="T940" i="1"/>
  <c r="U940" i="1" s="1"/>
  <c r="S940" i="1"/>
  <c r="R940" i="1"/>
  <c r="N940" i="1"/>
  <c r="M940" i="1"/>
  <c r="L940" i="1"/>
  <c r="K940" i="1"/>
  <c r="U939" i="1"/>
  <c r="S939" i="1"/>
  <c r="T939" i="1" s="1"/>
  <c r="M939" i="1"/>
  <c r="K939" i="1"/>
  <c r="T938" i="1"/>
  <c r="S938" i="1"/>
  <c r="M938" i="1"/>
  <c r="L938" i="1"/>
  <c r="K938" i="1"/>
  <c r="S937" i="1"/>
  <c r="M937" i="1"/>
  <c r="K937" i="1"/>
  <c r="T936" i="1"/>
  <c r="U936" i="1" s="1"/>
  <c r="S936" i="1"/>
  <c r="R936" i="1"/>
  <c r="N936" i="1"/>
  <c r="M936" i="1"/>
  <c r="L936" i="1"/>
  <c r="K936" i="1"/>
  <c r="S935" i="1"/>
  <c r="T935" i="1" s="1"/>
  <c r="M935" i="1"/>
  <c r="K935" i="1"/>
  <c r="T934" i="1"/>
  <c r="S934" i="1"/>
  <c r="M934" i="1"/>
  <c r="L934" i="1"/>
  <c r="K934" i="1"/>
  <c r="S933" i="1"/>
  <c r="M933" i="1"/>
  <c r="T932" i="1"/>
  <c r="U932" i="1" s="1"/>
  <c r="S932" i="1"/>
  <c r="R932" i="1"/>
  <c r="N932" i="1"/>
  <c r="M932" i="1"/>
  <c r="L932" i="1"/>
  <c r="K932" i="1"/>
  <c r="U931" i="1"/>
  <c r="S931" i="1"/>
  <c r="T931" i="1" s="1"/>
  <c r="M931" i="1"/>
  <c r="K931" i="1"/>
  <c r="T930" i="1"/>
  <c r="S930" i="1"/>
  <c r="M930" i="1"/>
  <c r="L930" i="1"/>
  <c r="K930" i="1"/>
  <c r="S929" i="1"/>
  <c r="M929" i="1"/>
  <c r="K929" i="1"/>
  <c r="T928" i="1"/>
  <c r="U928" i="1" s="1"/>
  <c r="S928" i="1"/>
  <c r="R928" i="1"/>
  <c r="N928" i="1"/>
  <c r="M928" i="1"/>
  <c r="L928" i="1"/>
  <c r="K928" i="1"/>
  <c r="S927" i="1"/>
  <c r="T927" i="1" s="1"/>
  <c r="M927" i="1"/>
  <c r="K927" i="1"/>
  <c r="T926" i="1"/>
  <c r="S926" i="1"/>
  <c r="M926" i="1"/>
  <c r="L926" i="1"/>
  <c r="K926" i="1"/>
  <c r="S925" i="1"/>
  <c r="M925" i="1"/>
  <c r="T924" i="1"/>
  <c r="U924" i="1" s="1"/>
  <c r="S924" i="1"/>
  <c r="R924" i="1"/>
  <c r="N924" i="1"/>
  <c r="M924" i="1"/>
  <c r="L924" i="1"/>
  <c r="K924" i="1"/>
  <c r="U923" i="1"/>
  <c r="S923" i="1"/>
  <c r="T923" i="1" s="1"/>
  <c r="M923" i="1"/>
  <c r="K923" i="1"/>
  <c r="T922" i="1"/>
  <c r="S922" i="1"/>
  <c r="M922" i="1"/>
  <c r="L922" i="1"/>
  <c r="K922" i="1"/>
  <c r="S921" i="1"/>
  <c r="M921" i="1"/>
  <c r="K921" i="1"/>
  <c r="T920" i="1"/>
  <c r="U920" i="1" s="1"/>
  <c r="S920" i="1"/>
  <c r="R920" i="1"/>
  <c r="N920" i="1"/>
  <c r="M920" i="1"/>
  <c r="L920" i="1"/>
  <c r="K920" i="1"/>
  <c r="S919" i="1"/>
  <c r="T919" i="1" s="1"/>
  <c r="M919" i="1"/>
  <c r="K919" i="1"/>
  <c r="T918" i="1"/>
  <c r="S918" i="1"/>
  <c r="M918" i="1"/>
  <c r="L918" i="1"/>
  <c r="K918" i="1"/>
  <c r="S917" i="1"/>
  <c r="M917" i="1"/>
  <c r="K917" i="1"/>
  <c r="T916" i="1"/>
  <c r="S916" i="1"/>
  <c r="M916" i="1"/>
  <c r="K916" i="1"/>
  <c r="S915" i="1"/>
  <c r="M915" i="1"/>
  <c r="K915" i="1"/>
  <c r="T914" i="1"/>
  <c r="S914" i="1"/>
  <c r="M914" i="1"/>
  <c r="L914" i="1"/>
  <c r="N914" i="1" s="1"/>
  <c r="K914" i="1"/>
  <c r="S913" i="1"/>
  <c r="M913" i="1"/>
  <c r="K913" i="1"/>
  <c r="T912" i="1"/>
  <c r="S912" i="1"/>
  <c r="M912" i="1"/>
  <c r="K912" i="1"/>
  <c r="S911" i="1"/>
  <c r="M911" i="1"/>
  <c r="K911" i="1"/>
  <c r="T910" i="1"/>
  <c r="S910" i="1"/>
  <c r="R910" i="1"/>
  <c r="M910" i="1"/>
  <c r="L910" i="1"/>
  <c r="N910" i="1" s="1"/>
  <c r="K910" i="1"/>
  <c r="S909" i="1"/>
  <c r="M909" i="1"/>
  <c r="K909" i="1"/>
  <c r="T908" i="1"/>
  <c r="S908" i="1"/>
  <c r="M908" i="1"/>
  <c r="K908" i="1"/>
  <c r="S907" i="1"/>
  <c r="M907" i="1"/>
  <c r="K907" i="1"/>
  <c r="T906" i="1"/>
  <c r="S906" i="1"/>
  <c r="R906" i="1"/>
  <c r="M906" i="1"/>
  <c r="L906" i="1"/>
  <c r="N906" i="1" s="1"/>
  <c r="K906" i="1"/>
  <c r="S905" i="1"/>
  <c r="M905" i="1"/>
  <c r="K905" i="1"/>
  <c r="T904" i="1"/>
  <c r="S904" i="1"/>
  <c r="M904" i="1"/>
  <c r="K904" i="1"/>
  <c r="S903" i="1"/>
  <c r="M903" i="1"/>
  <c r="K903" i="1"/>
  <c r="T902" i="1"/>
  <c r="S902" i="1"/>
  <c r="M902" i="1"/>
  <c r="L902" i="1"/>
  <c r="K902" i="1"/>
  <c r="S901" i="1"/>
  <c r="M901" i="1"/>
  <c r="K901" i="1"/>
  <c r="T900" i="1"/>
  <c r="S900" i="1"/>
  <c r="M900" i="1"/>
  <c r="K900" i="1"/>
  <c r="S899" i="1"/>
  <c r="M899" i="1"/>
  <c r="K899" i="1"/>
  <c r="T898" i="1"/>
  <c r="U898" i="1" s="1"/>
  <c r="S898" i="1"/>
  <c r="O898" i="1"/>
  <c r="P898" i="1" s="1"/>
  <c r="M898" i="1"/>
  <c r="K898" i="1"/>
  <c r="S897" i="1"/>
  <c r="M897" i="1"/>
  <c r="T896" i="1"/>
  <c r="S896" i="1"/>
  <c r="M896" i="1"/>
  <c r="K896" i="1"/>
  <c r="S895" i="1"/>
  <c r="M895" i="1"/>
  <c r="S894" i="1"/>
  <c r="M894" i="1"/>
  <c r="S893" i="1"/>
  <c r="M893" i="1"/>
  <c r="T892" i="1"/>
  <c r="S892" i="1"/>
  <c r="M892" i="1"/>
  <c r="K892" i="1"/>
  <c r="S891" i="1"/>
  <c r="M891" i="1"/>
  <c r="S890" i="1"/>
  <c r="M890" i="1"/>
  <c r="S877" i="1"/>
  <c r="M877" i="1"/>
  <c r="T876" i="1"/>
  <c r="S876" i="1"/>
  <c r="M876" i="1"/>
  <c r="K876" i="1"/>
  <c r="S875" i="1"/>
  <c r="M875" i="1"/>
  <c r="S874" i="1"/>
  <c r="M874" i="1"/>
  <c r="S873" i="1"/>
  <c r="M873" i="1"/>
  <c r="T872" i="1"/>
  <c r="S872" i="1"/>
  <c r="M872" i="1"/>
  <c r="K872" i="1"/>
  <c r="S871" i="1"/>
  <c r="M871" i="1"/>
  <c r="S870" i="1"/>
  <c r="M870" i="1"/>
  <c r="S869" i="1"/>
  <c r="M869" i="1"/>
  <c r="T868" i="1"/>
  <c r="S868" i="1"/>
  <c r="M868" i="1"/>
  <c r="K868" i="1"/>
  <c r="S867" i="1"/>
  <c r="M867" i="1"/>
  <c r="S866" i="1"/>
  <c r="M866" i="1"/>
  <c r="S865" i="1"/>
  <c r="M865" i="1"/>
  <c r="T864" i="1"/>
  <c r="S864" i="1"/>
  <c r="M864" i="1"/>
  <c r="K864" i="1"/>
  <c r="S863" i="1"/>
  <c r="M863" i="1"/>
  <c r="S862" i="1"/>
  <c r="M862" i="1"/>
  <c r="S861" i="1"/>
  <c r="M861" i="1"/>
  <c r="V860" i="1"/>
  <c r="T860" i="1"/>
  <c r="U860" i="1" s="1"/>
  <c r="S860" i="1"/>
  <c r="R860" i="1"/>
  <c r="N860" i="1"/>
  <c r="M860" i="1"/>
  <c r="L860" i="1"/>
  <c r="K860" i="1"/>
  <c r="S859" i="1"/>
  <c r="T859" i="1" s="1"/>
  <c r="M859" i="1"/>
  <c r="K859" i="1"/>
  <c r="T858" i="1"/>
  <c r="S858" i="1"/>
  <c r="M858" i="1"/>
  <c r="L858" i="1"/>
  <c r="K858" i="1"/>
  <c r="S857" i="1"/>
  <c r="M857" i="1"/>
  <c r="S856" i="1"/>
  <c r="T856" i="1" s="1"/>
  <c r="M856" i="1"/>
  <c r="K856" i="1"/>
  <c r="S855" i="1"/>
  <c r="T855" i="1" s="1"/>
  <c r="M855" i="1"/>
  <c r="K855" i="1"/>
  <c r="T854" i="1"/>
  <c r="S854" i="1"/>
  <c r="M854" i="1"/>
  <c r="K854" i="1"/>
  <c r="S853" i="1"/>
  <c r="M853" i="1"/>
  <c r="S852" i="1"/>
  <c r="T852" i="1" s="1"/>
  <c r="M852" i="1"/>
  <c r="K852" i="1"/>
  <c r="S851" i="1"/>
  <c r="T851" i="1" s="1"/>
  <c r="M851" i="1"/>
  <c r="K851" i="1"/>
  <c r="T850" i="1"/>
  <c r="S850" i="1"/>
  <c r="M850" i="1"/>
  <c r="K850" i="1"/>
  <c r="S849" i="1"/>
  <c r="M849" i="1"/>
  <c r="S848" i="1"/>
  <c r="T848" i="1" s="1"/>
  <c r="M848" i="1"/>
  <c r="K848" i="1"/>
  <c r="S847" i="1"/>
  <c r="T847" i="1" s="1"/>
  <c r="M847" i="1"/>
  <c r="K847" i="1"/>
  <c r="T846" i="1"/>
  <c r="S846" i="1"/>
  <c r="M846" i="1"/>
  <c r="K846" i="1"/>
  <c r="S845" i="1"/>
  <c r="M845" i="1"/>
  <c r="S844" i="1"/>
  <c r="T844" i="1" s="1"/>
  <c r="M844" i="1"/>
  <c r="K844" i="1"/>
  <c r="S843" i="1"/>
  <c r="T843" i="1" s="1"/>
  <c r="M843" i="1"/>
  <c r="K843" i="1"/>
  <c r="T842" i="1"/>
  <c r="S842" i="1"/>
  <c r="M842" i="1"/>
  <c r="L842" i="1"/>
  <c r="K842" i="1"/>
  <c r="S841" i="1"/>
  <c r="M841" i="1"/>
  <c r="S840" i="1"/>
  <c r="M840" i="1"/>
  <c r="U839" i="1"/>
  <c r="S839" i="1"/>
  <c r="T839" i="1" s="1"/>
  <c r="M839" i="1"/>
  <c r="K839" i="1"/>
  <c r="U838" i="1"/>
  <c r="T838" i="1"/>
  <c r="S838" i="1"/>
  <c r="M838" i="1"/>
  <c r="L838" i="1"/>
  <c r="K838" i="1"/>
  <c r="S837" i="1"/>
  <c r="M837" i="1"/>
  <c r="S836" i="1"/>
  <c r="M836" i="1"/>
  <c r="U835" i="1"/>
  <c r="S835" i="1"/>
  <c r="T835" i="1" s="1"/>
  <c r="M835" i="1"/>
  <c r="K835" i="1"/>
  <c r="U834" i="1"/>
  <c r="T834" i="1"/>
  <c r="S834" i="1"/>
  <c r="M834" i="1"/>
  <c r="L834" i="1"/>
  <c r="K834" i="1"/>
  <c r="S833" i="1"/>
  <c r="M833" i="1"/>
  <c r="S832" i="1"/>
  <c r="M832" i="1"/>
  <c r="U831" i="1"/>
  <c r="S831" i="1"/>
  <c r="T831" i="1" s="1"/>
  <c r="M831" i="1"/>
  <c r="K831" i="1"/>
  <c r="U830" i="1"/>
  <c r="T830" i="1"/>
  <c r="S830" i="1"/>
  <c r="M830" i="1"/>
  <c r="L830" i="1"/>
  <c r="K830" i="1"/>
  <c r="S829" i="1"/>
  <c r="M829" i="1"/>
  <c r="S828" i="1"/>
  <c r="M828" i="1"/>
  <c r="D828" i="1"/>
  <c r="T827" i="1"/>
  <c r="S827" i="1"/>
  <c r="M827" i="1"/>
  <c r="K827" i="1"/>
  <c r="D827" i="1"/>
  <c r="S826" i="1"/>
  <c r="M826" i="1"/>
  <c r="K826" i="1"/>
  <c r="D826" i="1"/>
  <c r="U825" i="1"/>
  <c r="T825" i="1"/>
  <c r="S825" i="1"/>
  <c r="M825" i="1"/>
  <c r="L825" i="1"/>
  <c r="K825" i="1"/>
  <c r="D825" i="1"/>
  <c r="S824" i="1"/>
  <c r="M824" i="1"/>
  <c r="U823" i="1"/>
  <c r="S823" i="1"/>
  <c r="T823" i="1" s="1"/>
  <c r="M823" i="1"/>
  <c r="K823" i="1"/>
  <c r="U822" i="1"/>
  <c r="T822" i="1"/>
  <c r="S822" i="1"/>
  <c r="M822" i="1"/>
  <c r="L822" i="1"/>
  <c r="K822" i="1"/>
  <c r="S821" i="1"/>
  <c r="M821" i="1"/>
  <c r="S820" i="1"/>
  <c r="M820" i="1"/>
  <c r="U819" i="1"/>
  <c r="S819" i="1"/>
  <c r="T819" i="1" s="1"/>
  <c r="M819" i="1"/>
  <c r="K819" i="1"/>
  <c r="U818" i="1"/>
  <c r="T818" i="1"/>
  <c r="S818" i="1"/>
  <c r="M818" i="1"/>
  <c r="L818" i="1"/>
  <c r="K818" i="1"/>
  <c r="S817" i="1"/>
  <c r="M817" i="1"/>
  <c r="S816" i="1"/>
  <c r="M816" i="1"/>
  <c r="U815" i="1"/>
  <c r="S815" i="1"/>
  <c r="T815" i="1" s="1"/>
  <c r="M815" i="1"/>
  <c r="K815" i="1"/>
  <c r="U814" i="1"/>
  <c r="T814" i="1"/>
  <c r="S814" i="1"/>
  <c r="M814" i="1"/>
  <c r="L814" i="1"/>
  <c r="K814" i="1"/>
  <c r="S813" i="1"/>
  <c r="M813" i="1"/>
  <c r="S812" i="1"/>
  <c r="M812" i="1"/>
  <c r="U811" i="1"/>
  <c r="S811" i="1"/>
  <c r="T811" i="1" s="1"/>
  <c r="M811" i="1"/>
  <c r="K811" i="1"/>
  <c r="U810" i="1"/>
  <c r="T810" i="1"/>
  <c r="S810" i="1"/>
  <c r="M810" i="1"/>
  <c r="L810" i="1"/>
  <c r="K810" i="1"/>
  <c r="S809" i="1"/>
  <c r="M809" i="1"/>
  <c r="S808" i="1"/>
  <c r="M808" i="1"/>
  <c r="U807" i="1"/>
  <c r="S807" i="1"/>
  <c r="T807" i="1" s="1"/>
  <c r="M807" i="1"/>
  <c r="K807" i="1"/>
  <c r="U806" i="1"/>
  <c r="T806" i="1"/>
  <c r="S806" i="1"/>
  <c r="M806" i="1"/>
  <c r="L806" i="1"/>
  <c r="K806" i="1"/>
  <c r="S805" i="1"/>
  <c r="M805" i="1"/>
  <c r="S804" i="1"/>
  <c r="M804" i="1"/>
  <c r="U803" i="1"/>
  <c r="S803" i="1"/>
  <c r="T803" i="1" s="1"/>
  <c r="M803" i="1"/>
  <c r="K803" i="1"/>
  <c r="U802" i="1"/>
  <c r="T802" i="1"/>
  <c r="S802" i="1"/>
  <c r="M802" i="1"/>
  <c r="L802" i="1"/>
  <c r="K802" i="1"/>
  <c r="S801" i="1"/>
  <c r="M801" i="1"/>
  <c r="S800" i="1"/>
  <c r="M800" i="1"/>
  <c r="U799" i="1"/>
  <c r="S799" i="1"/>
  <c r="T799" i="1" s="1"/>
  <c r="M799" i="1"/>
  <c r="K799" i="1"/>
  <c r="U798" i="1"/>
  <c r="T798" i="1"/>
  <c r="S798" i="1"/>
  <c r="M798" i="1"/>
  <c r="L798" i="1"/>
  <c r="K798" i="1"/>
  <c r="S797" i="1"/>
  <c r="M797" i="1"/>
  <c r="S796" i="1"/>
  <c r="T796" i="1" s="1"/>
  <c r="M796" i="1"/>
  <c r="K796" i="1"/>
  <c r="S795" i="1"/>
  <c r="M795" i="1"/>
  <c r="K795" i="1"/>
  <c r="V794" i="1"/>
  <c r="U794" i="1"/>
  <c r="T794" i="1"/>
  <c r="S794" i="1"/>
  <c r="R794" i="1"/>
  <c r="M794" i="1"/>
  <c r="L794" i="1"/>
  <c r="N794" i="1" s="1"/>
  <c r="K794" i="1"/>
  <c r="S793" i="1"/>
  <c r="M793" i="1"/>
  <c r="W792" i="1"/>
  <c r="Q792" i="1" s="1"/>
  <c r="V792" i="1"/>
  <c r="T792" i="1"/>
  <c r="U792" i="1" s="1"/>
  <c r="S792" i="1"/>
  <c r="R792" i="1"/>
  <c r="P792" i="1"/>
  <c r="O792" i="1"/>
  <c r="M792" i="1"/>
  <c r="L792" i="1"/>
  <c r="N792" i="1" s="1"/>
  <c r="K792" i="1"/>
  <c r="S791" i="1"/>
  <c r="M791" i="1"/>
  <c r="K791" i="1"/>
  <c r="V790" i="1"/>
  <c r="U790" i="1"/>
  <c r="T790" i="1"/>
  <c r="S790" i="1"/>
  <c r="R790" i="1"/>
  <c r="M790" i="1"/>
  <c r="L790" i="1"/>
  <c r="N790" i="1" s="1"/>
  <c r="K790" i="1"/>
  <c r="S789" i="1"/>
  <c r="M789" i="1"/>
  <c r="W788" i="1"/>
  <c r="Q788" i="1" s="1"/>
  <c r="V788" i="1"/>
  <c r="T788" i="1"/>
  <c r="U788" i="1" s="1"/>
  <c r="S788" i="1"/>
  <c r="R788" i="1"/>
  <c r="P788" i="1"/>
  <c r="O788" i="1"/>
  <c r="M788" i="1"/>
  <c r="L788" i="1"/>
  <c r="N788" i="1" s="1"/>
  <c r="K788" i="1"/>
  <c r="W787" i="1"/>
  <c r="Q787" i="1" s="1"/>
  <c r="V787" i="1"/>
  <c r="U787" i="1"/>
  <c r="S787" i="1"/>
  <c r="T787" i="1" s="1"/>
  <c r="R787" i="1"/>
  <c r="O787" i="1"/>
  <c r="P787" i="1" s="1"/>
  <c r="M787" i="1"/>
  <c r="L787" i="1"/>
  <c r="N787" i="1" s="1"/>
  <c r="K787" i="1"/>
  <c r="B787" i="1"/>
  <c r="D787" i="1" s="1"/>
  <c r="T786" i="1"/>
  <c r="S786" i="1"/>
  <c r="M786" i="1"/>
  <c r="L786" i="1"/>
  <c r="K786" i="1"/>
  <c r="D786" i="1"/>
  <c r="V785" i="1"/>
  <c r="U785" i="1"/>
  <c r="T785" i="1"/>
  <c r="O785" i="1" s="1"/>
  <c r="P785" i="1" s="1"/>
  <c r="S785" i="1"/>
  <c r="R785" i="1"/>
  <c r="N785" i="1"/>
  <c r="M785" i="1"/>
  <c r="L785" i="1"/>
  <c r="K785" i="1"/>
  <c r="D785" i="1"/>
  <c r="T784" i="1"/>
  <c r="S784" i="1"/>
  <c r="M784" i="1"/>
  <c r="L784" i="1"/>
  <c r="K784" i="1"/>
  <c r="D784" i="1"/>
  <c r="V783" i="1"/>
  <c r="U783" i="1"/>
  <c r="T783" i="1"/>
  <c r="O783" i="1" s="1"/>
  <c r="P783" i="1" s="1"/>
  <c r="S783" i="1"/>
  <c r="R783" i="1"/>
  <c r="N783" i="1"/>
  <c r="M783" i="1"/>
  <c r="L783" i="1"/>
  <c r="K783" i="1"/>
  <c r="D783" i="1"/>
  <c r="T782" i="1"/>
  <c r="S782" i="1"/>
  <c r="M782" i="1"/>
  <c r="L782" i="1"/>
  <c r="K782" i="1"/>
  <c r="S781" i="1"/>
  <c r="M781" i="1"/>
  <c r="K781" i="1"/>
  <c r="V780" i="1"/>
  <c r="U780" i="1"/>
  <c r="W780" i="1" s="1"/>
  <c r="Q780" i="1" s="1"/>
  <c r="T780" i="1"/>
  <c r="O780" i="1" s="1"/>
  <c r="P780" i="1" s="1"/>
  <c r="S780" i="1"/>
  <c r="R780" i="1"/>
  <c r="N780" i="1"/>
  <c r="M780" i="1"/>
  <c r="L780" i="1"/>
  <c r="K780" i="1"/>
  <c r="U779" i="1"/>
  <c r="T779" i="1"/>
  <c r="S779" i="1"/>
  <c r="M779" i="1"/>
  <c r="L779" i="1"/>
  <c r="R779" i="1" s="1"/>
  <c r="K779" i="1"/>
  <c r="T778" i="1"/>
  <c r="S778" i="1"/>
  <c r="M778" i="1"/>
  <c r="L778" i="1"/>
  <c r="K778" i="1"/>
  <c r="S777" i="1"/>
  <c r="M777" i="1"/>
  <c r="V776" i="1"/>
  <c r="U776" i="1"/>
  <c r="W776" i="1" s="1"/>
  <c r="Q776" i="1" s="1"/>
  <c r="T776" i="1"/>
  <c r="O776" i="1" s="1"/>
  <c r="P776" i="1" s="1"/>
  <c r="S776" i="1"/>
  <c r="R776" i="1"/>
  <c r="N776" i="1"/>
  <c r="B776" i="1" s="1"/>
  <c r="M776" i="1"/>
  <c r="L776" i="1"/>
  <c r="K776" i="1"/>
  <c r="D776" i="1"/>
  <c r="U775" i="1"/>
  <c r="T775" i="1"/>
  <c r="S775" i="1"/>
  <c r="M775" i="1"/>
  <c r="L775" i="1"/>
  <c r="R775" i="1" s="1"/>
  <c r="K775" i="1"/>
  <c r="T774" i="1"/>
  <c r="S774" i="1"/>
  <c r="M774" i="1"/>
  <c r="L774" i="1"/>
  <c r="K774" i="1"/>
  <c r="S773" i="1"/>
  <c r="M773" i="1"/>
  <c r="V772" i="1"/>
  <c r="U772" i="1"/>
  <c r="T772" i="1"/>
  <c r="O772" i="1" s="1"/>
  <c r="P772" i="1" s="1"/>
  <c r="S772" i="1"/>
  <c r="R772" i="1"/>
  <c r="N772" i="1"/>
  <c r="M772" i="1"/>
  <c r="L772" i="1"/>
  <c r="K772" i="1"/>
  <c r="U771" i="1"/>
  <c r="T771" i="1"/>
  <c r="O771" i="1" s="1"/>
  <c r="P771" i="1" s="1"/>
  <c r="S771" i="1"/>
  <c r="M771" i="1"/>
  <c r="L771" i="1"/>
  <c r="R771" i="1" s="1"/>
  <c r="K771" i="1"/>
  <c r="T770" i="1"/>
  <c r="S770" i="1"/>
  <c r="M770" i="1"/>
  <c r="L770" i="1"/>
  <c r="K770" i="1"/>
  <c r="S769" i="1"/>
  <c r="M769" i="1"/>
  <c r="K769" i="1"/>
  <c r="V768" i="1"/>
  <c r="U768" i="1"/>
  <c r="T768" i="1"/>
  <c r="O768" i="1" s="1"/>
  <c r="P768" i="1" s="1"/>
  <c r="S768" i="1"/>
  <c r="R768" i="1"/>
  <c r="N768" i="1"/>
  <c r="M768" i="1"/>
  <c r="L768" i="1"/>
  <c r="K768" i="1"/>
  <c r="U767" i="1"/>
  <c r="T767" i="1"/>
  <c r="O767" i="1" s="1"/>
  <c r="P767" i="1" s="1"/>
  <c r="S767" i="1"/>
  <c r="M767" i="1"/>
  <c r="L767" i="1"/>
  <c r="R767" i="1" s="1"/>
  <c r="K767" i="1"/>
  <c r="T766" i="1"/>
  <c r="S766" i="1"/>
  <c r="M766" i="1"/>
  <c r="L766" i="1"/>
  <c r="K766" i="1"/>
  <c r="S765" i="1"/>
  <c r="M765" i="1"/>
  <c r="K765" i="1"/>
  <c r="V764" i="1"/>
  <c r="U764" i="1"/>
  <c r="W764" i="1" s="1"/>
  <c r="Q764" i="1" s="1"/>
  <c r="T764" i="1"/>
  <c r="O764" i="1" s="1"/>
  <c r="P764" i="1" s="1"/>
  <c r="S764" i="1"/>
  <c r="R764" i="1"/>
  <c r="N764" i="1"/>
  <c r="M764" i="1"/>
  <c r="L764" i="1"/>
  <c r="K764" i="1"/>
  <c r="U763" i="1"/>
  <c r="T763" i="1"/>
  <c r="S763" i="1"/>
  <c r="M763" i="1"/>
  <c r="L763" i="1"/>
  <c r="R763" i="1" s="1"/>
  <c r="K763" i="1"/>
  <c r="T762" i="1"/>
  <c r="S762" i="1"/>
  <c r="M762" i="1"/>
  <c r="L762" i="1"/>
  <c r="K762" i="1"/>
  <c r="S761" i="1"/>
  <c r="M761" i="1"/>
  <c r="V760" i="1"/>
  <c r="U760" i="1"/>
  <c r="W760" i="1" s="1"/>
  <c r="Q760" i="1" s="1"/>
  <c r="T760" i="1"/>
  <c r="O760" i="1" s="1"/>
  <c r="P760" i="1" s="1"/>
  <c r="S760" i="1"/>
  <c r="R760" i="1"/>
  <c r="N760" i="1"/>
  <c r="M760" i="1"/>
  <c r="L760" i="1"/>
  <c r="K760" i="1"/>
  <c r="U759" i="1"/>
  <c r="T759" i="1"/>
  <c r="S759" i="1"/>
  <c r="M759" i="1"/>
  <c r="L759" i="1"/>
  <c r="R759" i="1" s="1"/>
  <c r="K759" i="1"/>
  <c r="T758" i="1"/>
  <c r="S758" i="1"/>
  <c r="M758" i="1"/>
  <c r="L758" i="1"/>
  <c r="K758" i="1"/>
  <c r="S757" i="1"/>
  <c r="M757" i="1"/>
  <c r="V725" i="1"/>
  <c r="U725" i="1"/>
  <c r="T725" i="1"/>
  <c r="O725" i="1" s="1"/>
  <c r="P725" i="1" s="1"/>
  <c r="S725" i="1"/>
  <c r="R725" i="1"/>
  <c r="N725" i="1"/>
  <c r="M725" i="1"/>
  <c r="L725" i="1"/>
  <c r="K725" i="1"/>
  <c r="U724" i="1"/>
  <c r="T724" i="1"/>
  <c r="O724" i="1" s="1"/>
  <c r="P724" i="1" s="1"/>
  <c r="S724" i="1"/>
  <c r="M724" i="1"/>
  <c r="L724" i="1"/>
  <c r="R724" i="1" s="1"/>
  <c r="K724" i="1"/>
  <c r="T723" i="1"/>
  <c r="S723" i="1"/>
  <c r="M723" i="1"/>
  <c r="L723" i="1"/>
  <c r="K723" i="1"/>
  <c r="S722" i="1"/>
  <c r="M722" i="1"/>
  <c r="K722" i="1"/>
  <c r="V721" i="1"/>
  <c r="U721" i="1"/>
  <c r="T721" i="1"/>
  <c r="O721" i="1" s="1"/>
  <c r="P721" i="1" s="1"/>
  <c r="S721" i="1"/>
  <c r="R721" i="1"/>
  <c r="N721" i="1"/>
  <c r="M721" i="1"/>
  <c r="L721" i="1"/>
  <c r="K721" i="1"/>
  <c r="U720" i="1"/>
  <c r="T720" i="1"/>
  <c r="O720" i="1" s="1"/>
  <c r="P720" i="1" s="1"/>
  <c r="S720" i="1"/>
  <c r="M720" i="1"/>
  <c r="L720" i="1"/>
  <c r="R720" i="1" s="1"/>
  <c r="K720" i="1"/>
  <c r="T719" i="1"/>
  <c r="S719" i="1"/>
  <c r="M719" i="1"/>
  <c r="L719" i="1"/>
  <c r="K719" i="1"/>
  <c r="S718" i="1"/>
  <c r="M718" i="1"/>
  <c r="K718" i="1"/>
  <c r="V717" i="1"/>
  <c r="U717" i="1"/>
  <c r="W717" i="1" s="1"/>
  <c r="Q717" i="1" s="1"/>
  <c r="T717" i="1"/>
  <c r="O717" i="1" s="1"/>
  <c r="P717" i="1" s="1"/>
  <c r="S717" i="1"/>
  <c r="R717" i="1"/>
  <c r="N717" i="1"/>
  <c r="M717" i="1"/>
  <c r="L717" i="1"/>
  <c r="K717" i="1"/>
  <c r="U716" i="1"/>
  <c r="T716" i="1"/>
  <c r="S716" i="1"/>
  <c r="M716" i="1"/>
  <c r="L716" i="1"/>
  <c r="R716" i="1" s="1"/>
  <c r="K716" i="1"/>
  <c r="T715" i="1"/>
  <c r="S715" i="1"/>
  <c r="M715" i="1"/>
  <c r="L715" i="1"/>
  <c r="K715" i="1"/>
  <c r="S714" i="1"/>
  <c r="M714" i="1"/>
  <c r="V713" i="1"/>
  <c r="U713" i="1"/>
  <c r="W713" i="1" s="1"/>
  <c r="Q713" i="1" s="1"/>
  <c r="T713" i="1"/>
  <c r="O713" i="1" s="1"/>
  <c r="P713" i="1" s="1"/>
  <c r="S713" i="1"/>
  <c r="R713" i="1"/>
  <c r="N713" i="1"/>
  <c r="B713" i="1" s="1"/>
  <c r="M713" i="1"/>
  <c r="L713" i="1"/>
  <c r="K713" i="1"/>
  <c r="D713" i="1"/>
  <c r="U712" i="1"/>
  <c r="T712" i="1"/>
  <c r="S712" i="1"/>
  <c r="M712" i="1"/>
  <c r="L712" i="1"/>
  <c r="R712" i="1" s="1"/>
  <c r="K712" i="1"/>
  <c r="T711" i="1"/>
  <c r="S711" i="1"/>
  <c r="M711" i="1"/>
  <c r="L711" i="1"/>
  <c r="K711" i="1"/>
  <c r="S710" i="1"/>
  <c r="M710" i="1"/>
  <c r="V709" i="1"/>
  <c r="U709" i="1"/>
  <c r="T709" i="1"/>
  <c r="O709" i="1" s="1"/>
  <c r="P709" i="1" s="1"/>
  <c r="S709" i="1"/>
  <c r="R709" i="1"/>
  <c r="N709" i="1"/>
  <c r="M709" i="1"/>
  <c r="L709" i="1"/>
  <c r="K709" i="1"/>
  <c r="D709" i="1"/>
  <c r="T708" i="1"/>
  <c r="S708" i="1"/>
  <c r="M708" i="1"/>
  <c r="L708" i="1"/>
  <c r="K708" i="1"/>
  <c r="D708" i="1"/>
  <c r="V707" i="1"/>
  <c r="U707" i="1"/>
  <c r="T707" i="1"/>
  <c r="O707" i="1" s="1"/>
  <c r="P707" i="1" s="1"/>
  <c r="S707" i="1"/>
  <c r="R707" i="1"/>
  <c r="N707" i="1"/>
  <c r="M707" i="1"/>
  <c r="L707" i="1"/>
  <c r="K707" i="1"/>
  <c r="D707" i="1"/>
  <c r="T706" i="1"/>
  <c r="S706" i="1"/>
  <c r="M706" i="1"/>
  <c r="L706" i="1"/>
  <c r="K706" i="1"/>
  <c r="D706" i="1"/>
  <c r="V705" i="1"/>
  <c r="U705" i="1"/>
  <c r="W705" i="1" s="1"/>
  <c r="Q705" i="1" s="1"/>
  <c r="T705" i="1"/>
  <c r="O705" i="1" s="1"/>
  <c r="P705" i="1" s="1"/>
  <c r="S705" i="1"/>
  <c r="R705" i="1"/>
  <c r="N705" i="1"/>
  <c r="M705" i="1"/>
  <c r="L705" i="1"/>
  <c r="K705" i="1"/>
  <c r="D705" i="1"/>
  <c r="T704" i="1"/>
  <c r="S704" i="1"/>
  <c r="M704" i="1"/>
  <c r="L704" i="1"/>
  <c r="K704" i="1"/>
  <c r="S703" i="1"/>
  <c r="M703" i="1"/>
  <c r="V702" i="1"/>
  <c r="U702" i="1"/>
  <c r="W702" i="1" s="1"/>
  <c r="Q702" i="1" s="1"/>
  <c r="T702" i="1"/>
  <c r="O702" i="1" s="1"/>
  <c r="P702" i="1" s="1"/>
  <c r="S702" i="1"/>
  <c r="R702" i="1"/>
  <c r="N702" i="1"/>
  <c r="B702" i="1" s="1"/>
  <c r="M702" i="1"/>
  <c r="L702" i="1"/>
  <c r="K702" i="1"/>
  <c r="D702" i="1"/>
  <c r="U701" i="1"/>
  <c r="T701" i="1"/>
  <c r="S701" i="1"/>
  <c r="M701" i="1"/>
  <c r="L701" i="1"/>
  <c r="R701" i="1" s="1"/>
  <c r="K701" i="1"/>
  <c r="T700" i="1"/>
  <c r="S700" i="1"/>
  <c r="M700" i="1"/>
  <c r="L700" i="1"/>
  <c r="K700" i="1"/>
  <c r="S699" i="1"/>
  <c r="M699" i="1"/>
  <c r="V698" i="1"/>
  <c r="U698" i="1"/>
  <c r="T698" i="1"/>
  <c r="O698" i="1" s="1"/>
  <c r="P698" i="1" s="1"/>
  <c r="S698" i="1"/>
  <c r="R698" i="1"/>
  <c r="N698" i="1"/>
  <c r="M698" i="1"/>
  <c r="L698" i="1"/>
  <c r="K698" i="1"/>
  <c r="U697" i="1"/>
  <c r="T697" i="1"/>
  <c r="O697" i="1" s="1"/>
  <c r="P697" i="1" s="1"/>
  <c r="S697" i="1"/>
  <c r="M697" i="1"/>
  <c r="L697" i="1"/>
  <c r="R697" i="1" s="1"/>
  <c r="K697" i="1"/>
  <c r="T696" i="1"/>
  <c r="S696" i="1"/>
  <c r="M696" i="1"/>
  <c r="L696" i="1"/>
  <c r="K696" i="1"/>
  <c r="S695" i="1"/>
  <c r="M695" i="1"/>
  <c r="K695" i="1"/>
  <c r="V694" i="1"/>
  <c r="U694" i="1"/>
  <c r="T694" i="1"/>
  <c r="O694" i="1" s="1"/>
  <c r="P694" i="1" s="1"/>
  <c r="S694" i="1"/>
  <c r="R694" i="1"/>
  <c r="N694" i="1"/>
  <c r="M694" i="1"/>
  <c r="L694" i="1"/>
  <c r="K694" i="1"/>
  <c r="U649" i="1"/>
  <c r="T649" i="1"/>
  <c r="O649" i="1" s="1"/>
  <c r="P649" i="1" s="1"/>
  <c r="S649" i="1"/>
  <c r="M649" i="1"/>
  <c r="L649" i="1"/>
  <c r="R649" i="1" s="1"/>
  <c r="K649" i="1"/>
  <c r="T648" i="1"/>
  <c r="S648" i="1"/>
  <c r="M648" i="1"/>
  <c r="L648" i="1"/>
  <c r="K648" i="1"/>
  <c r="S647" i="1"/>
  <c r="M647" i="1"/>
  <c r="K647" i="1"/>
  <c r="V646" i="1"/>
  <c r="U646" i="1"/>
  <c r="W646" i="1" s="1"/>
  <c r="Q646" i="1" s="1"/>
  <c r="T646" i="1"/>
  <c r="O646" i="1" s="1"/>
  <c r="P646" i="1" s="1"/>
  <c r="S646" i="1"/>
  <c r="R646" i="1"/>
  <c r="N646" i="1"/>
  <c r="M646" i="1"/>
  <c r="L646" i="1"/>
  <c r="K646" i="1"/>
  <c r="U645" i="1"/>
  <c r="T645" i="1"/>
  <c r="S645" i="1"/>
  <c r="M645" i="1"/>
  <c r="L645" i="1"/>
  <c r="R645" i="1" s="1"/>
  <c r="K645" i="1"/>
  <c r="T644" i="1"/>
  <c r="S644" i="1"/>
  <c r="M644" i="1"/>
  <c r="L644" i="1"/>
  <c r="K644" i="1"/>
  <c r="S643" i="1"/>
  <c r="M643" i="1"/>
  <c r="V642" i="1"/>
  <c r="U642" i="1"/>
  <c r="W642" i="1" s="1"/>
  <c r="Q642" i="1" s="1"/>
  <c r="T642" i="1"/>
  <c r="O642" i="1" s="1"/>
  <c r="P642" i="1" s="1"/>
  <c r="S642" i="1"/>
  <c r="R642" i="1"/>
  <c r="N642" i="1"/>
  <c r="M642" i="1"/>
  <c r="L642" i="1"/>
  <c r="K642" i="1"/>
  <c r="U641" i="1"/>
  <c r="T641" i="1"/>
  <c r="S641" i="1"/>
  <c r="M641" i="1"/>
  <c r="L641" i="1"/>
  <c r="R641" i="1" s="1"/>
  <c r="K641" i="1"/>
  <c r="T640" i="1"/>
  <c r="S640" i="1"/>
  <c r="M640" i="1"/>
  <c r="L640" i="1"/>
  <c r="K640" i="1"/>
  <c r="S639" i="1"/>
  <c r="M639" i="1"/>
  <c r="V638" i="1"/>
  <c r="U638" i="1"/>
  <c r="T638" i="1"/>
  <c r="O638" i="1" s="1"/>
  <c r="P638" i="1" s="1"/>
  <c r="S638" i="1"/>
  <c r="R638" i="1"/>
  <c r="N638" i="1"/>
  <c r="M638" i="1"/>
  <c r="L638" i="1"/>
  <c r="K638" i="1"/>
  <c r="U637" i="1"/>
  <c r="T637" i="1"/>
  <c r="O637" i="1" s="1"/>
  <c r="P637" i="1" s="1"/>
  <c r="S637" i="1"/>
  <c r="M637" i="1"/>
  <c r="L637" i="1"/>
  <c r="R637" i="1" s="1"/>
  <c r="K637" i="1"/>
  <c r="T636" i="1"/>
  <c r="S636" i="1"/>
  <c r="M636" i="1"/>
  <c r="L636" i="1"/>
  <c r="K636" i="1"/>
  <c r="S635" i="1"/>
  <c r="M635" i="1"/>
  <c r="K635" i="1"/>
  <c r="V634" i="1"/>
  <c r="U634" i="1"/>
  <c r="T634" i="1"/>
  <c r="O634" i="1" s="1"/>
  <c r="P634" i="1" s="1"/>
  <c r="S634" i="1"/>
  <c r="R634" i="1"/>
  <c r="N634" i="1"/>
  <c r="M634" i="1"/>
  <c r="L634" i="1"/>
  <c r="K634" i="1"/>
  <c r="U633" i="1"/>
  <c r="T633" i="1"/>
  <c r="O633" i="1" s="1"/>
  <c r="P633" i="1" s="1"/>
  <c r="S633" i="1"/>
  <c r="M633" i="1"/>
  <c r="L633" i="1"/>
  <c r="R633" i="1" s="1"/>
  <c r="K633" i="1"/>
  <c r="D632" i="1"/>
  <c r="U631" i="1"/>
  <c r="T631" i="1"/>
  <c r="L631" i="1" s="1"/>
  <c r="N631" i="1" s="1"/>
  <c r="S631" i="1"/>
  <c r="K631" i="1" s="1"/>
  <c r="D631" i="1"/>
  <c r="T630" i="1"/>
  <c r="S630" i="1"/>
  <c r="K630" i="1" s="1"/>
  <c r="D630" i="1"/>
  <c r="S629" i="1"/>
  <c r="D629" i="1"/>
  <c r="V628" i="1"/>
  <c r="U628" i="1"/>
  <c r="T628" i="1"/>
  <c r="L628" i="1" s="1"/>
  <c r="N628" i="1" s="1"/>
  <c r="S628" i="1"/>
  <c r="O628" i="1"/>
  <c r="K628" i="1"/>
  <c r="D628" i="1"/>
  <c r="U627" i="1"/>
  <c r="T627" i="1"/>
  <c r="L627" i="1" s="1"/>
  <c r="N627" i="1" s="1"/>
  <c r="S627" i="1"/>
  <c r="K627" i="1" s="1"/>
  <c r="O627" i="1"/>
  <c r="D627" i="1"/>
  <c r="T626" i="1"/>
  <c r="S626" i="1"/>
  <c r="K626" i="1" s="1"/>
  <c r="D626" i="1"/>
  <c r="S625" i="1"/>
  <c r="D625" i="1"/>
  <c r="V624" i="1"/>
  <c r="U624" i="1"/>
  <c r="W624" i="1" s="1"/>
  <c r="Q624" i="1" s="1"/>
  <c r="T624" i="1"/>
  <c r="L624" i="1" s="1"/>
  <c r="N624" i="1" s="1"/>
  <c r="S624" i="1"/>
  <c r="O624" i="1"/>
  <c r="K624" i="1"/>
  <c r="D624" i="1"/>
  <c r="U623" i="1"/>
  <c r="T623" i="1"/>
  <c r="L623" i="1" s="1"/>
  <c r="N623" i="1" s="1"/>
  <c r="S623" i="1"/>
  <c r="K623" i="1" s="1"/>
  <c r="O623" i="1"/>
  <c r="D623" i="1"/>
  <c r="T622" i="1"/>
  <c r="S622" i="1"/>
  <c r="K622" i="1" s="1"/>
  <c r="D622" i="1"/>
  <c r="S621" i="1"/>
  <c r="D621" i="1"/>
  <c r="V620" i="1"/>
  <c r="U620" i="1"/>
  <c r="W620" i="1" s="1"/>
  <c r="Q620" i="1" s="1"/>
  <c r="T620" i="1"/>
  <c r="L620" i="1" s="1"/>
  <c r="N620" i="1" s="1"/>
  <c r="S620" i="1"/>
  <c r="O620" i="1"/>
  <c r="K620" i="1"/>
  <c r="D620" i="1"/>
  <c r="U619" i="1"/>
  <c r="T619" i="1"/>
  <c r="L619" i="1" s="1"/>
  <c r="N619" i="1" s="1"/>
  <c r="S619" i="1"/>
  <c r="K619" i="1" s="1"/>
  <c r="D619" i="1"/>
  <c r="T618" i="1"/>
  <c r="S618" i="1"/>
  <c r="K618" i="1" s="1"/>
  <c r="D618" i="1"/>
  <c r="S617" i="1"/>
  <c r="D617" i="1"/>
  <c r="V616" i="1"/>
  <c r="U616" i="1"/>
  <c r="T616" i="1"/>
  <c r="L616" i="1" s="1"/>
  <c r="N616" i="1" s="1"/>
  <c r="S616" i="1"/>
  <c r="O616" i="1"/>
  <c r="K616" i="1"/>
  <c r="D616" i="1"/>
  <c r="U615" i="1"/>
  <c r="T615" i="1"/>
  <c r="L615" i="1" s="1"/>
  <c r="N615" i="1" s="1"/>
  <c r="S615" i="1"/>
  <c r="K615" i="1" s="1"/>
  <c r="D615" i="1"/>
  <c r="T614" i="1"/>
  <c r="S614" i="1"/>
  <c r="K614" i="1" s="1"/>
  <c r="D614" i="1"/>
  <c r="S613" i="1"/>
  <c r="D613" i="1"/>
  <c r="V612" i="1"/>
  <c r="U612" i="1"/>
  <c r="T612" i="1"/>
  <c r="L612" i="1" s="1"/>
  <c r="N612" i="1" s="1"/>
  <c r="S612" i="1"/>
  <c r="O612" i="1"/>
  <c r="K612" i="1"/>
  <c r="D612" i="1"/>
  <c r="U611" i="1"/>
  <c r="T611" i="1"/>
  <c r="L611" i="1" s="1"/>
  <c r="N611" i="1" s="1"/>
  <c r="S611" i="1"/>
  <c r="K611" i="1" s="1"/>
  <c r="O611" i="1"/>
  <c r="D611" i="1"/>
  <c r="T610" i="1"/>
  <c r="S610" i="1"/>
  <c r="K610" i="1" s="1"/>
  <c r="D610" i="1"/>
  <c r="S609" i="1"/>
  <c r="T609" i="1" s="1"/>
  <c r="L609" i="1"/>
  <c r="N609" i="1" s="1"/>
  <c r="D609" i="1"/>
  <c r="U608" i="1"/>
  <c r="T608" i="1"/>
  <c r="L608" i="1" s="1"/>
  <c r="N608" i="1" s="1"/>
  <c r="S608" i="1"/>
  <c r="K608" i="1" s="1"/>
  <c r="O608" i="1"/>
  <c r="D608" i="1"/>
  <c r="T607" i="1"/>
  <c r="S607" i="1"/>
  <c r="K607" i="1" s="1"/>
  <c r="D607" i="1"/>
  <c r="S606" i="1"/>
  <c r="D606" i="1"/>
  <c r="V605" i="1"/>
  <c r="U605" i="1"/>
  <c r="W605" i="1" s="1"/>
  <c r="Q605" i="1" s="1"/>
  <c r="T605" i="1"/>
  <c r="L605" i="1" s="1"/>
  <c r="N605" i="1" s="1"/>
  <c r="S605" i="1"/>
  <c r="O605" i="1"/>
  <c r="K605" i="1"/>
  <c r="D605" i="1"/>
  <c r="U604" i="1"/>
  <c r="T604" i="1"/>
  <c r="L604" i="1" s="1"/>
  <c r="N604" i="1" s="1"/>
  <c r="S604" i="1"/>
  <c r="K604" i="1" s="1"/>
  <c r="D604" i="1"/>
  <c r="T603" i="1"/>
  <c r="S603" i="1"/>
  <c r="K603" i="1" s="1"/>
  <c r="D603" i="1"/>
  <c r="S602" i="1"/>
  <c r="T602" i="1" s="1"/>
  <c r="D602" i="1"/>
  <c r="U601" i="1"/>
  <c r="T601" i="1"/>
  <c r="L601" i="1" s="1"/>
  <c r="N601" i="1" s="1"/>
  <c r="S601" i="1"/>
  <c r="K601" i="1" s="1"/>
  <c r="D601" i="1"/>
  <c r="T600" i="1"/>
  <c r="S600" i="1"/>
  <c r="K600" i="1" s="1"/>
  <c r="D600" i="1"/>
  <c r="S599" i="1"/>
  <c r="D599" i="1"/>
  <c r="V598" i="1"/>
  <c r="U598" i="1"/>
  <c r="T598" i="1"/>
  <c r="L598" i="1" s="1"/>
  <c r="N598" i="1" s="1"/>
  <c r="S598" i="1"/>
  <c r="O598" i="1"/>
  <c r="K598" i="1"/>
  <c r="D598" i="1"/>
  <c r="U597" i="1"/>
  <c r="T597" i="1"/>
  <c r="L597" i="1" s="1"/>
  <c r="N597" i="1" s="1"/>
  <c r="S597" i="1"/>
  <c r="K597" i="1" s="1"/>
  <c r="O597" i="1"/>
  <c r="D597" i="1"/>
  <c r="T596" i="1"/>
  <c r="S596" i="1"/>
  <c r="K596" i="1" s="1"/>
  <c r="D596" i="1"/>
  <c r="S595" i="1"/>
  <c r="D595" i="1"/>
  <c r="V594" i="1"/>
  <c r="U594" i="1"/>
  <c r="W594" i="1" s="1"/>
  <c r="Q594" i="1" s="1"/>
  <c r="T594" i="1"/>
  <c r="L594" i="1" s="1"/>
  <c r="N594" i="1" s="1"/>
  <c r="S594" i="1"/>
  <c r="O594" i="1"/>
  <c r="K594" i="1"/>
  <c r="D594" i="1"/>
  <c r="U593" i="1"/>
  <c r="T593" i="1"/>
  <c r="L593" i="1" s="1"/>
  <c r="N593" i="1" s="1"/>
  <c r="S593" i="1"/>
  <c r="K593" i="1" s="1"/>
  <c r="O593" i="1"/>
  <c r="D593" i="1"/>
  <c r="T592" i="1"/>
  <c r="S592" i="1"/>
  <c r="K592" i="1" s="1"/>
  <c r="D592" i="1"/>
  <c r="S591" i="1"/>
  <c r="D591" i="1"/>
  <c r="V590" i="1"/>
  <c r="U590" i="1"/>
  <c r="W590" i="1" s="1"/>
  <c r="Q590" i="1" s="1"/>
  <c r="T590" i="1"/>
  <c r="L590" i="1" s="1"/>
  <c r="N590" i="1" s="1"/>
  <c r="S590" i="1"/>
  <c r="O590" i="1"/>
  <c r="K590" i="1"/>
  <c r="D590" i="1"/>
  <c r="U589" i="1"/>
  <c r="T589" i="1"/>
  <c r="L589" i="1" s="1"/>
  <c r="N589" i="1" s="1"/>
  <c r="S589" i="1"/>
  <c r="K589" i="1" s="1"/>
  <c r="D589" i="1"/>
  <c r="T588" i="1"/>
  <c r="S588" i="1"/>
  <c r="K588" i="1" s="1"/>
  <c r="D588" i="1"/>
  <c r="S587" i="1"/>
  <c r="D587" i="1"/>
  <c r="V586" i="1"/>
  <c r="U586" i="1"/>
  <c r="T586" i="1"/>
  <c r="L586" i="1" s="1"/>
  <c r="N586" i="1" s="1"/>
  <c r="S586" i="1"/>
  <c r="O586" i="1"/>
  <c r="K586" i="1"/>
  <c r="D586" i="1"/>
  <c r="U585" i="1"/>
  <c r="T585" i="1"/>
  <c r="L585" i="1" s="1"/>
  <c r="N585" i="1" s="1"/>
  <c r="S585" i="1"/>
  <c r="K585" i="1" s="1"/>
  <c r="D585" i="1"/>
  <c r="T584" i="1"/>
  <c r="S584" i="1"/>
  <c r="K584" i="1" s="1"/>
  <c r="D584" i="1"/>
  <c r="S583" i="1"/>
  <c r="D583" i="1"/>
  <c r="V582" i="1"/>
  <c r="U582" i="1"/>
  <c r="T582" i="1"/>
  <c r="L582" i="1" s="1"/>
  <c r="N582" i="1" s="1"/>
  <c r="S582" i="1"/>
  <c r="O582" i="1"/>
  <c r="K582" i="1"/>
  <c r="D582" i="1"/>
  <c r="U581" i="1"/>
  <c r="T581" i="1"/>
  <c r="L581" i="1" s="1"/>
  <c r="N581" i="1" s="1"/>
  <c r="S581" i="1"/>
  <c r="K581" i="1" s="1"/>
  <c r="O581" i="1"/>
  <c r="D581" i="1"/>
  <c r="T580" i="1"/>
  <c r="S580" i="1"/>
  <c r="K580" i="1" s="1"/>
  <c r="D580" i="1"/>
  <c r="S579" i="1"/>
  <c r="D579" i="1"/>
  <c r="V578" i="1"/>
  <c r="U578" i="1"/>
  <c r="W578" i="1" s="1"/>
  <c r="Q578" i="1" s="1"/>
  <c r="T578" i="1"/>
  <c r="L578" i="1" s="1"/>
  <c r="N578" i="1" s="1"/>
  <c r="S578" i="1"/>
  <c r="O578" i="1"/>
  <c r="K578" i="1"/>
  <c r="D578" i="1"/>
  <c r="U577" i="1"/>
  <c r="T577" i="1"/>
  <c r="L577" i="1" s="1"/>
  <c r="N577" i="1" s="1"/>
  <c r="S577" i="1"/>
  <c r="K577" i="1" s="1"/>
  <c r="O577" i="1"/>
  <c r="D577" i="1"/>
  <c r="T576" i="1"/>
  <c r="S576" i="1"/>
  <c r="K576" i="1" s="1"/>
  <c r="D576" i="1"/>
  <c r="S575" i="1"/>
  <c r="D575" i="1"/>
  <c r="V574" i="1"/>
  <c r="U574" i="1"/>
  <c r="W574" i="1" s="1"/>
  <c r="Q574" i="1" s="1"/>
  <c r="T574" i="1"/>
  <c r="L574" i="1" s="1"/>
  <c r="N574" i="1" s="1"/>
  <c r="S574" i="1"/>
  <c r="O574" i="1"/>
  <c r="K574" i="1"/>
  <c r="D574" i="1"/>
  <c r="U573" i="1"/>
  <c r="T573" i="1"/>
  <c r="L573" i="1" s="1"/>
  <c r="N573" i="1" s="1"/>
  <c r="S573" i="1"/>
  <c r="K573" i="1" s="1"/>
  <c r="D573" i="1"/>
  <c r="T572" i="1"/>
  <c r="S572" i="1"/>
  <c r="K572" i="1" s="1"/>
  <c r="D572" i="1"/>
  <c r="S571" i="1"/>
  <c r="D571" i="1"/>
  <c r="V570" i="1"/>
  <c r="U570" i="1"/>
  <c r="T570" i="1"/>
  <c r="L570" i="1" s="1"/>
  <c r="N570" i="1" s="1"/>
  <c r="S570" i="1"/>
  <c r="O570" i="1"/>
  <c r="K570" i="1"/>
  <c r="D570" i="1"/>
  <c r="U569" i="1"/>
  <c r="T569" i="1"/>
  <c r="L569" i="1" s="1"/>
  <c r="N569" i="1" s="1"/>
  <c r="S569" i="1"/>
  <c r="K569" i="1" s="1"/>
  <c r="D569" i="1"/>
  <c r="T568" i="1"/>
  <c r="S568" i="1"/>
  <c r="K568" i="1" s="1"/>
  <c r="D568" i="1"/>
  <c r="S567" i="1"/>
  <c r="D567" i="1"/>
  <c r="V566" i="1"/>
  <c r="U566" i="1"/>
  <c r="T566" i="1"/>
  <c r="L566" i="1" s="1"/>
  <c r="N566" i="1" s="1"/>
  <c r="S566" i="1"/>
  <c r="O566" i="1"/>
  <c r="K566" i="1"/>
  <c r="D566" i="1"/>
  <c r="U565" i="1"/>
  <c r="T565" i="1"/>
  <c r="L565" i="1" s="1"/>
  <c r="S565" i="1"/>
  <c r="K565" i="1" s="1"/>
  <c r="O565" i="1"/>
  <c r="N565" i="1"/>
  <c r="D565" i="1"/>
  <c r="T564" i="1"/>
  <c r="S564" i="1"/>
  <c r="K564" i="1" s="1"/>
  <c r="D564" i="1"/>
  <c r="S563" i="1"/>
  <c r="T563" i="1" s="1"/>
  <c r="L563" i="1"/>
  <c r="N563" i="1" s="1"/>
  <c r="D563" i="1"/>
  <c r="V562" i="1"/>
  <c r="U562" i="1"/>
  <c r="T562" i="1"/>
  <c r="L562" i="1" s="1"/>
  <c r="N562" i="1" s="1"/>
  <c r="S562" i="1"/>
  <c r="O562" i="1"/>
  <c r="K562" i="1"/>
  <c r="D562" i="1"/>
  <c r="U561" i="1"/>
  <c r="T561" i="1"/>
  <c r="L561" i="1" s="1"/>
  <c r="S561" i="1"/>
  <c r="K561" i="1" s="1"/>
  <c r="N561" i="1"/>
  <c r="D561" i="1"/>
  <c r="S560" i="1"/>
  <c r="D560" i="1"/>
  <c r="S559" i="1"/>
  <c r="T559" i="1" s="1"/>
  <c r="L559" i="1"/>
  <c r="N559" i="1" s="1"/>
  <c r="K559" i="1"/>
  <c r="D559" i="1"/>
  <c r="U558" i="1"/>
  <c r="T558" i="1"/>
  <c r="L558" i="1" s="1"/>
  <c r="N558" i="1" s="1"/>
  <c r="S558" i="1"/>
  <c r="O558" i="1"/>
  <c r="K558" i="1"/>
  <c r="D558" i="1"/>
  <c r="T557" i="1"/>
  <c r="S557" i="1"/>
  <c r="K557" i="1" s="1"/>
  <c r="D557" i="1"/>
  <c r="S556" i="1"/>
  <c r="K556" i="1" s="1"/>
  <c r="D556" i="1"/>
  <c r="S555" i="1"/>
  <c r="T555" i="1" s="1"/>
  <c r="K555" i="1"/>
  <c r="D555" i="1"/>
  <c r="U554" i="1"/>
  <c r="T554" i="1"/>
  <c r="L554" i="1" s="1"/>
  <c r="N554" i="1" s="1"/>
  <c r="S554" i="1"/>
  <c r="O554" i="1"/>
  <c r="K554" i="1"/>
  <c r="D554" i="1"/>
  <c r="T553" i="1"/>
  <c r="L553" i="1" s="1"/>
  <c r="N553" i="1" s="1"/>
  <c r="S553" i="1"/>
  <c r="K553" i="1" s="1"/>
  <c r="D553" i="1"/>
  <c r="T552" i="1"/>
  <c r="S552" i="1"/>
  <c r="K552" i="1" s="1"/>
  <c r="L552" i="1"/>
  <c r="N552" i="1" s="1"/>
  <c r="D552" i="1"/>
  <c r="S551" i="1"/>
  <c r="D551" i="1"/>
  <c r="V550" i="1"/>
  <c r="U550" i="1"/>
  <c r="T550" i="1"/>
  <c r="L550" i="1" s="1"/>
  <c r="N550" i="1" s="1"/>
  <c r="S550" i="1"/>
  <c r="O550" i="1"/>
  <c r="K550" i="1"/>
  <c r="D550" i="1"/>
  <c r="U549" i="1"/>
  <c r="T549" i="1"/>
  <c r="L549" i="1" s="1"/>
  <c r="S549" i="1"/>
  <c r="K549" i="1" s="1"/>
  <c r="O549" i="1"/>
  <c r="N549" i="1"/>
  <c r="D549" i="1"/>
  <c r="T548" i="1"/>
  <c r="S548" i="1"/>
  <c r="K548" i="1" s="1"/>
  <c r="D548" i="1"/>
  <c r="S547" i="1"/>
  <c r="T547" i="1" s="1"/>
  <c r="L547" i="1"/>
  <c r="N547" i="1" s="1"/>
  <c r="D547" i="1"/>
  <c r="V546" i="1"/>
  <c r="U546" i="1"/>
  <c r="T546" i="1"/>
  <c r="L546" i="1" s="1"/>
  <c r="N546" i="1" s="1"/>
  <c r="S546" i="1"/>
  <c r="O546" i="1"/>
  <c r="K546" i="1"/>
  <c r="D546" i="1"/>
  <c r="U545" i="1"/>
  <c r="T545" i="1"/>
  <c r="L545" i="1" s="1"/>
  <c r="S545" i="1"/>
  <c r="K545" i="1" s="1"/>
  <c r="N545" i="1"/>
  <c r="D545" i="1"/>
  <c r="S544" i="1"/>
  <c r="D544" i="1"/>
  <c r="S543" i="1"/>
  <c r="T543" i="1" s="1"/>
  <c r="L543" i="1"/>
  <c r="N543" i="1" s="1"/>
  <c r="K543" i="1"/>
  <c r="D543" i="1"/>
  <c r="U542" i="1"/>
  <c r="T542" i="1"/>
  <c r="L542" i="1" s="1"/>
  <c r="N542" i="1" s="1"/>
  <c r="S542" i="1"/>
  <c r="O542" i="1"/>
  <c r="K542" i="1"/>
  <c r="D542" i="1"/>
  <c r="T541" i="1"/>
  <c r="S541" i="1"/>
  <c r="K541" i="1" s="1"/>
  <c r="D541" i="1"/>
  <c r="T540" i="1"/>
  <c r="S540" i="1"/>
  <c r="K540" i="1" s="1"/>
  <c r="N540" i="1"/>
  <c r="L540" i="1"/>
  <c r="D540" i="1"/>
  <c r="S539" i="1"/>
  <c r="T539" i="1" s="1"/>
  <c r="K539" i="1"/>
  <c r="D539" i="1"/>
  <c r="U538" i="1"/>
  <c r="T538" i="1"/>
  <c r="L538" i="1" s="1"/>
  <c r="N538" i="1" s="1"/>
  <c r="S538" i="1"/>
  <c r="O538" i="1"/>
  <c r="K538" i="1"/>
  <c r="D538" i="1"/>
  <c r="T537" i="1"/>
  <c r="L537" i="1" s="1"/>
  <c r="N537" i="1" s="1"/>
  <c r="S537" i="1"/>
  <c r="K537" i="1" s="1"/>
  <c r="D537" i="1"/>
  <c r="T536" i="1"/>
  <c r="S536" i="1"/>
  <c r="K536" i="1" s="1"/>
  <c r="L536" i="1"/>
  <c r="N536" i="1" s="1"/>
  <c r="D536" i="1"/>
  <c r="S535" i="1"/>
  <c r="D535" i="1"/>
  <c r="V534" i="1"/>
  <c r="U534" i="1"/>
  <c r="T534" i="1"/>
  <c r="L534" i="1" s="1"/>
  <c r="N534" i="1" s="1"/>
  <c r="S534" i="1"/>
  <c r="O534" i="1"/>
  <c r="K534" i="1"/>
  <c r="D534" i="1"/>
  <c r="U533" i="1"/>
  <c r="T533" i="1"/>
  <c r="L533" i="1" s="1"/>
  <c r="S533" i="1"/>
  <c r="K533" i="1" s="1"/>
  <c r="O533" i="1"/>
  <c r="N533" i="1"/>
  <c r="D533" i="1"/>
  <c r="T532" i="1"/>
  <c r="S532" i="1"/>
  <c r="K532" i="1" s="1"/>
  <c r="D532" i="1"/>
  <c r="S531" i="1"/>
  <c r="T531" i="1" s="1"/>
  <c r="L531" i="1"/>
  <c r="N531" i="1" s="1"/>
  <c r="K531" i="1"/>
  <c r="D531" i="1"/>
  <c r="V530" i="1"/>
  <c r="U530" i="1"/>
  <c r="T530" i="1"/>
  <c r="L530" i="1" s="1"/>
  <c r="N530" i="1" s="1"/>
  <c r="S530" i="1"/>
  <c r="O530" i="1"/>
  <c r="K530" i="1"/>
  <c r="D530" i="1"/>
  <c r="U529" i="1"/>
  <c r="T529" i="1"/>
  <c r="L529" i="1" s="1"/>
  <c r="S529" i="1"/>
  <c r="K529" i="1" s="1"/>
  <c r="N529" i="1"/>
  <c r="D529" i="1"/>
  <c r="S528" i="1"/>
  <c r="D528" i="1"/>
  <c r="S527" i="1"/>
  <c r="T527" i="1" s="1"/>
  <c r="L527" i="1"/>
  <c r="N527" i="1" s="1"/>
  <c r="K527" i="1"/>
  <c r="D527" i="1"/>
  <c r="U526" i="1"/>
  <c r="T526" i="1"/>
  <c r="L526" i="1" s="1"/>
  <c r="N526" i="1" s="1"/>
  <c r="S526" i="1"/>
  <c r="K526" i="1"/>
  <c r="D526" i="1"/>
  <c r="T525" i="1"/>
  <c r="S525" i="1"/>
  <c r="K525" i="1" s="1"/>
  <c r="D525" i="1"/>
  <c r="T524" i="1"/>
  <c r="S524" i="1"/>
  <c r="K524" i="1" s="1"/>
  <c r="N524" i="1"/>
  <c r="L524" i="1"/>
  <c r="D524" i="1"/>
  <c r="S523" i="1"/>
  <c r="T523" i="1" s="1"/>
  <c r="K523" i="1"/>
  <c r="D523" i="1"/>
  <c r="V522" i="1"/>
  <c r="U522" i="1"/>
  <c r="T522" i="1"/>
  <c r="L522" i="1" s="1"/>
  <c r="N522" i="1" s="1"/>
  <c r="S522" i="1"/>
  <c r="O522" i="1"/>
  <c r="K522" i="1"/>
  <c r="D522" i="1"/>
  <c r="U521" i="1"/>
  <c r="T521" i="1"/>
  <c r="L521" i="1" s="1"/>
  <c r="S521" i="1"/>
  <c r="K521" i="1" s="1"/>
  <c r="O521" i="1"/>
  <c r="N521" i="1"/>
  <c r="D521" i="1"/>
  <c r="T520" i="1"/>
  <c r="S520" i="1"/>
  <c r="K520" i="1" s="1"/>
  <c r="L520" i="1"/>
  <c r="N520" i="1" s="1"/>
  <c r="D520" i="1"/>
  <c r="S519" i="1"/>
  <c r="D519" i="1"/>
  <c r="V518" i="1"/>
  <c r="U518" i="1"/>
  <c r="T518" i="1"/>
  <c r="L518" i="1" s="1"/>
  <c r="N518" i="1" s="1"/>
  <c r="S518" i="1"/>
  <c r="O518" i="1"/>
  <c r="K518" i="1"/>
  <c r="D518" i="1"/>
  <c r="U517" i="1"/>
  <c r="T517" i="1"/>
  <c r="L517" i="1" s="1"/>
  <c r="S517" i="1"/>
  <c r="K517" i="1" s="1"/>
  <c r="O517" i="1"/>
  <c r="N517" i="1"/>
  <c r="D517" i="1"/>
  <c r="T516" i="1"/>
  <c r="S516" i="1"/>
  <c r="K516" i="1" s="1"/>
  <c r="D516" i="1"/>
  <c r="S515" i="1"/>
  <c r="T515" i="1" s="1"/>
  <c r="L515" i="1"/>
  <c r="N515" i="1" s="1"/>
  <c r="K515" i="1"/>
  <c r="D515" i="1"/>
  <c r="V514" i="1"/>
  <c r="U514" i="1"/>
  <c r="T514" i="1"/>
  <c r="L514" i="1" s="1"/>
  <c r="N514" i="1" s="1"/>
  <c r="S514" i="1"/>
  <c r="O514" i="1"/>
  <c r="K514" i="1"/>
  <c r="D514" i="1"/>
  <c r="U513" i="1"/>
  <c r="T513" i="1"/>
  <c r="L513" i="1" s="1"/>
  <c r="S513" i="1"/>
  <c r="K513" i="1" s="1"/>
  <c r="N513" i="1"/>
  <c r="D513" i="1"/>
  <c r="T512" i="1"/>
  <c r="S512" i="1"/>
  <c r="K512" i="1" s="1"/>
  <c r="D512" i="1"/>
  <c r="X511" i="1"/>
  <c r="U511" i="1"/>
  <c r="T511" i="1"/>
  <c r="L511" i="1" s="1"/>
  <c r="S511" i="1"/>
  <c r="K511" i="1" s="1"/>
  <c r="O511" i="1"/>
  <c r="N511" i="1"/>
  <c r="D511" i="1"/>
  <c r="T510" i="1"/>
  <c r="S510" i="1"/>
  <c r="K510" i="1" s="1"/>
  <c r="L510" i="1"/>
  <c r="N510" i="1" s="1"/>
  <c r="D510" i="1"/>
  <c r="S509" i="1"/>
  <c r="W508" i="1"/>
  <c r="V508" i="1"/>
  <c r="U508" i="1"/>
  <c r="S508" i="1"/>
  <c r="T508" i="1" s="1"/>
  <c r="Q508" i="1"/>
  <c r="O508" i="1"/>
  <c r="L508" i="1"/>
  <c r="N508" i="1" s="1"/>
  <c r="K508" i="1"/>
  <c r="S507" i="1"/>
  <c r="K507" i="1"/>
  <c r="U506" i="1"/>
  <c r="S506" i="1"/>
  <c r="T506" i="1" s="1"/>
  <c r="O506" i="1" s="1"/>
  <c r="L506" i="1"/>
  <c r="N506" i="1" s="1"/>
  <c r="K506" i="1"/>
  <c r="V505" i="1"/>
  <c r="U505" i="1"/>
  <c r="W505" i="1" s="1"/>
  <c r="Q505" i="1" s="1"/>
  <c r="S505" i="1"/>
  <c r="T505" i="1" s="1"/>
  <c r="O505" i="1"/>
  <c r="L505" i="1"/>
  <c r="N505" i="1" s="1"/>
  <c r="K505" i="1"/>
  <c r="W504" i="1"/>
  <c r="V504" i="1"/>
  <c r="U504" i="1"/>
  <c r="S504" i="1"/>
  <c r="T504" i="1" s="1"/>
  <c r="Q504" i="1"/>
  <c r="O504" i="1"/>
  <c r="L504" i="1"/>
  <c r="N504" i="1" s="1"/>
  <c r="K504" i="1"/>
  <c r="S503" i="1"/>
  <c r="U502" i="1"/>
  <c r="S502" i="1"/>
  <c r="T502" i="1" s="1"/>
  <c r="L502" i="1"/>
  <c r="N502" i="1" s="1"/>
  <c r="K502" i="1"/>
  <c r="V501" i="1"/>
  <c r="U501" i="1"/>
  <c r="S501" i="1"/>
  <c r="T501" i="1" s="1"/>
  <c r="O501" i="1"/>
  <c r="L501" i="1"/>
  <c r="N501" i="1" s="1"/>
  <c r="K501" i="1"/>
  <c r="W500" i="1"/>
  <c r="V500" i="1"/>
  <c r="U500" i="1"/>
  <c r="S500" i="1"/>
  <c r="T500" i="1" s="1"/>
  <c r="Q500" i="1"/>
  <c r="O500" i="1"/>
  <c r="L500" i="1"/>
  <c r="N500" i="1" s="1"/>
  <c r="K500" i="1"/>
  <c r="S499" i="1"/>
  <c r="K499" i="1"/>
  <c r="U498" i="1"/>
  <c r="S498" i="1"/>
  <c r="T498" i="1" s="1"/>
  <c r="O498" i="1" s="1"/>
  <c r="L498" i="1"/>
  <c r="N498" i="1" s="1"/>
  <c r="K498" i="1"/>
  <c r="V497" i="1"/>
  <c r="U497" i="1"/>
  <c r="W497" i="1" s="1"/>
  <c r="Q497" i="1" s="1"/>
  <c r="S497" i="1"/>
  <c r="T497" i="1" s="1"/>
  <c r="O497" i="1"/>
  <c r="L497" i="1"/>
  <c r="N497" i="1" s="1"/>
  <c r="K497" i="1"/>
  <c r="W496" i="1"/>
  <c r="V496" i="1"/>
  <c r="U496" i="1"/>
  <c r="S496" i="1"/>
  <c r="T496" i="1" s="1"/>
  <c r="Q496" i="1"/>
  <c r="O496" i="1"/>
  <c r="L496" i="1"/>
  <c r="N496" i="1" s="1"/>
  <c r="K496" i="1"/>
  <c r="S495" i="1"/>
  <c r="S494" i="1"/>
  <c r="S493" i="1"/>
  <c r="S492" i="1"/>
  <c r="S491" i="1"/>
  <c r="S490" i="1"/>
  <c r="S489" i="1"/>
  <c r="S488" i="1"/>
  <c r="T488" i="1" s="1"/>
  <c r="L488" i="1"/>
  <c r="N488" i="1" s="1"/>
  <c r="V487" i="1"/>
  <c r="U487" i="1"/>
  <c r="W487" i="1" s="1"/>
  <c r="Q487" i="1" s="1"/>
  <c r="T487" i="1"/>
  <c r="L487" i="1" s="1"/>
  <c r="N487" i="1" s="1"/>
  <c r="S487" i="1"/>
  <c r="O487" i="1"/>
  <c r="K487" i="1"/>
  <c r="V486" i="1"/>
  <c r="U486" i="1"/>
  <c r="T486" i="1"/>
  <c r="L486" i="1" s="1"/>
  <c r="N486" i="1" s="1"/>
  <c r="S486" i="1"/>
  <c r="O486" i="1"/>
  <c r="K486" i="1"/>
  <c r="V485" i="1"/>
  <c r="U485" i="1"/>
  <c r="W485" i="1" s="1"/>
  <c r="Q485" i="1" s="1"/>
  <c r="T485" i="1"/>
  <c r="L485" i="1" s="1"/>
  <c r="N485" i="1" s="1"/>
  <c r="S485" i="1"/>
  <c r="O485" i="1"/>
  <c r="K485" i="1"/>
  <c r="V484" i="1"/>
  <c r="U484" i="1"/>
  <c r="T484" i="1"/>
  <c r="L484" i="1" s="1"/>
  <c r="N484" i="1" s="1"/>
  <c r="S484" i="1"/>
  <c r="O484" i="1"/>
  <c r="K484" i="1"/>
  <c r="V483" i="1"/>
  <c r="U483" i="1"/>
  <c r="W483" i="1" s="1"/>
  <c r="Q483" i="1" s="1"/>
  <c r="T483" i="1"/>
  <c r="L483" i="1" s="1"/>
  <c r="N483" i="1" s="1"/>
  <c r="S483" i="1"/>
  <c r="O483" i="1"/>
  <c r="K483" i="1"/>
  <c r="V482" i="1"/>
  <c r="U482" i="1"/>
  <c r="T482" i="1"/>
  <c r="L482" i="1" s="1"/>
  <c r="N482" i="1" s="1"/>
  <c r="S482" i="1"/>
  <c r="O482" i="1"/>
  <c r="K482" i="1"/>
  <c r="V481" i="1"/>
  <c r="U481" i="1"/>
  <c r="W481" i="1" s="1"/>
  <c r="Q481" i="1" s="1"/>
  <c r="T481" i="1"/>
  <c r="L481" i="1" s="1"/>
  <c r="N481" i="1" s="1"/>
  <c r="S481" i="1"/>
  <c r="O481" i="1"/>
  <c r="U480" i="1"/>
  <c r="T480" i="1"/>
  <c r="L480" i="1" s="1"/>
  <c r="N480" i="1" s="1"/>
  <c r="S480" i="1"/>
  <c r="K480" i="1" s="1"/>
  <c r="U479" i="1"/>
  <c r="T479" i="1"/>
  <c r="L479" i="1" s="1"/>
  <c r="N479" i="1" s="1"/>
  <c r="S479" i="1"/>
  <c r="K479" i="1" s="1"/>
  <c r="O479" i="1"/>
  <c r="U478" i="1"/>
  <c r="T478" i="1"/>
  <c r="L478" i="1" s="1"/>
  <c r="N478" i="1" s="1"/>
  <c r="S478" i="1"/>
  <c r="K478" i="1" s="1"/>
  <c r="U477" i="1"/>
  <c r="T477" i="1"/>
  <c r="L477" i="1" s="1"/>
  <c r="N477" i="1" s="1"/>
  <c r="S477" i="1"/>
  <c r="K477" i="1" s="1"/>
  <c r="O477" i="1"/>
  <c r="U476" i="1"/>
  <c r="T476" i="1"/>
  <c r="L476" i="1" s="1"/>
  <c r="N476" i="1" s="1"/>
  <c r="S476" i="1"/>
  <c r="K476" i="1" s="1"/>
  <c r="U475" i="1"/>
  <c r="T475" i="1"/>
  <c r="L475" i="1" s="1"/>
  <c r="N475" i="1" s="1"/>
  <c r="S475" i="1"/>
  <c r="K475" i="1" s="1"/>
  <c r="O475" i="1"/>
  <c r="U474" i="1"/>
  <c r="T474" i="1"/>
  <c r="L474" i="1" s="1"/>
  <c r="N474" i="1" s="1"/>
  <c r="S474" i="1"/>
  <c r="K474" i="1" s="1"/>
  <c r="U473" i="1"/>
  <c r="T473" i="1"/>
  <c r="L473" i="1" s="1"/>
  <c r="N473" i="1" s="1"/>
  <c r="S473" i="1"/>
  <c r="K473" i="1" s="1"/>
  <c r="O473" i="1"/>
  <c r="U472" i="1"/>
  <c r="T472" i="1"/>
  <c r="L472" i="1" s="1"/>
  <c r="N472" i="1" s="1"/>
  <c r="S472" i="1"/>
  <c r="K472" i="1" s="1"/>
  <c r="U471" i="1"/>
  <c r="T471" i="1"/>
  <c r="L471" i="1" s="1"/>
  <c r="N471" i="1" s="1"/>
  <c r="S471" i="1"/>
  <c r="K471" i="1" s="1"/>
  <c r="O471" i="1"/>
  <c r="U470" i="1"/>
  <c r="T470" i="1"/>
  <c r="L470" i="1" s="1"/>
  <c r="N470" i="1" s="1"/>
  <c r="S470" i="1"/>
  <c r="K470" i="1" s="1"/>
  <c r="U469" i="1"/>
  <c r="T469" i="1"/>
  <c r="L469" i="1" s="1"/>
  <c r="N469" i="1" s="1"/>
  <c r="S469" i="1"/>
  <c r="K469" i="1" s="1"/>
  <c r="O469" i="1"/>
  <c r="U468" i="1"/>
  <c r="T468" i="1"/>
  <c r="L468" i="1" s="1"/>
  <c r="N468" i="1" s="1"/>
  <c r="S468" i="1"/>
  <c r="K468" i="1" s="1"/>
  <c r="U467" i="1"/>
  <c r="T467" i="1"/>
  <c r="L467" i="1" s="1"/>
  <c r="N467" i="1" s="1"/>
  <c r="S467" i="1"/>
  <c r="K467" i="1" s="1"/>
  <c r="O467" i="1"/>
  <c r="U466" i="1"/>
  <c r="T466" i="1"/>
  <c r="L466" i="1" s="1"/>
  <c r="N466" i="1" s="1"/>
  <c r="S466" i="1"/>
  <c r="K466" i="1" s="1"/>
  <c r="U465" i="1"/>
  <c r="T465" i="1"/>
  <c r="L465" i="1" s="1"/>
  <c r="N465" i="1" s="1"/>
  <c r="S465" i="1"/>
  <c r="K465" i="1" s="1"/>
  <c r="O465" i="1"/>
  <c r="U464" i="1"/>
  <c r="T464" i="1"/>
  <c r="L464" i="1" s="1"/>
  <c r="N464" i="1" s="1"/>
  <c r="S464" i="1"/>
  <c r="K464" i="1" s="1"/>
  <c r="U463" i="1"/>
  <c r="T463" i="1"/>
  <c r="L463" i="1" s="1"/>
  <c r="N463" i="1" s="1"/>
  <c r="S463" i="1"/>
  <c r="K463" i="1" s="1"/>
  <c r="O463" i="1"/>
  <c r="U462" i="1"/>
  <c r="T462" i="1"/>
  <c r="L462" i="1" s="1"/>
  <c r="N462" i="1" s="1"/>
  <c r="S462" i="1"/>
  <c r="K462" i="1" s="1"/>
  <c r="U461" i="1"/>
  <c r="T461" i="1"/>
  <c r="L461" i="1" s="1"/>
  <c r="N461" i="1" s="1"/>
  <c r="S461" i="1"/>
  <c r="K461" i="1" s="1"/>
  <c r="O461" i="1"/>
  <c r="U460" i="1"/>
  <c r="T460" i="1"/>
  <c r="L460" i="1" s="1"/>
  <c r="N460" i="1" s="1"/>
  <c r="S460" i="1"/>
  <c r="K460" i="1" s="1"/>
  <c r="U459" i="1"/>
  <c r="T459" i="1"/>
  <c r="L459" i="1" s="1"/>
  <c r="N459" i="1" s="1"/>
  <c r="S459" i="1"/>
  <c r="K459" i="1" s="1"/>
  <c r="O459" i="1"/>
  <c r="U458" i="1"/>
  <c r="T458" i="1"/>
  <c r="L458" i="1" s="1"/>
  <c r="N458" i="1" s="1"/>
  <c r="S458" i="1"/>
  <c r="K458" i="1" s="1"/>
  <c r="U457" i="1"/>
  <c r="T457" i="1"/>
  <c r="L457" i="1" s="1"/>
  <c r="N457" i="1" s="1"/>
  <c r="S457" i="1"/>
  <c r="K457" i="1" s="1"/>
  <c r="O457" i="1"/>
  <c r="U456" i="1"/>
  <c r="T456" i="1"/>
  <c r="L456" i="1" s="1"/>
  <c r="N456" i="1" s="1"/>
  <c r="S456" i="1"/>
  <c r="K456" i="1" s="1"/>
  <c r="U455" i="1"/>
  <c r="T455" i="1"/>
  <c r="L455" i="1" s="1"/>
  <c r="N455" i="1" s="1"/>
  <c r="S455" i="1"/>
  <c r="K455" i="1" s="1"/>
  <c r="O455" i="1"/>
  <c r="U454" i="1"/>
  <c r="T454" i="1"/>
  <c r="L454" i="1" s="1"/>
  <c r="N454" i="1" s="1"/>
  <c r="S454" i="1"/>
  <c r="K454" i="1" s="1"/>
  <c r="U453" i="1"/>
  <c r="T453" i="1"/>
  <c r="L453" i="1" s="1"/>
  <c r="N453" i="1" s="1"/>
  <c r="S453" i="1"/>
  <c r="K453" i="1" s="1"/>
  <c r="O453" i="1"/>
  <c r="U452" i="1"/>
  <c r="T452" i="1"/>
  <c r="L452" i="1" s="1"/>
  <c r="N452" i="1" s="1"/>
  <c r="S452" i="1"/>
  <c r="K452" i="1" s="1"/>
  <c r="U451" i="1"/>
  <c r="T451" i="1"/>
  <c r="L451" i="1" s="1"/>
  <c r="N451" i="1" s="1"/>
  <c r="S451" i="1"/>
  <c r="K451" i="1" s="1"/>
  <c r="O451" i="1"/>
  <c r="U450" i="1"/>
  <c r="T450" i="1"/>
  <c r="L450" i="1" s="1"/>
  <c r="N450" i="1" s="1"/>
  <c r="S450" i="1"/>
  <c r="K450" i="1" s="1"/>
  <c r="U449" i="1"/>
  <c r="T449" i="1"/>
  <c r="L449" i="1" s="1"/>
  <c r="N449" i="1" s="1"/>
  <c r="S449" i="1"/>
  <c r="K449" i="1" s="1"/>
  <c r="O449" i="1"/>
  <c r="U448" i="1"/>
  <c r="T448" i="1"/>
  <c r="L448" i="1" s="1"/>
  <c r="N448" i="1" s="1"/>
  <c r="S448" i="1"/>
  <c r="K448" i="1" s="1"/>
  <c r="U447" i="1"/>
  <c r="T447" i="1"/>
  <c r="L447" i="1" s="1"/>
  <c r="N447" i="1" s="1"/>
  <c r="S447" i="1"/>
  <c r="K447" i="1" s="1"/>
  <c r="O447" i="1"/>
  <c r="U446" i="1"/>
  <c r="T446" i="1"/>
  <c r="L446" i="1" s="1"/>
  <c r="N446" i="1" s="1"/>
  <c r="S446" i="1"/>
  <c r="K446" i="1" s="1"/>
  <c r="U445" i="1"/>
  <c r="T445" i="1"/>
  <c r="L445" i="1" s="1"/>
  <c r="N445" i="1" s="1"/>
  <c r="S445" i="1"/>
  <c r="K445" i="1" s="1"/>
  <c r="O445" i="1"/>
  <c r="U444" i="1"/>
  <c r="T444" i="1"/>
  <c r="L444" i="1" s="1"/>
  <c r="N444" i="1" s="1"/>
  <c r="S444" i="1"/>
  <c r="K444" i="1" s="1"/>
  <c r="U443" i="1"/>
  <c r="T443" i="1"/>
  <c r="L443" i="1" s="1"/>
  <c r="N443" i="1" s="1"/>
  <c r="S443" i="1"/>
  <c r="K443" i="1" s="1"/>
  <c r="O443" i="1"/>
  <c r="U442" i="1"/>
  <c r="T442" i="1"/>
  <c r="L442" i="1" s="1"/>
  <c r="N442" i="1" s="1"/>
  <c r="S442" i="1"/>
  <c r="K442" i="1" s="1"/>
  <c r="U441" i="1"/>
  <c r="T441" i="1"/>
  <c r="L441" i="1" s="1"/>
  <c r="N441" i="1" s="1"/>
  <c r="S441" i="1"/>
  <c r="K441" i="1" s="1"/>
  <c r="O441" i="1"/>
  <c r="U440" i="1"/>
  <c r="T440" i="1"/>
  <c r="L440" i="1" s="1"/>
  <c r="N440" i="1" s="1"/>
  <c r="S440" i="1"/>
  <c r="K440" i="1" s="1"/>
  <c r="U439" i="1"/>
  <c r="T439" i="1"/>
  <c r="L439" i="1" s="1"/>
  <c r="N439" i="1" s="1"/>
  <c r="S439" i="1"/>
  <c r="K439" i="1" s="1"/>
  <c r="O439" i="1"/>
  <c r="U438" i="1"/>
  <c r="T438" i="1"/>
  <c r="L438" i="1" s="1"/>
  <c r="N438" i="1" s="1"/>
  <c r="S438" i="1"/>
  <c r="K438" i="1" s="1"/>
  <c r="U437" i="1"/>
  <c r="T437" i="1"/>
  <c r="L437" i="1" s="1"/>
  <c r="N437" i="1" s="1"/>
  <c r="S437" i="1"/>
  <c r="K437" i="1" s="1"/>
  <c r="O437" i="1"/>
  <c r="U436" i="1"/>
  <c r="T436" i="1"/>
  <c r="L436" i="1" s="1"/>
  <c r="N436" i="1" s="1"/>
  <c r="S436" i="1"/>
  <c r="K436" i="1" s="1"/>
  <c r="U435" i="1"/>
  <c r="T435" i="1"/>
  <c r="L435" i="1" s="1"/>
  <c r="N435" i="1" s="1"/>
  <c r="S435" i="1"/>
  <c r="K435" i="1" s="1"/>
  <c r="O435" i="1"/>
  <c r="U434" i="1"/>
  <c r="T434" i="1"/>
  <c r="L434" i="1" s="1"/>
  <c r="N434" i="1" s="1"/>
  <c r="S434" i="1"/>
  <c r="K434" i="1" s="1"/>
  <c r="U433" i="1"/>
  <c r="T433" i="1"/>
  <c r="L433" i="1" s="1"/>
  <c r="N433" i="1" s="1"/>
  <c r="S433" i="1"/>
  <c r="K433" i="1" s="1"/>
  <c r="O433" i="1"/>
  <c r="U432" i="1"/>
  <c r="T432" i="1"/>
  <c r="L432" i="1" s="1"/>
  <c r="N432" i="1" s="1"/>
  <c r="S432" i="1"/>
  <c r="K432" i="1" s="1"/>
  <c r="U431" i="1"/>
  <c r="T431" i="1"/>
  <c r="L431" i="1" s="1"/>
  <c r="N431" i="1" s="1"/>
  <c r="S431" i="1"/>
  <c r="K431" i="1" s="1"/>
  <c r="O431" i="1"/>
  <c r="U430" i="1"/>
  <c r="T430" i="1"/>
  <c r="L430" i="1" s="1"/>
  <c r="N430" i="1" s="1"/>
  <c r="S430" i="1"/>
  <c r="K430" i="1" s="1"/>
  <c r="U429" i="1"/>
  <c r="T429" i="1"/>
  <c r="L429" i="1" s="1"/>
  <c r="N429" i="1" s="1"/>
  <c r="S429" i="1"/>
  <c r="K429" i="1" s="1"/>
  <c r="O429" i="1"/>
  <c r="U428" i="1"/>
  <c r="T428" i="1"/>
  <c r="L428" i="1" s="1"/>
  <c r="N428" i="1" s="1"/>
  <c r="S428" i="1"/>
  <c r="K428" i="1" s="1"/>
  <c r="U427" i="1"/>
  <c r="T427" i="1"/>
  <c r="L427" i="1" s="1"/>
  <c r="N427" i="1" s="1"/>
  <c r="S427" i="1"/>
  <c r="K427" i="1" s="1"/>
  <c r="O427" i="1"/>
  <c r="U426" i="1"/>
  <c r="T426" i="1"/>
  <c r="L426" i="1" s="1"/>
  <c r="N426" i="1" s="1"/>
  <c r="S426" i="1"/>
  <c r="K426" i="1" s="1"/>
  <c r="U425" i="1"/>
  <c r="T425" i="1"/>
  <c r="L425" i="1" s="1"/>
  <c r="N425" i="1" s="1"/>
  <c r="S425" i="1"/>
  <c r="K425" i="1" s="1"/>
  <c r="O425" i="1"/>
  <c r="U424" i="1"/>
  <c r="T424" i="1"/>
  <c r="L424" i="1" s="1"/>
  <c r="N424" i="1" s="1"/>
  <c r="S424" i="1"/>
  <c r="K424" i="1" s="1"/>
  <c r="U423" i="1"/>
  <c r="T423" i="1"/>
  <c r="L423" i="1" s="1"/>
  <c r="N423" i="1" s="1"/>
  <c r="S423" i="1"/>
  <c r="K423" i="1" s="1"/>
  <c r="O423" i="1"/>
  <c r="U422" i="1"/>
  <c r="T422" i="1"/>
  <c r="L422" i="1" s="1"/>
  <c r="N422" i="1" s="1"/>
  <c r="S422" i="1"/>
  <c r="K422" i="1" s="1"/>
  <c r="U421" i="1"/>
  <c r="T421" i="1"/>
  <c r="L421" i="1" s="1"/>
  <c r="N421" i="1" s="1"/>
  <c r="S421" i="1"/>
  <c r="K421" i="1" s="1"/>
  <c r="O421" i="1"/>
  <c r="U420" i="1"/>
  <c r="T420" i="1"/>
  <c r="L420" i="1" s="1"/>
  <c r="N420" i="1" s="1"/>
  <c r="S420" i="1"/>
  <c r="K420" i="1" s="1"/>
  <c r="U419" i="1"/>
  <c r="T419" i="1"/>
  <c r="L419" i="1" s="1"/>
  <c r="N419" i="1" s="1"/>
  <c r="S419" i="1"/>
  <c r="K419" i="1" s="1"/>
  <c r="O419" i="1"/>
  <c r="U418" i="1"/>
  <c r="T418" i="1"/>
  <c r="L418" i="1" s="1"/>
  <c r="N418" i="1" s="1"/>
  <c r="S418" i="1"/>
  <c r="K418" i="1" s="1"/>
  <c r="U417" i="1"/>
  <c r="T417" i="1"/>
  <c r="L417" i="1" s="1"/>
  <c r="N417" i="1" s="1"/>
  <c r="S417" i="1"/>
  <c r="K417" i="1" s="1"/>
  <c r="O417" i="1"/>
  <c r="U416" i="1"/>
  <c r="T416" i="1"/>
  <c r="L416" i="1" s="1"/>
  <c r="N416" i="1" s="1"/>
  <c r="S416" i="1"/>
  <c r="K416" i="1" s="1"/>
  <c r="U415" i="1"/>
  <c r="T415" i="1"/>
  <c r="L415" i="1" s="1"/>
  <c r="N415" i="1" s="1"/>
  <c r="S415" i="1"/>
  <c r="K415" i="1" s="1"/>
  <c r="O415" i="1"/>
  <c r="U414" i="1"/>
  <c r="T414" i="1"/>
  <c r="L414" i="1" s="1"/>
  <c r="N414" i="1" s="1"/>
  <c r="S414" i="1"/>
  <c r="K414" i="1" s="1"/>
  <c r="U413" i="1"/>
  <c r="T413" i="1"/>
  <c r="L413" i="1" s="1"/>
  <c r="N413" i="1" s="1"/>
  <c r="S413" i="1"/>
  <c r="K413" i="1" s="1"/>
  <c r="O413" i="1"/>
  <c r="U412" i="1"/>
  <c r="T412" i="1"/>
  <c r="L412" i="1" s="1"/>
  <c r="N412" i="1" s="1"/>
  <c r="S412" i="1"/>
  <c r="K412" i="1" s="1"/>
  <c r="U411" i="1"/>
  <c r="T411" i="1"/>
  <c r="L411" i="1" s="1"/>
  <c r="N411" i="1" s="1"/>
  <c r="S411" i="1"/>
  <c r="K411" i="1" s="1"/>
  <c r="O411" i="1"/>
  <c r="U410" i="1"/>
  <c r="T410" i="1"/>
  <c r="L410" i="1" s="1"/>
  <c r="N410" i="1" s="1"/>
  <c r="S410" i="1"/>
  <c r="K410" i="1" s="1"/>
  <c r="U409" i="1"/>
  <c r="T409" i="1"/>
  <c r="L409" i="1" s="1"/>
  <c r="N409" i="1" s="1"/>
  <c r="S409" i="1"/>
  <c r="K409" i="1" s="1"/>
  <c r="O409" i="1"/>
  <c r="U408" i="1"/>
  <c r="T408" i="1"/>
  <c r="L408" i="1" s="1"/>
  <c r="N408" i="1" s="1"/>
  <c r="S408" i="1"/>
  <c r="K408" i="1" s="1"/>
  <c r="U407" i="1"/>
  <c r="T407" i="1"/>
  <c r="L407" i="1" s="1"/>
  <c r="N407" i="1" s="1"/>
  <c r="S407" i="1"/>
  <c r="K407" i="1" s="1"/>
  <c r="O407" i="1"/>
  <c r="U406" i="1"/>
  <c r="T406" i="1"/>
  <c r="L406" i="1" s="1"/>
  <c r="N406" i="1" s="1"/>
  <c r="S406" i="1"/>
  <c r="K406" i="1" s="1"/>
  <c r="U405" i="1"/>
  <c r="T405" i="1"/>
  <c r="L405" i="1" s="1"/>
  <c r="N405" i="1" s="1"/>
  <c r="S405" i="1"/>
  <c r="K405" i="1" s="1"/>
  <c r="O405" i="1"/>
  <c r="U404" i="1"/>
  <c r="T404" i="1"/>
  <c r="L404" i="1" s="1"/>
  <c r="N404" i="1" s="1"/>
  <c r="S404" i="1"/>
  <c r="K404" i="1" s="1"/>
  <c r="U403" i="1"/>
  <c r="T403" i="1"/>
  <c r="L403" i="1" s="1"/>
  <c r="N403" i="1" s="1"/>
  <c r="S403" i="1"/>
  <c r="K403" i="1" s="1"/>
  <c r="O403" i="1"/>
  <c r="U402" i="1"/>
  <c r="T402" i="1"/>
  <c r="L402" i="1" s="1"/>
  <c r="N402" i="1" s="1"/>
  <c r="S402" i="1"/>
  <c r="K402" i="1" s="1"/>
  <c r="U401" i="1"/>
  <c r="T401" i="1"/>
  <c r="L401" i="1" s="1"/>
  <c r="N401" i="1" s="1"/>
  <c r="S401" i="1"/>
  <c r="K401" i="1" s="1"/>
  <c r="O401" i="1"/>
  <c r="U400" i="1"/>
  <c r="T400" i="1"/>
  <c r="L400" i="1" s="1"/>
  <c r="N400" i="1" s="1"/>
  <c r="S400" i="1"/>
  <c r="K400" i="1" s="1"/>
  <c r="U399" i="1"/>
  <c r="T399" i="1"/>
  <c r="L399" i="1" s="1"/>
  <c r="N399" i="1" s="1"/>
  <c r="S399" i="1"/>
  <c r="K399" i="1" s="1"/>
  <c r="O399" i="1"/>
  <c r="U398" i="1"/>
  <c r="T398" i="1"/>
  <c r="L398" i="1" s="1"/>
  <c r="N398" i="1" s="1"/>
  <c r="S398" i="1"/>
  <c r="K398" i="1" s="1"/>
  <c r="U397" i="1"/>
  <c r="T397" i="1"/>
  <c r="L397" i="1" s="1"/>
  <c r="N397" i="1" s="1"/>
  <c r="S397" i="1"/>
  <c r="K397" i="1" s="1"/>
  <c r="O397" i="1"/>
  <c r="U396" i="1"/>
  <c r="T396" i="1"/>
  <c r="L396" i="1" s="1"/>
  <c r="N396" i="1" s="1"/>
  <c r="S396" i="1"/>
  <c r="K396" i="1" s="1"/>
  <c r="U395" i="1"/>
  <c r="T395" i="1"/>
  <c r="L395" i="1" s="1"/>
  <c r="N395" i="1" s="1"/>
  <c r="S395" i="1"/>
  <c r="K395" i="1" s="1"/>
  <c r="O395" i="1"/>
  <c r="U394" i="1"/>
  <c r="T394" i="1"/>
  <c r="L394" i="1" s="1"/>
  <c r="N394" i="1" s="1"/>
  <c r="S394" i="1"/>
  <c r="K394" i="1" s="1"/>
  <c r="U393" i="1"/>
  <c r="T393" i="1"/>
  <c r="L393" i="1" s="1"/>
  <c r="N393" i="1" s="1"/>
  <c r="S393" i="1"/>
  <c r="K393" i="1" s="1"/>
  <c r="O393" i="1"/>
  <c r="U392" i="1"/>
  <c r="T392" i="1"/>
  <c r="L392" i="1" s="1"/>
  <c r="N392" i="1" s="1"/>
  <c r="S392" i="1"/>
  <c r="K392" i="1" s="1"/>
  <c r="U391" i="1"/>
  <c r="T391" i="1"/>
  <c r="L391" i="1" s="1"/>
  <c r="N391" i="1" s="1"/>
  <c r="S391" i="1"/>
  <c r="K391" i="1" s="1"/>
  <c r="O391" i="1"/>
  <c r="U390" i="1"/>
  <c r="T390" i="1"/>
  <c r="L390" i="1" s="1"/>
  <c r="N390" i="1" s="1"/>
  <c r="S390" i="1"/>
  <c r="K390" i="1" s="1"/>
  <c r="U389" i="1"/>
  <c r="T389" i="1"/>
  <c r="L389" i="1" s="1"/>
  <c r="N389" i="1" s="1"/>
  <c r="S389" i="1"/>
  <c r="K389" i="1" s="1"/>
  <c r="O389" i="1"/>
  <c r="U388" i="1"/>
  <c r="T388" i="1"/>
  <c r="L388" i="1" s="1"/>
  <c r="N388" i="1" s="1"/>
  <c r="S388" i="1"/>
  <c r="K388" i="1" s="1"/>
  <c r="U387" i="1"/>
  <c r="T387" i="1"/>
  <c r="L387" i="1" s="1"/>
  <c r="N387" i="1" s="1"/>
  <c r="S387" i="1"/>
  <c r="K387" i="1" s="1"/>
  <c r="O387" i="1"/>
  <c r="V386" i="1"/>
  <c r="U386" i="1"/>
  <c r="T386" i="1"/>
  <c r="L386" i="1" s="1"/>
  <c r="S386" i="1"/>
  <c r="O386" i="1"/>
  <c r="K386" i="1"/>
  <c r="S385" i="1"/>
  <c r="D384" i="1"/>
  <c r="U383" i="1"/>
  <c r="T383" i="1"/>
  <c r="L383" i="1" s="1"/>
  <c r="S383" i="1"/>
  <c r="K383" i="1" s="1"/>
  <c r="O383" i="1"/>
  <c r="T382" i="1"/>
  <c r="S382" i="1"/>
  <c r="K382" i="1" s="1"/>
  <c r="S381" i="1"/>
  <c r="V380" i="1"/>
  <c r="U380" i="1"/>
  <c r="T380" i="1"/>
  <c r="L380" i="1" s="1"/>
  <c r="S380" i="1"/>
  <c r="O380" i="1"/>
  <c r="K380" i="1"/>
  <c r="U379" i="1"/>
  <c r="T379" i="1"/>
  <c r="L379" i="1" s="1"/>
  <c r="S379" i="1"/>
  <c r="K379" i="1" s="1"/>
  <c r="O379" i="1"/>
  <c r="T378" i="1"/>
  <c r="S378" i="1"/>
  <c r="K378" i="1" s="1"/>
  <c r="S377" i="1"/>
  <c r="V376" i="1"/>
  <c r="U376" i="1"/>
  <c r="T376" i="1"/>
  <c r="L376" i="1" s="1"/>
  <c r="S376" i="1"/>
  <c r="O376" i="1"/>
  <c r="K376" i="1"/>
  <c r="U375" i="1"/>
  <c r="T375" i="1"/>
  <c r="L375" i="1" s="1"/>
  <c r="S375" i="1"/>
  <c r="K375" i="1" s="1"/>
  <c r="O375" i="1"/>
  <c r="T374" i="1"/>
  <c r="S374" i="1"/>
  <c r="K374" i="1" s="1"/>
  <c r="S373" i="1"/>
  <c r="V372" i="1"/>
  <c r="U372" i="1"/>
  <c r="T372" i="1"/>
  <c r="L372" i="1" s="1"/>
  <c r="S372" i="1"/>
  <c r="O372" i="1"/>
  <c r="K372" i="1"/>
  <c r="U371" i="1"/>
  <c r="T371" i="1"/>
  <c r="L371" i="1" s="1"/>
  <c r="S371" i="1"/>
  <c r="K371" i="1" s="1"/>
  <c r="O371" i="1"/>
  <c r="T370" i="1"/>
  <c r="S370" i="1"/>
  <c r="K370" i="1" s="1"/>
  <c r="S369" i="1"/>
  <c r="V368" i="1"/>
  <c r="U368" i="1"/>
  <c r="T368" i="1"/>
  <c r="L368" i="1" s="1"/>
  <c r="S368" i="1"/>
  <c r="O368" i="1"/>
  <c r="K368" i="1"/>
  <c r="U367" i="1"/>
  <c r="T367" i="1"/>
  <c r="L367" i="1" s="1"/>
  <c r="S367" i="1"/>
  <c r="K367" i="1" s="1"/>
  <c r="O367" i="1"/>
  <c r="U366" i="1"/>
  <c r="T366" i="1"/>
  <c r="L366" i="1" s="1"/>
  <c r="S366" i="1"/>
  <c r="K366" i="1" s="1"/>
  <c r="U365" i="1"/>
  <c r="T365" i="1"/>
  <c r="L365" i="1" s="1"/>
  <c r="S365" i="1"/>
  <c r="K365" i="1" s="1"/>
  <c r="O365" i="1"/>
  <c r="U364" i="1"/>
  <c r="T364" i="1"/>
  <c r="L364" i="1" s="1"/>
  <c r="S364" i="1"/>
  <c r="K364" i="1" s="1"/>
  <c r="U363" i="1"/>
  <c r="T363" i="1"/>
  <c r="L363" i="1" s="1"/>
  <c r="S363" i="1"/>
  <c r="K363" i="1" s="1"/>
  <c r="O363" i="1"/>
  <c r="U362" i="1"/>
  <c r="T362" i="1"/>
  <c r="L362" i="1" s="1"/>
  <c r="S362" i="1"/>
  <c r="K362" i="1" s="1"/>
  <c r="U361" i="1"/>
  <c r="T361" i="1"/>
  <c r="L361" i="1" s="1"/>
  <c r="S361" i="1"/>
  <c r="K361" i="1" s="1"/>
  <c r="O361" i="1"/>
  <c r="U360" i="1"/>
  <c r="T360" i="1"/>
  <c r="L360" i="1" s="1"/>
  <c r="S360" i="1"/>
  <c r="K360" i="1" s="1"/>
  <c r="U359" i="1"/>
  <c r="T359" i="1"/>
  <c r="L359" i="1" s="1"/>
  <c r="S359" i="1"/>
  <c r="K359" i="1" s="1"/>
  <c r="O359" i="1"/>
  <c r="U358" i="1"/>
  <c r="T358" i="1"/>
  <c r="L358" i="1" s="1"/>
  <c r="S358" i="1"/>
  <c r="K358" i="1" s="1"/>
  <c r="U357" i="1"/>
  <c r="T357" i="1"/>
  <c r="L357" i="1" s="1"/>
  <c r="S357" i="1"/>
  <c r="K357" i="1" s="1"/>
  <c r="O357" i="1"/>
  <c r="U356" i="1"/>
  <c r="T356" i="1"/>
  <c r="L356" i="1" s="1"/>
  <c r="S356" i="1"/>
  <c r="K356" i="1" s="1"/>
  <c r="U355" i="1"/>
  <c r="T355" i="1"/>
  <c r="L355" i="1" s="1"/>
  <c r="S355" i="1"/>
  <c r="K355" i="1" s="1"/>
  <c r="O355" i="1"/>
  <c r="U354" i="1"/>
  <c r="T354" i="1"/>
  <c r="L354" i="1" s="1"/>
  <c r="S354" i="1"/>
  <c r="K354" i="1" s="1"/>
  <c r="U353" i="1"/>
  <c r="T353" i="1"/>
  <c r="L353" i="1" s="1"/>
  <c r="S353" i="1"/>
  <c r="K353" i="1" s="1"/>
  <c r="O353" i="1"/>
  <c r="U352" i="1"/>
  <c r="T352" i="1"/>
  <c r="L352" i="1" s="1"/>
  <c r="S352" i="1"/>
  <c r="K352" i="1" s="1"/>
  <c r="U351" i="1"/>
  <c r="T351" i="1"/>
  <c r="L351" i="1" s="1"/>
  <c r="S351" i="1"/>
  <c r="K351" i="1" s="1"/>
  <c r="O351" i="1"/>
  <c r="U350" i="1"/>
  <c r="T350" i="1"/>
  <c r="L350" i="1" s="1"/>
  <c r="S350" i="1"/>
  <c r="K350" i="1" s="1"/>
  <c r="U349" i="1"/>
  <c r="T349" i="1"/>
  <c r="L349" i="1" s="1"/>
  <c r="S349" i="1"/>
  <c r="K349" i="1" s="1"/>
  <c r="O349" i="1"/>
  <c r="U348" i="1"/>
  <c r="T348" i="1"/>
  <c r="L348" i="1" s="1"/>
  <c r="S348" i="1"/>
  <c r="K348" i="1" s="1"/>
  <c r="U347" i="1"/>
  <c r="T347" i="1"/>
  <c r="L347" i="1" s="1"/>
  <c r="S347" i="1"/>
  <c r="K347" i="1" s="1"/>
  <c r="O347" i="1"/>
  <c r="U346" i="1"/>
  <c r="T346" i="1"/>
  <c r="L346" i="1" s="1"/>
  <c r="S346" i="1"/>
  <c r="K346" i="1" s="1"/>
  <c r="U345" i="1"/>
  <c r="T345" i="1"/>
  <c r="L345" i="1" s="1"/>
  <c r="S345" i="1"/>
  <c r="K345" i="1" s="1"/>
  <c r="O345" i="1"/>
  <c r="U344" i="1"/>
  <c r="T344" i="1"/>
  <c r="L344" i="1" s="1"/>
  <c r="S344" i="1"/>
  <c r="K344" i="1" s="1"/>
  <c r="U343" i="1"/>
  <c r="T343" i="1"/>
  <c r="L343" i="1" s="1"/>
  <c r="S343" i="1"/>
  <c r="K343" i="1" s="1"/>
  <c r="O343" i="1"/>
  <c r="U342" i="1"/>
  <c r="T342" i="1"/>
  <c r="L342" i="1" s="1"/>
  <c r="S342" i="1"/>
  <c r="K342" i="1" s="1"/>
  <c r="U341" i="1"/>
  <c r="T341" i="1"/>
  <c r="L341" i="1" s="1"/>
  <c r="S341" i="1"/>
  <c r="K341" i="1" s="1"/>
  <c r="O341" i="1"/>
  <c r="U340" i="1"/>
  <c r="T340" i="1"/>
  <c r="L340" i="1" s="1"/>
  <c r="S340" i="1"/>
  <c r="K340" i="1" s="1"/>
  <c r="U339" i="1"/>
  <c r="T339" i="1"/>
  <c r="L339" i="1" s="1"/>
  <c r="S339" i="1"/>
  <c r="K339" i="1" s="1"/>
  <c r="O339" i="1"/>
  <c r="U338" i="1"/>
  <c r="T338" i="1"/>
  <c r="L338" i="1" s="1"/>
  <c r="S338" i="1"/>
  <c r="K338" i="1" s="1"/>
  <c r="U337" i="1"/>
  <c r="T337" i="1"/>
  <c r="L337" i="1" s="1"/>
  <c r="S337" i="1"/>
  <c r="K337" i="1" s="1"/>
  <c r="O337" i="1"/>
  <c r="U336" i="1"/>
  <c r="T336" i="1"/>
  <c r="L336" i="1" s="1"/>
  <c r="S336" i="1"/>
  <c r="K336" i="1" s="1"/>
  <c r="U335" i="1"/>
  <c r="T335" i="1"/>
  <c r="L335" i="1" s="1"/>
  <c r="S335" i="1"/>
  <c r="K335" i="1" s="1"/>
  <c r="O335" i="1"/>
  <c r="U334" i="1"/>
  <c r="T334" i="1"/>
  <c r="L334" i="1" s="1"/>
  <c r="S334" i="1"/>
  <c r="K334" i="1" s="1"/>
  <c r="U333" i="1"/>
  <c r="T333" i="1"/>
  <c r="L333" i="1" s="1"/>
  <c r="S333" i="1"/>
  <c r="K333" i="1" s="1"/>
  <c r="O333" i="1"/>
  <c r="U332" i="1"/>
  <c r="T332" i="1"/>
  <c r="L332" i="1" s="1"/>
  <c r="S332" i="1"/>
  <c r="K332" i="1" s="1"/>
  <c r="U331" i="1"/>
  <c r="T331" i="1"/>
  <c r="L331" i="1" s="1"/>
  <c r="S331" i="1"/>
  <c r="K331" i="1" s="1"/>
  <c r="O331" i="1"/>
  <c r="U330" i="1"/>
  <c r="T330" i="1"/>
  <c r="L330" i="1" s="1"/>
  <c r="S330" i="1"/>
  <c r="K330" i="1" s="1"/>
  <c r="U329" i="1"/>
  <c r="T329" i="1"/>
  <c r="L329" i="1" s="1"/>
  <c r="S329" i="1"/>
  <c r="K329" i="1" s="1"/>
  <c r="O329" i="1"/>
  <c r="U328" i="1"/>
  <c r="T328" i="1"/>
  <c r="L328" i="1" s="1"/>
  <c r="S328" i="1"/>
  <c r="K328" i="1" s="1"/>
  <c r="U327" i="1"/>
  <c r="T327" i="1"/>
  <c r="L327" i="1" s="1"/>
  <c r="S327" i="1"/>
  <c r="K327" i="1" s="1"/>
  <c r="O327" i="1"/>
  <c r="U326" i="1"/>
  <c r="T326" i="1"/>
  <c r="L326" i="1" s="1"/>
  <c r="S326" i="1"/>
  <c r="K326" i="1" s="1"/>
  <c r="U325" i="1"/>
  <c r="T325" i="1"/>
  <c r="L325" i="1" s="1"/>
  <c r="S325" i="1"/>
  <c r="K325" i="1" s="1"/>
  <c r="O325" i="1"/>
  <c r="U324" i="1"/>
  <c r="T324" i="1"/>
  <c r="L324" i="1" s="1"/>
  <c r="S324" i="1"/>
  <c r="K324" i="1" s="1"/>
  <c r="U323" i="1"/>
  <c r="T323" i="1"/>
  <c r="L323" i="1" s="1"/>
  <c r="S323" i="1"/>
  <c r="K323" i="1" s="1"/>
  <c r="O323" i="1"/>
  <c r="U322" i="1"/>
  <c r="T322" i="1"/>
  <c r="L322" i="1" s="1"/>
  <c r="S322" i="1"/>
  <c r="K322" i="1" s="1"/>
  <c r="U321" i="1"/>
  <c r="T321" i="1"/>
  <c r="L321" i="1" s="1"/>
  <c r="S321" i="1"/>
  <c r="K321" i="1" s="1"/>
  <c r="O321" i="1"/>
  <c r="U320" i="1"/>
  <c r="T320" i="1"/>
  <c r="L320" i="1" s="1"/>
  <c r="S320" i="1"/>
  <c r="K320" i="1" s="1"/>
  <c r="U319" i="1"/>
  <c r="T319" i="1"/>
  <c r="L319" i="1" s="1"/>
  <c r="S319" i="1"/>
  <c r="K319" i="1" s="1"/>
  <c r="O319" i="1"/>
  <c r="U318" i="1"/>
  <c r="T318" i="1"/>
  <c r="L318" i="1" s="1"/>
  <c r="S318" i="1"/>
  <c r="K318" i="1" s="1"/>
  <c r="U317" i="1"/>
  <c r="T317" i="1"/>
  <c r="L317" i="1" s="1"/>
  <c r="S317" i="1"/>
  <c r="K317" i="1" s="1"/>
  <c r="O317" i="1"/>
  <c r="U316" i="1"/>
  <c r="T316" i="1"/>
  <c r="L316" i="1" s="1"/>
  <c r="S316" i="1"/>
  <c r="K316" i="1" s="1"/>
  <c r="U315" i="1"/>
  <c r="T315" i="1"/>
  <c r="L315" i="1" s="1"/>
  <c r="S315" i="1"/>
  <c r="K315" i="1" s="1"/>
  <c r="O315" i="1"/>
  <c r="U314" i="1"/>
  <c r="T314" i="1"/>
  <c r="L314" i="1" s="1"/>
  <c r="S314" i="1"/>
  <c r="K314" i="1" s="1"/>
  <c r="U313" i="1"/>
  <c r="T313" i="1"/>
  <c r="L313" i="1" s="1"/>
  <c r="S313" i="1"/>
  <c r="K313" i="1" s="1"/>
  <c r="O313" i="1"/>
  <c r="U312" i="1"/>
  <c r="T312" i="1"/>
  <c r="L312" i="1" s="1"/>
  <c r="S312" i="1"/>
  <c r="K312" i="1" s="1"/>
  <c r="U311" i="1"/>
  <c r="T311" i="1"/>
  <c r="L311" i="1" s="1"/>
  <c r="S311" i="1"/>
  <c r="K311" i="1" s="1"/>
  <c r="O311" i="1"/>
  <c r="U310" i="1"/>
  <c r="T310" i="1"/>
  <c r="L310" i="1" s="1"/>
  <c r="S310" i="1"/>
  <c r="K310" i="1" s="1"/>
  <c r="U309" i="1"/>
  <c r="T309" i="1"/>
  <c r="L309" i="1" s="1"/>
  <c r="S309" i="1"/>
  <c r="K309" i="1" s="1"/>
  <c r="O309" i="1"/>
  <c r="U308" i="1"/>
  <c r="T308" i="1"/>
  <c r="L308" i="1" s="1"/>
  <c r="S308" i="1"/>
  <c r="K308" i="1" s="1"/>
  <c r="U307" i="1"/>
  <c r="T307" i="1"/>
  <c r="L307" i="1" s="1"/>
  <c r="S307" i="1"/>
  <c r="K307" i="1" s="1"/>
  <c r="O307" i="1"/>
  <c r="U306" i="1"/>
  <c r="T306" i="1"/>
  <c r="L306" i="1" s="1"/>
  <c r="S306" i="1"/>
  <c r="K306" i="1" s="1"/>
  <c r="U305" i="1"/>
  <c r="T305" i="1"/>
  <c r="L305" i="1" s="1"/>
  <c r="S305" i="1"/>
  <c r="K305" i="1" s="1"/>
  <c r="O305" i="1"/>
  <c r="U304" i="1"/>
  <c r="T304" i="1"/>
  <c r="L304" i="1" s="1"/>
  <c r="S304" i="1"/>
  <c r="K304" i="1" s="1"/>
  <c r="U303" i="1"/>
  <c r="T303" i="1"/>
  <c r="L303" i="1" s="1"/>
  <c r="S303" i="1"/>
  <c r="K303" i="1" s="1"/>
  <c r="O303" i="1"/>
  <c r="U302" i="1"/>
  <c r="T302" i="1"/>
  <c r="L302" i="1" s="1"/>
  <c r="S302" i="1"/>
  <c r="K302" i="1" s="1"/>
  <c r="U301" i="1"/>
  <c r="T301" i="1"/>
  <c r="L301" i="1" s="1"/>
  <c r="S301" i="1"/>
  <c r="K301" i="1" s="1"/>
  <c r="O301" i="1"/>
  <c r="U300" i="1"/>
  <c r="T300" i="1"/>
  <c r="L300" i="1" s="1"/>
  <c r="S300" i="1"/>
  <c r="K300" i="1" s="1"/>
  <c r="U299" i="1"/>
  <c r="T299" i="1"/>
  <c r="L299" i="1" s="1"/>
  <c r="S299" i="1"/>
  <c r="K299" i="1" s="1"/>
  <c r="O299" i="1"/>
  <c r="U298" i="1"/>
  <c r="T298" i="1"/>
  <c r="L298" i="1" s="1"/>
  <c r="S298" i="1"/>
  <c r="K298" i="1" s="1"/>
  <c r="U297" i="1"/>
  <c r="T297" i="1"/>
  <c r="L297" i="1" s="1"/>
  <c r="S297" i="1"/>
  <c r="K297" i="1" s="1"/>
  <c r="O297" i="1"/>
  <c r="U296" i="1"/>
  <c r="T296" i="1"/>
  <c r="L296" i="1" s="1"/>
  <c r="S296" i="1"/>
  <c r="K296" i="1" s="1"/>
  <c r="U295" i="1"/>
  <c r="T295" i="1"/>
  <c r="L295" i="1" s="1"/>
  <c r="S295" i="1"/>
  <c r="K295" i="1" s="1"/>
  <c r="O295" i="1"/>
  <c r="U294" i="1"/>
  <c r="T294" i="1"/>
  <c r="L294" i="1" s="1"/>
  <c r="S294" i="1"/>
  <c r="K294" i="1" s="1"/>
  <c r="U293" i="1"/>
  <c r="T293" i="1"/>
  <c r="L293" i="1" s="1"/>
  <c r="S293" i="1"/>
  <c r="K293" i="1" s="1"/>
  <c r="O293" i="1"/>
  <c r="U292" i="1"/>
  <c r="T292" i="1"/>
  <c r="L292" i="1" s="1"/>
  <c r="S292" i="1"/>
  <c r="K292" i="1" s="1"/>
  <c r="U291" i="1"/>
  <c r="T291" i="1"/>
  <c r="L291" i="1" s="1"/>
  <c r="S291" i="1"/>
  <c r="K291" i="1" s="1"/>
  <c r="O291" i="1"/>
  <c r="U290" i="1"/>
  <c r="T290" i="1"/>
  <c r="L290" i="1" s="1"/>
  <c r="S290" i="1"/>
  <c r="K290" i="1" s="1"/>
  <c r="U289" i="1"/>
  <c r="T289" i="1"/>
  <c r="L289" i="1" s="1"/>
  <c r="S289" i="1"/>
  <c r="K289" i="1" s="1"/>
  <c r="O289" i="1"/>
  <c r="U288" i="1"/>
  <c r="T288" i="1"/>
  <c r="L288" i="1" s="1"/>
  <c r="S288" i="1"/>
  <c r="K288" i="1" s="1"/>
  <c r="U287" i="1"/>
  <c r="T287" i="1"/>
  <c r="L287" i="1" s="1"/>
  <c r="S287" i="1"/>
  <c r="K287" i="1" s="1"/>
  <c r="O287" i="1"/>
  <c r="U286" i="1"/>
  <c r="T286" i="1"/>
  <c r="L286" i="1" s="1"/>
  <c r="S286" i="1"/>
  <c r="K286" i="1" s="1"/>
  <c r="U285" i="1"/>
  <c r="T285" i="1"/>
  <c r="L285" i="1" s="1"/>
  <c r="S285" i="1"/>
  <c r="K285" i="1" s="1"/>
  <c r="O285" i="1"/>
  <c r="U284" i="1"/>
  <c r="T284" i="1"/>
  <c r="L284" i="1" s="1"/>
  <c r="S284" i="1"/>
  <c r="K284" i="1" s="1"/>
  <c r="U283" i="1"/>
  <c r="T283" i="1"/>
  <c r="L283" i="1" s="1"/>
  <c r="S283" i="1"/>
  <c r="K283" i="1" s="1"/>
  <c r="O283" i="1"/>
  <c r="U282" i="1"/>
  <c r="T282" i="1"/>
  <c r="L282" i="1" s="1"/>
  <c r="S282" i="1"/>
  <c r="K282" i="1" s="1"/>
  <c r="U281" i="1"/>
  <c r="T281" i="1"/>
  <c r="L281" i="1" s="1"/>
  <c r="S281" i="1"/>
  <c r="K281" i="1" s="1"/>
  <c r="O281" i="1"/>
  <c r="U280" i="1"/>
  <c r="T280" i="1"/>
  <c r="L280" i="1" s="1"/>
  <c r="S280" i="1"/>
  <c r="K280" i="1" s="1"/>
  <c r="U279" i="1"/>
  <c r="T279" i="1"/>
  <c r="L279" i="1" s="1"/>
  <c r="S279" i="1"/>
  <c r="K279" i="1" s="1"/>
  <c r="O279" i="1"/>
  <c r="U278" i="1"/>
  <c r="T278" i="1"/>
  <c r="L278" i="1" s="1"/>
  <c r="S278" i="1"/>
  <c r="K278" i="1" s="1"/>
  <c r="U277" i="1"/>
  <c r="T277" i="1"/>
  <c r="L277" i="1" s="1"/>
  <c r="S277" i="1"/>
  <c r="K277" i="1" s="1"/>
  <c r="O277" i="1"/>
  <c r="U276" i="1"/>
  <c r="T276" i="1"/>
  <c r="L276" i="1" s="1"/>
  <c r="S276" i="1"/>
  <c r="K276" i="1" s="1"/>
  <c r="U275" i="1"/>
  <c r="T275" i="1"/>
  <c r="L275" i="1" s="1"/>
  <c r="S275" i="1"/>
  <c r="K275" i="1" s="1"/>
  <c r="O275" i="1"/>
  <c r="U274" i="1"/>
  <c r="T274" i="1"/>
  <c r="L274" i="1" s="1"/>
  <c r="S274" i="1"/>
  <c r="K274" i="1" s="1"/>
  <c r="U273" i="1"/>
  <c r="T273" i="1"/>
  <c r="L273" i="1" s="1"/>
  <c r="S273" i="1"/>
  <c r="K273" i="1" s="1"/>
  <c r="O273" i="1"/>
  <c r="U272" i="1"/>
  <c r="T272" i="1"/>
  <c r="L272" i="1" s="1"/>
  <c r="S272" i="1"/>
  <c r="K272" i="1" s="1"/>
  <c r="U271" i="1"/>
  <c r="T271" i="1"/>
  <c r="L271" i="1" s="1"/>
  <c r="S271" i="1"/>
  <c r="K271" i="1" s="1"/>
  <c r="O271" i="1"/>
  <c r="U270" i="1"/>
  <c r="T270" i="1"/>
  <c r="L270" i="1" s="1"/>
  <c r="S270" i="1"/>
  <c r="K270" i="1" s="1"/>
  <c r="U269" i="1"/>
  <c r="T269" i="1"/>
  <c r="L269" i="1" s="1"/>
  <c r="S269" i="1"/>
  <c r="K269" i="1" s="1"/>
  <c r="O269" i="1"/>
  <c r="U268" i="1"/>
  <c r="T268" i="1"/>
  <c r="L268" i="1" s="1"/>
  <c r="S268" i="1"/>
  <c r="K268" i="1" s="1"/>
  <c r="U267" i="1"/>
  <c r="T267" i="1"/>
  <c r="L267" i="1" s="1"/>
  <c r="S267" i="1"/>
  <c r="K267" i="1" s="1"/>
  <c r="O267" i="1"/>
  <c r="U266" i="1"/>
  <c r="T266" i="1"/>
  <c r="L266" i="1" s="1"/>
  <c r="S266" i="1"/>
  <c r="K266" i="1" s="1"/>
  <c r="U265" i="1"/>
  <c r="T265" i="1"/>
  <c r="L265" i="1" s="1"/>
  <c r="S265" i="1"/>
  <c r="K265" i="1" s="1"/>
  <c r="O265" i="1"/>
  <c r="U264" i="1"/>
  <c r="T264" i="1"/>
  <c r="L264" i="1" s="1"/>
  <c r="S264" i="1"/>
  <c r="K264" i="1" s="1"/>
  <c r="U263" i="1"/>
  <c r="T263" i="1"/>
  <c r="L263" i="1" s="1"/>
  <c r="S263" i="1"/>
  <c r="K263" i="1" s="1"/>
  <c r="O263" i="1"/>
  <c r="U262" i="1"/>
  <c r="T262" i="1"/>
  <c r="L262" i="1" s="1"/>
  <c r="S262" i="1"/>
  <c r="K262" i="1" s="1"/>
  <c r="U261" i="1"/>
  <c r="T261" i="1"/>
  <c r="L261" i="1" s="1"/>
  <c r="S261" i="1"/>
  <c r="K261" i="1" s="1"/>
  <c r="O261" i="1"/>
  <c r="U260" i="1"/>
  <c r="T260" i="1"/>
  <c r="L260" i="1" s="1"/>
  <c r="S260" i="1"/>
  <c r="K260" i="1" s="1"/>
  <c r="U259" i="1"/>
  <c r="T259" i="1"/>
  <c r="L259" i="1" s="1"/>
  <c r="S259" i="1"/>
  <c r="K259" i="1" s="1"/>
  <c r="O259" i="1"/>
  <c r="U258" i="1"/>
  <c r="T258" i="1"/>
  <c r="L258" i="1" s="1"/>
  <c r="S258" i="1"/>
  <c r="K258" i="1" s="1"/>
  <c r="U257" i="1"/>
  <c r="T257" i="1"/>
  <c r="L257" i="1" s="1"/>
  <c r="S257" i="1"/>
  <c r="K257" i="1" s="1"/>
  <c r="O257" i="1"/>
  <c r="U256" i="1"/>
  <c r="T256" i="1"/>
  <c r="L256" i="1" s="1"/>
  <c r="X256" i="1" s="1"/>
  <c r="S256" i="1"/>
  <c r="K256" i="1" s="1"/>
  <c r="N256" i="1"/>
  <c r="X255" i="1"/>
  <c r="T255" i="1"/>
  <c r="L255" i="1" s="1"/>
  <c r="N255" i="1" s="1"/>
  <c r="S255" i="1"/>
  <c r="K255" i="1" s="1"/>
  <c r="X254" i="1"/>
  <c r="U254" i="1"/>
  <c r="T254" i="1"/>
  <c r="L254" i="1" s="1"/>
  <c r="S254" i="1"/>
  <c r="K254" i="1" s="1"/>
  <c r="N254" i="1"/>
  <c r="T253" i="1"/>
  <c r="L253" i="1" s="1"/>
  <c r="X253" i="1" s="1"/>
  <c r="S253" i="1"/>
  <c r="K253" i="1" s="1"/>
  <c r="U252" i="1"/>
  <c r="T252" i="1"/>
  <c r="L252" i="1" s="1"/>
  <c r="X252" i="1" s="1"/>
  <c r="S252" i="1"/>
  <c r="K252" i="1" s="1"/>
  <c r="N252" i="1"/>
  <c r="X251" i="1"/>
  <c r="T251" i="1"/>
  <c r="L251" i="1" s="1"/>
  <c r="N251" i="1" s="1"/>
  <c r="S251" i="1"/>
  <c r="K251" i="1" s="1"/>
  <c r="X250" i="1"/>
  <c r="U250" i="1"/>
  <c r="T250" i="1"/>
  <c r="L250" i="1" s="1"/>
  <c r="S250" i="1"/>
  <c r="K250" i="1" s="1"/>
  <c r="N250" i="1"/>
  <c r="T249" i="1"/>
  <c r="L249" i="1" s="1"/>
  <c r="X249" i="1" s="1"/>
  <c r="S249" i="1"/>
  <c r="K249" i="1" s="1"/>
  <c r="U248" i="1"/>
  <c r="T248" i="1"/>
  <c r="L248" i="1" s="1"/>
  <c r="X248" i="1" s="1"/>
  <c r="S248" i="1"/>
  <c r="K248" i="1" s="1"/>
  <c r="N248" i="1"/>
  <c r="X247" i="1"/>
  <c r="T247" i="1"/>
  <c r="L247" i="1" s="1"/>
  <c r="N247" i="1" s="1"/>
  <c r="S247" i="1"/>
  <c r="K247" i="1" s="1"/>
  <c r="T246" i="1"/>
  <c r="U246" i="1" s="1"/>
  <c r="S246" i="1"/>
  <c r="K246" i="1" s="1"/>
  <c r="L246" i="1"/>
  <c r="N246" i="1" s="1"/>
  <c r="S245" i="1"/>
  <c r="K245" i="1" s="1"/>
  <c r="T244" i="1"/>
  <c r="S244" i="1"/>
  <c r="K244" i="1" s="1"/>
  <c r="L244" i="1"/>
  <c r="X244" i="1" s="1"/>
  <c r="S243" i="1"/>
  <c r="K243" i="1" s="1"/>
  <c r="T242" i="1"/>
  <c r="U242" i="1" s="1"/>
  <c r="S242" i="1"/>
  <c r="K242" i="1" s="1"/>
  <c r="L242" i="1"/>
  <c r="N242" i="1" s="1"/>
  <c r="S241" i="1"/>
  <c r="K241" i="1" s="1"/>
  <c r="T240" i="1"/>
  <c r="S240" i="1"/>
  <c r="K240" i="1" s="1"/>
  <c r="L240" i="1"/>
  <c r="X240" i="1" s="1"/>
  <c r="S239" i="1"/>
  <c r="K239" i="1" s="1"/>
  <c r="T238" i="1"/>
  <c r="U238" i="1" s="1"/>
  <c r="S238" i="1"/>
  <c r="K238" i="1" s="1"/>
  <c r="L238" i="1"/>
  <c r="N238" i="1" s="1"/>
  <c r="S237" i="1"/>
  <c r="K237" i="1" s="1"/>
  <c r="T236" i="1"/>
  <c r="S236" i="1"/>
  <c r="K236" i="1" s="1"/>
  <c r="L236" i="1"/>
  <c r="X236" i="1" s="1"/>
  <c r="S235" i="1"/>
  <c r="K235" i="1" s="1"/>
  <c r="T234" i="1"/>
  <c r="U234" i="1" s="1"/>
  <c r="S234" i="1"/>
  <c r="K234" i="1" s="1"/>
  <c r="L234" i="1"/>
  <c r="N234" i="1" s="1"/>
  <c r="S233" i="1"/>
  <c r="K233" i="1" s="1"/>
  <c r="T232" i="1"/>
  <c r="S232" i="1"/>
  <c r="K232" i="1" s="1"/>
  <c r="L232" i="1"/>
  <c r="X232" i="1" s="1"/>
  <c r="S231" i="1"/>
  <c r="K231" i="1" s="1"/>
  <c r="T230" i="1"/>
  <c r="U230" i="1" s="1"/>
  <c r="S230" i="1"/>
  <c r="K230" i="1" s="1"/>
  <c r="L230" i="1"/>
  <c r="N230" i="1" s="1"/>
  <c r="S229" i="1"/>
  <c r="K229" i="1" s="1"/>
  <c r="T228" i="1"/>
  <c r="S228" i="1"/>
  <c r="K228" i="1" s="1"/>
  <c r="L228" i="1"/>
  <c r="X228" i="1" s="1"/>
  <c r="S227" i="1"/>
  <c r="K227" i="1" s="1"/>
  <c r="T226" i="1"/>
  <c r="U226" i="1" s="1"/>
  <c r="S226" i="1"/>
  <c r="K226" i="1" s="1"/>
  <c r="L226" i="1"/>
  <c r="N226" i="1" s="1"/>
  <c r="S225" i="1"/>
  <c r="K225" i="1" s="1"/>
  <c r="T224" i="1"/>
  <c r="S224" i="1"/>
  <c r="K224" i="1" s="1"/>
  <c r="L224" i="1"/>
  <c r="X224" i="1" s="1"/>
  <c r="S223" i="1"/>
  <c r="K223" i="1" s="1"/>
  <c r="T222" i="1"/>
  <c r="U222" i="1" s="1"/>
  <c r="S222" i="1"/>
  <c r="K222" i="1" s="1"/>
  <c r="L222" i="1"/>
  <c r="N222" i="1" s="1"/>
  <c r="S221" i="1"/>
  <c r="K221" i="1" s="1"/>
  <c r="T220" i="1"/>
  <c r="S220" i="1"/>
  <c r="K220" i="1" s="1"/>
  <c r="L220" i="1"/>
  <c r="X220" i="1" s="1"/>
  <c r="S219" i="1"/>
  <c r="K219" i="1" s="1"/>
  <c r="T218" i="1"/>
  <c r="U218" i="1" s="1"/>
  <c r="S218" i="1"/>
  <c r="K218" i="1" s="1"/>
  <c r="L218" i="1"/>
  <c r="N218" i="1" s="1"/>
  <c r="S217" i="1"/>
  <c r="K217" i="1" s="1"/>
  <c r="T216" i="1"/>
  <c r="S216" i="1"/>
  <c r="K216" i="1" s="1"/>
  <c r="L216" i="1"/>
  <c r="X216" i="1" s="1"/>
  <c r="S215" i="1"/>
  <c r="K215" i="1" s="1"/>
  <c r="T214" i="1"/>
  <c r="U214" i="1" s="1"/>
  <c r="S214" i="1"/>
  <c r="K214" i="1" s="1"/>
  <c r="L214" i="1"/>
  <c r="N214" i="1" s="1"/>
  <c r="S213" i="1"/>
  <c r="K213" i="1" s="1"/>
  <c r="T212" i="1"/>
  <c r="S212" i="1"/>
  <c r="K212" i="1" s="1"/>
  <c r="L212" i="1"/>
  <c r="X212" i="1" s="1"/>
  <c r="S211" i="1"/>
  <c r="K211" i="1" s="1"/>
  <c r="T210" i="1"/>
  <c r="U210" i="1" s="1"/>
  <c r="S210" i="1"/>
  <c r="K210" i="1" s="1"/>
  <c r="L210" i="1"/>
  <c r="N210" i="1" s="1"/>
  <c r="S209" i="1"/>
  <c r="K209" i="1" s="1"/>
  <c r="T208" i="1"/>
  <c r="S208" i="1"/>
  <c r="K208" i="1" s="1"/>
  <c r="L208" i="1"/>
  <c r="X208" i="1" s="1"/>
  <c r="S207" i="1"/>
  <c r="K207" i="1" s="1"/>
  <c r="T206" i="1"/>
  <c r="U206" i="1" s="1"/>
  <c r="S206" i="1"/>
  <c r="K206" i="1" s="1"/>
  <c r="L206" i="1"/>
  <c r="N206" i="1" s="1"/>
  <c r="S205" i="1"/>
  <c r="K205" i="1" s="1"/>
  <c r="T204" i="1"/>
  <c r="S204" i="1"/>
  <c r="K204" i="1" s="1"/>
  <c r="L204" i="1"/>
  <c r="X204" i="1" s="1"/>
  <c r="S203" i="1"/>
  <c r="K203" i="1" s="1"/>
  <c r="T202" i="1"/>
  <c r="U202" i="1" s="1"/>
  <c r="S202" i="1"/>
  <c r="K202" i="1" s="1"/>
  <c r="L202" i="1"/>
  <c r="N202" i="1" s="1"/>
  <c r="S201" i="1"/>
  <c r="K201" i="1" s="1"/>
  <c r="T200" i="1"/>
  <c r="S200" i="1"/>
  <c r="K200" i="1" s="1"/>
  <c r="L200" i="1"/>
  <c r="X200" i="1" s="1"/>
  <c r="S199" i="1"/>
  <c r="K199" i="1" s="1"/>
  <c r="T198" i="1"/>
  <c r="U198" i="1" s="1"/>
  <c r="S198" i="1"/>
  <c r="K198" i="1" s="1"/>
  <c r="L198" i="1"/>
  <c r="N198" i="1" s="1"/>
  <c r="S197" i="1"/>
  <c r="K197" i="1" s="1"/>
  <c r="T196" i="1"/>
  <c r="S196" i="1"/>
  <c r="K196" i="1" s="1"/>
  <c r="L196" i="1"/>
  <c r="X196" i="1" s="1"/>
  <c r="S195" i="1"/>
  <c r="K195" i="1" s="1"/>
  <c r="T194" i="1"/>
  <c r="U194" i="1" s="1"/>
  <c r="S194" i="1"/>
  <c r="K194" i="1" s="1"/>
  <c r="L194" i="1"/>
  <c r="N194" i="1" s="1"/>
  <c r="S193" i="1"/>
  <c r="K193" i="1" s="1"/>
  <c r="T192" i="1"/>
  <c r="S192" i="1"/>
  <c r="K192" i="1" s="1"/>
  <c r="L192" i="1"/>
  <c r="X192" i="1" s="1"/>
  <c r="S191" i="1"/>
  <c r="K191" i="1" s="1"/>
  <c r="T190" i="1"/>
  <c r="U190" i="1" s="1"/>
  <c r="S190" i="1"/>
  <c r="K190" i="1" s="1"/>
  <c r="L190" i="1"/>
  <c r="N190" i="1" s="1"/>
  <c r="S189" i="1"/>
  <c r="K189" i="1" s="1"/>
  <c r="T188" i="1"/>
  <c r="S188" i="1"/>
  <c r="K188" i="1" s="1"/>
  <c r="L188" i="1"/>
  <c r="X188" i="1" s="1"/>
  <c r="S187" i="1"/>
  <c r="K187" i="1" s="1"/>
  <c r="T186" i="1"/>
  <c r="U186" i="1" s="1"/>
  <c r="S186" i="1"/>
  <c r="K186" i="1" s="1"/>
  <c r="L186" i="1"/>
  <c r="N186" i="1" s="1"/>
  <c r="S185" i="1"/>
  <c r="K185" i="1" s="1"/>
  <c r="T184" i="1"/>
  <c r="S184" i="1"/>
  <c r="K184" i="1" s="1"/>
  <c r="L184" i="1"/>
  <c r="X184" i="1" s="1"/>
  <c r="S183" i="1"/>
  <c r="K183" i="1" s="1"/>
  <c r="T182" i="1"/>
  <c r="U182" i="1" s="1"/>
  <c r="S182" i="1"/>
  <c r="K182" i="1" s="1"/>
  <c r="L182" i="1"/>
  <c r="N182" i="1" s="1"/>
  <c r="S181" i="1"/>
  <c r="K181" i="1" s="1"/>
  <c r="T180" i="1"/>
  <c r="S180" i="1"/>
  <c r="K180" i="1" s="1"/>
  <c r="L180" i="1"/>
  <c r="X180" i="1" s="1"/>
  <c r="S179" i="1"/>
  <c r="K179" i="1" s="1"/>
  <c r="T178" i="1"/>
  <c r="U178" i="1" s="1"/>
  <c r="S178" i="1"/>
  <c r="K178" i="1" s="1"/>
  <c r="L178" i="1"/>
  <c r="N178" i="1" s="1"/>
  <c r="S177" i="1"/>
  <c r="K177" i="1" s="1"/>
  <c r="T176" i="1"/>
  <c r="S176" i="1"/>
  <c r="K176" i="1" s="1"/>
  <c r="L176" i="1"/>
  <c r="X176" i="1" s="1"/>
  <c r="S175" i="1"/>
  <c r="K175" i="1" s="1"/>
  <c r="T174" i="1"/>
  <c r="U174" i="1" s="1"/>
  <c r="S174" i="1"/>
  <c r="K174" i="1" s="1"/>
  <c r="L174" i="1"/>
  <c r="N174" i="1" s="1"/>
  <c r="S173" i="1"/>
  <c r="K173" i="1" s="1"/>
  <c r="T172" i="1"/>
  <c r="S172" i="1"/>
  <c r="K172" i="1" s="1"/>
  <c r="L172" i="1"/>
  <c r="X172" i="1" s="1"/>
  <c r="S171" i="1"/>
  <c r="K171" i="1" s="1"/>
  <c r="T170" i="1"/>
  <c r="U170" i="1" s="1"/>
  <c r="S170" i="1"/>
  <c r="K170" i="1" s="1"/>
  <c r="L170" i="1"/>
  <c r="N170" i="1" s="1"/>
  <c r="S169" i="1"/>
  <c r="K169" i="1" s="1"/>
  <c r="T168" i="1"/>
  <c r="S168" i="1"/>
  <c r="K168" i="1" s="1"/>
  <c r="L168" i="1"/>
  <c r="X168" i="1" s="1"/>
  <c r="S167" i="1"/>
  <c r="K167" i="1" s="1"/>
  <c r="T166" i="1"/>
  <c r="U166" i="1" s="1"/>
  <c r="S166" i="1"/>
  <c r="K166" i="1" s="1"/>
  <c r="L166" i="1"/>
  <c r="N166" i="1" s="1"/>
  <c r="S165" i="1"/>
  <c r="K165" i="1" s="1"/>
  <c r="T164" i="1"/>
  <c r="S164" i="1"/>
  <c r="K164" i="1" s="1"/>
  <c r="L164" i="1"/>
  <c r="X164" i="1" s="1"/>
  <c r="S163" i="1"/>
  <c r="K163" i="1" s="1"/>
  <c r="T162" i="1"/>
  <c r="U162" i="1" s="1"/>
  <c r="S162" i="1"/>
  <c r="K162" i="1" s="1"/>
  <c r="L162" i="1"/>
  <c r="N162" i="1" s="1"/>
  <c r="S161" i="1"/>
  <c r="K161" i="1" s="1"/>
  <c r="T160" i="1"/>
  <c r="S160" i="1"/>
  <c r="K160" i="1" s="1"/>
  <c r="L160" i="1"/>
  <c r="X160" i="1" s="1"/>
  <c r="S159" i="1"/>
  <c r="K159" i="1" s="1"/>
  <c r="T158" i="1"/>
  <c r="U158" i="1" s="1"/>
  <c r="S158" i="1"/>
  <c r="K158" i="1" s="1"/>
  <c r="L158" i="1"/>
  <c r="N158" i="1" s="1"/>
  <c r="S157" i="1"/>
  <c r="K157" i="1" s="1"/>
  <c r="T156" i="1"/>
  <c r="U156" i="1" s="1"/>
  <c r="S156" i="1"/>
  <c r="K156" i="1" s="1"/>
  <c r="L156" i="1"/>
  <c r="X156" i="1" s="1"/>
  <c r="S155" i="1"/>
  <c r="K155" i="1" s="1"/>
  <c r="T154" i="1"/>
  <c r="U154" i="1" s="1"/>
  <c r="S154" i="1"/>
  <c r="K154" i="1" s="1"/>
  <c r="L154" i="1"/>
  <c r="N154" i="1" s="1"/>
  <c r="D153" i="1"/>
  <c r="S152" i="1"/>
  <c r="T152" i="1" s="1"/>
  <c r="D152" i="1"/>
  <c r="S151" i="1"/>
  <c r="D151" i="1"/>
  <c r="S150" i="1"/>
  <c r="T150" i="1" s="1"/>
  <c r="D150" i="1"/>
  <c r="S149" i="1"/>
  <c r="D149" i="1"/>
  <c r="S148" i="1"/>
  <c r="T148" i="1" s="1"/>
  <c r="D148" i="1"/>
  <c r="S147" i="1"/>
  <c r="D147" i="1"/>
  <c r="S146" i="1"/>
  <c r="D146" i="1"/>
  <c r="S145" i="1"/>
  <c r="D145" i="1"/>
  <c r="S144" i="1"/>
  <c r="D144" i="1"/>
  <c r="S143" i="1"/>
  <c r="D143" i="1"/>
  <c r="S142" i="1"/>
  <c r="D142" i="1"/>
  <c r="S141" i="1"/>
  <c r="D141" i="1"/>
  <c r="S140" i="1"/>
  <c r="D140" i="1"/>
  <c r="S139" i="1"/>
  <c r="T139" i="1" s="1"/>
  <c r="K139" i="1"/>
  <c r="D139" i="1"/>
  <c r="S138" i="1"/>
  <c r="T138" i="1" s="1"/>
  <c r="K138" i="1"/>
  <c r="D138" i="1"/>
  <c r="S137" i="1"/>
  <c r="T137" i="1" s="1"/>
  <c r="K137" i="1"/>
  <c r="D137" i="1"/>
  <c r="S136" i="1"/>
  <c r="T136" i="1" s="1"/>
  <c r="K136" i="1"/>
  <c r="D136" i="1"/>
  <c r="S135" i="1"/>
  <c r="T135" i="1" s="1"/>
  <c r="K135" i="1"/>
  <c r="D135" i="1"/>
  <c r="S134" i="1"/>
  <c r="T134" i="1" s="1"/>
  <c r="K134" i="1"/>
  <c r="D134" i="1"/>
  <c r="S133" i="1"/>
  <c r="T133" i="1" s="1"/>
  <c r="K133" i="1"/>
  <c r="D133" i="1"/>
  <c r="S132" i="1"/>
  <c r="T132" i="1" s="1"/>
  <c r="K132" i="1"/>
  <c r="D132" i="1"/>
  <c r="S131" i="1"/>
  <c r="T131" i="1" s="1"/>
  <c r="K131" i="1"/>
  <c r="D131" i="1"/>
  <c r="S130" i="1"/>
  <c r="T130" i="1" s="1"/>
  <c r="K130" i="1"/>
  <c r="D130" i="1"/>
  <c r="S129" i="1"/>
  <c r="T129" i="1" s="1"/>
  <c r="K129" i="1"/>
  <c r="D129" i="1"/>
  <c r="S128" i="1"/>
  <c r="T128" i="1" s="1"/>
  <c r="K128" i="1"/>
  <c r="D128" i="1"/>
  <c r="S127" i="1"/>
  <c r="T127" i="1" s="1"/>
  <c r="K127" i="1"/>
  <c r="D127" i="1"/>
  <c r="S126" i="1"/>
  <c r="T126" i="1" s="1"/>
  <c r="K126" i="1"/>
  <c r="D126" i="1"/>
  <c r="S125" i="1"/>
  <c r="T125" i="1" s="1"/>
  <c r="K125" i="1"/>
  <c r="D125" i="1"/>
  <c r="S124" i="1"/>
  <c r="T124" i="1" s="1"/>
  <c r="K124" i="1"/>
  <c r="D124" i="1"/>
  <c r="S123" i="1"/>
  <c r="T123" i="1" s="1"/>
  <c r="K123" i="1"/>
  <c r="D123" i="1"/>
  <c r="S122" i="1"/>
  <c r="T122" i="1" s="1"/>
  <c r="K122" i="1"/>
  <c r="D122" i="1"/>
  <c r="S121" i="1"/>
  <c r="T121" i="1" s="1"/>
  <c r="K121" i="1"/>
  <c r="D121" i="1"/>
  <c r="S120" i="1"/>
  <c r="T120" i="1" s="1"/>
  <c r="K120" i="1"/>
  <c r="D120" i="1"/>
  <c r="S119" i="1"/>
  <c r="T119" i="1" s="1"/>
  <c r="K119" i="1"/>
  <c r="D119" i="1"/>
  <c r="S118" i="1"/>
  <c r="T118" i="1" s="1"/>
  <c r="K118" i="1"/>
  <c r="D118" i="1"/>
  <c r="S117" i="1"/>
  <c r="T117" i="1" s="1"/>
  <c r="K117" i="1"/>
  <c r="D117" i="1"/>
  <c r="S116" i="1"/>
  <c r="T116" i="1" s="1"/>
  <c r="K116" i="1"/>
  <c r="D116" i="1"/>
  <c r="S115" i="1"/>
  <c r="T115" i="1" s="1"/>
  <c r="K115" i="1"/>
  <c r="D115" i="1"/>
  <c r="S114" i="1"/>
  <c r="T114" i="1" s="1"/>
  <c r="K114" i="1"/>
  <c r="D114" i="1"/>
  <c r="S113" i="1"/>
  <c r="T113" i="1" s="1"/>
  <c r="K113" i="1"/>
  <c r="D113" i="1"/>
  <c r="S112" i="1"/>
  <c r="T112" i="1" s="1"/>
  <c r="K112" i="1"/>
  <c r="D112" i="1"/>
  <c r="U111" i="1"/>
  <c r="O111" i="1" s="1"/>
  <c r="S111" i="1"/>
  <c r="T111" i="1" s="1"/>
  <c r="K111" i="1"/>
  <c r="D111" i="1"/>
  <c r="S110" i="1"/>
  <c r="D110" i="1"/>
  <c r="T109" i="1"/>
  <c r="S109" i="1"/>
  <c r="K109" i="1"/>
  <c r="D109" i="1"/>
  <c r="T108" i="1"/>
  <c r="S108" i="1"/>
  <c r="L108" i="1"/>
  <c r="K108" i="1"/>
  <c r="D108" i="1"/>
  <c r="T107" i="1"/>
  <c r="L107" i="1" s="1"/>
  <c r="S107" i="1"/>
  <c r="K107" i="1"/>
  <c r="D107" i="1"/>
  <c r="T106" i="1"/>
  <c r="S106" i="1"/>
  <c r="L106" i="1"/>
  <c r="D106" i="1"/>
  <c r="S105" i="1"/>
  <c r="K105" i="1"/>
  <c r="D105" i="1"/>
  <c r="S104" i="1"/>
  <c r="K104" i="1" s="1"/>
  <c r="D104" i="1"/>
  <c r="S103" i="1"/>
  <c r="K103" i="1"/>
  <c r="D103" i="1"/>
  <c r="S102" i="1"/>
  <c r="D102" i="1"/>
  <c r="S101" i="1"/>
  <c r="K101" i="1"/>
  <c r="D101" i="1"/>
  <c r="S100" i="1"/>
  <c r="K100" i="1" s="1"/>
  <c r="D100" i="1"/>
  <c r="S99" i="1"/>
  <c r="K99" i="1"/>
  <c r="D99" i="1"/>
  <c r="S98" i="1"/>
  <c r="K98" i="1" s="1"/>
  <c r="D98" i="1"/>
  <c r="S97" i="1"/>
  <c r="K97" i="1"/>
  <c r="D97" i="1"/>
  <c r="S96" i="1"/>
  <c r="D96" i="1"/>
  <c r="T95" i="1"/>
  <c r="L95" i="1" s="1"/>
  <c r="S95" i="1"/>
  <c r="K95" i="1"/>
  <c r="D95" i="1"/>
  <c r="T94" i="1"/>
  <c r="S94" i="1"/>
  <c r="L94" i="1"/>
  <c r="K94" i="1"/>
  <c r="D94" i="1"/>
  <c r="T93" i="1"/>
  <c r="S93" i="1"/>
  <c r="K93" i="1"/>
  <c r="D93" i="1"/>
  <c r="T92" i="1"/>
  <c r="S92" i="1"/>
  <c r="L92" i="1"/>
  <c r="K92" i="1"/>
  <c r="D92" i="1"/>
  <c r="T91" i="1"/>
  <c r="L91" i="1" s="1"/>
  <c r="S91" i="1"/>
  <c r="K91" i="1"/>
  <c r="D91" i="1"/>
  <c r="T90" i="1"/>
  <c r="S90" i="1"/>
  <c r="L90" i="1"/>
  <c r="D90" i="1"/>
  <c r="S89" i="1"/>
  <c r="K89" i="1"/>
  <c r="D89" i="1"/>
  <c r="S88" i="1"/>
  <c r="K88" i="1" s="1"/>
  <c r="D88" i="1"/>
  <c r="S87" i="1"/>
  <c r="K87" i="1"/>
  <c r="D87" i="1"/>
  <c r="S86" i="1"/>
  <c r="D86" i="1"/>
  <c r="S85" i="1"/>
  <c r="K85" i="1"/>
  <c r="D85" i="1"/>
  <c r="S84" i="1"/>
  <c r="D84" i="1"/>
  <c r="T83" i="1"/>
  <c r="S83" i="1"/>
  <c r="K83" i="1"/>
  <c r="D83" i="1"/>
  <c r="T82" i="1"/>
  <c r="S82" i="1"/>
  <c r="L82" i="1"/>
  <c r="K82" i="1"/>
  <c r="D82" i="1"/>
  <c r="T81" i="1"/>
  <c r="S81" i="1"/>
  <c r="K81" i="1"/>
  <c r="D81" i="1"/>
  <c r="T80" i="1"/>
  <c r="S80" i="1"/>
  <c r="L80" i="1"/>
  <c r="K80" i="1"/>
  <c r="D80" i="1"/>
  <c r="T79" i="1"/>
  <c r="L79" i="1" s="1"/>
  <c r="S79" i="1"/>
  <c r="K79" i="1"/>
  <c r="D79" i="1"/>
  <c r="T78" i="1"/>
  <c r="S78" i="1"/>
  <c r="L78" i="1"/>
  <c r="K78" i="1"/>
  <c r="D78" i="1"/>
  <c r="T77" i="1"/>
  <c r="S77" i="1"/>
  <c r="K77" i="1"/>
  <c r="D77" i="1"/>
  <c r="T76" i="1"/>
  <c r="S76" i="1"/>
  <c r="L76" i="1"/>
  <c r="K76" i="1"/>
  <c r="D76" i="1"/>
  <c r="T75" i="1"/>
  <c r="S75" i="1"/>
  <c r="K75" i="1"/>
  <c r="D75" i="1"/>
  <c r="T74" i="1"/>
  <c r="S74" i="1"/>
  <c r="L74" i="1"/>
  <c r="K74" i="1"/>
  <c r="D74" i="1"/>
  <c r="T73" i="1"/>
  <c r="S73" i="1"/>
  <c r="K73" i="1"/>
  <c r="D73" i="1"/>
  <c r="T72" i="1"/>
  <c r="S72" i="1"/>
  <c r="L72" i="1"/>
  <c r="K72" i="1"/>
  <c r="D72" i="1"/>
  <c r="T71" i="1"/>
  <c r="S71" i="1"/>
  <c r="K71" i="1"/>
  <c r="D71" i="1"/>
  <c r="T70" i="1"/>
  <c r="S70" i="1"/>
  <c r="L70" i="1"/>
  <c r="K70" i="1"/>
  <c r="D70" i="1"/>
  <c r="T69" i="1"/>
  <c r="S69" i="1"/>
  <c r="K69" i="1"/>
  <c r="D69" i="1"/>
  <c r="T68" i="1"/>
  <c r="S68" i="1"/>
  <c r="L68" i="1"/>
  <c r="K68" i="1"/>
  <c r="D68" i="1"/>
  <c r="T67" i="1"/>
  <c r="S67" i="1"/>
  <c r="K67" i="1"/>
  <c r="D67" i="1"/>
  <c r="T66" i="1"/>
  <c r="S66" i="1"/>
  <c r="L66" i="1"/>
  <c r="K66" i="1"/>
  <c r="D66" i="1"/>
  <c r="T65" i="1"/>
  <c r="S65" i="1"/>
  <c r="K65" i="1"/>
  <c r="D65" i="1"/>
  <c r="T64" i="1"/>
  <c r="S64" i="1"/>
  <c r="L64" i="1"/>
  <c r="K64" i="1"/>
  <c r="D64" i="1"/>
  <c r="T63" i="1"/>
  <c r="L63" i="1" s="1"/>
  <c r="S63" i="1"/>
  <c r="K63" i="1"/>
  <c r="D63" i="1"/>
  <c r="T62" i="1"/>
  <c r="S62" i="1"/>
  <c r="L62" i="1"/>
  <c r="K62" i="1"/>
  <c r="D62" i="1"/>
  <c r="T61" i="1"/>
  <c r="S61" i="1"/>
  <c r="K61" i="1"/>
  <c r="D61" i="1"/>
  <c r="T60" i="1"/>
  <c r="S60" i="1"/>
  <c r="L60" i="1"/>
  <c r="K60" i="1"/>
  <c r="D60" i="1"/>
  <c r="T59" i="1"/>
  <c r="L59" i="1" s="1"/>
  <c r="S59" i="1"/>
  <c r="K59" i="1"/>
  <c r="D59" i="1"/>
  <c r="T58" i="1"/>
  <c r="S58" i="1"/>
  <c r="L58" i="1"/>
  <c r="K58" i="1"/>
  <c r="D58" i="1"/>
  <c r="T57" i="1"/>
  <c r="S57" i="1"/>
  <c r="K57" i="1"/>
  <c r="D57" i="1"/>
  <c r="T56" i="1"/>
  <c r="S56" i="1"/>
  <c r="L56" i="1"/>
  <c r="K56" i="1"/>
  <c r="D56" i="1"/>
  <c r="T55" i="1"/>
  <c r="L55" i="1" s="1"/>
  <c r="S55" i="1"/>
  <c r="K55" i="1"/>
  <c r="D55" i="1"/>
  <c r="T54" i="1"/>
  <c r="S54" i="1"/>
  <c r="L54" i="1"/>
  <c r="K54" i="1"/>
  <c r="D54" i="1"/>
  <c r="T53" i="1"/>
  <c r="S53" i="1"/>
  <c r="K53" i="1"/>
  <c r="D53" i="1"/>
  <c r="T52" i="1"/>
  <c r="S52" i="1"/>
  <c r="L52" i="1"/>
  <c r="K52" i="1"/>
  <c r="D52" i="1"/>
  <c r="T51" i="1"/>
  <c r="S51" i="1"/>
  <c r="K51" i="1"/>
  <c r="D51" i="1"/>
  <c r="T50" i="1"/>
  <c r="S50" i="1"/>
  <c r="L50" i="1"/>
  <c r="K50" i="1"/>
  <c r="D50" i="1"/>
  <c r="T49" i="1"/>
  <c r="S49" i="1"/>
  <c r="K49" i="1"/>
  <c r="D49" i="1"/>
  <c r="T48" i="1"/>
  <c r="S48" i="1"/>
  <c r="L48" i="1"/>
  <c r="K48" i="1"/>
  <c r="D48" i="1"/>
  <c r="T47" i="1"/>
  <c r="L47" i="1" s="1"/>
  <c r="S47" i="1"/>
  <c r="K47" i="1"/>
  <c r="D47" i="1"/>
  <c r="T46" i="1"/>
  <c r="U46" i="1" s="1"/>
  <c r="S46" i="1"/>
  <c r="K46" i="1"/>
  <c r="D46" i="1"/>
  <c r="T45" i="1"/>
  <c r="U45" i="1" s="1"/>
  <c r="S45" i="1"/>
  <c r="L45" i="1"/>
  <c r="K45" i="1"/>
  <c r="D45" i="1"/>
  <c r="T44" i="1"/>
  <c r="U44" i="1" s="1"/>
  <c r="S44" i="1"/>
  <c r="L44" i="1"/>
  <c r="K44" i="1"/>
  <c r="D44" i="1"/>
  <c r="T43" i="1"/>
  <c r="U43" i="1" s="1"/>
  <c r="S43" i="1"/>
  <c r="L43" i="1"/>
  <c r="K43" i="1"/>
  <c r="D43" i="1"/>
  <c r="T42" i="1"/>
  <c r="U42" i="1" s="1"/>
  <c r="S42" i="1"/>
  <c r="L42" i="1"/>
  <c r="K42" i="1"/>
  <c r="D42" i="1"/>
  <c r="T41" i="1"/>
  <c r="U41" i="1" s="1"/>
  <c r="S41" i="1"/>
  <c r="L41" i="1"/>
  <c r="K41" i="1"/>
  <c r="D41" i="1"/>
  <c r="T40" i="1"/>
  <c r="L40" i="1" s="1"/>
  <c r="S40" i="1"/>
  <c r="K40" i="1"/>
  <c r="D40" i="1"/>
  <c r="T39" i="1"/>
  <c r="U39" i="1" s="1"/>
  <c r="S39" i="1"/>
  <c r="L39" i="1"/>
  <c r="K39" i="1"/>
  <c r="D39" i="1"/>
  <c r="T38" i="1"/>
  <c r="U38" i="1" s="1"/>
  <c r="S38" i="1"/>
  <c r="L38" i="1"/>
  <c r="K38" i="1"/>
  <c r="D38" i="1"/>
  <c r="T37" i="1"/>
  <c r="U37" i="1" s="1"/>
  <c r="S37" i="1"/>
  <c r="L37" i="1"/>
  <c r="K37" i="1"/>
  <c r="D37" i="1"/>
  <c r="T36" i="1"/>
  <c r="U36" i="1" s="1"/>
  <c r="S36" i="1"/>
  <c r="L36" i="1"/>
  <c r="K36" i="1"/>
  <c r="D36" i="1"/>
  <c r="T35" i="1"/>
  <c r="U35" i="1" s="1"/>
  <c r="S35" i="1"/>
  <c r="K35" i="1"/>
  <c r="D35" i="1"/>
  <c r="T34" i="1"/>
  <c r="U34" i="1" s="1"/>
  <c r="S34" i="1"/>
  <c r="L34" i="1"/>
  <c r="K34" i="1"/>
  <c r="D34" i="1"/>
  <c r="T33" i="1"/>
  <c r="U33" i="1" s="1"/>
  <c r="S33" i="1"/>
  <c r="K33" i="1"/>
  <c r="D33" i="1"/>
  <c r="T32" i="1"/>
  <c r="U32" i="1" s="1"/>
  <c r="S32" i="1"/>
  <c r="K32" i="1"/>
  <c r="D32" i="1"/>
  <c r="T31" i="1"/>
  <c r="U31" i="1" s="1"/>
  <c r="S31" i="1"/>
  <c r="L31" i="1"/>
  <c r="K31" i="1"/>
  <c r="D31" i="1"/>
  <c r="T30" i="1"/>
  <c r="U30" i="1" s="1"/>
  <c r="S30" i="1"/>
  <c r="L30" i="1"/>
  <c r="K30" i="1"/>
  <c r="D30" i="1"/>
  <c r="T29" i="1"/>
  <c r="U29" i="1" s="1"/>
  <c r="S29" i="1"/>
  <c r="L29" i="1"/>
  <c r="K29" i="1"/>
  <c r="D29" i="1"/>
  <c r="T28" i="1"/>
  <c r="U28" i="1" s="1"/>
  <c r="S28" i="1"/>
  <c r="L28" i="1"/>
  <c r="K28" i="1"/>
  <c r="D28" i="1"/>
  <c r="T27" i="1"/>
  <c r="U27" i="1" s="1"/>
  <c r="S27" i="1"/>
  <c r="K27" i="1"/>
  <c r="D27" i="1"/>
  <c r="T26" i="1"/>
  <c r="U26" i="1" s="1"/>
  <c r="S26" i="1"/>
  <c r="K26" i="1"/>
  <c r="D26" i="1"/>
  <c r="T25" i="1"/>
  <c r="U25" i="1" s="1"/>
  <c r="S25" i="1"/>
  <c r="L25" i="1"/>
  <c r="K25" i="1"/>
  <c r="D25" i="1"/>
  <c r="T24" i="1"/>
  <c r="U24" i="1" s="1"/>
  <c r="S24" i="1"/>
  <c r="L24" i="1"/>
  <c r="K24" i="1"/>
  <c r="D24" i="1"/>
  <c r="T23" i="1"/>
  <c r="U23" i="1" s="1"/>
  <c r="S23" i="1"/>
  <c r="K23" i="1"/>
  <c r="D23" i="1"/>
  <c r="T22" i="1"/>
  <c r="U22" i="1" s="1"/>
  <c r="S22" i="1"/>
  <c r="L22" i="1"/>
  <c r="K22" i="1"/>
  <c r="D22" i="1"/>
  <c r="T21" i="1"/>
  <c r="U21" i="1" s="1"/>
  <c r="S21" i="1"/>
  <c r="L21" i="1"/>
  <c r="K21" i="1"/>
  <c r="D21" i="1"/>
  <c r="T20" i="1"/>
  <c r="U20" i="1" s="1"/>
  <c r="S20" i="1"/>
  <c r="L20" i="1"/>
  <c r="K20" i="1"/>
  <c r="D20" i="1"/>
  <c r="T19" i="1"/>
  <c r="U19" i="1" s="1"/>
  <c r="S19" i="1"/>
  <c r="K19" i="1"/>
  <c r="D19" i="1"/>
  <c r="T18" i="1"/>
  <c r="L18" i="1" s="1"/>
  <c r="S18" i="1"/>
  <c r="K18" i="1"/>
  <c r="D18" i="1"/>
  <c r="T17" i="1"/>
  <c r="U17" i="1" s="1"/>
  <c r="S17" i="1"/>
  <c r="L17" i="1"/>
  <c r="K17" i="1"/>
  <c r="D17" i="1"/>
  <c r="T16" i="1"/>
  <c r="L16" i="1" s="1"/>
  <c r="S16" i="1"/>
  <c r="K16" i="1"/>
  <c r="D16" i="1"/>
  <c r="T15" i="1"/>
  <c r="U15" i="1" s="1"/>
  <c r="S15" i="1"/>
  <c r="K15" i="1"/>
  <c r="D15" i="1"/>
  <c r="T14" i="1"/>
  <c r="L14" i="1" s="1"/>
  <c r="S14" i="1"/>
  <c r="K14" i="1"/>
  <c r="D14" i="1"/>
  <c r="T13" i="1"/>
  <c r="U13" i="1" s="1"/>
  <c r="S13" i="1"/>
  <c r="K13" i="1"/>
  <c r="D13" i="1"/>
  <c r="T12" i="1"/>
  <c r="L12" i="1" s="1"/>
  <c r="S12" i="1"/>
  <c r="K12" i="1"/>
  <c r="D12" i="1"/>
  <c r="T11" i="1"/>
  <c r="U11" i="1" s="1"/>
  <c r="S11" i="1"/>
  <c r="L11" i="1"/>
  <c r="K11" i="1"/>
  <c r="D11" i="1"/>
  <c r="T10" i="1"/>
  <c r="U10" i="1" s="1"/>
  <c r="S10" i="1"/>
  <c r="K10" i="1"/>
  <c r="D10" i="1"/>
  <c r="T9" i="1"/>
  <c r="U9" i="1" s="1"/>
  <c r="S9" i="1"/>
  <c r="K9" i="1"/>
  <c r="D9" i="1"/>
  <c r="T8" i="1"/>
  <c r="L8" i="1" s="1"/>
  <c r="S8" i="1"/>
  <c r="K8" i="1"/>
  <c r="D8" i="1"/>
  <c r="T7" i="1"/>
  <c r="U7" i="1" s="1"/>
  <c r="S7" i="1"/>
  <c r="L7" i="1"/>
  <c r="K7" i="1"/>
  <c r="D7" i="1"/>
  <c r="T6" i="1"/>
  <c r="L6" i="1" s="1"/>
  <c r="S6" i="1"/>
  <c r="K6" i="1"/>
  <c r="D6" i="1"/>
  <c r="B642" i="1" l="1"/>
  <c r="D642" i="1" s="1"/>
  <c r="B792" i="1"/>
  <c r="D792" i="1" s="1"/>
  <c r="B788" i="1"/>
  <c r="D788" i="1" s="1"/>
  <c r="B760" i="1"/>
  <c r="D760" i="1" s="1"/>
  <c r="W28" i="1"/>
  <c r="Q28" i="1" s="1"/>
  <c r="V28" i="1"/>
  <c r="V39" i="1"/>
  <c r="W39" i="1"/>
  <c r="Q39" i="1" s="1"/>
  <c r="W45" i="1"/>
  <c r="Q45" i="1" s="1"/>
  <c r="V45" i="1"/>
  <c r="V9" i="1"/>
  <c r="W9" i="1"/>
  <c r="Q9" i="1" s="1"/>
  <c r="W21" i="1"/>
  <c r="Q21" i="1" s="1"/>
  <c r="V21" i="1"/>
  <c r="V13" i="1"/>
  <c r="W13" i="1" s="1"/>
  <c r="Q13" i="1" s="1"/>
  <c r="V15" i="1"/>
  <c r="W15" i="1" s="1"/>
  <c r="Q15" i="1" s="1"/>
  <c r="V22" i="1"/>
  <c r="W22" i="1" s="1"/>
  <c r="Q22" i="1" s="1"/>
  <c r="W29" i="1"/>
  <c r="Q29" i="1" s="1"/>
  <c r="V29" i="1"/>
  <c r="V36" i="1"/>
  <c r="W36" i="1" s="1"/>
  <c r="Q36" i="1" s="1"/>
  <c r="V41" i="1"/>
  <c r="W41" i="1" s="1"/>
  <c r="Q41" i="1" s="1"/>
  <c r="V46" i="1"/>
  <c r="W46" i="1" s="1"/>
  <c r="Q46" i="1" s="1"/>
  <c r="V17" i="1"/>
  <c r="W17" i="1" s="1"/>
  <c r="Q17" i="1" s="1"/>
  <c r="V19" i="1"/>
  <c r="W19" i="1"/>
  <c r="Q19" i="1" s="1"/>
  <c r="W24" i="1"/>
  <c r="Q24" i="1" s="1"/>
  <c r="V24" i="1"/>
  <c r="V30" i="1"/>
  <c r="W30" i="1" s="1"/>
  <c r="Q30" i="1" s="1"/>
  <c r="V37" i="1"/>
  <c r="W37" i="1" s="1"/>
  <c r="Q37" i="1" s="1"/>
  <c r="V42" i="1"/>
  <c r="W42" i="1" s="1"/>
  <c r="Q42" i="1" s="1"/>
  <c r="V7" i="1"/>
  <c r="W7" i="1" s="1"/>
  <c r="Q7" i="1" s="1"/>
  <c r="V10" i="1"/>
  <c r="W10" i="1" s="1"/>
  <c r="Q10" i="1" s="1"/>
  <c r="W34" i="1"/>
  <c r="Q34" i="1" s="1"/>
  <c r="V34" i="1"/>
  <c r="V35" i="1"/>
  <c r="W35" i="1"/>
  <c r="Q35" i="1" s="1"/>
  <c r="W44" i="1"/>
  <c r="Q44" i="1" s="1"/>
  <c r="V44" i="1"/>
  <c r="V11" i="1"/>
  <c r="W11" i="1" s="1"/>
  <c r="Q11" i="1" s="1"/>
  <c r="W23" i="1"/>
  <c r="Q23" i="1" s="1"/>
  <c r="V23" i="1"/>
  <c r="V20" i="1"/>
  <c r="W20" i="1" s="1"/>
  <c r="Q20" i="1" s="1"/>
  <c r="V25" i="1"/>
  <c r="W25" i="1" s="1"/>
  <c r="Q25" i="1" s="1"/>
  <c r="V26" i="1"/>
  <c r="W26" i="1" s="1"/>
  <c r="Q26" i="1" s="1"/>
  <c r="W27" i="1"/>
  <c r="Q27" i="1" s="1"/>
  <c r="V27" i="1"/>
  <c r="V31" i="1"/>
  <c r="W31" i="1"/>
  <c r="Q31" i="1" s="1"/>
  <c r="W32" i="1"/>
  <c r="Q32" i="1" s="1"/>
  <c r="V32" i="1"/>
  <c r="V33" i="1"/>
  <c r="W33" i="1"/>
  <c r="Q33" i="1" s="1"/>
  <c r="W38" i="1"/>
  <c r="Q38" i="1" s="1"/>
  <c r="V38" i="1"/>
  <c r="V43" i="1"/>
  <c r="W43" i="1"/>
  <c r="Q43" i="1" s="1"/>
  <c r="L10" i="1"/>
  <c r="L26" i="1"/>
  <c r="L32" i="1"/>
  <c r="L46" i="1"/>
  <c r="U51" i="1"/>
  <c r="O51" i="1" s="1"/>
  <c r="U67" i="1"/>
  <c r="O67" i="1"/>
  <c r="U71" i="1"/>
  <c r="O71" i="1" s="1"/>
  <c r="U75" i="1"/>
  <c r="O75" i="1"/>
  <c r="U83" i="1"/>
  <c r="O83" i="1" s="1"/>
  <c r="T84" i="1"/>
  <c r="L84" i="1"/>
  <c r="T86" i="1"/>
  <c r="L86" i="1" s="1"/>
  <c r="T102" i="1"/>
  <c r="L102" i="1"/>
  <c r="O6" i="1"/>
  <c r="U6" i="1"/>
  <c r="U8" i="1"/>
  <c r="O10" i="1"/>
  <c r="U12" i="1"/>
  <c r="U14" i="1"/>
  <c r="O14" i="1" s="1"/>
  <c r="U16" i="1"/>
  <c r="U18" i="1"/>
  <c r="O18" i="1" s="1"/>
  <c r="O20" i="1"/>
  <c r="O22" i="1"/>
  <c r="O24" i="1"/>
  <c r="O26" i="1"/>
  <c r="O28" i="1"/>
  <c r="O30" i="1"/>
  <c r="O32" i="1"/>
  <c r="O34" i="1"/>
  <c r="O36" i="1"/>
  <c r="O38" i="1"/>
  <c r="U40" i="1"/>
  <c r="O40" i="1" s="1"/>
  <c r="O42" i="1"/>
  <c r="O44" i="1"/>
  <c r="O46" i="1"/>
  <c r="U50" i="1"/>
  <c r="O50" i="1" s="1"/>
  <c r="L51" i="1"/>
  <c r="U54" i="1"/>
  <c r="O54" i="1"/>
  <c r="U58" i="1"/>
  <c r="O58" i="1"/>
  <c r="U62" i="1"/>
  <c r="O62" i="1"/>
  <c r="U66" i="1"/>
  <c r="O66" i="1"/>
  <c r="L67" i="1"/>
  <c r="U70" i="1"/>
  <c r="O70" i="1" s="1"/>
  <c r="L71" i="1"/>
  <c r="U74" i="1"/>
  <c r="O74" i="1"/>
  <c r="L75" i="1"/>
  <c r="U78" i="1"/>
  <c r="O78" i="1"/>
  <c r="U82" i="1"/>
  <c r="O82" i="1" s="1"/>
  <c r="L83" i="1"/>
  <c r="U90" i="1"/>
  <c r="O90" i="1"/>
  <c r="U94" i="1"/>
  <c r="O94" i="1"/>
  <c r="U106" i="1"/>
  <c r="O106" i="1"/>
  <c r="U114" i="1"/>
  <c r="O114" i="1"/>
  <c r="U118" i="1"/>
  <c r="O118" i="1"/>
  <c r="U122" i="1"/>
  <c r="O122" i="1"/>
  <c r="U126" i="1"/>
  <c r="O126" i="1"/>
  <c r="U130" i="1"/>
  <c r="O130" i="1"/>
  <c r="U134" i="1"/>
  <c r="O134" i="1"/>
  <c r="U138" i="1"/>
  <c r="O138" i="1"/>
  <c r="L9" i="1"/>
  <c r="L23" i="1"/>
  <c r="L33" i="1"/>
  <c r="L35" i="1"/>
  <c r="U49" i="1"/>
  <c r="O49" i="1" s="1"/>
  <c r="U53" i="1"/>
  <c r="O53" i="1"/>
  <c r="U57" i="1"/>
  <c r="O57" i="1" s="1"/>
  <c r="U61" i="1"/>
  <c r="O61" i="1"/>
  <c r="U65" i="1"/>
  <c r="O65" i="1" s="1"/>
  <c r="U69" i="1"/>
  <c r="O69" i="1"/>
  <c r="U73" i="1"/>
  <c r="O73" i="1" s="1"/>
  <c r="U77" i="1"/>
  <c r="O77" i="1"/>
  <c r="U81" i="1"/>
  <c r="O81" i="1" s="1"/>
  <c r="T85" i="1"/>
  <c r="L85" i="1"/>
  <c r="K86" i="1"/>
  <c r="T87" i="1"/>
  <c r="L87" i="1"/>
  <c r="T89" i="1"/>
  <c r="L89" i="1"/>
  <c r="U93" i="1"/>
  <c r="O93" i="1"/>
  <c r="T97" i="1"/>
  <c r="L97" i="1"/>
  <c r="T99" i="1"/>
  <c r="L99" i="1"/>
  <c r="T101" i="1"/>
  <c r="L101" i="1"/>
  <c r="K102" i="1"/>
  <c r="T103" i="1"/>
  <c r="L103" i="1"/>
  <c r="T105" i="1"/>
  <c r="L105" i="1" s="1"/>
  <c r="U109" i="1"/>
  <c r="O109" i="1"/>
  <c r="T110" i="1"/>
  <c r="L110" i="1" s="1"/>
  <c r="U113" i="1"/>
  <c r="O113" i="1"/>
  <c r="U117" i="1"/>
  <c r="O117" i="1" s="1"/>
  <c r="U121" i="1"/>
  <c r="O121" i="1"/>
  <c r="U125" i="1"/>
  <c r="O125" i="1" s="1"/>
  <c r="U129" i="1"/>
  <c r="O129" i="1"/>
  <c r="U133" i="1"/>
  <c r="O133" i="1" s="1"/>
  <c r="U137" i="1"/>
  <c r="O137" i="1"/>
  <c r="L140" i="1"/>
  <c r="O148" i="1"/>
  <c r="U148" i="1"/>
  <c r="L148" i="1"/>
  <c r="U150" i="1"/>
  <c r="O150" i="1" s="1"/>
  <c r="L150" i="1"/>
  <c r="U152" i="1"/>
  <c r="L152" i="1"/>
  <c r="V154" i="1"/>
  <c r="W154" i="1"/>
  <c r="Q154" i="1" s="1"/>
  <c r="V156" i="1"/>
  <c r="W156" i="1"/>
  <c r="Q156" i="1" s="1"/>
  <c r="O156" i="1"/>
  <c r="V158" i="1"/>
  <c r="W158" i="1"/>
  <c r="Q158" i="1" s="1"/>
  <c r="V162" i="1"/>
  <c r="W162" i="1"/>
  <c r="Q162" i="1" s="1"/>
  <c r="V166" i="1"/>
  <c r="W166" i="1" s="1"/>
  <c r="Q166" i="1" s="1"/>
  <c r="O166" i="1"/>
  <c r="V170" i="1"/>
  <c r="W170" i="1" s="1"/>
  <c r="Q170" i="1" s="1"/>
  <c r="O170" i="1"/>
  <c r="V174" i="1"/>
  <c r="W174" i="1" s="1"/>
  <c r="Q174" i="1" s="1"/>
  <c r="O174" i="1"/>
  <c r="V178" i="1"/>
  <c r="W178" i="1" s="1"/>
  <c r="Q178" i="1" s="1"/>
  <c r="O178" i="1"/>
  <c r="V182" i="1"/>
  <c r="W182" i="1" s="1"/>
  <c r="Q182" i="1" s="1"/>
  <c r="O182" i="1"/>
  <c r="V186" i="1"/>
  <c r="W186" i="1" s="1"/>
  <c r="Q186" i="1" s="1"/>
  <c r="O186" i="1"/>
  <c r="V190" i="1"/>
  <c r="W190" i="1" s="1"/>
  <c r="Q190" i="1" s="1"/>
  <c r="O190" i="1"/>
  <c r="V194" i="1"/>
  <c r="W194" i="1" s="1"/>
  <c r="Q194" i="1" s="1"/>
  <c r="O194" i="1"/>
  <c r="V198" i="1"/>
  <c r="W198" i="1" s="1"/>
  <c r="Q198" i="1" s="1"/>
  <c r="O198" i="1"/>
  <c r="V202" i="1"/>
  <c r="W202" i="1" s="1"/>
  <c r="Q202" i="1" s="1"/>
  <c r="O202" i="1"/>
  <c r="V206" i="1"/>
  <c r="W206" i="1" s="1"/>
  <c r="Q206" i="1" s="1"/>
  <c r="O206" i="1"/>
  <c r="V210" i="1"/>
  <c r="W210" i="1" s="1"/>
  <c r="Q210" i="1" s="1"/>
  <c r="O210" i="1"/>
  <c r="V214" i="1"/>
  <c r="W214" i="1" s="1"/>
  <c r="Q214" i="1" s="1"/>
  <c r="O214" i="1"/>
  <c r="V218" i="1"/>
  <c r="W218" i="1" s="1"/>
  <c r="Q218" i="1" s="1"/>
  <c r="O218" i="1"/>
  <c r="V222" i="1"/>
  <c r="W222" i="1" s="1"/>
  <c r="Q222" i="1" s="1"/>
  <c r="O222" i="1"/>
  <c r="V226" i="1"/>
  <c r="W226" i="1" s="1"/>
  <c r="Q226" i="1" s="1"/>
  <c r="O226" i="1"/>
  <c r="V230" i="1"/>
  <c r="W230" i="1" s="1"/>
  <c r="Q230" i="1" s="1"/>
  <c r="O230" i="1"/>
  <c r="V234" i="1"/>
  <c r="W234" i="1" s="1"/>
  <c r="Q234" i="1" s="1"/>
  <c r="O234" i="1"/>
  <c r="V238" i="1"/>
  <c r="W238" i="1" s="1"/>
  <c r="Q238" i="1" s="1"/>
  <c r="O238" i="1"/>
  <c r="V242" i="1"/>
  <c r="W242" i="1" s="1"/>
  <c r="Q242" i="1" s="1"/>
  <c r="O242" i="1"/>
  <c r="V246" i="1"/>
  <c r="W246" i="1" s="1"/>
  <c r="Q246" i="1" s="1"/>
  <c r="O246" i="1"/>
  <c r="L13" i="1"/>
  <c r="L15" i="1"/>
  <c r="L19" i="1"/>
  <c r="L27" i="1"/>
  <c r="O7" i="1"/>
  <c r="O9" i="1"/>
  <c r="O11" i="1"/>
  <c r="O13" i="1"/>
  <c r="O15" i="1"/>
  <c r="O17" i="1"/>
  <c r="O19" i="1"/>
  <c r="O21" i="1"/>
  <c r="O23" i="1"/>
  <c r="O25" i="1"/>
  <c r="O27" i="1"/>
  <c r="O29" i="1"/>
  <c r="O31" i="1"/>
  <c r="O33" i="1"/>
  <c r="O35" i="1"/>
  <c r="O37" i="1"/>
  <c r="O39" i="1"/>
  <c r="O41" i="1"/>
  <c r="O43" i="1"/>
  <c r="O45" i="1"/>
  <c r="U48" i="1"/>
  <c r="O48" i="1"/>
  <c r="L49" i="1"/>
  <c r="U52" i="1"/>
  <c r="O52" i="1" s="1"/>
  <c r="L53" i="1"/>
  <c r="U56" i="1"/>
  <c r="O56" i="1"/>
  <c r="L57" i="1"/>
  <c r="U60" i="1"/>
  <c r="O60" i="1"/>
  <c r="L61" i="1"/>
  <c r="U64" i="1"/>
  <c r="O64" i="1"/>
  <c r="L65" i="1"/>
  <c r="U68" i="1"/>
  <c r="O68" i="1" s="1"/>
  <c r="L69" i="1"/>
  <c r="U72" i="1"/>
  <c r="O72" i="1"/>
  <c r="L73" i="1"/>
  <c r="U76" i="1"/>
  <c r="O76" i="1"/>
  <c r="L77" i="1"/>
  <c r="U80" i="1"/>
  <c r="O80" i="1"/>
  <c r="L81" i="1"/>
  <c r="U92" i="1"/>
  <c r="O92" i="1" s="1"/>
  <c r="L93" i="1"/>
  <c r="U108" i="1"/>
  <c r="O108" i="1"/>
  <c r="L109" i="1"/>
  <c r="U112" i="1"/>
  <c r="O112" i="1"/>
  <c r="U116" i="1"/>
  <c r="O116" i="1" s="1"/>
  <c r="U120" i="1"/>
  <c r="O120" i="1"/>
  <c r="U124" i="1"/>
  <c r="O124" i="1" s="1"/>
  <c r="U128" i="1"/>
  <c r="O128" i="1"/>
  <c r="U132" i="1"/>
  <c r="O132" i="1" s="1"/>
  <c r="U136" i="1"/>
  <c r="O136" i="1"/>
  <c r="U47" i="1"/>
  <c r="O47" i="1"/>
  <c r="U55" i="1"/>
  <c r="O55" i="1"/>
  <c r="U59" i="1"/>
  <c r="O59" i="1"/>
  <c r="U63" i="1"/>
  <c r="O63" i="1"/>
  <c r="U79" i="1"/>
  <c r="O79" i="1"/>
  <c r="T88" i="1"/>
  <c r="L88" i="1"/>
  <c r="U91" i="1"/>
  <c r="O91" i="1"/>
  <c r="U95" i="1"/>
  <c r="O95" i="1"/>
  <c r="T96" i="1"/>
  <c r="L96" i="1"/>
  <c r="T98" i="1"/>
  <c r="L98" i="1"/>
  <c r="T100" i="1"/>
  <c r="L100" i="1"/>
  <c r="T104" i="1"/>
  <c r="L104" i="1"/>
  <c r="U107" i="1"/>
  <c r="O107" i="1"/>
  <c r="V111" i="1"/>
  <c r="W111" i="1"/>
  <c r="Q111" i="1" s="1"/>
  <c r="U115" i="1"/>
  <c r="O115" i="1"/>
  <c r="U119" i="1"/>
  <c r="O119" i="1"/>
  <c r="U123" i="1"/>
  <c r="O123" i="1"/>
  <c r="U127" i="1"/>
  <c r="O127" i="1"/>
  <c r="U131" i="1"/>
  <c r="O131" i="1"/>
  <c r="U135" i="1"/>
  <c r="O135" i="1"/>
  <c r="T141" i="1"/>
  <c r="L141" i="1"/>
  <c r="T143" i="1"/>
  <c r="L143" i="1" s="1"/>
  <c r="T145" i="1"/>
  <c r="L145" i="1"/>
  <c r="T147" i="1"/>
  <c r="L147" i="1" s="1"/>
  <c r="T149" i="1"/>
  <c r="L149" i="1"/>
  <c r="T151" i="1"/>
  <c r="L151" i="1" s="1"/>
  <c r="O154" i="1"/>
  <c r="B154" i="1" s="1"/>
  <c r="O158" i="1"/>
  <c r="B158" i="1" s="1"/>
  <c r="O162" i="1"/>
  <c r="B162" i="1" s="1"/>
  <c r="V250" i="1"/>
  <c r="W250" i="1" s="1"/>
  <c r="Q250" i="1" s="1"/>
  <c r="V254" i="1"/>
  <c r="W254" i="1" s="1"/>
  <c r="Q254" i="1" s="1"/>
  <c r="V258" i="1"/>
  <c r="W258" i="1" s="1"/>
  <c r="Q258" i="1" s="1"/>
  <c r="X259" i="1"/>
  <c r="N259" i="1"/>
  <c r="V262" i="1"/>
  <c r="W262" i="1" s="1"/>
  <c r="Q262" i="1" s="1"/>
  <c r="X263" i="1"/>
  <c r="N263" i="1"/>
  <c r="V266" i="1"/>
  <c r="W266" i="1" s="1"/>
  <c r="Q266" i="1" s="1"/>
  <c r="X267" i="1"/>
  <c r="N267" i="1"/>
  <c r="V270" i="1"/>
  <c r="W270" i="1" s="1"/>
  <c r="Q270" i="1" s="1"/>
  <c r="X271" i="1"/>
  <c r="N271" i="1"/>
  <c r="V274" i="1"/>
  <c r="W274" i="1" s="1"/>
  <c r="Q274" i="1" s="1"/>
  <c r="X275" i="1"/>
  <c r="N275" i="1"/>
  <c r="V278" i="1"/>
  <c r="W278" i="1" s="1"/>
  <c r="Q278" i="1" s="1"/>
  <c r="X279" i="1"/>
  <c r="N279" i="1"/>
  <c r="V282" i="1"/>
  <c r="W282" i="1" s="1"/>
  <c r="Q282" i="1" s="1"/>
  <c r="X283" i="1"/>
  <c r="N283" i="1"/>
  <c r="V286" i="1"/>
  <c r="W286" i="1" s="1"/>
  <c r="Q286" i="1" s="1"/>
  <c r="X287" i="1"/>
  <c r="N287" i="1"/>
  <c r="V290" i="1"/>
  <c r="W290" i="1" s="1"/>
  <c r="Q290" i="1" s="1"/>
  <c r="X291" i="1"/>
  <c r="N291" i="1"/>
  <c r="V294" i="1"/>
  <c r="W294" i="1" s="1"/>
  <c r="Q294" i="1" s="1"/>
  <c r="X295" i="1"/>
  <c r="N295" i="1"/>
  <c r="V298" i="1"/>
  <c r="W298" i="1" s="1"/>
  <c r="Q298" i="1" s="1"/>
  <c r="X299" i="1"/>
  <c r="N299" i="1"/>
  <c r="V302" i="1"/>
  <c r="W302" i="1" s="1"/>
  <c r="Q302" i="1" s="1"/>
  <c r="X303" i="1"/>
  <c r="N303" i="1"/>
  <c r="V306" i="1"/>
  <c r="W306" i="1" s="1"/>
  <c r="Q306" i="1" s="1"/>
  <c r="X307" i="1"/>
  <c r="N307" i="1"/>
  <c r="V310" i="1"/>
  <c r="W310" i="1" s="1"/>
  <c r="Q310" i="1" s="1"/>
  <c r="X311" i="1"/>
  <c r="N311" i="1"/>
  <c r="V314" i="1"/>
  <c r="W314" i="1" s="1"/>
  <c r="Q314" i="1" s="1"/>
  <c r="X315" i="1"/>
  <c r="N315" i="1"/>
  <c r="V318" i="1"/>
  <c r="W318" i="1" s="1"/>
  <c r="Q318" i="1" s="1"/>
  <c r="X319" i="1"/>
  <c r="N319" i="1"/>
  <c r="V322" i="1"/>
  <c r="W322" i="1" s="1"/>
  <c r="Q322" i="1" s="1"/>
  <c r="X323" i="1"/>
  <c r="N323" i="1"/>
  <c r="V326" i="1"/>
  <c r="W326" i="1" s="1"/>
  <c r="Q326" i="1" s="1"/>
  <c r="X327" i="1"/>
  <c r="N327" i="1"/>
  <c r="V330" i="1"/>
  <c r="W330" i="1" s="1"/>
  <c r="Q330" i="1" s="1"/>
  <c r="X331" i="1"/>
  <c r="N331" i="1"/>
  <c r="V334" i="1"/>
  <c r="W334" i="1" s="1"/>
  <c r="Q334" i="1" s="1"/>
  <c r="X335" i="1"/>
  <c r="N335" i="1"/>
  <c r="V338" i="1"/>
  <c r="W338" i="1" s="1"/>
  <c r="Q338" i="1" s="1"/>
  <c r="X339" i="1"/>
  <c r="N339" i="1"/>
  <c r="V342" i="1"/>
  <c r="W342" i="1" s="1"/>
  <c r="Q342" i="1" s="1"/>
  <c r="X343" i="1"/>
  <c r="N343" i="1"/>
  <c r="V346" i="1"/>
  <c r="W346" i="1" s="1"/>
  <c r="Q346" i="1" s="1"/>
  <c r="X347" i="1"/>
  <c r="N347" i="1"/>
  <c r="V350" i="1"/>
  <c r="W350" i="1" s="1"/>
  <c r="Q350" i="1" s="1"/>
  <c r="X351" i="1"/>
  <c r="N351" i="1"/>
  <c r="V354" i="1"/>
  <c r="W354" i="1" s="1"/>
  <c r="Q354" i="1" s="1"/>
  <c r="X355" i="1"/>
  <c r="N355" i="1"/>
  <c r="V358" i="1"/>
  <c r="W358" i="1" s="1"/>
  <c r="Q358" i="1" s="1"/>
  <c r="X359" i="1"/>
  <c r="N359" i="1"/>
  <c r="V362" i="1"/>
  <c r="W362" i="1" s="1"/>
  <c r="Q362" i="1" s="1"/>
  <c r="X363" i="1"/>
  <c r="N363" i="1"/>
  <c r="V366" i="1"/>
  <c r="W366" i="1" s="1"/>
  <c r="Q366" i="1" s="1"/>
  <c r="X367" i="1"/>
  <c r="N367" i="1"/>
  <c r="X372" i="1"/>
  <c r="N372" i="1"/>
  <c r="K373" i="1"/>
  <c r="T373" i="1"/>
  <c r="L374" i="1"/>
  <c r="U374" i="1"/>
  <c r="O374" i="1"/>
  <c r="X375" i="1"/>
  <c r="N375" i="1"/>
  <c r="X380" i="1"/>
  <c r="N380" i="1"/>
  <c r="K381" i="1"/>
  <c r="T381" i="1"/>
  <c r="L382" i="1"/>
  <c r="U382" i="1"/>
  <c r="O382" i="1"/>
  <c r="X383" i="1"/>
  <c r="N383" i="1"/>
  <c r="K385" i="1"/>
  <c r="T385" i="1"/>
  <c r="V390" i="1"/>
  <c r="W390" i="1" s="1"/>
  <c r="Q390" i="1" s="1"/>
  <c r="B390" i="1" s="1"/>
  <c r="D390" i="1" s="1"/>
  <c r="V394" i="1"/>
  <c r="W394" i="1" s="1"/>
  <c r="Q394" i="1" s="1"/>
  <c r="B394" i="1" s="1"/>
  <c r="D394" i="1" s="1"/>
  <c r="W398" i="1"/>
  <c r="Q398" i="1" s="1"/>
  <c r="V398" i="1"/>
  <c r="V402" i="1"/>
  <c r="W402" i="1" s="1"/>
  <c r="Q402" i="1" s="1"/>
  <c r="B402" i="1" s="1"/>
  <c r="D402" i="1" s="1"/>
  <c r="V406" i="1"/>
  <c r="W406" i="1" s="1"/>
  <c r="Q406" i="1" s="1"/>
  <c r="B406" i="1" s="1"/>
  <c r="D406" i="1" s="1"/>
  <c r="V410" i="1"/>
  <c r="W410" i="1" s="1"/>
  <c r="Q410" i="1" s="1"/>
  <c r="B410" i="1" s="1"/>
  <c r="D410" i="1" s="1"/>
  <c r="W414" i="1"/>
  <c r="Q414" i="1" s="1"/>
  <c r="V414" i="1"/>
  <c r="V418" i="1"/>
  <c r="W418" i="1" s="1"/>
  <c r="Q418" i="1" s="1"/>
  <c r="B418" i="1" s="1"/>
  <c r="D418" i="1" s="1"/>
  <c r="V422" i="1"/>
  <c r="W422" i="1" s="1"/>
  <c r="Q422" i="1" s="1"/>
  <c r="B422" i="1" s="1"/>
  <c r="D422" i="1" s="1"/>
  <c r="V426" i="1"/>
  <c r="W426" i="1" s="1"/>
  <c r="Q426" i="1" s="1"/>
  <c r="B426" i="1" s="1"/>
  <c r="D426" i="1" s="1"/>
  <c r="W430" i="1"/>
  <c r="Q430" i="1" s="1"/>
  <c r="V430" i="1"/>
  <c r="V434" i="1"/>
  <c r="W434" i="1" s="1"/>
  <c r="Q434" i="1" s="1"/>
  <c r="B434" i="1" s="1"/>
  <c r="D434" i="1" s="1"/>
  <c r="V438" i="1"/>
  <c r="W438" i="1" s="1"/>
  <c r="Q438" i="1" s="1"/>
  <c r="B438" i="1" s="1"/>
  <c r="D438" i="1" s="1"/>
  <c r="V442" i="1"/>
  <c r="W442" i="1" s="1"/>
  <c r="Q442" i="1" s="1"/>
  <c r="B442" i="1" s="1"/>
  <c r="D442" i="1" s="1"/>
  <c r="W446" i="1"/>
  <c r="Q446" i="1" s="1"/>
  <c r="V446" i="1"/>
  <c r="V450" i="1"/>
  <c r="W450" i="1" s="1"/>
  <c r="Q450" i="1" s="1"/>
  <c r="B450" i="1" s="1"/>
  <c r="D450" i="1" s="1"/>
  <c r="V454" i="1"/>
  <c r="W454" i="1" s="1"/>
  <c r="Q454" i="1" s="1"/>
  <c r="B454" i="1" s="1"/>
  <c r="D454" i="1" s="1"/>
  <c r="V458" i="1"/>
  <c r="W458" i="1" s="1"/>
  <c r="Q458" i="1" s="1"/>
  <c r="B458" i="1" s="1"/>
  <c r="D458" i="1" s="1"/>
  <c r="W462" i="1"/>
  <c r="Q462" i="1" s="1"/>
  <c r="V462" i="1"/>
  <c r="V466" i="1"/>
  <c r="W466" i="1" s="1"/>
  <c r="Q466" i="1" s="1"/>
  <c r="B466" i="1" s="1"/>
  <c r="D466" i="1" s="1"/>
  <c r="V470" i="1"/>
  <c r="W470" i="1" s="1"/>
  <c r="Q470" i="1" s="1"/>
  <c r="B470" i="1" s="1"/>
  <c r="D470" i="1" s="1"/>
  <c r="V474" i="1"/>
  <c r="W474" i="1" s="1"/>
  <c r="Q474" i="1" s="1"/>
  <c r="B474" i="1" s="1"/>
  <c r="D474" i="1" s="1"/>
  <c r="W478" i="1"/>
  <c r="Q478" i="1" s="1"/>
  <c r="V478" i="1"/>
  <c r="K489" i="1"/>
  <c r="T489" i="1"/>
  <c r="K493" i="1"/>
  <c r="T493" i="1"/>
  <c r="T503" i="1"/>
  <c r="L503" i="1"/>
  <c r="N503" i="1" s="1"/>
  <c r="L525" i="1"/>
  <c r="N525" i="1" s="1"/>
  <c r="U525" i="1"/>
  <c r="K544" i="1"/>
  <c r="L544" i="1"/>
  <c r="N544" i="1" s="1"/>
  <c r="T544" i="1"/>
  <c r="U548" i="1"/>
  <c r="O548" i="1"/>
  <c r="K560" i="1"/>
  <c r="T560" i="1"/>
  <c r="U564" i="1"/>
  <c r="O564" i="1"/>
  <c r="L572" i="1"/>
  <c r="N572" i="1" s="1"/>
  <c r="U572" i="1"/>
  <c r="O572" i="1"/>
  <c r="V585" i="1"/>
  <c r="W585" i="1" s="1"/>
  <c r="Q585" i="1" s="1"/>
  <c r="O585" i="1"/>
  <c r="L603" i="1"/>
  <c r="N603" i="1" s="1"/>
  <c r="U603" i="1"/>
  <c r="O603" i="1"/>
  <c r="K621" i="1"/>
  <c r="T621" i="1"/>
  <c r="L621" i="1" s="1"/>
  <c r="N621" i="1" s="1"/>
  <c r="K797" i="1"/>
  <c r="T797" i="1"/>
  <c r="L797" i="1" s="1"/>
  <c r="K837" i="1"/>
  <c r="T837" i="1"/>
  <c r="L837" i="1"/>
  <c r="L111" i="1"/>
  <c r="L113" i="1"/>
  <c r="L115" i="1"/>
  <c r="L117" i="1"/>
  <c r="L119" i="1"/>
  <c r="L121" i="1"/>
  <c r="L123" i="1"/>
  <c r="L125" i="1"/>
  <c r="L127" i="1"/>
  <c r="L129" i="1"/>
  <c r="L131" i="1"/>
  <c r="L133" i="1"/>
  <c r="L135" i="1"/>
  <c r="L137" i="1"/>
  <c r="L139" i="1"/>
  <c r="U139" i="1"/>
  <c r="K140" i="1"/>
  <c r="T140" i="1"/>
  <c r="K141" i="1"/>
  <c r="K142" i="1"/>
  <c r="T142" i="1"/>
  <c r="L142" i="1" s="1"/>
  <c r="K143" i="1"/>
  <c r="K144" i="1"/>
  <c r="T144" i="1"/>
  <c r="K145" i="1"/>
  <c r="K146" i="1"/>
  <c r="T146" i="1"/>
  <c r="L146" i="1" s="1"/>
  <c r="K147" i="1"/>
  <c r="K148" i="1"/>
  <c r="K149" i="1"/>
  <c r="K150" i="1"/>
  <c r="K151" i="1"/>
  <c r="K152" i="1"/>
  <c r="X154" i="1"/>
  <c r="N156" i="1"/>
  <c r="T157" i="1"/>
  <c r="L157" i="1" s="1"/>
  <c r="X158" i="1"/>
  <c r="N160" i="1"/>
  <c r="U160" i="1"/>
  <c r="L161" i="1"/>
  <c r="T161" i="1"/>
  <c r="X162" i="1"/>
  <c r="N164" i="1"/>
  <c r="U164" i="1"/>
  <c r="O164" i="1" s="1"/>
  <c r="T165" i="1"/>
  <c r="X166" i="1"/>
  <c r="N168" i="1"/>
  <c r="U168" i="1"/>
  <c r="O168" i="1" s="1"/>
  <c r="T169" i="1"/>
  <c r="X170" i="1"/>
  <c r="N172" i="1"/>
  <c r="U172" i="1"/>
  <c r="O172" i="1" s="1"/>
  <c r="T173" i="1"/>
  <c r="L173" i="1" s="1"/>
  <c r="X174" i="1"/>
  <c r="N176" i="1"/>
  <c r="U176" i="1"/>
  <c r="L177" i="1"/>
  <c r="T177" i="1"/>
  <c r="X178" i="1"/>
  <c r="N180" i="1"/>
  <c r="U180" i="1"/>
  <c r="O180" i="1" s="1"/>
  <c r="T181" i="1"/>
  <c r="X182" i="1"/>
  <c r="N184" i="1"/>
  <c r="U184" i="1"/>
  <c r="O184" i="1" s="1"/>
  <c r="T185" i="1"/>
  <c r="X186" i="1"/>
  <c r="N188" i="1"/>
  <c r="U188" i="1"/>
  <c r="O188" i="1" s="1"/>
  <c r="T189" i="1"/>
  <c r="L189" i="1" s="1"/>
  <c r="X190" i="1"/>
  <c r="N192" i="1"/>
  <c r="U192" i="1"/>
  <c r="L193" i="1"/>
  <c r="T193" i="1"/>
  <c r="X194" i="1"/>
  <c r="N196" i="1"/>
  <c r="U196" i="1"/>
  <c r="O196" i="1" s="1"/>
  <c r="T197" i="1"/>
  <c r="X198" i="1"/>
  <c r="N200" i="1"/>
  <c r="U200" i="1"/>
  <c r="O200" i="1" s="1"/>
  <c r="T201" i="1"/>
  <c r="X202" i="1"/>
  <c r="N204" i="1"/>
  <c r="U204" i="1"/>
  <c r="O204" i="1" s="1"/>
  <c r="T205" i="1"/>
  <c r="L205" i="1" s="1"/>
  <c r="X206" i="1"/>
  <c r="N208" i="1"/>
  <c r="U208" i="1"/>
  <c r="L209" i="1"/>
  <c r="T209" i="1"/>
  <c r="X210" i="1"/>
  <c r="N212" i="1"/>
  <c r="U212" i="1"/>
  <c r="O212" i="1" s="1"/>
  <c r="T213" i="1"/>
  <c r="X214" i="1"/>
  <c r="N216" i="1"/>
  <c r="U216" i="1"/>
  <c r="O216" i="1" s="1"/>
  <c r="T217" i="1"/>
  <c r="X218" i="1"/>
  <c r="N220" i="1"/>
  <c r="U220" i="1"/>
  <c r="O220" i="1" s="1"/>
  <c r="T221" i="1"/>
  <c r="L221" i="1" s="1"/>
  <c r="X222" i="1"/>
  <c r="N224" i="1"/>
  <c r="U224" i="1"/>
  <c r="L225" i="1"/>
  <c r="T225" i="1"/>
  <c r="X226" i="1"/>
  <c r="N228" i="1"/>
  <c r="U228" i="1"/>
  <c r="O228" i="1" s="1"/>
  <c r="T229" i="1"/>
  <c r="X230" i="1"/>
  <c r="N232" i="1"/>
  <c r="U232" i="1"/>
  <c r="O232" i="1" s="1"/>
  <c r="T233" i="1"/>
  <c r="X234" i="1"/>
  <c r="N236" i="1"/>
  <c r="U236" i="1"/>
  <c r="O236" i="1" s="1"/>
  <c r="T237" i="1"/>
  <c r="L237" i="1" s="1"/>
  <c r="X238" i="1"/>
  <c r="N240" i="1"/>
  <c r="U240" i="1"/>
  <c r="L241" i="1"/>
  <c r="T241" i="1"/>
  <c r="X242" i="1"/>
  <c r="N244" i="1"/>
  <c r="U244" i="1"/>
  <c r="O244" i="1" s="1"/>
  <c r="T245" i="1"/>
  <c r="X246" i="1"/>
  <c r="N249" i="1"/>
  <c r="U249" i="1"/>
  <c r="O250" i="1"/>
  <c r="N253" i="1"/>
  <c r="U253" i="1"/>
  <c r="O254" i="1"/>
  <c r="O258" i="1"/>
  <c r="V259" i="1"/>
  <c r="W259" i="1" s="1"/>
  <c r="Q259" i="1" s="1"/>
  <c r="B259" i="1" s="1"/>
  <c r="X260" i="1"/>
  <c r="N260" i="1"/>
  <c r="O262" i="1"/>
  <c r="W263" i="1"/>
  <c r="Q263" i="1" s="1"/>
  <c r="B263" i="1" s="1"/>
  <c r="V263" i="1"/>
  <c r="X264" i="1"/>
  <c r="N264" i="1"/>
  <c r="O266" i="1"/>
  <c r="V267" i="1"/>
  <c r="W267" i="1" s="1"/>
  <c r="Q267" i="1" s="1"/>
  <c r="B267" i="1" s="1"/>
  <c r="X268" i="1"/>
  <c r="N268" i="1"/>
  <c r="O270" i="1"/>
  <c r="V271" i="1"/>
  <c r="W271" i="1" s="1"/>
  <c r="Q271" i="1" s="1"/>
  <c r="B271" i="1" s="1"/>
  <c r="X272" i="1"/>
  <c r="N272" i="1"/>
  <c r="O274" i="1"/>
  <c r="V275" i="1"/>
  <c r="W275" i="1" s="1"/>
  <c r="Q275" i="1" s="1"/>
  <c r="B275" i="1" s="1"/>
  <c r="X276" i="1"/>
  <c r="N276" i="1"/>
  <c r="O278" i="1"/>
  <c r="W279" i="1"/>
  <c r="Q279" i="1" s="1"/>
  <c r="B279" i="1" s="1"/>
  <c r="V279" i="1"/>
  <c r="X280" i="1"/>
  <c r="N280" i="1"/>
  <c r="O282" i="1"/>
  <c r="V283" i="1"/>
  <c r="W283" i="1" s="1"/>
  <c r="Q283" i="1" s="1"/>
  <c r="B283" i="1" s="1"/>
  <c r="X284" i="1"/>
  <c r="N284" i="1"/>
  <c r="O286" i="1"/>
  <c r="V287" i="1"/>
  <c r="W287" i="1" s="1"/>
  <c r="Q287" i="1" s="1"/>
  <c r="B287" i="1" s="1"/>
  <c r="X288" i="1"/>
  <c r="N288" i="1"/>
  <c r="O290" i="1"/>
  <c r="V291" i="1"/>
  <c r="W291" i="1" s="1"/>
  <c r="Q291" i="1" s="1"/>
  <c r="B291" i="1" s="1"/>
  <c r="X292" i="1"/>
  <c r="N292" i="1"/>
  <c r="O294" i="1"/>
  <c r="W295" i="1"/>
  <c r="Q295" i="1" s="1"/>
  <c r="B295" i="1" s="1"/>
  <c r="V295" i="1"/>
  <c r="X296" i="1"/>
  <c r="N296" i="1"/>
  <c r="O298" i="1"/>
  <c r="V299" i="1"/>
  <c r="W299" i="1" s="1"/>
  <c r="Q299" i="1" s="1"/>
  <c r="B299" i="1" s="1"/>
  <c r="X300" i="1"/>
  <c r="N300" i="1"/>
  <c r="O302" i="1"/>
  <c r="V303" i="1"/>
  <c r="W303" i="1" s="1"/>
  <c r="Q303" i="1" s="1"/>
  <c r="B303" i="1" s="1"/>
  <c r="X304" i="1"/>
  <c r="N304" i="1"/>
  <c r="O306" i="1"/>
  <c r="V307" i="1"/>
  <c r="W307" i="1" s="1"/>
  <c r="Q307" i="1" s="1"/>
  <c r="B307" i="1" s="1"/>
  <c r="X308" i="1"/>
  <c r="N308" i="1"/>
  <c r="O310" i="1"/>
  <c r="W311" i="1"/>
  <c r="Q311" i="1" s="1"/>
  <c r="B311" i="1" s="1"/>
  <c r="V311" i="1"/>
  <c r="X312" i="1"/>
  <c r="N312" i="1"/>
  <c r="O314" i="1"/>
  <c r="V315" i="1"/>
  <c r="W315" i="1" s="1"/>
  <c r="Q315" i="1" s="1"/>
  <c r="B315" i="1" s="1"/>
  <c r="X316" i="1"/>
  <c r="N316" i="1"/>
  <c r="O318" i="1"/>
  <c r="V319" i="1"/>
  <c r="W319" i="1" s="1"/>
  <c r="Q319" i="1" s="1"/>
  <c r="B319" i="1" s="1"/>
  <c r="X320" i="1"/>
  <c r="N320" i="1"/>
  <c r="O322" i="1"/>
  <c r="V323" i="1"/>
  <c r="W323" i="1" s="1"/>
  <c r="Q323" i="1" s="1"/>
  <c r="B323" i="1" s="1"/>
  <c r="X324" i="1"/>
  <c r="N324" i="1"/>
  <c r="O326" i="1"/>
  <c r="W327" i="1"/>
  <c r="Q327" i="1" s="1"/>
  <c r="B327" i="1" s="1"/>
  <c r="V327" i="1"/>
  <c r="X328" i="1"/>
  <c r="N328" i="1"/>
  <c r="O330" i="1"/>
  <c r="V331" i="1"/>
  <c r="W331" i="1" s="1"/>
  <c r="Q331" i="1" s="1"/>
  <c r="B331" i="1" s="1"/>
  <c r="X332" i="1"/>
  <c r="N332" i="1"/>
  <c r="O334" i="1"/>
  <c r="V335" i="1"/>
  <c r="W335" i="1" s="1"/>
  <c r="Q335" i="1" s="1"/>
  <c r="B335" i="1" s="1"/>
  <c r="X336" i="1"/>
  <c r="N336" i="1"/>
  <c r="O338" i="1"/>
  <c r="V339" i="1"/>
  <c r="W339" i="1" s="1"/>
  <c r="Q339" i="1" s="1"/>
  <c r="B339" i="1" s="1"/>
  <c r="X340" i="1"/>
  <c r="N340" i="1"/>
  <c r="O342" i="1"/>
  <c r="W343" i="1"/>
  <c r="Q343" i="1" s="1"/>
  <c r="B343" i="1" s="1"/>
  <c r="V343" i="1"/>
  <c r="X344" i="1"/>
  <c r="N344" i="1"/>
  <c r="O346" i="1"/>
  <c r="V347" i="1"/>
  <c r="W347" i="1" s="1"/>
  <c r="Q347" i="1" s="1"/>
  <c r="B347" i="1" s="1"/>
  <c r="X348" i="1"/>
  <c r="N348" i="1"/>
  <c r="O350" i="1"/>
  <c r="V351" i="1"/>
  <c r="W351" i="1" s="1"/>
  <c r="Q351" i="1" s="1"/>
  <c r="B351" i="1" s="1"/>
  <c r="X352" i="1"/>
  <c r="N352" i="1"/>
  <c r="O354" i="1"/>
  <c r="V355" i="1"/>
  <c r="W355" i="1" s="1"/>
  <c r="Q355" i="1" s="1"/>
  <c r="B355" i="1" s="1"/>
  <c r="X356" i="1"/>
  <c r="N356" i="1"/>
  <c r="O358" i="1"/>
  <c r="W359" i="1"/>
  <c r="Q359" i="1" s="1"/>
  <c r="B359" i="1" s="1"/>
  <c r="V359" i="1"/>
  <c r="X360" i="1"/>
  <c r="N360" i="1"/>
  <c r="O362" i="1"/>
  <c r="V363" i="1"/>
  <c r="W363" i="1" s="1"/>
  <c r="Q363" i="1" s="1"/>
  <c r="B363" i="1" s="1"/>
  <c r="X364" i="1"/>
  <c r="N364" i="1"/>
  <c r="O366" i="1"/>
  <c r="V367" i="1"/>
  <c r="W367" i="1" s="1"/>
  <c r="Q367" i="1" s="1"/>
  <c r="B367" i="1" s="1"/>
  <c r="W372" i="1"/>
  <c r="Q372" i="1" s="1"/>
  <c r="V375" i="1"/>
  <c r="W375" i="1" s="1"/>
  <c r="Q375" i="1" s="1"/>
  <c r="W380" i="1"/>
  <c r="Q380" i="1" s="1"/>
  <c r="W383" i="1"/>
  <c r="Q383" i="1" s="1"/>
  <c r="V383" i="1"/>
  <c r="V387" i="1"/>
  <c r="W387" i="1" s="1"/>
  <c r="Q387" i="1" s="1"/>
  <c r="B387" i="1" s="1"/>
  <c r="D387" i="1" s="1"/>
  <c r="O390" i="1"/>
  <c r="V391" i="1"/>
  <c r="W391" i="1" s="1"/>
  <c r="Q391" i="1" s="1"/>
  <c r="B391" i="1" s="1"/>
  <c r="D391" i="1" s="1"/>
  <c r="O394" i="1"/>
  <c r="V395" i="1"/>
  <c r="W395" i="1" s="1"/>
  <c r="Q395" i="1" s="1"/>
  <c r="B395" i="1" s="1"/>
  <c r="D395" i="1" s="1"/>
  <c r="O398" i="1"/>
  <c r="V399" i="1"/>
  <c r="W399" i="1" s="1"/>
  <c r="Q399" i="1" s="1"/>
  <c r="B399" i="1" s="1"/>
  <c r="D399" i="1" s="1"/>
  <c r="O402" i="1"/>
  <c r="V403" i="1"/>
  <c r="W403" i="1" s="1"/>
  <c r="Q403" i="1" s="1"/>
  <c r="B403" i="1" s="1"/>
  <c r="D403" i="1" s="1"/>
  <c r="O406" i="1"/>
  <c r="V407" i="1"/>
  <c r="W407" i="1" s="1"/>
  <c r="Q407" i="1" s="1"/>
  <c r="B407" i="1" s="1"/>
  <c r="D407" i="1" s="1"/>
  <c r="O410" i="1"/>
  <c r="V411" i="1"/>
  <c r="W411" i="1" s="1"/>
  <c r="Q411" i="1" s="1"/>
  <c r="B411" i="1" s="1"/>
  <c r="D411" i="1" s="1"/>
  <c r="O414" i="1"/>
  <c r="V415" i="1"/>
  <c r="W415" i="1" s="1"/>
  <c r="Q415" i="1" s="1"/>
  <c r="B415" i="1" s="1"/>
  <c r="D415" i="1" s="1"/>
  <c r="O418" i="1"/>
  <c r="V419" i="1"/>
  <c r="W419" i="1" s="1"/>
  <c r="Q419" i="1" s="1"/>
  <c r="B419" i="1" s="1"/>
  <c r="D419" i="1" s="1"/>
  <c r="O422" i="1"/>
  <c r="V423" i="1"/>
  <c r="W423" i="1" s="1"/>
  <c r="Q423" i="1" s="1"/>
  <c r="B423" i="1" s="1"/>
  <c r="D423" i="1" s="1"/>
  <c r="O426" i="1"/>
  <c r="V427" i="1"/>
  <c r="W427" i="1" s="1"/>
  <c r="Q427" i="1" s="1"/>
  <c r="B427" i="1" s="1"/>
  <c r="D427" i="1" s="1"/>
  <c r="O430" i="1"/>
  <c r="V431" i="1"/>
  <c r="W431" i="1" s="1"/>
  <c r="Q431" i="1" s="1"/>
  <c r="B431" i="1" s="1"/>
  <c r="D431" i="1" s="1"/>
  <c r="O434" i="1"/>
  <c r="V435" i="1"/>
  <c r="W435" i="1" s="1"/>
  <c r="Q435" i="1" s="1"/>
  <c r="B435" i="1" s="1"/>
  <c r="D435" i="1" s="1"/>
  <c r="O438" i="1"/>
  <c r="V439" i="1"/>
  <c r="W439" i="1" s="1"/>
  <c r="Q439" i="1" s="1"/>
  <c r="B439" i="1" s="1"/>
  <c r="D439" i="1" s="1"/>
  <c r="O442" i="1"/>
  <c r="V443" i="1"/>
  <c r="W443" i="1" s="1"/>
  <c r="Q443" i="1" s="1"/>
  <c r="B443" i="1" s="1"/>
  <c r="D443" i="1" s="1"/>
  <c r="O446" i="1"/>
  <c r="V447" i="1"/>
  <c r="W447" i="1" s="1"/>
  <c r="Q447" i="1" s="1"/>
  <c r="B447" i="1" s="1"/>
  <c r="D447" i="1" s="1"/>
  <c r="O450" i="1"/>
  <c r="V451" i="1"/>
  <c r="W451" i="1" s="1"/>
  <c r="Q451" i="1" s="1"/>
  <c r="B451" i="1" s="1"/>
  <c r="D451" i="1" s="1"/>
  <c r="O454" i="1"/>
  <c r="V455" i="1"/>
  <c r="W455" i="1" s="1"/>
  <c r="Q455" i="1" s="1"/>
  <c r="B455" i="1" s="1"/>
  <c r="D455" i="1" s="1"/>
  <c r="O458" i="1"/>
  <c r="V459" i="1"/>
  <c r="W459" i="1" s="1"/>
  <c r="Q459" i="1" s="1"/>
  <c r="B459" i="1" s="1"/>
  <c r="D459" i="1" s="1"/>
  <c r="O462" i="1"/>
  <c r="V463" i="1"/>
  <c r="W463" i="1" s="1"/>
  <c r="Q463" i="1" s="1"/>
  <c r="B463" i="1" s="1"/>
  <c r="D463" i="1" s="1"/>
  <c r="O466" i="1"/>
  <c r="V467" i="1"/>
  <c r="W467" i="1" s="1"/>
  <c r="Q467" i="1" s="1"/>
  <c r="B467" i="1" s="1"/>
  <c r="D467" i="1" s="1"/>
  <c r="O470" i="1"/>
  <c r="V471" i="1"/>
  <c r="W471" i="1" s="1"/>
  <c r="Q471" i="1" s="1"/>
  <c r="B471" i="1" s="1"/>
  <c r="D471" i="1" s="1"/>
  <c r="O474" i="1"/>
  <c r="V475" i="1"/>
  <c r="W475" i="1" s="1"/>
  <c r="Q475" i="1" s="1"/>
  <c r="B475" i="1" s="1"/>
  <c r="D475" i="1" s="1"/>
  <c r="O478" i="1"/>
  <c r="V479" i="1"/>
  <c r="W479" i="1" s="1"/>
  <c r="Q479" i="1" s="1"/>
  <c r="B479" i="1" s="1"/>
  <c r="D479" i="1" s="1"/>
  <c r="B483" i="1"/>
  <c r="D483" i="1" s="1"/>
  <c r="W484" i="1"/>
  <c r="Q484" i="1" s="1"/>
  <c r="B484" i="1" s="1"/>
  <c r="D484" i="1" s="1"/>
  <c r="B487" i="1"/>
  <c r="D487" i="1" s="1"/>
  <c r="U488" i="1"/>
  <c r="O488" i="1" s="1"/>
  <c r="K492" i="1"/>
  <c r="T492" i="1"/>
  <c r="W498" i="1"/>
  <c r="Q498" i="1" s="1"/>
  <c r="V498" i="1"/>
  <c r="W501" i="1"/>
  <c r="Q501" i="1" s="1"/>
  <c r="O502" i="1"/>
  <c r="T507" i="1"/>
  <c r="L507" i="1"/>
  <c r="N507" i="1" s="1"/>
  <c r="K528" i="1"/>
  <c r="L528" i="1"/>
  <c r="N528" i="1" s="1"/>
  <c r="T528" i="1"/>
  <c r="T535" i="1"/>
  <c r="L535" i="1"/>
  <c r="N535" i="1" s="1"/>
  <c r="K535" i="1"/>
  <c r="V542" i="1"/>
  <c r="W542" i="1" s="1"/>
  <c r="Q542" i="1" s="1"/>
  <c r="V545" i="1"/>
  <c r="W545" i="1" s="1"/>
  <c r="Q545" i="1" s="1"/>
  <c r="V558" i="1"/>
  <c r="W558" i="1" s="1"/>
  <c r="Q558" i="1" s="1"/>
  <c r="V561" i="1"/>
  <c r="W561" i="1" s="1"/>
  <c r="Q561" i="1" s="1"/>
  <c r="K575" i="1"/>
  <c r="T575" i="1"/>
  <c r="L575" i="1"/>
  <c r="N575" i="1" s="1"/>
  <c r="K606" i="1"/>
  <c r="T606" i="1"/>
  <c r="L606" i="1"/>
  <c r="N606" i="1" s="1"/>
  <c r="V615" i="1"/>
  <c r="W615" i="1" s="1"/>
  <c r="Q615" i="1" s="1"/>
  <c r="O615" i="1"/>
  <c r="U644" i="1"/>
  <c r="O704" i="1"/>
  <c r="P704" i="1" s="1"/>
  <c r="U704" i="1"/>
  <c r="U715" i="1"/>
  <c r="O762" i="1"/>
  <c r="P762" i="1" s="1"/>
  <c r="U762" i="1"/>
  <c r="U778" i="1"/>
  <c r="K821" i="1"/>
  <c r="T821" i="1"/>
  <c r="L821" i="1"/>
  <c r="K829" i="1"/>
  <c r="T829" i="1"/>
  <c r="L829" i="1"/>
  <c r="U852" i="1"/>
  <c r="O852" i="1"/>
  <c r="P852" i="1" s="1"/>
  <c r="R858" i="1"/>
  <c r="N858" i="1"/>
  <c r="V248" i="1"/>
  <c r="W248" i="1" s="1"/>
  <c r="Q248" i="1" s="1"/>
  <c r="O249" i="1"/>
  <c r="V252" i="1"/>
  <c r="W252" i="1" s="1"/>
  <c r="Q252" i="1" s="1"/>
  <c r="O253" i="1"/>
  <c r="V256" i="1"/>
  <c r="W256" i="1" s="1"/>
  <c r="Q256" i="1" s="1"/>
  <c r="X257" i="1"/>
  <c r="N257" i="1"/>
  <c r="V260" i="1"/>
  <c r="W260" i="1" s="1"/>
  <c r="Q260" i="1" s="1"/>
  <c r="X261" i="1"/>
  <c r="N261" i="1"/>
  <c r="V264" i="1"/>
  <c r="W264" i="1" s="1"/>
  <c r="Q264" i="1" s="1"/>
  <c r="X265" i="1"/>
  <c r="N265" i="1"/>
  <c r="V268" i="1"/>
  <c r="W268" i="1" s="1"/>
  <c r="Q268" i="1" s="1"/>
  <c r="X269" i="1"/>
  <c r="N269" i="1"/>
  <c r="V272" i="1"/>
  <c r="W272" i="1" s="1"/>
  <c r="Q272" i="1" s="1"/>
  <c r="X273" i="1"/>
  <c r="N273" i="1"/>
  <c r="V276" i="1"/>
  <c r="W276" i="1" s="1"/>
  <c r="Q276" i="1" s="1"/>
  <c r="X277" i="1"/>
  <c r="N277" i="1"/>
  <c r="V280" i="1"/>
  <c r="W280" i="1" s="1"/>
  <c r="Q280" i="1" s="1"/>
  <c r="X281" i="1"/>
  <c r="N281" i="1"/>
  <c r="V284" i="1"/>
  <c r="W284" i="1" s="1"/>
  <c r="Q284" i="1" s="1"/>
  <c r="X285" i="1"/>
  <c r="N285" i="1"/>
  <c r="V288" i="1"/>
  <c r="W288" i="1" s="1"/>
  <c r="Q288" i="1" s="1"/>
  <c r="X289" i="1"/>
  <c r="N289" i="1"/>
  <c r="V292" i="1"/>
  <c r="W292" i="1" s="1"/>
  <c r="Q292" i="1" s="1"/>
  <c r="X293" i="1"/>
  <c r="N293" i="1"/>
  <c r="V296" i="1"/>
  <c r="W296" i="1" s="1"/>
  <c r="Q296" i="1" s="1"/>
  <c r="X297" i="1"/>
  <c r="N297" i="1"/>
  <c r="V300" i="1"/>
  <c r="W300" i="1" s="1"/>
  <c r="Q300" i="1" s="1"/>
  <c r="X301" i="1"/>
  <c r="N301" i="1"/>
  <c r="V304" i="1"/>
  <c r="W304" i="1" s="1"/>
  <c r="Q304" i="1" s="1"/>
  <c r="X305" i="1"/>
  <c r="N305" i="1"/>
  <c r="V308" i="1"/>
  <c r="W308" i="1" s="1"/>
  <c r="Q308" i="1" s="1"/>
  <c r="X309" i="1"/>
  <c r="N309" i="1"/>
  <c r="V312" i="1"/>
  <c r="W312" i="1" s="1"/>
  <c r="Q312" i="1" s="1"/>
  <c r="X313" i="1"/>
  <c r="N313" i="1"/>
  <c r="V316" i="1"/>
  <c r="W316" i="1" s="1"/>
  <c r="Q316" i="1" s="1"/>
  <c r="X317" i="1"/>
  <c r="N317" i="1"/>
  <c r="V320" i="1"/>
  <c r="W320" i="1" s="1"/>
  <c r="Q320" i="1" s="1"/>
  <c r="X321" i="1"/>
  <c r="N321" i="1"/>
  <c r="V324" i="1"/>
  <c r="W324" i="1" s="1"/>
  <c r="Q324" i="1" s="1"/>
  <c r="X325" i="1"/>
  <c r="N325" i="1"/>
  <c r="V328" i="1"/>
  <c r="W328" i="1" s="1"/>
  <c r="Q328" i="1" s="1"/>
  <c r="X329" i="1"/>
  <c r="N329" i="1"/>
  <c r="V332" i="1"/>
  <c r="W332" i="1" s="1"/>
  <c r="Q332" i="1" s="1"/>
  <c r="X333" i="1"/>
  <c r="N333" i="1"/>
  <c r="V336" i="1"/>
  <c r="W336" i="1" s="1"/>
  <c r="Q336" i="1" s="1"/>
  <c r="X337" i="1"/>
  <c r="N337" i="1"/>
  <c r="V340" i="1"/>
  <c r="W340" i="1" s="1"/>
  <c r="Q340" i="1" s="1"/>
  <c r="X341" i="1"/>
  <c r="N341" i="1"/>
  <c r="V344" i="1"/>
  <c r="W344" i="1" s="1"/>
  <c r="Q344" i="1" s="1"/>
  <c r="X345" i="1"/>
  <c r="N345" i="1"/>
  <c r="V348" i="1"/>
  <c r="W348" i="1" s="1"/>
  <c r="Q348" i="1" s="1"/>
  <c r="X349" i="1"/>
  <c r="N349" i="1"/>
  <c r="V352" i="1"/>
  <c r="W352" i="1" s="1"/>
  <c r="Q352" i="1" s="1"/>
  <c r="X353" i="1"/>
  <c r="N353" i="1"/>
  <c r="V356" i="1"/>
  <c r="W356" i="1" s="1"/>
  <c r="Q356" i="1" s="1"/>
  <c r="X357" i="1"/>
  <c r="N357" i="1"/>
  <c r="V360" i="1"/>
  <c r="W360" i="1" s="1"/>
  <c r="Q360" i="1" s="1"/>
  <c r="X361" i="1"/>
  <c r="N361" i="1"/>
  <c r="V364" i="1"/>
  <c r="W364" i="1" s="1"/>
  <c r="Q364" i="1" s="1"/>
  <c r="X365" i="1"/>
  <c r="N365" i="1"/>
  <c r="X368" i="1"/>
  <c r="N368" i="1"/>
  <c r="K369" i="1"/>
  <c r="T369" i="1"/>
  <c r="L369" i="1" s="1"/>
  <c r="L370" i="1"/>
  <c r="U370" i="1"/>
  <c r="O370" i="1"/>
  <c r="X371" i="1"/>
  <c r="N371" i="1"/>
  <c r="X376" i="1"/>
  <c r="N376" i="1"/>
  <c r="K377" i="1"/>
  <c r="T377" i="1"/>
  <c r="L377" i="1" s="1"/>
  <c r="L378" i="1"/>
  <c r="U378" i="1"/>
  <c r="O378" i="1"/>
  <c r="X379" i="1"/>
  <c r="N379" i="1"/>
  <c r="X386" i="1"/>
  <c r="N386" i="1"/>
  <c r="B386" i="1" s="1"/>
  <c r="D386" i="1" s="1"/>
  <c r="V388" i="1"/>
  <c r="W388" i="1" s="1"/>
  <c r="Q388" i="1" s="1"/>
  <c r="W392" i="1"/>
  <c r="Q392" i="1" s="1"/>
  <c r="V392" i="1"/>
  <c r="V396" i="1"/>
  <c r="W396" i="1" s="1"/>
  <c r="Q396" i="1" s="1"/>
  <c r="V400" i="1"/>
  <c r="W400" i="1" s="1"/>
  <c r="Q400" i="1" s="1"/>
  <c r="V404" i="1"/>
  <c r="W404" i="1" s="1"/>
  <c r="Q404" i="1" s="1"/>
  <c r="W408" i="1"/>
  <c r="Q408" i="1" s="1"/>
  <c r="V408" i="1"/>
  <c r="V412" i="1"/>
  <c r="W412" i="1" s="1"/>
  <c r="Q412" i="1" s="1"/>
  <c r="V416" i="1"/>
  <c r="W416" i="1" s="1"/>
  <c r="Q416" i="1" s="1"/>
  <c r="V420" i="1"/>
  <c r="W420" i="1" s="1"/>
  <c r="Q420" i="1" s="1"/>
  <c r="W424" i="1"/>
  <c r="Q424" i="1" s="1"/>
  <c r="V424" i="1"/>
  <c r="V428" i="1"/>
  <c r="W428" i="1" s="1"/>
  <c r="Q428" i="1" s="1"/>
  <c r="V432" i="1"/>
  <c r="W432" i="1" s="1"/>
  <c r="Q432" i="1" s="1"/>
  <c r="V436" i="1"/>
  <c r="W436" i="1" s="1"/>
  <c r="Q436" i="1" s="1"/>
  <c r="W440" i="1"/>
  <c r="Q440" i="1" s="1"/>
  <c r="V440" i="1"/>
  <c r="V444" i="1"/>
  <c r="W444" i="1" s="1"/>
  <c r="Q444" i="1" s="1"/>
  <c r="V448" i="1"/>
  <c r="W448" i="1" s="1"/>
  <c r="Q448" i="1" s="1"/>
  <c r="V452" i="1"/>
  <c r="W452" i="1" s="1"/>
  <c r="Q452" i="1" s="1"/>
  <c r="W456" i="1"/>
  <c r="Q456" i="1" s="1"/>
  <c r="V456" i="1"/>
  <c r="V460" i="1"/>
  <c r="W460" i="1" s="1"/>
  <c r="Q460" i="1" s="1"/>
  <c r="V464" i="1"/>
  <c r="W464" i="1" s="1"/>
  <c r="Q464" i="1" s="1"/>
  <c r="V468" i="1"/>
  <c r="W468" i="1" s="1"/>
  <c r="Q468" i="1" s="1"/>
  <c r="W472" i="1"/>
  <c r="Q472" i="1" s="1"/>
  <c r="V472" i="1"/>
  <c r="V476" i="1"/>
  <c r="W476" i="1" s="1"/>
  <c r="Q476" i="1" s="1"/>
  <c r="V480" i="1"/>
  <c r="W480" i="1" s="1"/>
  <c r="Q480" i="1" s="1"/>
  <c r="B482" i="1"/>
  <c r="D482" i="1" s="1"/>
  <c r="K491" i="1"/>
  <c r="T491" i="1"/>
  <c r="T495" i="1"/>
  <c r="L495" i="1" s="1"/>
  <c r="N495" i="1" s="1"/>
  <c r="K495" i="1"/>
  <c r="V502" i="1"/>
  <c r="W502" i="1" s="1"/>
  <c r="Q502" i="1" s="1"/>
  <c r="L512" i="1"/>
  <c r="U512" i="1"/>
  <c r="T519" i="1"/>
  <c r="L519" i="1"/>
  <c r="N519" i="1" s="1"/>
  <c r="K519" i="1"/>
  <c r="V526" i="1"/>
  <c r="W526" i="1" s="1"/>
  <c r="Q526" i="1" s="1"/>
  <c r="W529" i="1"/>
  <c r="Q529" i="1" s="1"/>
  <c r="V529" i="1"/>
  <c r="U532" i="1"/>
  <c r="O532" i="1"/>
  <c r="W569" i="1"/>
  <c r="Q569" i="1" s="1"/>
  <c r="V569" i="1"/>
  <c r="O569" i="1"/>
  <c r="L588" i="1"/>
  <c r="N588" i="1" s="1"/>
  <c r="U588" i="1"/>
  <c r="O588" i="1"/>
  <c r="V601" i="1"/>
  <c r="W601" i="1" s="1"/>
  <c r="Q601" i="1" s="1"/>
  <c r="O601" i="1"/>
  <c r="T639" i="1"/>
  <c r="L639" i="1"/>
  <c r="K639" i="1"/>
  <c r="R644" i="1"/>
  <c r="N644" i="1"/>
  <c r="T699" i="1"/>
  <c r="L699" i="1"/>
  <c r="K699" i="1"/>
  <c r="R704" i="1"/>
  <c r="N704" i="1"/>
  <c r="T710" i="1"/>
  <c r="L710" i="1" s="1"/>
  <c r="K710" i="1"/>
  <c r="R715" i="1"/>
  <c r="N715" i="1"/>
  <c r="T757" i="1"/>
  <c r="L757" i="1"/>
  <c r="K757" i="1"/>
  <c r="R762" i="1"/>
  <c r="N762" i="1"/>
  <c r="T773" i="1"/>
  <c r="L773" i="1"/>
  <c r="K773" i="1"/>
  <c r="R778" i="1"/>
  <c r="N778" i="1"/>
  <c r="K813" i="1"/>
  <c r="T813" i="1"/>
  <c r="L813" i="1" s="1"/>
  <c r="R842" i="1"/>
  <c r="N842" i="1"/>
  <c r="L112" i="1"/>
  <c r="L114" i="1"/>
  <c r="L116" i="1"/>
  <c r="L118" i="1"/>
  <c r="L120" i="1"/>
  <c r="L122" i="1"/>
  <c r="L124" i="1"/>
  <c r="L126" i="1"/>
  <c r="L128" i="1"/>
  <c r="L130" i="1"/>
  <c r="L132" i="1"/>
  <c r="L134" i="1"/>
  <c r="L136" i="1"/>
  <c r="L138" i="1"/>
  <c r="T155" i="1"/>
  <c r="L159" i="1"/>
  <c r="T159" i="1"/>
  <c r="T163" i="1"/>
  <c r="L167" i="1"/>
  <c r="T167" i="1"/>
  <c r="T171" i="1"/>
  <c r="L175" i="1"/>
  <c r="T175" i="1"/>
  <c r="T179" i="1"/>
  <c r="L183" i="1"/>
  <c r="T183" i="1"/>
  <c r="T187" i="1"/>
  <c r="L191" i="1"/>
  <c r="T191" i="1"/>
  <c r="T195" i="1"/>
  <c r="L199" i="1"/>
  <c r="T199" i="1"/>
  <c r="T203" i="1"/>
  <c r="L207" i="1"/>
  <c r="T207" i="1"/>
  <c r="T211" i="1"/>
  <c r="L215" i="1"/>
  <c r="T215" i="1"/>
  <c r="T219" i="1"/>
  <c r="L223" i="1"/>
  <c r="T223" i="1"/>
  <c r="T227" i="1"/>
  <c r="L231" i="1"/>
  <c r="T231" i="1"/>
  <c r="T235" i="1"/>
  <c r="L239" i="1"/>
  <c r="T239" i="1"/>
  <c r="T243" i="1"/>
  <c r="U247" i="1"/>
  <c r="O248" i="1"/>
  <c r="U251" i="1"/>
  <c r="O252" i="1"/>
  <c r="U255" i="1"/>
  <c r="O256" i="1"/>
  <c r="V257" i="1"/>
  <c r="W257" i="1" s="1"/>
  <c r="Q257" i="1" s="1"/>
  <c r="B257" i="1" s="1"/>
  <c r="X258" i="1"/>
  <c r="N258" i="1"/>
  <c r="O260" i="1"/>
  <c r="V261" i="1"/>
  <c r="W261" i="1" s="1"/>
  <c r="Q261" i="1" s="1"/>
  <c r="B261" i="1" s="1"/>
  <c r="X262" i="1"/>
  <c r="N262" i="1"/>
  <c r="O264" i="1"/>
  <c r="W265" i="1"/>
  <c r="Q265" i="1" s="1"/>
  <c r="B265" i="1" s="1"/>
  <c r="V265" i="1"/>
  <c r="X266" i="1"/>
  <c r="N266" i="1"/>
  <c r="O268" i="1"/>
  <c r="V269" i="1"/>
  <c r="W269" i="1" s="1"/>
  <c r="Q269" i="1" s="1"/>
  <c r="B269" i="1" s="1"/>
  <c r="X270" i="1"/>
  <c r="N270" i="1"/>
  <c r="O272" i="1"/>
  <c r="V273" i="1"/>
  <c r="W273" i="1" s="1"/>
  <c r="Q273" i="1" s="1"/>
  <c r="B273" i="1" s="1"/>
  <c r="X274" i="1"/>
  <c r="N274" i="1"/>
  <c r="O276" i="1"/>
  <c r="V277" i="1"/>
  <c r="W277" i="1" s="1"/>
  <c r="Q277" i="1" s="1"/>
  <c r="B277" i="1" s="1"/>
  <c r="X278" i="1"/>
  <c r="N278" i="1"/>
  <c r="O280" i="1"/>
  <c r="W281" i="1"/>
  <c r="Q281" i="1" s="1"/>
  <c r="B281" i="1" s="1"/>
  <c r="V281" i="1"/>
  <c r="X282" i="1"/>
  <c r="N282" i="1"/>
  <c r="O284" i="1"/>
  <c r="V285" i="1"/>
  <c r="W285" i="1" s="1"/>
  <c r="Q285" i="1" s="1"/>
  <c r="B285" i="1" s="1"/>
  <c r="X286" i="1"/>
  <c r="N286" i="1"/>
  <c r="O288" i="1"/>
  <c r="V289" i="1"/>
  <c r="W289" i="1" s="1"/>
  <c r="Q289" i="1" s="1"/>
  <c r="B289" i="1" s="1"/>
  <c r="X290" i="1"/>
  <c r="N290" i="1"/>
  <c r="O292" i="1"/>
  <c r="V293" i="1"/>
  <c r="W293" i="1" s="1"/>
  <c r="Q293" i="1" s="1"/>
  <c r="B293" i="1" s="1"/>
  <c r="X294" i="1"/>
  <c r="N294" i="1"/>
  <c r="O296" i="1"/>
  <c r="W297" i="1"/>
  <c r="Q297" i="1" s="1"/>
  <c r="B297" i="1" s="1"/>
  <c r="V297" i="1"/>
  <c r="X298" i="1"/>
  <c r="N298" i="1"/>
  <c r="O300" i="1"/>
  <c r="V301" i="1"/>
  <c r="W301" i="1" s="1"/>
  <c r="Q301" i="1" s="1"/>
  <c r="B301" i="1" s="1"/>
  <c r="X302" i="1"/>
  <c r="N302" i="1"/>
  <c r="O304" i="1"/>
  <c r="V305" i="1"/>
  <c r="W305" i="1" s="1"/>
  <c r="Q305" i="1" s="1"/>
  <c r="B305" i="1" s="1"/>
  <c r="X306" i="1"/>
  <c r="N306" i="1"/>
  <c r="O308" i="1"/>
  <c r="V309" i="1"/>
  <c r="W309" i="1" s="1"/>
  <c r="Q309" i="1" s="1"/>
  <c r="B309" i="1" s="1"/>
  <c r="X310" i="1"/>
  <c r="N310" i="1"/>
  <c r="O312" i="1"/>
  <c r="W313" i="1"/>
  <c r="Q313" i="1" s="1"/>
  <c r="B313" i="1" s="1"/>
  <c r="V313" i="1"/>
  <c r="X314" i="1"/>
  <c r="N314" i="1"/>
  <c r="O316" i="1"/>
  <c r="V317" i="1"/>
  <c r="W317" i="1" s="1"/>
  <c r="Q317" i="1" s="1"/>
  <c r="B317" i="1" s="1"/>
  <c r="X318" i="1"/>
  <c r="N318" i="1"/>
  <c r="O320" i="1"/>
  <c r="V321" i="1"/>
  <c r="W321" i="1" s="1"/>
  <c r="Q321" i="1" s="1"/>
  <c r="B321" i="1" s="1"/>
  <c r="X322" i="1"/>
  <c r="N322" i="1"/>
  <c r="O324" i="1"/>
  <c r="V325" i="1"/>
  <c r="W325" i="1" s="1"/>
  <c r="Q325" i="1" s="1"/>
  <c r="B325" i="1" s="1"/>
  <c r="X326" i="1"/>
  <c r="N326" i="1"/>
  <c r="O328" i="1"/>
  <c r="W329" i="1"/>
  <c r="Q329" i="1" s="1"/>
  <c r="B329" i="1" s="1"/>
  <c r="V329" i="1"/>
  <c r="X330" i="1"/>
  <c r="N330" i="1"/>
  <c r="O332" i="1"/>
  <c r="V333" i="1"/>
  <c r="W333" i="1" s="1"/>
  <c r="Q333" i="1" s="1"/>
  <c r="B333" i="1" s="1"/>
  <c r="X334" i="1"/>
  <c r="N334" i="1"/>
  <c r="O336" i="1"/>
  <c r="V337" i="1"/>
  <c r="W337" i="1" s="1"/>
  <c r="Q337" i="1" s="1"/>
  <c r="B337" i="1" s="1"/>
  <c r="X338" i="1"/>
  <c r="N338" i="1"/>
  <c r="O340" i="1"/>
  <c r="V341" i="1"/>
  <c r="W341" i="1" s="1"/>
  <c r="Q341" i="1" s="1"/>
  <c r="B341" i="1" s="1"/>
  <c r="X342" i="1"/>
  <c r="N342" i="1"/>
  <c r="O344" i="1"/>
  <c r="W345" i="1"/>
  <c r="Q345" i="1" s="1"/>
  <c r="B345" i="1" s="1"/>
  <c r="V345" i="1"/>
  <c r="X346" i="1"/>
  <c r="N346" i="1"/>
  <c r="O348" i="1"/>
  <c r="V349" i="1"/>
  <c r="W349" i="1" s="1"/>
  <c r="Q349" i="1" s="1"/>
  <c r="B349" i="1" s="1"/>
  <c r="X350" i="1"/>
  <c r="N350" i="1"/>
  <c r="O352" i="1"/>
  <c r="V353" i="1"/>
  <c r="W353" i="1" s="1"/>
  <c r="Q353" i="1" s="1"/>
  <c r="B353" i="1" s="1"/>
  <c r="X354" i="1"/>
  <c r="N354" i="1"/>
  <c r="O356" i="1"/>
  <c r="V357" i="1"/>
  <c r="W357" i="1" s="1"/>
  <c r="Q357" i="1" s="1"/>
  <c r="B357" i="1" s="1"/>
  <c r="X358" i="1"/>
  <c r="N358" i="1"/>
  <c r="O360" i="1"/>
  <c r="W361" i="1"/>
  <c r="Q361" i="1" s="1"/>
  <c r="B361" i="1" s="1"/>
  <c r="V361" i="1"/>
  <c r="X362" i="1"/>
  <c r="N362" i="1"/>
  <c r="O364" i="1"/>
  <c r="V365" i="1"/>
  <c r="W365" i="1" s="1"/>
  <c r="Q365" i="1" s="1"/>
  <c r="B365" i="1" s="1"/>
  <c r="X366" i="1"/>
  <c r="N366" i="1"/>
  <c r="W368" i="1"/>
  <c r="Q368" i="1" s="1"/>
  <c r="V371" i="1"/>
  <c r="W371" i="1" s="1"/>
  <c r="Q371" i="1" s="1"/>
  <c r="L373" i="1"/>
  <c r="W376" i="1"/>
  <c r="Q376" i="1" s="1"/>
  <c r="V379" i="1"/>
  <c r="W379" i="1" s="1"/>
  <c r="Q379" i="1" s="1"/>
  <c r="L381" i="1"/>
  <c r="L385" i="1"/>
  <c r="W386" i="1"/>
  <c r="Q386" i="1" s="1"/>
  <c r="O388" i="1"/>
  <c r="B388" i="1" s="1"/>
  <c r="D388" i="1" s="1"/>
  <c r="W389" i="1"/>
  <c r="Q389" i="1" s="1"/>
  <c r="B389" i="1" s="1"/>
  <c r="D389" i="1" s="1"/>
  <c r="V389" i="1"/>
  <c r="O392" i="1"/>
  <c r="B392" i="1" s="1"/>
  <c r="D392" i="1" s="1"/>
  <c r="W393" i="1"/>
  <c r="Q393" i="1" s="1"/>
  <c r="B393" i="1" s="1"/>
  <c r="D393" i="1" s="1"/>
  <c r="V393" i="1"/>
  <c r="O396" i="1"/>
  <c r="W397" i="1"/>
  <c r="Q397" i="1" s="1"/>
  <c r="B397" i="1" s="1"/>
  <c r="D397" i="1" s="1"/>
  <c r="V397" i="1"/>
  <c r="B398" i="1"/>
  <c r="D398" i="1" s="1"/>
  <c r="O400" i="1"/>
  <c r="B400" i="1" s="1"/>
  <c r="D400" i="1" s="1"/>
  <c r="W401" i="1"/>
  <c r="Q401" i="1" s="1"/>
  <c r="B401" i="1" s="1"/>
  <c r="D401" i="1" s="1"/>
  <c r="V401" i="1"/>
  <c r="O404" i="1"/>
  <c r="B404" i="1" s="1"/>
  <c r="D404" i="1" s="1"/>
  <c r="W405" i="1"/>
  <c r="Q405" i="1" s="1"/>
  <c r="B405" i="1" s="1"/>
  <c r="D405" i="1" s="1"/>
  <c r="V405" i="1"/>
  <c r="O408" i="1"/>
  <c r="B408" i="1" s="1"/>
  <c r="D408" i="1" s="1"/>
  <c r="W409" i="1"/>
  <c r="Q409" i="1" s="1"/>
  <c r="B409" i="1" s="1"/>
  <c r="D409" i="1" s="1"/>
  <c r="V409" i="1"/>
  <c r="O412" i="1"/>
  <c r="B412" i="1" s="1"/>
  <c r="D412" i="1" s="1"/>
  <c r="W413" i="1"/>
  <c r="Q413" i="1" s="1"/>
  <c r="B413" i="1" s="1"/>
  <c r="D413" i="1" s="1"/>
  <c r="V413" i="1"/>
  <c r="B414" i="1"/>
  <c r="D414" i="1" s="1"/>
  <c r="O416" i="1"/>
  <c r="B416" i="1" s="1"/>
  <c r="D416" i="1" s="1"/>
  <c r="W417" i="1"/>
  <c r="Q417" i="1" s="1"/>
  <c r="B417" i="1" s="1"/>
  <c r="D417" i="1" s="1"/>
  <c r="V417" i="1"/>
  <c r="O420" i="1"/>
  <c r="B420" i="1" s="1"/>
  <c r="D420" i="1" s="1"/>
  <c r="W421" i="1"/>
  <c r="Q421" i="1" s="1"/>
  <c r="B421" i="1" s="1"/>
  <c r="D421" i="1" s="1"/>
  <c r="V421" i="1"/>
  <c r="O424" i="1"/>
  <c r="B424" i="1" s="1"/>
  <c r="D424" i="1" s="1"/>
  <c r="W425" i="1"/>
  <c r="Q425" i="1" s="1"/>
  <c r="B425" i="1" s="1"/>
  <c r="D425" i="1" s="1"/>
  <c r="V425" i="1"/>
  <c r="O428" i="1"/>
  <c r="B428" i="1" s="1"/>
  <c r="D428" i="1" s="1"/>
  <c r="W429" i="1"/>
  <c r="Q429" i="1" s="1"/>
  <c r="B429" i="1" s="1"/>
  <c r="D429" i="1" s="1"/>
  <c r="V429" i="1"/>
  <c r="B430" i="1"/>
  <c r="D430" i="1" s="1"/>
  <c r="O432" i="1"/>
  <c r="B432" i="1" s="1"/>
  <c r="D432" i="1" s="1"/>
  <c r="W433" i="1"/>
  <c r="Q433" i="1" s="1"/>
  <c r="B433" i="1" s="1"/>
  <c r="D433" i="1" s="1"/>
  <c r="V433" i="1"/>
  <c r="O436" i="1"/>
  <c r="W437" i="1"/>
  <c r="Q437" i="1" s="1"/>
  <c r="B437" i="1" s="1"/>
  <c r="D437" i="1" s="1"/>
  <c r="V437" i="1"/>
  <c r="O440" i="1"/>
  <c r="B440" i="1" s="1"/>
  <c r="D440" i="1" s="1"/>
  <c r="W441" i="1"/>
  <c r="Q441" i="1" s="1"/>
  <c r="B441" i="1" s="1"/>
  <c r="D441" i="1" s="1"/>
  <c r="V441" i="1"/>
  <c r="O444" i="1"/>
  <c r="B444" i="1" s="1"/>
  <c r="D444" i="1" s="1"/>
  <c r="W445" i="1"/>
  <c r="Q445" i="1" s="1"/>
  <c r="B445" i="1" s="1"/>
  <c r="D445" i="1" s="1"/>
  <c r="V445" i="1"/>
  <c r="B446" i="1"/>
  <c r="D446" i="1" s="1"/>
  <c r="O448" i="1"/>
  <c r="B448" i="1" s="1"/>
  <c r="D448" i="1" s="1"/>
  <c r="W449" i="1"/>
  <c r="Q449" i="1" s="1"/>
  <c r="B449" i="1" s="1"/>
  <c r="D449" i="1" s="1"/>
  <c r="V449" i="1"/>
  <c r="O452" i="1"/>
  <c r="B452" i="1" s="1"/>
  <c r="D452" i="1" s="1"/>
  <c r="W453" i="1"/>
  <c r="Q453" i="1" s="1"/>
  <c r="B453" i="1" s="1"/>
  <c r="D453" i="1" s="1"/>
  <c r="V453" i="1"/>
  <c r="O456" i="1"/>
  <c r="B456" i="1" s="1"/>
  <c r="D456" i="1" s="1"/>
  <c r="W457" i="1"/>
  <c r="Q457" i="1" s="1"/>
  <c r="B457" i="1" s="1"/>
  <c r="D457" i="1" s="1"/>
  <c r="V457" i="1"/>
  <c r="O460" i="1"/>
  <c r="W461" i="1"/>
  <c r="Q461" i="1" s="1"/>
  <c r="B461" i="1" s="1"/>
  <c r="D461" i="1" s="1"/>
  <c r="V461" i="1"/>
  <c r="B462" i="1"/>
  <c r="D462" i="1" s="1"/>
  <c r="O464" i="1"/>
  <c r="B464" i="1" s="1"/>
  <c r="D464" i="1" s="1"/>
  <c r="W465" i="1"/>
  <c r="Q465" i="1" s="1"/>
  <c r="B465" i="1" s="1"/>
  <c r="D465" i="1" s="1"/>
  <c r="V465" i="1"/>
  <c r="O468" i="1"/>
  <c r="B468" i="1" s="1"/>
  <c r="D468" i="1" s="1"/>
  <c r="W469" i="1"/>
  <c r="Q469" i="1" s="1"/>
  <c r="B469" i="1" s="1"/>
  <c r="D469" i="1" s="1"/>
  <c r="V469" i="1"/>
  <c r="O472" i="1"/>
  <c r="B472" i="1" s="1"/>
  <c r="D472" i="1" s="1"/>
  <c r="W473" i="1"/>
  <c r="Q473" i="1" s="1"/>
  <c r="B473" i="1" s="1"/>
  <c r="D473" i="1" s="1"/>
  <c r="V473" i="1"/>
  <c r="O476" i="1"/>
  <c r="B476" i="1" s="1"/>
  <c r="D476" i="1" s="1"/>
  <c r="W477" i="1"/>
  <c r="Q477" i="1" s="1"/>
  <c r="B477" i="1" s="1"/>
  <c r="D477" i="1" s="1"/>
  <c r="V477" i="1"/>
  <c r="B478" i="1"/>
  <c r="D478" i="1" s="1"/>
  <c r="O480" i="1"/>
  <c r="B480" i="1" s="1"/>
  <c r="D480" i="1" s="1"/>
  <c r="B481" i="1"/>
  <c r="D481" i="1" s="1"/>
  <c r="W482" i="1"/>
  <c r="Q482" i="1" s="1"/>
  <c r="B485" i="1"/>
  <c r="D485" i="1" s="1"/>
  <c r="W486" i="1"/>
  <c r="Q486" i="1" s="1"/>
  <c r="B486" i="1" s="1"/>
  <c r="D486" i="1" s="1"/>
  <c r="L489" i="1"/>
  <c r="N489" i="1" s="1"/>
  <c r="K490" i="1"/>
  <c r="T490" i="1"/>
  <c r="L493" i="1"/>
  <c r="N493" i="1" s="1"/>
  <c r="K494" i="1"/>
  <c r="T494" i="1"/>
  <c r="B498" i="1"/>
  <c r="D498" i="1" s="1"/>
  <c r="T499" i="1"/>
  <c r="L499" i="1"/>
  <c r="N499" i="1" s="1"/>
  <c r="K503" i="1"/>
  <c r="V506" i="1"/>
  <c r="W506" i="1" s="1"/>
  <c r="Q506" i="1" s="1"/>
  <c r="B506" i="1" s="1"/>
  <c r="D506" i="1" s="1"/>
  <c r="T509" i="1"/>
  <c r="L509" i="1" s="1"/>
  <c r="N509" i="1" s="1"/>
  <c r="K509" i="1"/>
  <c r="V513" i="1"/>
  <c r="W513" i="1" s="1"/>
  <c r="Q513" i="1" s="1"/>
  <c r="U516" i="1"/>
  <c r="O516" i="1"/>
  <c r="O526" i="1"/>
  <c r="L541" i="1"/>
  <c r="N541" i="1" s="1"/>
  <c r="U541" i="1"/>
  <c r="T551" i="1"/>
  <c r="L551" i="1"/>
  <c r="N551" i="1" s="1"/>
  <c r="K551" i="1"/>
  <c r="L557" i="1"/>
  <c r="N557" i="1" s="1"/>
  <c r="U557" i="1"/>
  <c r="O557" i="1" s="1"/>
  <c r="K591" i="1"/>
  <c r="T591" i="1"/>
  <c r="L591" i="1"/>
  <c r="N591" i="1" s="1"/>
  <c r="L618" i="1"/>
  <c r="N618" i="1" s="1"/>
  <c r="U618" i="1"/>
  <c r="O618" i="1"/>
  <c r="W631" i="1"/>
  <c r="Q631" i="1" s="1"/>
  <c r="V631" i="1"/>
  <c r="O631" i="1"/>
  <c r="V645" i="1"/>
  <c r="W645" i="1" s="1"/>
  <c r="Q645" i="1" s="1"/>
  <c r="V716" i="1"/>
  <c r="W716" i="1" s="1"/>
  <c r="Q716" i="1" s="1"/>
  <c r="V763" i="1"/>
  <c r="W763" i="1" s="1"/>
  <c r="Q763" i="1" s="1"/>
  <c r="V779" i="1"/>
  <c r="W779" i="1" s="1"/>
  <c r="Q779" i="1" s="1"/>
  <c r="K805" i="1"/>
  <c r="T805" i="1"/>
  <c r="L805" i="1" s="1"/>
  <c r="U854" i="1"/>
  <c r="L854" i="1"/>
  <c r="O513" i="1"/>
  <c r="U515" i="1"/>
  <c r="O515" i="1"/>
  <c r="L516" i="1"/>
  <c r="N516" i="1" s="1"/>
  <c r="W522" i="1"/>
  <c r="Q522" i="1" s="1"/>
  <c r="L523" i="1"/>
  <c r="N523" i="1" s="1"/>
  <c r="O529" i="1"/>
  <c r="U531" i="1"/>
  <c r="O531" i="1" s="1"/>
  <c r="L532" i="1"/>
  <c r="N532" i="1" s="1"/>
  <c r="W538" i="1"/>
  <c r="Q538" i="1" s="1"/>
  <c r="L539" i="1"/>
  <c r="N539" i="1" s="1"/>
  <c r="O545" i="1"/>
  <c r="U547" i="1"/>
  <c r="O547" i="1"/>
  <c r="L548" i="1"/>
  <c r="N548" i="1" s="1"/>
  <c r="L555" i="1"/>
  <c r="N555" i="1" s="1"/>
  <c r="O561" i="1"/>
  <c r="U563" i="1"/>
  <c r="O563" i="1" s="1"/>
  <c r="L564" i="1"/>
  <c r="N564" i="1" s="1"/>
  <c r="V573" i="1"/>
  <c r="W573" i="1" s="1"/>
  <c r="Q573" i="1" s="1"/>
  <c r="L576" i="1"/>
  <c r="N576" i="1" s="1"/>
  <c r="U576" i="1"/>
  <c r="O576" i="1"/>
  <c r="K579" i="1"/>
  <c r="T579" i="1"/>
  <c r="V589" i="1"/>
  <c r="W589" i="1" s="1"/>
  <c r="Q589" i="1" s="1"/>
  <c r="L592" i="1"/>
  <c r="N592" i="1" s="1"/>
  <c r="U592" i="1"/>
  <c r="O592" i="1"/>
  <c r="K595" i="1"/>
  <c r="T595" i="1"/>
  <c r="V604" i="1"/>
  <c r="W604" i="1" s="1"/>
  <c r="Q604" i="1" s="1"/>
  <c r="L607" i="1"/>
  <c r="N607" i="1" s="1"/>
  <c r="U607" i="1"/>
  <c r="O607" i="1" s="1"/>
  <c r="U609" i="1"/>
  <c r="O609" i="1"/>
  <c r="W619" i="1"/>
  <c r="Q619" i="1" s="1"/>
  <c r="V619" i="1"/>
  <c r="L622" i="1"/>
  <c r="N622" i="1" s="1"/>
  <c r="U622" i="1"/>
  <c r="O622" i="1"/>
  <c r="K625" i="1"/>
  <c r="T625" i="1"/>
  <c r="V633" i="1"/>
  <c r="W633" i="1" s="1"/>
  <c r="Q633" i="1" s="1"/>
  <c r="T643" i="1"/>
  <c r="L643" i="1"/>
  <c r="B646" i="1"/>
  <c r="D646" i="1" s="1"/>
  <c r="R648" i="1"/>
  <c r="N648" i="1"/>
  <c r="U648" i="1"/>
  <c r="W649" i="1"/>
  <c r="Q649" i="1" s="1"/>
  <c r="V649" i="1"/>
  <c r="T703" i="1"/>
  <c r="L703" i="1"/>
  <c r="R706" i="1"/>
  <c r="N706" i="1"/>
  <c r="U706" i="1"/>
  <c r="T714" i="1"/>
  <c r="L714" i="1" s="1"/>
  <c r="B717" i="1"/>
  <c r="D717" i="1" s="1"/>
  <c r="R719" i="1"/>
  <c r="N719" i="1"/>
  <c r="U719" i="1"/>
  <c r="V720" i="1"/>
  <c r="W720" i="1" s="1"/>
  <c r="Q720" i="1" s="1"/>
  <c r="T761" i="1"/>
  <c r="L761" i="1"/>
  <c r="B764" i="1"/>
  <c r="D764" i="1" s="1"/>
  <c r="R766" i="1"/>
  <c r="N766" i="1"/>
  <c r="U766" i="1"/>
  <c r="W767" i="1"/>
  <c r="Q767" i="1" s="1"/>
  <c r="V767" i="1"/>
  <c r="T777" i="1"/>
  <c r="L777" i="1"/>
  <c r="B780" i="1"/>
  <c r="D780" i="1" s="1"/>
  <c r="R782" i="1"/>
  <c r="N782" i="1"/>
  <c r="U782" i="1"/>
  <c r="O782" i="1" s="1"/>
  <c r="P782" i="1" s="1"/>
  <c r="K789" i="1"/>
  <c r="T789" i="1"/>
  <c r="U796" i="1"/>
  <c r="O796" i="1" s="1"/>
  <c r="P796" i="1" s="1"/>
  <c r="L796" i="1"/>
  <c r="V799" i="1"/>
  <c r="W799" i="1" s="1"/>
  <c r="Q799" i="1" s="1"/>
  <c r="T804" i="1"/>
  <c r="L804" i="1"/>
  <c r="K804" i="1"/>
  <c r="W807" i="1"/>
  <c r="Q807" i="1" s="1"/>
  <c r="V807" i="1"/>
  <c r="T812" i="1"/>
  <c r="L812" i="1"/>
  <c r="K812" i="1"/>
  <c r="V815" i="1"/>
  <c r="W815" i="1" s="1"/>
  <c r="Q815" i="1" s="1"/>
  <c r="T820" i="1"/>
  <c r="L820" i="1"/>
  <c r="K820" i="1"/>
  <c r="V823" i="1"/>
  <c r="W823" i="1" s="1"/>
  <c r="Q823" i="1" s="1"/>
  <c r="T828" i="1"/>
  <c r="L828" i="1" s="1"/>
  <c r="K828" i="1"/>
  <c r="V831" i="1"/>
  <c r="W831" i="1" s="1"/>
  <c r="Q831" i="1" s="1"/>
  <c r="T836" i="1"/>
  <c r="L836" i="1"/>
  <c r="K836" i="1"/>
  <c r="W839" i="1"/>
  <c r="Q839" i="1" s="1"/>
  <c r="V839" i="1"/>
  <c r="U848" i="1"/>
  <c r="O848" i="1"/>
  <c r="P848" i="1" s="1"/>
  <c r="O850" i="1"/>
  <c r="P850" i="1" s="1"/>
  <c r="U850" i="1"/>
  <c r="K875" i="1"/>
  <c r="T875" i="1"/>
  <c r="L875" i="1" s="1"/>
  <c r="U908" i="1"/>
  <c r="O908" i="1"/>
  <c r="P908" i="1" s="1"/>
  <c r="L908" i="1"/>
  <c r="R918" i="1"/>
  <c r="N918" i="1"/>
  <c r="R926" i="1"/>
  <c r="N926" i="1"/>
  <c r="R934" i="1"/>
  <c r="N934" i="1"/>
  <c r="B496" i="1"/>
  <c r="D496" i="1" s="1"/>
  <c r="B500" i="1"/>
  <c r="D500" i="1" s="1"/>
  <c r="B504" i="1"/>
  <c r="D504" i="1" s="1"/>
  <c r="B508" i="1"/>
  <c r="D508" i="1" s="1"/>
  <c r="V511" i="1"/>
  <c r="W511" i="1" s="1"/>
  <c r="Q511" i="1" s="1"/>
  <c r="W518" i="1"/>
  <c r="Q518" i="1" s="1"/>
  <c r="V521" i="1"/>
  <c r="W521" i="1" s="1"/>
  <c r="Q521" i="1" s="1"/>
  <c r="U524" i="1"/>
  <c r="O524" i="1"/>
  <c r="U527" i="1"/>
  <c r="O527" i="1"/>
  <c r="W534" i="1"/>
  <c r="Q534" i="1" s="1"/>
  <c r="U537" i="1"/>
  <c r="V538" i="1"/>
  <c r="U540" i="1"/>
  <c r="O540" i="1"/>
  <c r="U543" i="1"/>
  <c r="O543" i="1" s="1"/>
  <c r="K547" i="1"/>
  <c r="W550" i="1"/>
  <c r="Q550" i="1" s="1"/>
  <c r="U553" i="1"/>
  <c r="V554" i="1"/>
  <c r="W554" i="1" s="1"/>
  <c r="Q554" i="1" s="1"/>
  <c r="T556" i="1"/>
  <c r="U559" i="1"/>
  <c r="O559" i="1"/>
  <c r="K563" i="1"/>
  <c r="W566" i="1"/>
  <c r="Q566" i="1" s="1"/>
  <c r="K567" i="1"/>
  <c r="T567" i="1"/>
  <c r="O573" i="1"/>
  <c r="V577" i="1"/>
  <c r="W577" i="1" s="1"/>
  <c r="Q577" i="1" s="1"/>
  <c r="L580" i="1"/>
  <c r="N580" i="1" s="1"/>
  <c r="U580" i="1"/>
  <c r="O580" i="1"/>
  <c r="W582" i="1"/>
  <c r="Q582" i="1" s="1"/>
  <c r="K583" i="1"/>
  <c r="T583" i="1"/>
  <c r="O589" i="1"/>
  <c r="V593" i="1"/>
  <c r="W593" i="1" s="1"/>
  <c r="Q593" i="1" s="1"/>
  <c r="L596" i="1"/>
  <c r="N596" i="1" s="1"/>
  <c r="U596" i="1"/>
  <c r="O596" i="1"/>
  <c r="W598" i="1"/>
  <c r="Q598" i="1" s="1"/>
  <c r="K599" i="1"/>
  <c r="T599" i="1"/>
  <c r="L602" i="1"/>
  <c r="N602" i="1" s="1"/>
  <c r="O604" i="1"/>
  <c r="V608" i="1"/>
  <c r="W608" i="1" s="1"/>
  <c r="Q608" i="1" s="1"/>
  <c r="L610" i="1"/>
  <c r="N610" i="1" s="1"/>
  <c r="U610" i="1"/>
  <c r="O610" i="1" s="1"/>
  <c r="W612" i="1"/>
  <c r="Q612" i="1" s="1"/>
  <c r="K613" i="1"/>
  <c r="T613" i="1"/>
  <c r="O619" i="1"/>
  <c r="V623" i="1"/>
  <c r="W623" i="1" s="1"/>
  <c r="Q623" i="1" s="1"/>
  <c r="L626" i="1"/>
  <c r="N626" i="1" s="1"/>
  <c r="U626" i="1"/>
  <c r="O626" i="1"/>
  <c r="W628" i="1"/>
  <c r="Q628" i="1" s="1"/>
  <c r="K629" i="1"/>
  <c r="T629" i="1"/>
  <c r="B634" i="1"/>
  <c r="D634" i="1" s="1"/>
  <c r="W634" i="1"/>
  <c r="Q634" i="1" s="1"/>
  <c r="R636" i="1"/>
  <c r="N636" i="1"/>
  <c r="U636" i="1"/>
  <c r="W637" i="1"/>
  <c r="Q637" i="1" s="1"/>
  <c r="V637" i="1"/>
  <c r="O641" i="1"/>
  <c r="P641" i="1" s="1"/>
  <c r="K643" i="1"/>
  <c r="T647" i="1"/>
  <c r="L647" i="1" s="1"/>
  <c r="B694" i="1"/>
  <c r="D694" i="1" s="1"/>
  <c r="W694" i="1"/>
  <c r="Q694" i="1" s="1"/>
  <c r="R696" i="1"/>
  <c r="N696" i="1"/>
  <c r="U696" i="1"/>
  <c r="W697" i="1"/>
  <c r="Q697" i="1" s="1"/>
  <c r="V697" i="1"/>
  <c r="O701" i="1"/>
  <c r="P701" i="1" s="1"/>
  <c r="K703" i="1"/>
  <c r="W707" i="1"/>
  <c r="Q707" i="1" s="1"/>
  <c r="R708" i="1"/>
  <c r="N708" i="1"/>
  <c r="U708" i="1"/>
  <c r="O708" i="1" s="1"/>
  <c r="P708" i="1" s="1"/>
  <c r="O712" i="1"/>
  <c r="P712" i="1" s="1"/>
  <c r="K714" i="1"/>
  <c r="T718" i="1"/>
  <c r="L718" i="1"/>
  <c r="B721" i="1"/>
  <c r="D721" i="1" s="1"/>
  <c r="W721" i="1"/>
  <c r="Q721" i="1" s="1"/>
  <c r="R723" i="1"/>
  <c r="N723" i="1"/>
  <c r="U723" i="1"/>
  <c r="V724" i="1"/>
  <c r="W724" i="1" s="1"/>
  <c r="Q724" i="1" s="1"/>
  <c r="O759" i="1"/>
  <c r="P759" i="1" s="1"/>
  <c r="K761" i="1"/>
  <c r="T765" i="1"/>
  <c r="L765" i="1"/>
  <c r="B768" i="1"/>
  <c r="D768" i="1" s="1"/>
  <c r="W768" i="1"/>
  <c r="Q768" i="1" s="1"/>
  <c r="R770" i="1"/>
  <c r="N770" i="1"/>
  <c r="U770" i="1"/>
  <c r="V771" i="1"/>
  <c r="W771" i="1" s="1"/>
  <c r="Q771" i="1" s="1"/>
  <c r="O775" i="1"/>
  <c r="P775" i="1" s="1"/>
  <c r="K777" i="1"/>
  <c r="T781" i="1"/>
  <c r="L781" i="1"/>
  <c r="W783" i="1"/>
  <c r="Q783" i="1" s="1"/>
  <c r="R784" i="1"/>
  <c r="N784" i="1"/>
  <c r="O784" i="1"/>
  <c r="P784" i="1" s="1"/>
  <c r="U784" i="1"/>
  <c r="K801" i="1"/>
  <c r="T801" i="1"/>
  <c r="K809" i="1"/>
  <c r="T809" i="1"/>
  <c r="K817" i="1"/>
  <c r="T817" i="1"/>
  <c r="O827" i="1"/>
  <c r="P827" i="1" s="1"/>
  <c r="L827" i="1"/>
  <c r="U827" i="1"/>
  <c r="K833" i="1"/>
  <c r="T833" i="1"/>
  <c r="U844" i="1"/>
  <c r="O844" i="1"/>
  <c r="P844" i="1" s="1"/>
  <c r="U846" i="1"/>
  <c r="O846" i="1" s="1"/>
  <c r="P846" i="1" s="1"/>
  <c r="L850" i="1"/>
  <c r="N902" i="1"/>
  <c r="R902" i="1"/>
  <c r="V923" i="1"/>
  <c r="W923" i="1" s="1"/>
  <c r="Q923" i="1" s="1"/>
  <c r="V931" i="1"/>
  <c r="W931" i="1" s="1"/>
  <c r="Q931" i="1" s="1"/>
  <c r="B497" i="1"/>
  <c r="D497" i="1" s="1"/>
  <c r="B501" i="1"/>
  <c r="D501" i="1" s="1"/>
  <c r="B505" i="1"/>
  <c r="D505" i="1" s="1"/>
  <c r="U510" i="1"/>
  <c r="O510" i="1" s="1"/>
  <c r="W514" i="1"/>
  <c r="Q514" i="1" s="1"/>
  <c r="V517" i="1"/>
  <c r="W517" i="1" s="1"/>
  <c r="Q517" i="1" s="1"/>
  <c r="U520" i="1"/>
  <c r="O520" i="1"/>
  <c r="U523" i="1"/>
  <c r="O523" i="1"/>
  <c r="W530" i="1"/>
  <c r="Q530" i="1" s="1"/>
  <c r="V533" i="1"/>
  <c r="W533" i="1" s="1"/>
  <c r="Q533" i="1" s="1"/>
  <c r="U536" i="1"/>
  <c r="O536" i="1" s="1"/>
  <c r="U539" i="1"/>
  <c r="O539" i="1"/>
  <c r="W546" i="1"/>
  <c r="Q546" i="1" s="1"/>
  <c r="V549" i="1"/>
  <c r="W549" i="1" s="1"/>
  <c r="Q549" i="1" s="1"/>
  <c r="U552" i="1"/>
  <c r="O552" i="1"/>
  <c r="U555" i="1"/>
  <c r="O555" i="1"/>
  <c r="W562" i="1"/>
  <c r="Q562" i="1" s="1"/>
  <c r="W565" i="1"/>
  <c r="Q565" i="1" s="1"/>
  <c r="V565" i="1"/>
  <c r="L568" i="1"/>
  <c r="N568" i="1" s="1"/>
  <c r="U568" i="1"/>
  <c r="O568" i="1"/>
  <c r="W570" i="1"/>
  <c r="Q570" i="1" s="1"/>
  <c r="K571" i="1"/>
  <c r="T571" i="1"/>
  <c r="W581" i="1"/>
  <c r="Q581" i="1" s="1"/>
  <c r="V581" i="1"/>
  <c r="L584" i="1"/>
  <c r="N584" i="1" s="1"/>
  <c r="U584" i="1"/>
  <c r="O584" i="1"/>
  <c r="W586" i="1"/>
  <c r="Q586" i="1" s="1"/>
  <c r="K587" i="1"/>
  <c r="T587" i="1"/>
  <c r="W597" i="1"/>
  <c r="Q597" i="1" s="1"/>
  <c r="V597" i="1"/>
  <c r="L600" i="1"/>
  <c r="N600" i="1" s="1"/>
  <c r="U600" i="1"/>
  <c r="O600" i="1"/>
  <c r="U602" i="1"/>
  <c r="O602" i="1"/>
  <c r="V611" i="1"/>
  <c r="W611" i="1" s="1"/>
  <c r="Q611" i="1" s="1"/>
  <c r="L614" i="1"/>
  <c r="N614" i="1" s="1"/>
  <c r="U614" i="1"/>
  <c r="O614" i="1"/>
  <c r="W616" i="1"/>
  <c r="Q616" i="1" s="1"/>
  <c r="K617" i="1"/>
  <c r="T617" i="1"/>
  <c r="V627" i="1"/>
  <c r="W627" i="1" s="1"/>
  <c r="Q627" i="1" s="1"/>
  <c r="L630" i="1"/>
  <c r="N630" i="1" s="1"/>
  <c r="U630" i="1"/>
  <c r="O630" i="1"/>
  <c r="T635" i="1"/>
  <c r="L635" i="1" s="1"/>
  <c r="B638" i="1"/>
  <c r="D638" i="1" s="1"/>
  <c r="W638" i="1"/>
  <c r="Q638" i="1" s="1"/>
  <c r="R640" i="1"/>
  <c r="N640" i="1"/>
  <c r="U640" i="1"/>
  <c r="W641" i="1"/>
  <c r="Q641" i="1" s="1"/>
  <c r="V641" i="1"/>
  <c r="O645" i="1"/>
  <c r="P645" i="1" s="1"/>
  <c r="T695" i="1"/>
  <c r="L695" i="1"/>
  <c r="B698" i="1"/>
  <c r="D698" i="1" s="1"/>
  <c r="W698" i="1"/>
  <c r="Q698" i="1" s="1"/>
  <c r="R700" i="1"/>
  <c r="N700" i="1"/>
  <c r="U700" i="1"/>
  <c r="V701" i="1"/>
  <c r="W701" i="1" s="1"/>
  <c r="Q701" i="1" s="1"/>
  <c r="W709" i="1"/>
  <c r="Q709" i="1" s="1"/>
  <c r="R711" i="1"/>
  <c r="N711" i="1"/>
  <c r="O711" i="1"/>
  <c r="P711" i="1" s="1"/>
  <c r="U711" i="1"/>
  <c r="V712" i="1"/>
  <c r="W712" i="1" s="1"/>
  <c r="Q712" i="1" s="1"/>
  <c r="O716" i="1"/>
  <c r="P716" i="1" s="1"/>
  <c r="T722" i="1"/>
  <c r="L722" i="1"/>
  <c r="B725" i="1"/>
  <c r="D725" i="1" s="1"/>
  <c r="W725" i="1"/>
  <c r="Q725" i="1" s="1"/>
  <c r="R758" i="1"/>
  <c r="N758" i="1"/>
  <c r="U758" i="1"/>
  <c r="O758" i="1" s="1"/>
  <c r="P758" i="1" s="1"/>
  <c r="V759" i="1"/>
  <c r="W759" i="1" s="1"/>
  <c r="Q759" i="1" s="1"/>
  <c r="O763" i="1"/>
  <c r="P763" i="1" s="1"/>
  <c r="T769" i="1"/>
  <c r="L769" i="1" s="1"/>
  <c r="B772" i="1"/>
  <c r="D772" i="1" s="1"/>
  <c r="W772" i="1"/>
  <c r="Q772" i="1" s="1"/>
  <c r="R774" i="1"/>
  <c r="N774" i="1"/>
  <c r="U774" i="1"/>
  <c r="W775" i="1"/>
  <c r="Q775" i="1" s="1"/>
  <c r="V775" i="1"/>
  <c r="O779" i="1"/>
  <c r="P779" i="1" s="1"/>
  <c r="W785" i="1"/>
  <c r="Q785" i="1" s="1"/>
  <c r="R786" i="1"/>
  <c r="N786" i="1"/>
  <c r="U786" i="1"/>
  <c r="L793" i="1"/>
  <c r="K793" i="1"/>
  <c r="T793" i="1"/>
  <c r="T800" i="1"/>
  <c r="L800" i="1"/>
  <c r="K800" i="1"/>
  <c r="V803" i="1"/>
  <c r="W803" i="1" s="1"/>
  <c r="Q803" i="1" s="1"/>
  <c r="T808" i="1"/>
  <c r="L808" i="1" s="1"/>
  <c r="K808" i="1"/>
  <c r="V811" i="1"/>
  <c r="W811" i="1" s="1"/>
  <c r="Q811" i="1" s="1"/>
  <c r="T816" i="1"/>
  <c r="L816" i="1"/>
  <c r="K816" i="1"/>
  <c r="W819" i="1"/>
  <c r="Q819" i="1" s="1"/>
  <c r="V819" i="1"/>
  <c r="T824" i="1"/>
  <c r="L824" i="1" s="1"/>
  <c r="K824" i="1"/>
  <c r="T832" i="1"/>
  <c r="L832" i="1"/>
  <c r="K832" i="1"/>
  <c r="W835" i="1"/>
  <c r="Q835" i="1" s="1"/>
  <c r="V835" i="1"/>
  <c r="T840" i="1"/>
  <c r="L840" i="1" s="1"/>
  <c r="K840" i="1"/>
  <c r="U842" i="1"/>
  <c r="L846" i="1"/>
  <c r="U856" i="1"/>
  <c r="O856" i="1" s="1"/>
  <c r="P856" i="1" s="1"/>
  <c r="U858" i="1"/>
  <c r="N633" i="1"/>
  <c r="B633" i="1" s="1"/>
  <c r="D633" i="1" s="1"/>
  <c r="N637" i="1"/>
  <c r="B637" i="1" s="1"/>
  <c r="D637" i="1" s="1"/>
  <c r="N641" i="1"/>
  <c r="B641" i="1" s="1"/>
  <c r="D641" i="1" s="1"/>
  <c r="N645" i="1"/>
  <c r="B645" i="1" s="1"/>
  <c r="D645" i="1" s="1"/>
  <c r="N649" i="1"/>
  <c r="B649" i="1" s="1"/>
  <c r="D649" i="1" s="1"/>
  <c r="N697" i="1"/>
  <c r="B697" i="1" s="1"/>
  <c r="D697" i="1" s="1"/>
  <c r="N701" i="1"/>
  <c r="B701" i="1" s="1"/>
  <c r="D701" i="1" s="1"/>
  <c r="N712" i="1"/>
  <c r="B712" i="1" s="1"/>
  <c r="D712" i="1" s="1"/>
  <c r="N716" i="1"/>
  <c r="B716" i="1" s="1"/>
  <c r="D716" i="1" s="1"/>
  <c r="N720" i="1"/>
  <c r="B720" i="1" s="1"/>
  <c r="D720" i="1" s="1"/>
  <c r="N724" i="1"/>
  <c r="B724" i="1" s="1"/>
  <c r="D724" i="1" s="1"/>
  <c r="N759" i="1"/>
  <c r="B759" i="1" s="1"/>
  <c r="D759" i="1" s="1"/>
  <c r="N763" i="1"/>
  <c r="B763" i="1" s="1"/>
  <c r="D763" i="1" s="1"/>
  <c r="N767" i="1"/>
  <c r="B767" i="1" s="1"/>
  <c r="D767" i="1" s="1"/>
  <c r="N771" i="1"/>
  <c r="B771" i="1" s="1"/>
  <c r="D771" i="1" s="1"/>
  <c r="N775" i="1"/>
  <c r="B775" i="1" s="1"/>
  <c r="D775" i="1" s="1"/>
  <c r="N779" i="1"/>
  <c r="B779" i="1" s="1"/>
  <c r="D779" i="1" s="1"/>
  <c r="T791" i="1"/>
  <c r="L791" i="1"/>
  <c r="T795" i="1"/>
  <c r="L795" i="1"/>
  <c r="R798" i="1"/>
  <c r="N798" i="1"/>
  <c r="R802" i="1"/>
  <c r="N802" i="1"/>
  <c r="R806" i="1"/>
  <c r="N806" i="1"/>
  <c r="R810" i="1"/>
  <c r="N810" i="1"/>
  <c r="R814" i="1"/>
  <c r="N814" i="1"/>
  <c r="R818" i="1"/>
  <c r="N818" i="1"/>
  <c r="R822" i="1"/>
  <c r="N822" i="1"/>
  <c r="R825" i="1"/>
  <c r="N825" i="1"/>
  <c r="R830" i="1"/>
  <c r="N830" i="1"/>
  <c r="R834" i="1"/>
  <c r="N834" i="1"/>
  <c r="R838" i="1"/>
  <c r="N838" i="1"/>
  <c r="T841" i="1"/>
  <c r="L841" i="1"/>
  <c r="T845" i="1"/>
  <c r="L845" i="1"/>
  <c r="T849" i="1"/>
  <c r="L849" i="1"/>
  <c r="T853" i="1"/>
  <c r="L853" i="1" s="1"/>
  <c r="T857" i="1"/>
  <c r="L857" i="1"/>
  <c r="K863" i="1"/>
  <c r="T863" i="1"/>
  <c r="L863" i="1" s="1"/>
  <c r="K891" i="1"/>
  <c r="T891" i="1"/>
  <c r="L891" i="1" s="1"/>
  <c r="U912" i="1"/>
  <c r="O912" i="1"/>
  <c r="P912" i="1" s="1"/>
  <c r="L912" i="1"/>
  <c r="R914" i="1"/>
  <c r="O790" i="1"/>
  <c r="P790" i="1" s="1"/>
  <c r="B790" i="1" s="1"/>
  <c r="D790" i="1" s="1"/>
  <c r="O794" i="1"/>
  <c r="P794" i="1" s="1"/>
  <c r="B794" i="1" s="1"/>
  <c r="D794" i="1" s="1"/>
  <c r="O798" i="1"/>
  <c r="P798" i="1" s="1"/>
  <c r="O802" i="1"/>
  <c r="P802" i="1" s="1"/>
  <c r="O806" i="1"/>
  <c r="P806" i="1" s="1"/>
  <c r="O810" i="1"/>
  <c r="P810" i="1" s="1"/>
  <c r="O814" i="1"/>
  <c r="P814" i="1" s="1"/>
  <c r="O818" i="1"/>
  <c r="P818" i="1" s="1"/>
  <c r="O822" i="1"/>
  <c r="P822" i="1" s="1"/>
  <c r="O825" i="1"/>
  <c r="P825" i="1" s="1"/>
  <c r="T826" i="1"/>
  <c r="L826" i="1" s="1"/>
  <c r="O830" i="1"/>
  <c r="P830" i="1" s="1"/>
  <c r="O834" i="1"/>
  <c r="P834" i="1" s="1"/>
  <c r="O838" i="1"/>
  <c r="P838" i="1" s="1"/>
  <c r="K841" i="1"/>
  <c r="U843" i="1"/>
  <c r="K845" i="1"/>
  <c r="U847" i="1"/>
  <c r="K849" i="1"/>
  <c r="U851" i="1"/>
  <c r="O851" i="1" s="1"/>
  <c r="P851" i="1" s="1"/>
  <c r="K853" i="1"/>
  <c r="U855" i="1"/>
  <c r="O855" i="1" s="1"/>
  <c r="P855" i="1" s="1"/>
  <c r="K857" i="1"/>
  <c r="U859" i="1"/>
  <c r="W860" i="1"/>
  <c r="Q860" i="1" s="1"/>
  <c r="O860" i="1"/>
  <c r="P860" i="1" s="1"/>
  <c r="B860" i="1" s="1"/>
  <c r="D860" i="1" s="1"/>
  <c r="K867" i="1"/>
  <c r="T867" i="1"/>
  <c r="L867" i="1" s="1"/>
  <c r="K895" i="1"/>
  <c r="T895" i="1"/>
  <c r="L895" i="1" s="1"/>
  <c r="U900" i="1"/>
  <c r="O900" i="1"/>
  <c r="P900" i="1" s="1"/>
  <c r="L900" i="1"/>
  <c r="U916" i="1"/>
  <c r="O916" i="1"/>
  <c r="P916" i="1" s="1"/>
  <c r="L916" i="1"/>
  <c r="W790" i="1"/>
  <c r="Q790" i="1" s="1"/>
  <c r="W794" i="1"/>
  <c r="Q794" i="1" s="1"/>
  <c r="V798" i="1"/>
  <c r="W798" i="1" s="1"/>
  <c r="Q798" i="1" s="1"/>
  <c r="O799" i="1"/>
  <c r="P799" i="1" s="1"/>
  <c r="V802" i="1"/>
  <c r="W802" i="1" s="1"/>
  <c r="Q802" i="1" s="1"/>
  <c r="O803" i="1"/>
  <c r="P803" i="1" s="1"/>
  <c r="W806" i="1"/>
  <c r="Q806" i="1" s="1"/>
  <c r="V806" i="1"/>
  <c r="O807" i="1"/>
  <c r="P807" i="1" s="1"/>
  <c r="V810" i="1"/>
  <c r="W810" i="1" s="1"/>
  <c r="Q810" i="1" s="1"/>
  <c r="O811" i="1"/>
  <c r="P811" i="1" s="1"/>
  <c r="V814" i="1"/>
  <c r="W814" i="1" s="1"/>
  <c r="Q814" i="1" s="1"/>
  <c r="O815" i="1"/>
  <c r="P815" i="1" s="1"/>
  <c r="V818" i="1"/>
  <c r="W818" i="1" s="1"/>
  <c r="Q818" i="1" s="1"/>
  <c r="O819" i="1"/>
  <c r="P819" i="1" s="1"/>
  <c r="W822" i="1"/>
  <c r="Q822" i="1" s="1"/>
  <c r="V822" i="1"/>
  <c r="O823" i="1"/>
  <c r="P823" i="1" s="1"/>
  <c r="V825" i="1"/>
  <c r="W825" i="1" s="1"/>
  <c r="Q825" i="1" s="1"/>
  <c r="V830" i="1"/>
  <c r="W830" i="1" s="1"/>
  <c r="Q830" i="1" s="1"/>
  <c r="O831" i="1"/>
  <c r="P831" i="1" s="1"/>
  <c r="W834" i="1"/>
  <c r="Q834" i="1" s="1"/>
  <c r="V834" i="1"/>
  <c r="O835" i="1"/>
  <c r="P835" i="1" s="1"/>
  <c r="V838" i="1"/>
  <c r="W838" i="1" s="1"/>
  <c r="Q838" i="1" s="1"/>
  <c r="O839" i="1"/>
  <c r="P839" i="1" s="1"/>
  <c r="L866" i="1"/>
  <c r="L871" i="1"/>
  <c r="K871" i="1"/>
  <c r="T871" i="1"/>
  <c r="L894" i="1"/>
  <c r="U904" i="1"/>
  <c r="O904" i="1" s="1"/>
  <c r="P904" i="1" s="1"/>
  <c r="L904" i="1"/>
  <c r="O918" i="1"/>
  <c r="P918" i="1" s="1"/>
  <c r="U918" i="1"/>
  <c r="V924" i="1"/>
  <c r="W924" i="1" s="1"/>
  <c r="Q924" i="1" s="1"/>
  <c r="O926" i="1"/>
  <c r="P926" i="1" s="1"/>
  <c r="U926" i="1"/>
  <c r="V932" i="1"/>
  <c r="W932" i="1" s="1"/>
  <c r="Q932" i="1" s="1"/>
  <c r="O934" i="1"/>
  <c r="P934" i="1" s="1"/>
  <c r="U934" i="1"/>
  <c r="T861" i="1"/>
  <c r="L861" i="1"/>
  <c r="T865" i="1"/>
  <c r="L865" i="1" s="1"/>
  <c r="T869" i="1"/>
  <c r="L869" i="1"/>
  <c r="T873" i="1"/>
  <c r="L873" i="1" s="1"/>
  <c r="T877" i="1"/>
  <c r="L877" i="1"/>
  <c r="T893" i="1"/>
  <c r="L893" i="1" s="1"/>
  <c r="T897" i="1"/>
  <c r="L897" i="1"/>
  <c r="T899" i="1"/>
  <c r="L899" i="1" s="1"/>
  <c r="T903" i="1"/>
  <c r="L903" i="1"/>
  <c r="T907" i="1"/>
  <c r="L907" i="1" s="1"/>
  <c r="T911" i="1"/>
  <c r="L911" i="1"/>
  <c r="T915" i="1"/>
  <c r="L915" i="1" s="1"/>
  <c r="B924" i="1"/>
  <c r="D924" i="1" s="1"/>
  <c r="T925" i="1"/>
  <c r="L925" i="1" s="1"/>
  <c r="T933" i="1"/>
  <c r="L933" i="1" s="1"/>
  <c r="B940" i="1"/>
  <c r="D940" i="1" s="1"/>
  <c r="T941" i="1"/>
  <c r="L941" i="1" s="1"/>
  <c r="K963" i="1"/>
  <c r="T963" i="1"/>
  <c r="U1227" i="1"/>
  <c r="O1227" i="1" s="1"/>
  <c r="P1227" i="1" s="1"/>
  <c r="L1227" i="1"/>
  <c r="U1228" i="1"/>
  <c r="O1228" i="1" s="1"/>
  <c r="P1228" i="1" s="1"/>
  <c r="K1232" i="1"/>
  <c r="T1232" i="1"/>
  <c r="K1236" i="1"/>
  <c r="T1236" i="1"/>
  <c r="L1236" i="1" s="1"/>
  <c r="K1240" i="1"/>
  <c r="T1240" i="1"/>
  <c r="K1244" i="1"/>
  <c r="T1244" i="1"/>
  <c r="L1244" i="1" s="1"/>
  <c r="K1248" i="1"/>
  <c r="T1248" i="1"/>
  <c r="R1249" i="1"/>
  <c r="N1249" i="1"/>
  <c r="R1253" i="1"/>
  <c r="N1253" i="1"/>
  <c r="R1257" i="1"/>
  <c r="N1257" i="1"/>
  <c r="R1261" i="1"/>
  <c r="N1261" i="1"/>
  <c r="R1265" i="1"/>
  <c r="N1265" i="1"/>
  <c r="R1269" i="1"/>
  <c r="N1269" i="1"/>
  <c r="R1273" i="1"/>
  <c r="N1273" i="1"/>
  <c r="R1277" i="1"/>
  <c r="N1277" i="1"/>
  <c r="R1281" i="1"/>
  <c r="N1281" i="1"/>
  <c r="L844" i="1"/>
  <c r="L848" i="1"/>
  <c r="L852" i="1"/>
  <c r="L856" i="1"/>
  <c r="K862" i="1"/>
  <c r="T862" i="1"/>
  <c r="O864" i="1"/>
  <c r="P864" i="1" s="1"/>
  <c r="K866" i="1"/>
  <c r="T866" i="1"/>
  <c r="K870" i="1"/>
  <c r="T870" i="1"/>
  <c r="L870" i="1" s="1"/>
  <c r="K874" i="1"/>
  <c r="T874" i="1"/>
  <c r="O876" i="1"/>
  <c r="P876" i="1" s="1"/>
  <c r="K890" i="1"/>
  <c r="T890" i="1"/>
  <c r="O892" i="1"/>
  <c r="K894" i="1"/>
  <c r="T894" i="1"/>
  <c r="O902" i="1"/>
  <c r="P902" i="1" s="1"/>
  <c r="U902" i="1"/>
  <c r="U906" i="1"/>
  <c r="O910" i="1"/>
  <c r="P910" i="1" s="1"/>
  <c r="B910" i="1" s="1"/>
  <c r="D910" i="1" s="1"/>
  <c r="U910" i="1"/>
  <c r="U914" i="1"/>
  <c r="U919" i="1"/>
  <c r="O919" i="1" s="1"/>
  <c r="P919" i="1" s="1"/>
  <c r="R922" i="1"/>
  <c r="N922" i="1"/>
  <c r="O922" i="1"/>
  <c r="P922" i="1" s="1"/>
  <c r="U922" i="1"/>
  <c r="K925" i="1"/>
  <c r="U927" i="1"/>
  <c r="R930" i="1"/>
  <c r="N930" i="1"/>
  <c r="U930" i="1"/>
  <c r="O930" i="1" s="1"/>
  <c r="P930" i="1" s="1"/>
  <c r="K933" i="1"/>
  <c r="U935" i="1"/>
  <c r="W936" i="1"/>
  <c r="Q936" i="1" s="1"/>
  <c r="R938" i="1"/>
  <c r="N938" i="1"/>
  <c r="U938" i="1"/>
  <c r="K941" i="1"/>
  <c r="K945" i="1"/>
  <c r="T945" i="1"/>
  <c r="U958" i="1"/>
  <c r="O958" i="1" s="1"/>
  <c r="P958" i="1" s="1"/>
  <c r="L958" i="1"/>
  <c r="U959" i="1"/>
  <c r="O959" i="1" s="1"/>
  <c r="P959" i="1" s="1"/>
  <c r="V965" i="1"/>
  <c r="W965" i="1" s="1"/>
  <c r="Q965" i="1" s="1"/>
  <c r="K971" i="1"/>
  <c r="T971" i="1"/>
  <c r="T1231" i="1"/>
  <c r="L1231" i="1"/>
  <c r="K1231" i="1"/>
  <c r="R1233" i="1"/>
  <c r="N1233" i="1"/>
  <c r="T1235" i="1"/>
  <c r="L1235" i="1"/>
  <c r="K1235" i="1"/>
  <c r="R1237" i="1"/>
  <c r="N1237" i="1"/>
  <c r="T1239" i="1"/>
  <c r="L1239" i="1"/>
  <c r="K1239" i="1"/>
  <c r="R1241" i="1"/>
  <c r="N1241" i="1"/>
  <c r="T1243" i="1"/>
  <c r="L1243" i="1" s="1"/>
  <c r="K1243" i="1"/>
  <c r="R1245" i="1"/>
  <c r="N1245" i="1"/>
  <c r="T1247" i="1"/>
  <c r="L1247" i="1"/>
  <c r="K1247" i="1"/>
  <c r="L799" i="1"/>
  <c r="L803" i="1"/>
  <c r="L807" i="1"/>
  <c r="L811" i="1"/>
  <c r="L815" i="1"/>
  <c r="L819" i="1"/>
  <c r="L823" i="1"/>
  <c r="L831" i="1"/>
  <c r="L835" i="1"/>
  <c r="L839" i="1"/>
  <c r="L843" i="1"/>
  <c r="L847" i="1"/>
  <c r="L851" i="1"/>
  <c r="L855" i="1"/>
  <c r="L859" i="1"/>
  <c r="K861" i="1"/>
  <c r="L864" i="1"/>
  <c r="U864" i="1"/>
  <c r="K865" i="1"/>
  <c r="L868" i="1"/>
  <c r="U868" i="1"/>
  <c r="O868" i="1" s="1"/>
  <c r="P868" i="1" s="1"/>
  <c r="K869" i="1"/>
  <c r="L872" i="1"/>
  <c r="U872" i="1"/>
  <c r="K873" i="1"/>
  <c r="L876" i="1"/>
  <c r="U876" i="1"/>
  <c r="K877" i="1"/>
  <c r="L892" i="1"/>
  <c r="U892" i="1"/>
  <c r="K893" i="1"/>
  <c r="L896" i="1"/>
  <c r="U896" i="1"/>
  <c r="O896" i="1" s="1"/>
  <c r="P896" i="1" s="1"/>
  <c r="K897" i="1"/>
  <c r="L898" i="1"/>
  <c r="V898" i="1"/>
  <c r="W898" i="1" s="1"/>
  <c r="Q898" i="1" s="1"/>
  <c r="T901" i="1"/>
  <c r="L901" i="1" s="1"/>
  <c r="T905" i="1"/>
  <c r="L905" i="1"/>
  <c r="T909" i="1"/>
  <c r="L909" i="1" s="1"/>
  <c r="T913" i="1"/>
  <c r="L913" i="1"/>
  <c r="T917" i="1"/>
  <c r="L917" i="1" s="1"/>
  <c r="V920" i="1"/>
  <c r="W920" i="1" s="1"/>
  <c r="Q920" i="1" s="1"/>
  <c r="T921" i="1"/>
  <c r="L921" i="1" s="1"/>
  <c r="O923" i="1"/>
  <c r="P923" i="1" s="1"/>
  <c r="V928" i="1"/>
  <c r="W928" i="1" s="1"/>
  <c r="Q928" i="1" s="1"/>
  <c r="T929" i="1"/>
  <c r="L929" i="1"/>
  <c r="O931" i="1"/>
  <c r="P931" i="1" s="1"/>
  <c r="V936" i="1"/>
  <c r="T937" i="1"/>
  <c r="L937" i="1" s="1"/>
  <c r="O939" i="1"/>
  <c r="P939" i="1" s="1"/>
  <c r="K949" i="1"/>
  <c r="T949" i="1"/>
  <c r="L956" i="1"/>
  <c r="K956" i="1"/>
  <c r="T956" i="1"/>
  <c r="L963" i="1"/>
  <c r="O967" i="1"/>
  <c r="P967" i="1" s="1"/>
  <c r="U967" i="1"/>
  <c r="V973" i="1"/>
  <c r="W973" i="1" s="1"/>
  <c r="Q973" i="1" s="1"/>
  <c r="L1232" i="1"/>
  <c r="L1240" i="1"/>
  <c r="L1248" i="1"/>
  <c r="V939" i="1"/>
  <c r="W939" i="1" s="1"/>
  <c r="Q939" i="1" s="1"/>
  <c r="W940" i="1"/>
  <c r="Q940" i="1" s="1"/>
  <c r="L953" i="1"/>
  <c r="K953" i="1"/>
  <c r="T953" i="1"/>
  <c r="U975" i="1"/>
  <c r="O975" i="1" s="1"/>
  <c r="P975" i="1" s="1"/>
  <c r="V1230" i="1"/>
  <c r="W1230" i="1" s="1"/>
  <c r="Q1230" i="1" s="1"/>
  <c r="V1234" i="1"/>
  <c r="W1234" i="1" s="1"/>
  <c r="Q1234" i="1" s="1"/>
  <c r="V1238" i="1"/>
  <c r="W1238" i="1" s="1"/>
  <c r="Q1238" i="1" s="1"/>
  <c r="V1242" i="1"/>
  <c r="W1242" i="1" s="1"/>
  <c r="Q1242" i="1" s="1"/>
  <c r="V1246" i="1"/>
  <c r="W1246" i="1" s="1"/>
  <c r="Q1246" i="1" s="1"/>
  <c r="T1251" i="1"/>
  <c r="L1251" i="1" s="1"/>
  <c r="W1254" i="1"/>
  <c r="Q1254" i="1" s="1"/>
  <c r="T1255" i="1"/>
  <c r="L1255" i="1"/>
  <c r="T1259" i="1"/>
  <c r="L1259" i="1" s="1"/>
  <c r="W1262" i="1"/>
  <c r="Q1262" i="1" s="1"/>
  <c r="T1263" i="1"/>
  <c r="L1263" i="1"/>
  <c r="T1267" i="1"/>
  <c r="L1267" i="1" s="1"/>
  <c r="W1270" i="1"/>
  <c r="Q1270" i="1" s="1"/>
  <c r="T1271" i="1"/>
  <c r="L1271" i="1"/>
  <c r="T1275" i="1"/>
  <c r="L1275" i="1" s="1"/>
  <c r="W1278" i="1"/>
  <c r="Q1278" i="1" s="1"/>
  <c r="T1279" i="1"/>
  <c r="L1279" i="1"/>
  <c r="U1284" i="1"/>
  <c r="L1284" i="1"/>
  <c r="V1285" i="1"/>
  <c r="W1285" i="1" s="1"/>
  <c r="Q1285" i="1" s="1"/>
  <c r="T1286" i="1"/>
  <c r="L1286" i="1"/>
  <c r="K1286" i="1"/>
  <c r="W1290" i="1"/>
  <c r="Q1290" i="1" s="1"/>
  <c r="V1290" i="1"/>
  <c r="T1296" i="1"/>
  <c r="L1296" i="1" s="1"/>
  <c r="N1296" i="1" s="1"/>
  <c r="K1301" i="1"/>
  <c r="T1301" i="1"/>
  <c r="L1301" i="1" s="1"/>
  <c r="N1301" i="1" s="1"/>
  <c r="L1302" i="1"/>
  <c r="N1302" i="1" s="1"/>
  <c r="O1302" i="1"/>
  <c r="U1302" i="1"/>
  <c r="W1306" i="1"/>
  <c r="Q1306" i="1" s="1"/>
  <c r="V1306" i="1"/>
  <c r="T1312" i="1"/>
  <c r="L1312" i="1" s="1"/>
  <c r="N1312" i="1" s="1"/>
  <c r="K1317" i="1"/>
  <c r="T1317" i="1"/>
  <c r="L1318" i="1"/>
  <c r="N1318" i="1" s="1"/>
  <c r="O1318" i="1"/>
  <c r="U1318" i="1"/>
  <c r="W1322" i="1"/>
  <c r="Q1322" i="1" s="1"/>
  <c r="V1322" i="1"/>
  <c r="U1327" i="1"/>
  <c r="O1327" i="1" s="1"/>
  <c r="L1327" i="1"/>
  <c r="N1327" i="1" s="1"/>
  <c r="V1338" i="1"/>
  <c r="W1338" i="1" s="1"/>
  <c r="Q1338" i="1" s="1"/>
  <c r="O1338" i="1"/>
  <c r="U1339" i="1"/>
  <c r="O1339" i="1" s="1"/>
  <c r="L1339" i="1"/>
  <c r="N1339" i="1" s="1"/>
  <c r="U1343" i="1"/>
  <c r="O1343" i="1"/>
  <c r="L1343" i="1"/>
  <c r="N1343" i="1" s="1"/>
  <c r="W1354" i="1"/>
  <c r="Q1354" i="1" s="1"/>
  <c r="V1354" i="1"/>
  <c r="O1354" i="1"/>
  <c r="U1355" i="1"/>
  <c r="O1355" i="1"/>
  <c r="L1355" i="1"/>
  <c r="N1355" i="1" s="1"/>
  <c r="U1359" i="1"/>
  <c r="O1359" i="1" s="1"/>
  <c r="L1359" i="1"/>
  <c r="N1359" i="1" s="1"/>
  <c r="V1370" i="1"/>
  <c r="W1370" i="1" s="1"/>
  <c r="Q1370" i="1" s="1"/>
  <c r="O1370" i="1"/>
  <c r="U1371" i="1"/>
  <c r="O1371" i="1" s="1"/>
  <c r="L1371" i="1"/>
  <c r="N1371" i="1" s="1"/>
  <c r="U1375" i="1"/>
  <c r="O1375" i="1"/>
  <c r="L1375" i="1"/>
  <c r="N1375" i="1" s="1"/>
  <c r="U1386" i="1"/>
  <c r="O1386" i="1" s="1"/>
  <c r="L1386" i="1"/>
  <c r="N1386" i="1" s="1"/>
  <c r="U1399" i="1"/>
  <c r="O1399" i="1"/>
  <c r="K1411" i="1"/>
  <c r="L1411" i="1"/>
  <c r="N1411" i="1" s="1"/>
  <c r="T1411" i="1"/>
  <c r="W1462" i="1"/>
  <c r="Q1462" i="1" s="1"/>
  <c r="V1462" i="1"/>
  <c r="V1466" i="1"/>
  <c r="W1466" i="1" s="1"/>
  <c r="Q1466" i="1" s="1"/>
  <c r="B1466" i="1" s="1"/>
  <c r="D1466" i="1" s="1"/>
  <c r="V1509" i="1"/>
  <c r="W1509" i="1" s="1"/>
  <c r="Q1509" i="1" s="1"/>
  <c r="O920" i="1"/>
  <c r="P920" i="1" s="1"/>
  <c r="B920" i="1" s="1"/>
  <c r="D920" i="1" s="1"/>
  <c r="O924" i="1"/>
  <c r="P924" i="1" s="1"/>
  <c r="O928" i="1"/>
  <c r="P928" i="1" s="1"/>
  <c r="B928" i="1" s="1"/>
  <c r="D928" i="1" s="1"/>
  <c r="O932" i="1"/>
  <c r="P932" i="1" s="1"/>
  <c r="B932" i="1" s="1"/>
  <c r="D932" i="1" s="1"/>
  <c r="O936" i="1"/>
  <c r="P936" i="1" s="1"/>
  <c r="B936" i="1" s="1"/>
  <c r="D936" i="1" s="1"/>
  <c r="O940" i="1"/>
  <c r="P940" i="1" s="1"/>
  <c r="T943" i="1"/>
  <c r="L943" i="1" s="1"/>
  <c r="T947" i="1"/>
  <c r="L947" i="1" s="1"/>
  <c r="T951" i="1"/>
  <c r="L951" i="1" s="1"/>
  <c r="T955" i="1"/>
  <c r="L955" i="1" s="1"/>
  <c r="L1225" i="1"/>
  <c r="V1250" i="1"/>
  <c r="W1250" i="1" s="1"/>
  <c r="Q1250" i="1" s="1"/>
  <c r="T1252" i="1"/>
  <c r="V1254" i="1"/>
  <c r="T1256" i="1"/>
  <c r="V1258" i="1"/>
  <c r="W1258" i="1" s="1"/>
  <c r="Q1258" i="1" s="1"/>
  <c r="T1260" i="1"/>
  <c r="V1262" i="1"/>
  <c r="T1264" i="1"/>
  <c r="V1266" i="1"/>
  <c r="W1266" i="1" s="1"/>
  <c r="Q1266" i="1" s="1"/>
  <c r="T1268" i="1"/>
  <c r="V1270" i="1"/>
  <c r="T1272" i="1"/>
  <c r="V1274" i="1"/>
  <c r="W1274" i="1" s="1"/>
  <c r="Q1274" i="1" s="1"/>
  <c r="T1276" i="1"/>
  <c r="V1278" i="1"/>
  <c r="T1280" i="1"/>
  <c r="W1282" i="1"/>
  <c r="Q1282" i="1" s="1"/>
  <c r="R1283" i="1"/>
  <c r="K1289" i="1"/>
  <c r="L1289" i="1"/>
  <c r="N1289" i="1" s="1"/>
  <c r="T1292" i="1"/>
  <c r="L1292" i="1"/>
  <c r="N1292" i="1" s="1"/>
  <c r="K1292" i="1"/>
  <c r="U1293" i="1"/>
  <c r="O1293" i="1" s="1"/>
  <c r="W1294" i="1"/>
  <c r="Q1294" i="1" s="1"/>
  <c r="V1294" i="1"/>
  <c r="L1295" i="1"/>
  <c r="N1295" i="1" s="1"/>
  <c r="U1295" i="1"/>
  <c r="O1295" i="1" s="1"/>
  <c r="W1303" i="1"/>
  <c r="Q1303" i="1" s="1"/>
  <c r="K1305" i="1"/>
  <c r="L1305" i="1"/>
  <c r="N1305" i="1" s="1"/>
  <c r="T1308" i="1"/>
  <c r="L1308" i="1" s="1"/>
  <c r="N1308" i="1" s="1"/>
  <c r="K1308" i="1"/>
  <c r="U1309" i="1"/>
  <c r="O1309" i="1"/>
  <c r="V1310" i="1"/>
  <c r="W1310" i="1" s="1"/>
  <c r="Q1310" i="1" s="1"/>
  <c r="L1311" i="1"/>
  <c r="N1311" i="1" s="1"/>
  <c r="O1311" i="1"/>
  <c r="U1311" i="1"/>
  <c r="W1319" i="1"/>
  <c r="Q1319" i="1" s="1"/>
  <c r="K1321" i="1"/>
  <c r="L1321" i="1"/>
  <c r="N1321" i="1" s="1"/>
  <c r="T1324" i="1"/>
  <c r="L1324" i="1"/>
  <c r="N1324" i="1" s="1"/>
  <c r="K1324" i="1"/>
  <c r="U1325" i="1"/>
  <c r="O1325" i="1" s="1"/>
  <c r="W1326" i="1"/>
  <c r="Q1326" i="1" s="1"/>
  <c r="V1326" i="1"/>
  <c r="W1342" i="1"/>
  <c r="Q1342" i="1" s="1"/>
  <c r="V1342" i="1"/>
  <c r="W1358" i="1"/>
  <c r="Q1358" i="1" s="1"/>
  <c r="V1358" i="1"/>
  <c r="W1374" i="1"/>
  <c r="Q1374" i="1" s="1"/>
  <c r="V1374" i="1"/>
  <c r="W1385" i="1"/>
  <c r="Q1385" i="1" s="1"/>
  <c r="V1385" i="1"/>
  <c r="K1395" i="1"/>
  <c r="T1395" i="1"/>
  <c r="O1477" i="1"/>
  <c r="T1477" i="1"/>
  <c r="U1477" i="1" s="1"/>
  <c r="L1477" i="1"/>
  <c r="M1477" i="1" s="1"/>
  <c r="K1477" i="1"/>
  <c r="O950" i="1"/>
  <c r="P950" i="1" s="1"/>
  <c r="O954" i="1"/>
  <c r="T961" i="1"/>
  <c r="L961" i="1" s="1"/>
  <c r="R965" i="1"/>
  <c r="N965" i="1"/>
  <c r="T969" i="1"/>
  <c r="L969" i="1" s="1"/>
  <c r="R973" i="1"/>
  <c r="N973" i="1"/>
  <c r="O1226" i="1"/>
  <c r="P1226" i="1" s="1"/>
  <c r="O1241" i="1"/>
  <c r="P1241" i="1" s="1"/>
  <c r="O1245" i="1"/>
  <c r="P1245" i="1" s="1"/>
  <c r="O1261" i="1"/>
  <c r="P1261" i="1" s="1"/>
  <c r="O1277" i="1"/>
  <c r="P1277" i="1" s="1"/>
  <c r="O1284" i="1"/>
  <c r="P1284" i="1" s="1"/>
  <c r="K1288" i="1"/>
  <c r="L1288" i="1"/>
  <c r="T1288" i="1"/>
  <c r="U1289" i="1"/>
  <c r="O1289" i="1" s="1"/>
  <c r="L1299" i="1"/>
  <c r="N1299" i="1" s="1"/>
  <c r="U1305" i="1"/>
  <c r="O1305" i="1" s="1"/>
  <c r="L1315" i="1"/>
  <c r="N1315" i="1" s="1"/>
  <c r="U1321" i="1"/>
  <c r="O1321" i="1" s="1"/>
  <c r="O1536" i="1"/>
  <c r="T1536" i="1"/>
  <c r="U1536" i="1" s="1"/>
  <c r="L1536" i="1"/>
  <c r="M1536" i="1" s="1"/>
  <c r="K1536" i="1"/>
  <c r="V1547" i="1"/>
  <c r="W1547" i="1" s="1"/>
  <c r="Q1547" i="1" s="1"/>
  <c r="L919" i="1"/>
  <c r="L923" i="1"/>
  <c r="L927" i="1"/>
  <c r="L931" i="1"/>
  <c r="L935" i="1"/>
  <c r="L939" i="1"/>
  <c r="L942" i="1"/>
  <c r="U942" i="1"/>
  <c r="L944" i="1"/>
  <c r="L946" i="1"/>
  <c r="U946" i="1"/>
  <c r="O946" i="1" s="1"/>
  <c r="P946" i="1" s="1"/>
  <c r="L948" i="1"/>
  <c r="L950" i="1"/>
  <c r="U950" i="1"/>
  <c r="L952" i="1"/>
  <c r="P952" i="1"/>
  <c r="L954" i="1"/>
  <c r="U954" i="1"/>
  <c r="U957" i="1"/>
  <c r="O957" i="1" s="1"/>
  <c r="P957" i="1" s="1"/>
  <c r="O965" i="1"/>
  <c r="P965" i="1" s="1"/>
  <c r="O973" i="1"/>
  <c r="P973" i="1" s="1"/>
  <c r="O1225" i="1"/>
  <c r="P1225" i="1" s="1"/>
  <c r="W1225" i="1"/>
  <c r="Q1225" i="1" s="1"/>
  <c r="U1226" i="1"/>
  <c r="O1230" i="1"/>
  <c r="P1230" i="1" s="1"/>
  <c r="U1233" i="1"/>
  <c r="O1234" i="1"/>
  <c r="P1234" i="1" s="1"/>
  <c r="U1237" i="1"/>
  <c r="O1238" i="1"/>
  <c r="P1238" i="1" s="1"/>
  <c r="U1241" i="1"/>
  <c r="O1242" i="1"/>
  <c r="P1242" i="1" s="1"/>
  <c r="U1245" i="1"/>
  <c r="O1246" i="1"/>
  <c r="P1246" i="1" s="1"/>
  <c r="U1249" i="1"/>
  <c r="O1250" i="1"/>
  <c r="P1250" i="1" s="1"/>
  <c r="K1251" i="1"/>
  <c r="U1253" i="1"/>
  <c r="O1253" i="1" s="1"/>
  <c r="P1253" i="1" s="1"/>
  <c r="O1254" i="1"/>
  <c r="P1254" i="1" s="1"/>
  <c r="K1255" i="1"/>
  <c r="U1257" i="1"/>
  <c r="O1258" i="1"/>
  <c r="P1258" i="1" s="1"/>
  <c r="K1259" i="1"/>
  <c r="U1261" i="1"/>
  <c r="O1262" i="1"/>
  <c r="P1262" i="1" s="1"/>
  <c r="K1263" i="1"/>
  <c r="U1265" i="1"/>
  <c r="O1266" i="1"/>
  <c r="P1266" i="1" s="1"/>
  <c r="K1267" i="1"/>
  <c r="U1269" i="1"/>
  <c r="O1269" i="1" s="1"/>
  <c r="P1269" i="1" s="1"/>
  <c r="O1270" i="1"/>
  <c r="P1270" i="1" s="1"/>
  <c r="K1271" i="1"/>
  <c r="U1273" i="1"/>
  <c r="O1274" i="1"/>
  <c r="P1274" i="1" s="1"/>
  <c r="K1275" i="1"/>
  <c r="U1277" i="1"/>
  <c r="O1278" i="1"/>
  <c r="P1278" i="1" s="1"/>
  <c r="K1279" i="1"/>
  <c r="U1281" i="1"/>
  <c r="O1285" i="1"/>
  <c r="P1285" i="1" s="1"/>
  <c r="L1285" i="1"/>
  <c r="L1290" i="1"/>
  <c r="N1290" i="1" s="1"/>
  <c r="O1290" i="1"/>
  <c r="K1296" i="1"/>
  <c r="U1299" i="1"/>
  <c r="L1306" i="1"/>
  <c r="N1306" i="1" s="1"/>
  <c r="O1306" i="1"/>
  <c r="K1312" i="1"/>
  <c r="U1315" i="1"/>
  <c r="L1322" i="1"/>
  <c r="N1322" i="1" s="1"/>
  <c r="O1322" i="1"/>
  <c r="K1328" i="1"/>
  <c r="T1328" i="1"/>
  <c r="L1328" i="1"/>
  <c r="N1328" i="1" s="1"/>
  <c r="L1329" i="1"/>
  <c r="N1329" i="1" s="1"/>
  <c r="U1329" i="1"/>
  <c r="O1329" i="1" s="1"/>
  <c r="L1333" i="1"/>
  <c r="N1333" i="1" s="1"/>
  <c r="U1333" i="1"/>
  <c r="O1333" i="1"/>
  <c r="K1340" i="1"/>
  <c r="T1340" i="1"/>
  <c r="K1344" i="1"/>
  <c r="T1344" i="1"/>
  <c r="L1344" i="1" s="1"/>
  <c r="N1344" i="1" s="1"/>
  <c r="L1345" i="1"/>
  <c r="N1345" i="1" s="1"/>
  <c r="U1345" i="1"/>
  <c r="O1345" i="1"/>
  <c r="L1349" i="1"/>
  <c r="N1349" i="1" s="1"/>
  <c r="U1349" i="1"/>
  <c r="O1349" i="1" s="1"/>
  <c r="K1356" i="1"/>
  <c r="T1356" i="1"/>
  <c r="K1360" i="1"/>
  <c r="T1360" i="1"/>
  <c r="L1360" i="1"/>
  <c r="N1360" i="1" s="1"/>
  <c r="L1361" i="1"/>
  <c r="N1361" i="1" s="1"/>
  <c r="U1361" i="1"/>
  <c r="O1361" i="1" s="1"/>
  <c r="L1365" i="1"/>
  <c r="N1365" i="1" s="1"/>
  <c r="U1365" i="1"/>
  <c r="O1365" i="1"/>
  <c r="K1372" i="1"/>
  <c r="T1372" i="1"/>
  <c r="K1376" i="1"/>
  <c r="T1376" i="1"/>
  <c r="L1376" i="1" s="1"/>
  <c r="N1376" i="1" s="1"/>
  <c r="L1377" i="1"/>
  <c r="N1377" i="1" s="1"/>
  <c r="U1377" i="1"/>
  <c r="O1377" i="1"/>
  <c r="L1381" i="1"/>
  <c r="N1381" i="1" s="1"/>
  <c r="U1381" i="1"/>
  <c r="O1381" i="1" s="1"/>
  <c r="U1383" i="1"/>
  <c r="O1383" i="1" s="1"/>
  <c r="K1387" i="1"/>
  <c r="T1387" i="1"/>
  <c r="L1387" i="1"/>
  <c r="N1387" i="1" s="1"/>
  <c r="T1391" i="1"/>
  <c r="L1391" i="1"/>
  <c r="N1391" i="1" s="1"/>
  <c r="K1391" i="1"/>
  <c r="W1493" i="1"/>
  <c r="Q1493" i="1" s="1"/>
  <c r="V1493" i="1"/>
  <c r="U1388" i="1"/>
  <c r="O1388" i="1" s="1"/>
  <c r="L1388" i="1"/>
  <c r="N1388" i="1" s="1"/>
  <c r="U1389" i="1"/>
  <c r="O1389" i="1" s="1"/>
  <c r="V1390" i="1"/>
  <c r="W1390" i="1" s="1"/>
  <c r="Q1390" i="1" s="1"/>
  <c r="V1393" i="1"/>
  <c r="W1393" i="1" s="1"/>
  <c r="Q1393" i="1" s="1"/>
  <c r="V1396" i="1"/>
  <c r="W1396" i="1" s="1"/>
  <c r="Q1396" i="1" s="1"/>
  <c r="V1409" i="1"/>
  <c r="W1409" i="1" s="1"/>
  <c r="Q1409" i="1" s="1"/>
  <c r="V1412" i="1"/>
  <c r="W1412" i="1" s="1"/>
  <c r="Q1412" i="1" s="1"/>
  <c r="V1463" i="1"/>
  <c r="W1463" i="1" s="1"/>
  <c r="Q1463" i="1" s="1"/>
  <c r="B1463" i="1" s="1"/>
  <c r="D1463" i="1" s="1"/>
  <c r="W1467" i="1"/>
  <c r="Q1467" i="1" s="1"/>
  <c r="B1467" i="1" s="1"/>
  <c r="D1467" i="1" s="1"/>
  <c r="V1467" i="1"/>
  <c r="O1471" i="1"/>
  <c r="T1471" i="1"/>
  <c r="U1471" i="1" s="1"/>
  <c r="L1471" i="1"/>
  <c r="M1471" i="1" s="1"/>
  <c r="K1471" i="1"/>
  <c r="V1497" i="1"/>
  <c r="W1497" i="1" s="1"/>
  <c r="Q1497" i="1" s="1"/>
  <c r="V1513" i="1"/>
  <c r="W1513" i="1" s="1"/>
  <c r="Q1513" i="1" s="1"/>
  <c r="K1553" i="1"/>
  <c r="O1553" i="1"/>
  <c r="T1553" i="1"/>
  <c r="U1553" i="1" s="1"/>
  <c r="L1553" i="1"/>
  <c r="M1553" i="1" s="1"/>
  <c r="W1607" i="1"/>
  <c r="Q1607" i="1" s="1"/>
  <c r="V1607" i="1"/>
  <c r="V1764" i="1"/>
  <c r="W1764" i="1" s="1"/>
  <c r="Q1764" i="1" s="1"/>
  <c r="U1304" i="1"/>
  <c r="O1304" i="1"/>
  <c r="U1320" i="1"/>
  <c r="O1320" i="1"/>
  <c r="V1334" i="1"/>
  <c r="W1334" i="1" s="1"/>
  <c r="Q1334" i="1" s="1"/>
  <c r="U1335" i="1"/>
  <c r="O1335" i="1"/>
  <c r="L1335" i="1"/>
  <c r="N1335" i="1" s="1"/>
  <c r="K1336" i="1"/>
  <c r="T1336" i="1"/>
  <c r="L1341" i="1"/>
  <c r="N1341" i="1" s="1"/>
  <c r="U1341" i="1"/>
  <c r="O1341" i="1"/>
  <c r="V1350" i="1"/>
  <c r="W1350" i="1" s="1"/>
  <c r="Q1350" i="1" s="1"/>
  <c r="U1351" i="1"/>
  <c r="O1351" i="1"/>
  <c r="L1351" i="1"/>
  <c r="N1351" i="1" s="1"/>
  <c r="K1352" i="1"/>
  <c r="T1352" i="1"/>
  <c r="L1357" i="1"/>
  <c r="N1357" i="1" s="1"/>
  <c r="U1357" i="1"/>
  <c r="O1357" i="1"/>
  <c r="V1366" i="1"/>
  <c r="W1366" i="1" s="1"/>
  <c r="Q1366" i="1" s="1"/>
  <c r="U1367" i="1"/>
  <c r="O1367" i="1"/>
  <c r="L1367" i="1"/>
  <c r="N1367" i="1" s="1"/>
  <c r="K1368" i="1"/>
  <c r="T1368" i="1"/>
  <c r="L1373" i="1"/>
  <c r="N1373" i="1" s="1"/>
  <c r="U1373" i="1"/>
  <c r="O1373" i="1"/>
  <c r="V1382" i="1"/>
  <c r="W1382" i="1" s="1"/>
  <c r="Q1382" i="1" s="1"/>
  <c r="L1384" i="1"/>
  <c r="N1384" i="1" s="1"/>
  <c r="U1384" i="1"/>
  <c r="O1384" i="1" s="1"/>
  <c r="O1393" i="1"/>
  <c r="O1409" i="1"/>
  <c r="N1462" i="1"/>
  <c r="M1462" i="1"/>
  <c r="V1464" i="1"/>
  <c r="W1464" i="1" s="1"/>
  <c r="Q1464" i="1" s="1"/>
  <c r="B1464" i="1" s="1"/>
  <c r="D1464" i="1" s="1"/>
  <c r="W1468" i="1"/>
  <c r="Q1468" i="1" s="1"/>
  <c r="V1468" i="1"/>
  <c r="O1473" i="1"/>
  <c r="T1473" i="1"/>
  <c r="U1473" i="1" s="1"/>
  <c r="L1473" i="1"/>
  <c r="M1473" i="1" s="1"/>
  <c r="K1473" i="1"/>
  <c r="K1486" i="1"/>
  <c r="O1486" i="1"/>
  <c r="T1486" i="1"/>
  <c r="U1486" i="1" s="1"/>
  <c r="L1486" i="1"/>
  <c r="M1486" i="1" s="1"/>
  <c r="V1501" i="1"/>
  <c r="W1501" i="1" s="1"/>
  <c r="Q1501" i="1" s="1"/>
  <c r="V1517" i="1"/>
  <c r="W1517" i="1" s="1"/>
  <c r="Q1517" i="1" s="1"/>
  <c r="W1560" i="1"/>
  <c r="Q1560" i="1" s="1"/>
  <c r="V1560" i="1"/>
  <c r="V1564" i="1"/>
  <c r="W1564" i="1" s="1"/>
  <c r="Q1564" i="1" s="1"/>
  <c r="B1564" i="1" s="1"/>
  <c r="D1564" i="1" s="1"/>
  <c r="W1568" i="1"/>
  <c r="Q1568" i="1" s="1"/>
  <c r="B1568" i="1" s="1"/>
  <c r="D1568" i="1" s="1"/>
  <c r="V1568" i="1"/>
  <c r="B1571" i="1"/>
  <c r="D1571" i="1" s="1"/>
  <c r="V1623" i="1"/>
  <c r="W1623" i="1" s="1"/>
  <c r="Q1623" i="1" s="1"/>
  <c r="B1623" i="1" s="1"/>
  <c r="D1623" i="1" s="1"/>
  <c r="L957" i="1"/>
  <c r="L959" i="1"/>
  <c r="L967" i="1"/>
  <c r="L975" i="1"/>
  <c r="L1226" i="1"/>
  <c r="L1228" i="1"/>
  <c r="L1230" i="1"/>
  <c r="L1234" i="1"/>
  <c r="L1238" i="1"/>
  <c r="L1242" i="1"/>
  <c r="L1246" i="1"/>
  <c r="L1250" i="1"/>
  <c r="L1254" i="1"/>
  <c r="L1258" i="1"/>
  <c r="L1262" i="1"/>
  <c r="L1266" i="1"/>
  <c r="L1270" i="1"/>
  <c r="L1274" i="1"/>
  <c r="L1278" i="1"/>
  <c r="L1282" i="1"/>
  <c r="K1283" i="1"/>
  <c r="O1283" i="1"/>
  <c r="P1283" i="1" s="1"/>
  <c r="T1287" i="1"/>
  <c r="U1291" i="1"/>
  <c r="T1297" i="1"/>
  <c r="U1298" i="1"/>
  <c r="U1300" i="1"/>
  <c r="O1300" i="1"/>
  <c r="K1304" i="1"/>
  <c r="U1307" i="1"/>
  <c r="T1313" i="1"/>
  <c r="U1314" i="1"/>
  <c r="U1316" i="1"/>
  <c r="O1316" i="1"/>
  <c r="K1320" i="1"/>
  <c r="U1323" i="1"/>
  <c r="V1330" i="1"/>
  <c r="W1330" i="1" s="1"/>
  <c r="Q1330" i="1" s="1"/>
  <c r="U1331" i="1"/>
  <c r="O1331" i="1"/>
  <c r="L1331" i="1"/>
  <c r="N1331" i="1" s="1"/>
  <c r="K1332" i="1"/>
  <c r="T1332" i="1"/>
  <c r="O1334" i="1"/>
  <c r="L1337" i="1"/>
  <c r="N1337" i="1" s="1"/>
  <c r="U1337" i="1"/>
  <c r="O1337" i="1" s="1"/>
  <c r="W1346" i="1"/>
  <c r="Q1346" i="1" s="1"/>
  <c r="V1346" i="1"/>
  <c r="U1347" i="1"/>
  <c r="O1347" i="1" s="1"/>
  <c r="L1347" i="1"/>
  <c r="N1347" i="1" s="1"/>
  <c r="K1348" i="1"/>
  <c r="T1348" i="1"/>
  <c r="O1350" i="1"/>
  <c r="L1353" i="1"/>
  <c r="N1353" i="1" s="1"/>
  <c r="U1353" i="1"/>
  <c r="O1353" i="1"/>
  <c r="V1362" i="1"/>
  <c r="W1362" i="1" s="1"/>
  <c r="Q1362" i="1" s="1"/>
  <c r="U1363" i="1"/>
  <c r="O1363" i="1"/>
  <c r="L1363" i="1"/>
  <c r="N1363" i="1" s="1"/>
  <c r="K1364" i="1"/>
  <c r="T1364" i="1"/>
  <c r="O1366" i="1"/>
  <c r="L1369" i="1"/>
  <c r="N1369" i="1" s="1"/>
  <c r="U1369" i="1"/>
  <c r="O1369" i="1" s="1"/>
  <c r="W1378" i="1"/>
  <c r="Q1378" i="1" s="1"/>
  <c r="V1378" i="1"/>
  <c r="U1379" i="1"/>
  <c r="O1379" i="1" s="1"/>
  <c r="L1379" i="1"/>
  <c r="N1379" i="1" s="1"/>
  <c r="K1380" i="1"/>
  <c r="T1380" i="1"/>
  <c r="O1382" i="1"/>
  <c r="L1389" i="1"/>
  <c r="N1389" i="1" s="1"/>
  <c r="L1392" i="1"/>
  <c r="N1392" i="1" s="1"/>
  <c r="O1392" i="1"/>
  <c r="U1392" i="1"/>
  <c r="T1402" i="1"/>
  <c r="L1402" i="1" s="1"/>
  <c r="N1402" i="1" s="1"/>
  <c r="K1402" i="1"/>
  <c r="L1408" i="1"/>
  <c r="N1408" i="1" s="1"/>
  <c r="O1408" i="1"/>
  <c r="U1408" i="1"/>
  <c r="U1413" i="1"/>
  <c r="O1413" i="1" s="1"/>
  <c r="O1462" i="1"/>
  <c r="W1465" i="1"/>
  <c r="Q1465" i="1" s="1"/>
  <c r="B1465" i="1" s="1"/>
  <c r="D1465" i="1" s="1"/>
  <c r="V1465" i="1"/>
  <c r="B1468" i="1"/>
  <c r="D1468" i="1" s="1"/>
  <c r="V1469" i="1"/>
  <c r="W1469" i="1" s="1"/>
  <c r="Q1469" i="1" s="1"/>
  <c r="B1469" i="1" s="1"/>
  <c r="D1469" i="1" s="1"/>
  <c r="O1475" i="1"/>
  <c r="T1475" i="1"/>
  <c r="U1475" i="1" s="1"/>
  <c r="L1475" i="1"/>
  <c r="M1475" i="1" s="1"/>
  <c r="K1475" i="1"/>
  <c r="K1482" i="1"/>
  <c r="O1482" i="1"/>
  <c r="T1482" i="1"/>
  <c r="U1482" i="1" s="1"/>
  <c r="L1482" i="1"/>
  <c r="M1482" i="1" s="1"/>
  <c r="V1489" i="1"/>
  <c r="W1489" i="1" s="1"/>
  <c r="Q1489" i="1" s="1"/>
  <c r="V1505" i="1"/>
  <c r="W1505" i="1" s="1"/>
  <c r="Q1505" i="1" s="1"/>
  <c r="V1543" i="1"/>
  <c r="W1543" i="1" s="1"/>
  <c r="Q1543" i="1" s="1"/>
  <c r="B1543" i="1" s="1"/>
  <c r="D1543" i="1" s="1"/>
  <c r="O1396" i="1"/>
  <c r="U1398" i="1"/>
  <c r="O1398" i="1"/>
  <c r="L1399" i="1"/>
  <c r="N1399" i="1" s="1"/>
  <c r="W1405" i="1"/>
  <c r="Q1405" i="1" s="1"/>
  <c r="L1406" i="1"/>
  <c r="N1406" i="1" s="1"/>
  <c r="O1412" i="1"/>
  <c r="K1479" i="1"/>
  <c r="K1481" i="1"/>
  <c r="O1481" i="1"/>
  <c r="T1481" i="1"/>
  <c r="U1481" i="1" s="1"/>
  <c r="K1485" i="1"/>
  <c r="O1485" i="1"/>
  <c r="T1485" i="1"/>
  <c r="U1485" i="1" s="1"/>
  <c r="V1490" i="1"/>
  <c r="W1490" i="1" s="1"/>
  <c r="Q1490" i="1" s="1"/>
  <c r="V1494" i="1"/>
  <c r="W1494" i="1" s="1"/>
  <c r="Q1494" i="1" s="1"/>
  <c r="B1494" i="1" s="1"/>
  <c r="D1494" i="1" s="1"/>
  <c r="V1498" i="1"/>
  <c r="W1498" i="1" s="1"/>
  <c r="Q1498" i="1" s="1"/>
  <c r="B1498" i="1" s="1"/>
  <c r="D1498" i="1" s="1"/>
  <c r="V1502" i="1"/>
  <c r="W1502" i="1" s="1"/>
  <c r="Q1502" i="1" s="1"/>
  <c r="V1506" i="1"/>
  <c r="W1506" i="1" s="1"/>
  <c r="Q1506" i="1" s="1"/>
  <c r="V1510" i="1"/>
  <c r="W1510" i="1" s="1"/>
  <c r="Q1510" i="1" s="1"/>
  <c r="B1510" i="1" s="1"/>
  <c r="D1510" i="1" s="1"/>
  <c r="V1514" i="1"/>
  <c r="W1514" i="1" s="1"/>
  <c r="Q1514" i="1" s="1"/>
  <c r="B1514" i="1" s="1"/>
  <c r="D1514" i="1" s="1"/>
  <c r="V1518" i="1"/>
  <c r="W1518" i="1" s="1"/>
  <c r="Q1518" i="1" s="1"/>
  <c r="B1518" i="1" s="1"/>
  <c r="D1518" i="1" s="1"/>
  <c r="O1540" i="1"/>
  <c r="T1540" i="1"/>
  <c r="U1540" i="1" s="1"/>
  <c r="L1540" i="1"/>
  <c r="M1540" i="1" s="1"/>
  <c r="K1549" i="1"/>
  <c r="O1549" i="1"/>
  <c r="T1549" i="1"/>
  <c r="U1549" i="1" s="1"/>
  <c r="L1549" i="1"/>
  <c r="M1549" i="1" s="1"/>
  <c r="V1556" i="1"/>
  <c r="W1556" i="1"/>
  <c r="Q1556" i="1" s="1"/>
  <c r="B1556" i="1" s="1"/>
  <c r="D1556" i="1" s="1"/>
  <c r="V1559" i="1"/>
  <c r="W1559" i="1" s="1"/>
  <c r="Q1559" i="1" s="1"/>
  <c r="B1559" i="1" s="1"/>
  <c r="D1559" i="1" s="1"/>
  <c r="W1561" i="1"/>
  <c r="Q1561" i="1" s="1"/>
  <c r="V1561" i="1"/>
  <c r="V1565" i="1"/>
  <c r="W1565" i="1" s="1"/>
  <c r="Q1565" i="1" s="1"/>
  <c r="B1565" i="1" s="1"/>
  <c r="D1565" i="1" s="1"/>
  <c r="W1569" i="1"/>
  <c r="Q1569" i="1" s="1"/>
  <c r="V1569" i="1"/>
  <c r="V1573" i="1"/>
  <c r="W1573" i="1" s="1"/>
  <c r="Q1573" i="1" s="1"/>
  <c r="B1573" i="1" s="1"/>
  <c r="D1573" i="1" s="1"/>
  <c r="W1577" i="1"/>
  <c r="Q1577" i="1" s="1"/>
  <c r="B1577" i="1" s="1"/>
  <c r="D1577" i="1" s="1"/>
  <c r="V1577" i="1"/>
  <c r="V1581" i="1"/>
  <c r="W1581" i="1" s="1"/>
  <c r="Q1581" i="1" s="1"/>
  <c r="B1581" i="1" s="1"/>
  <c r="D1581" i="1" s="1"/>
  <c r="W1585" i="1"/>
  <c r="Q1585" i="1" s="1"/>
  <c r="B1585" i="1" s="1"/>
  <c r="D1585" i="1" s="1"/>
  <c r="V1585" i="1"/>
  <c r="V1589" i="1"/>
  <c r="W1589" i="1" s="1"/>
  <c r="Q1589" i="1" s="1"/>
  <c r="B1589" i="1" s="1"/>
  <c r="D1589" i="1" s="1"/>
  <c r="W1593" i="1"/>
  <c r="Q1593" i="1" s="1"/>
  <c r="B1593" i="1" s="1"/>
  <c r="D1593" i="1" s="1"/>
  <c r="V1593" i="1"/>
  <c r="V1597" i="1"/>
  <c r="W1597" i="1" s="1"/>
  <c r="Q1597" i="1" s="1"/>
  <c r="B1597" i="1" s="1"/>
  <c r="D1597" i="1" s="1"/>
  <c r="W1601" i="1"/>
  <c r="Q1601" i="1" s="1"/>
  <c r="B1601" i="1" s="1"/>
  <c r="D1601" i="1" s="1"/>
  <c r="V1601" i="1"/>
  <c r="B1607" i="1"/>
  <c r="D1607" i="1" s="1"/>
  <c r="V1611" i="1"/>
  <c r="W1611" i="1" s="1"/>
  <c r="Q1611" i="1" s="1"/>
  <c r="B1611" i="1" s="1"/>
  <c r="D1611" i="1" s="1"/>
  <c r="V1627" i="1"/>
  <c r="W1627" i="1" s="1"/>
  <c r="Q1627" i="1" s="1"/>
  <c r="B1627" i="1" s="1"/>
  <c r="D1627" i="1" s="1"/>
  <c r="U1394" i="1"/>
  <c r="O1394" i="1" s="1"/>
  <c r="K1398" i="1"/>
  <c r="W1401" i="1"/>
  <c r="Q1401" i="1" s="1"/>
  <c r="U1404" i="1"/>
  <c r="V1405" i="1"/>
  <c r="T1407" i="1"/>
  <c r="U1410" i="1"/>
  <c r="O1410" i="1"/>
  <c r="O1470" i="1"/>
  <c r="T1470" i="1"/>
  <c r="U1470" i="1" s="1"/>
  <c r="O1472" i="1"/>
  <c r="T1472" i="1"/>
  <c r="U1472" i="1" s="1"/>
  <c r="O1474" i="1"/>
  <c r="T1474" i="1"/>
  <c r="U1474" i="1" s="1"/>
  <c r="O1476" i="1"/>
  <c r="T1476" i="1"/>
  <c r="U1476" i="1" s="1"/>
  <c r="O1478" i="1"/>
  <c r="T1478" i="1"/>
  <c r="U1478" i="1" s="1"/>
  <c r="K1480" i="1"/>
  <c r="O1480" i="1"/>
  <c r="T1480" i="1"/>
  <c r="U1480" i="1" s="1"/>
  <c r="K1484" i="1"/>
  <c r="O1484" i="1"/>
  <c r="T1484" i="1"/>
  <c r="U1484" i="1" s="1"/>
  <c r="K1488" i="1"/>
  <c r="O1488" i="1"/>
  <c r="T1488" i="1"/>
  <c r="U1488" i="1" s="1"/>
  <c r="W1491" i="1"/>
  <c r="Q1491" i="1" s="1"/>
  <c r="V1491" i="1"/>
  <c r="W1495" i="1"/>
  <c r="Q1495" i="1" s="1"/>
  <c r="V1495" i="1"/>
  <c r="W1499" i="1"/>
  <c r="Q1499" i="1" s="1"/>
  <c r="B1499" i="1" s="1"/>
  <c r="D1499" i="1" s="1"/>
  <c r="V1499" i="1"/>
  <c r="W1503" i="1"/>
  <c r="Q1503" i="1" s="1"/>
  <c r="V1503" i="1"/>
  <c r="W1507" i="1"/>
  <c r="Q1507" i="1" s="1"/>
  <c r="V1507" i="1"/>
  <c r="W1511" i="1"/>
  <c r="Q1511" i="1" s="1"/>
  <c r="V1511" i="1"/>
  <c r="W1515" i="1"/>
  <c r="Q1515" i="1" s="1"/>
  <c r="B1515" i="1" s="1"/>
  <c r="D1515" i="1" s="1"/>
  <c r="V1515" i="1"/>
  <c r="W1519" i="1"/>
  <c r="Q1519" i="1" s="1"/>
  <c r="V1519" i="1"/>
  <c r="W1520" i="1"/>
  <c r="Q1520" i="1" s="1"/>
  <c r="V1520" i="1"/>
  <c r="W1521" i="1"/>
  <c r="Q1521" i="1" s="1"/>
  <c r="B1521" i="1" s="1"/>
  <c r="D1521" i="1" s="1"/>
  <c r="V1521" i="1"/>
  <c r="W1522" i="1"/>
  <c r="Q1522" i="1" s="1"/>
  <c r="V1522" i="1"/>
  <c r="W1523" i="1"/>
  <c r="Q1523" i="1" s="1"/>
  <c r="B1523" i="1" s="1"/>
  <c r="D1523" i="1" s="1"/>
  <c r="V1523" i="1"/>
  <c r="W1524" i="1"/>
  <c r="Q1524" i="1" s="1"/>
  <c r="B1524" i="1" s="1"/>
  <c r="D1524" i="1" s="1"/>
  <c r="V1524" i="1"/>
  <c r="W1525" i="1"/>
  <c r="Q1525" i="1" s="1"/>
  <c r="B1525" i="1" s="1"/>
  <c r="D1525" i="1" s="1"/>
  <c r="V1525" i="1"/>
  <c r="W1526" i="1"/>
  <c r="Q1526" i="1" s="1"/>
  <c r="V1526" i="1"/>
  <c r="W1527" i="1"/>
  <c r="Q1527" i="1" s="1"/>
  <c r="B1527" i="1" s="1"/>
  <c r="D1527" i="1" s="1"/>
  <c r="V1527" i="1"/>
  <c r="W1528" i="1"/>
  <c r="Q1528" i="1" s="1"/>
  <c r="B1528" i="1" s="1"/>
  <c r="D1528" i="1" s="1"/>
  <c r="V1528" i="1"/>
  <c r="W1529" i="1"/>
  <c r="Q1529" i="1" s="1"/>
  <c r="B1529" i="1" s="1"/>
  <c r="D1529" i="1" s="1"/>
  <c r="V1529" i="1"/>
  <c r="W1530" i="1"/>
  <c r="Q1530" i="1" s="1"/>
  <c r="V1530" i="1"/>
  <c r="W1531" i="1"/>
  <c r="Q1531" i="1" s="1"/>
  <c r="B1531" i="1" s="1"/>
  <c r="D1531" i="1" s="1"/>
  <c r="V1531" i="1"/>
  <c r="W1532" i="1"/>
  <c r="Q1532" i="1" s="1"/>
  <c r="B1532" i="1" s="1"/>
  <c r="D1532" i="1" s="1"/>
  <c r="V1532" i="1"/>
  <c r="W1533" i="1"/>
  <c r="Q1533" i="1" s="1"/>
  <c r="B1533" i="1" s="1"/>
  <c r="D1533" i="1" s="1"/>
  <c r="V1533" i="1"/>
  <c r="W1534" i="1"/>
  <c r="Q1534" i="1" s="1"/>
  <c r="V1534" i="1"/>
  <c r="W1535" i="1"/>
  <c r="Q1535" i="1" s="1"/>
  <c r="B1535" i="1" s="1"/>
  <c r="D1535" i="1" s="1"/>
  <c r="V1535" i="1"/>
  <c r="W1538" i="1"/>
  <c r="Q1538" i="1" s="1"/>
  <c r="B1538" i="1" s="1"/>
  <c r="D1538" i="1" s="1"/>
  <c r="O1544" i="1"/>
  <c r="T1544" i="1"/>
  <c r="U1544" i="1" s="1"/>
  <c r="L1544" i="1"/>
  <c r="M1544" i="1" s="1"/>
  <c r="B1546" i="1"/>
  <c r="D1546" i="1" s="1"/>
  <c r="V1552" i="1"/>
  <c r="W1552" i="1" s="1"/>
  <c r="Q1552" i="1" s="1"/>
  <c r="B1555" i="1"/>
  <c r="D1555" i="1" s="1"/>
  <c r="V1555" i="1"/>
  <c r="W1555" i="1"/>
  <c r="Q1555" i="1" s="1"/>
  <c r="B1561" i="1"/>
  <c r="D1561" i="1" s="1"/>
  <c r="V1562" i="1"/>
  <c r="W1562" i="1" s="1"/>
  <c r="Q1562" i="1" s="1"/>
  <c r="B1562" i="1" s="1"/>
  <c r="D1562" i="1" s="1"/>
  <c r="W1566" i="1"/>
  <c r="Q1566" i="1" s="1"/>
  <c r="B1566" i="1" s="1"/>
  <c r="D1566" i="1" s="1"/>
  <c r="V1566" i="1"/>
  <c r="B1569" i="1"/>
  <c r="D1569" i="1" s="1"/>
  <c r="V1570" i="1"/>
  <c r="W1570" i="1" s="1"/>
  <c r="Q1570" i="1" s="1"/>
  <c r="B1570" i="1" s="1"/>
  <c r="D1570" i="1" s="1"/>
  <c r="V1615" i="1"/>
  <c r="W1615" i="1" s="1"/>
  <c r="Q1615" i="1" s="1"/>
  <c r="B1615" i="1" s="1"/>
  <c r="D1615" i="1" s="1"/>
  <c r="V1631" i="1"/>
  <c r="W1631" i="1" s="1"/>
  <c r="Q1631" i="1" s="1"/>
  <c r="B1631" i="1" s="1"/>
  <c r="D1631" i="1" s="1"/>
  <c r="W1397" i="1"/>
  <c r="Q1397" i="1" s="1"/>
  <c r="V1400" i="1"/>
  <c r="W1400" i="1" s="1"/>
  <c r="Q1400" i="1" s="1"/>
  <c r="U1403" i="1"/>
  <c r="O1403" i="1"/>
  <c r="U1406" i="1"/>
  <c r="O1406" i="1"/>
  <c r="O1479" i="1"/>
  <c r="T1479" i="1"/>
  <c r="U1479" i="1" s="1"/>
  <c r="K1483" i="1"/>
  <c r="O1483" i="1"/>
  <c r="T1483" i="1"/>
  <c r="U1483" i="1" s="1"/>
  <c r="K1487" i="1"/>
  <c r="O1487" i="1"/>
  <c r="T1487" i="1"/>
  <c r="U1487" i="1" s="1"/>
  <c r="V1492" i="1"/>
  <c r="W1492" i="1" s="1"/>
  <c r="Q1492" i="1" s="1"/>
  <c r="V1496" i="1"/>
  <c r="W1496" i="1" s="1"/>
  <c r="Q1496" i="1" s="1"/>
  <c r="V1500" i="1"/>
  <c r="W1500" i="1" s="1"/>
  <c r="Q1500" i="1" s="1"/>
  <c r="V1504" i="1"/>
  <c r="W1504" i="1" s="1"/>
  <c r="Q1504" i="1" s="1"/>
  <c r="V1508" i="1"/>
  <c r="W1508" i="1" s="1"/>
  <c r="Q1508" i="1" s="1"/>
  <c r="V1512" i="1"/>
  <c r="W1512" i="1" s="1"/>
  <c r="Q1512" i="1" s="1"/>
  <c r="V1516" i="1"/>
  <c r="W1516" i="1" s="1"/>
  <c r="Q1516" i="1" s="1"/>
  <c r="B1522" i="1"/>
  <c r="D1522" i="1" s="1"/>
  <c r="B1526" i="1"/>
  <c r="D1526" i="1" s="1"/>
  <c r="B1530" i="1"/>
  <c r="D1530" i="1" s="1"/>
  <c r="B1534" i="1"/>
  <c r="D1534" i="1" s="1"/>
  <c r="W1539" i="1"/>
  <c r="Q1539" i="1" s="1"/>
  <c r="B1539" i="1" s="1"/>
  <c r="D1539" i="1" s="1"/>
  <c r="V1539" i="1"/>
  <c r="W1542" i="1"/>
  <c r="Q1542" i="1" s="1"/>
  <c r="B1542" i="1" s="1"/>
  <c r="D1542" i="1" s="1"/>
  <c r="V1548" i="1"/>
  <c r="W1548" i="1"/>
  <c r="Q1548" i="1" s="1"/>
  <c r="V1551" i="1"/>
  <c r="W1551" i="1" s="1"/>
  <c r="Q1551" i="1" s="1"/>
  <c r="B1551" i="1" s="1"/>
  <c r="D1551" i="1" s="1"/>
  <c r="K1557" i="1"/>
  <c r="O1557" i="1"/>
  <c r="T1557" i="1"/>
  <c r="U1557" i="1" s="1"/>
  <c r="L1557" i="1"/>
  <c r="M1557" i="1" s="1"/>
  <c r="W1563" i="1"/>
  <c r="Q1563" i="1" s="1"/>
  <c r="B1563" i="1" s="1"/>
  <c r="D1563" i="1" s="1"/>
  <c r="V1563" i="1"/>
  <c r="V1567" i="1"/>
  <c r="W1567" i="1" s="1"/>
  <c r="Q1567" i="1" s="1"/>
  <c r="B1567" i="1" s="1"/>
  <c r="D1567" i="1" s="1"/>
  <c r="W1571" i="1"/>
  <c r="Q1571" i="1" s="1"/>
  <c r="V1571" i="1"/>
  <c r="V1575" i="1"/>
  <c r="W1575" i="1" s="1"/>
  <c r="Q1575" i="1" s="1"/>
  <c r="B1575" i="1" s="1"/>
  <c r="D1575" i="1" s="1"/>
  <c r="W1579" i="1"/>
  <c r="Q1579" i="1" s="1"/>
  <c r="B1579" i="1" s="1"/>
  <c r="D1579" i="1" s="1"/>
  <c r="V1579" i="1"/>
  <c r="V1583" i="1"/>
  <c r="W1583" i="1" s="1"/>
  <c r="Q1583" i="1" s="1"/>
  <c r="B1583" i="1" s="1"/>
  <c r="D1583" i="1" s="1"/>
  <c r="W1587" i="1"/>
  <c r="Q1587" i="1" s="1"/>
  <c r="B1587" i="1" s="1"/>
  <c r="D1587" i="1" s="1"/>
  <c r="V1587" i="1"/>
  <c r="V1591" i="1"/>
  <c r="W1591" i="1" s="1"/>
  <c r="Q1591" i="1" s="1"/>
  <c r="B1591" i="1" s="1"/>
  <c r="D1591" i="1" s="1"/>
  <c r="W1595" i="1"/>
  <c r="Q1595" i="1" s="1"/>
  <c r="B1595" i="1" s="1"/>
  <c r="D1595" i="1" s="1"/>
  <c r="V1595" i="1"/>
  <c r="V1599" i="1"/>
  <c r="W1599" i="1" s="1"/>
  <c r="Q1599" i="1" s="1"/>
  <c r="B1599" i="1" s="1"/>
  <c r="D1599" i="1" s="1"/>
  <c r="W1603" i="1"/>
  <c r="Q1603" i="1" s="1"/>
  <c r="B1603" i="1" s="1"/>
  <c r="D1603" i="1" s="1"/>
  <c r="V1603" i="1"/>
  <c r="W1619" i="1"/>
  <c r="Q1619" i="1" s="1"/>
  <c r="B1619" i="1" s="1"/>
  <c r="D1619" i="1" s="1"/>
  <c r="V1619" i="1"/>
  <c r="W1635" i="1"/>
  <c r="Q1635" i="1" s="1"/>
  <c r="B1635" i="1" s="1"/>
  <c r="D1635" i="1" s="1"/>
  <c r="V1635" i="1"/>
  <c r="W1749" i="1"/>
  <c r="Q1749" i="1" s="1"/>
  <c r="V1749" i="1"/>
  <c r="W1768" i="1"/>
  <c r="Q1768" i="1" s="1"/>
  <c r="V1768" i="1"/>
  <c r="O1489" i="1"/>
  <c r="O1490" i="1"/>
  <c r="B1490" i="1" s="1"/>
  <c r="D1490" i="1" s="1"/>
  <c r="O1491" i="1"/>
  <c r="B1491" i="1" s="1"/>
  <c r="D1491" i="1" s="1"/>
  <c r="O1492" i="1"/>
  <c r="O1493" i="1"/>
  <c r="B1493" i="1" s="1"/>
  <c r="D1493" i="1" s="1"/>
  <c r="O1494" i="1"/>
  <c r="O1495" i="1"/>
  <c r="B1495" i="1" s="1"/>
  <c r="D1495" i="1" s="1"/>
  <c r="O1496" i="1"/>
  <c r="O1497" i="1"/>
  <c r="O1498" i="1"/>
  <c r="O1499" i="1"/>
  <c r="O1500" i="1"/>
  <c r="O1501" i="1"/>
  <c r="O1502" i="1"/>
  <c r="B1502" i="1" s="1"/>
  <c r="D1502" i="1" s="1"/>
  <c r="O1503" i="1"/>
  <c r="B1503" i="1" s="1"/>
  <c r="D1503" i="1" s="1"/>
  <c r="O1504" i="1"/>
  <c r="O1505" i="1"/>
  <c r="O1506" i="1"/>
  <c r="B1506" i="1" s="1"/>
  <c r="D1506" i="1" s="1"/>
  <c r="O1507" i="1"/>
  <c r="B1507" i="1" s="1"/>
  <c r="D1507" i="1" s="1"/>
  <c r="O1508" i="1"/>
  <c r="O1509" i="1"/>
  <c r="O1510" i="1"/>
  <c r="O1511" i="1"/>
  <c r="B1511" i="1" s="1"/>
  <c r="D1511" i="1" s="1"/>
  <c r="O1512" i="1"/>
  <c r="O1513" i="1"/>
  <c r="O1514" i="1"/>
  <c r="O1515" i="1"/>
  <c r="O1516" i="1"/>
  <c r="O1517" i="1"/>
  <c r="O1518" i="1"/>
  <c r="O1519" i="1"/>
  <c r="B1519" i="1" s="1"/>
  <c r="D1519" i="1" s="1"/>
  <c r="V1606" i="1"/>
  <c r="W1606" i="1" s="1"/>
  <c r="Q1606" i="1" s="1"/>
  <c r="B1606" i="1" s="1"/>
  <c r="D1606" i="1" s="1"/>
  <c r="V1610" i="1"/>
  <c r="W1610" i="1" s="1"/>
  <c r="Q1610" i="1" s="1"/>
  <c r="B1610" i="1" s="1"/>
  <c r="D1610" i="1" s="1"/>
  <c r="V1614" i="1"/>
  <c r="W1614" i="1" s="1"/>
  <c r="Q1614" i="1" s="1"/>
  <c r="B1614" i="1" s="1"/>
  <c r="D1614" i="1" s="1"/>
  <c r="V1618" i="1"/>
  <c r="W1618" i="1" s="1"/>
  <c r="Q1618" i="1" s="1"/>
  <c r="B1618" i="1" s="1"/>
  <c r="D1618" i="1" s="1"/>
  <c r="V1622" i="1"/>
  <c r="W1622" i="1" s="1"/>
  <c r="Q1622" i="1" s="1"/>
  <c r="B1622" i="1" s="1"/>
  <c r="D1622" i="1" s="1"/>
  <c r="V1626" i="1"/>
  <c r="W1626" i="1" s="1"/>
  <c r="Q1626" i="1" s="1"/>
  <c r="B1626" i="1" s="1"/>
  <c r="D1626" i="1" s="1"/>
  <c r="V1630" i="1"/>
  <c r="W1630" i="1" s="1"/>
  <c r="Q1630" i="1" s="1"/>
  <c r="B1630" i="1" s="1"/>
  <c r="D1630" i="1" s="1"/>
  <c r="V1634" i="1"/>
  <c r="W1634" i="1" s="1"/>
  <c r="Q1634" i="1" s="1"/>
  <c r="B1634" i="1" s="1"/>
  <c r="D1634" i="1" s="1"/>
  <c r="U1745" i="1"/>
  <c r="O1745" i="1"/>
  <c r="V1767" i="1"/>
  <c r="W1767" i="1"/>
  <c r="Q1767" i="1" s="1"/>
  <c r="O1775" i="1"/>
  <c r="T1775" i="1"/>
  <c r="U1775" i="1" s="1"/>
  <c r="L1775" i="1"/>
  <c r="M1775" i="1" s="1"/>
  <c r="K1775" i="1"/>
  <c r="O1783" i="1"/>
  <c r="T1783" i="1"/>
  <c r="U1783" i="1" s="1"/>
  <c r="L1783" i="1"/>
  <c r="M1783" i="1" s="1"/>
  <c r="K1783" i="1"/>
  <c r="O1791" i="1"/>
  <c r="T1791" i="1"/>
  <c r="U1791" i="1" s="1"/>
  <c r="L1791" i="1"/>
  <c r="M1791" i="1" s="1"/>
  <c r="K1791" i="1"/>
  <c r="O1799" i="1"/>
  <c r="T1799" i="1"/>
  <c r="U1799" i="1" s="1"/>
  <c r="L1799" i="1"/>
  <c r="M1799" i="1" s="1"/>
  <c r="K1799" i="1"/>
  <c r="T1806" i="1"/>
  <c r="U1806" i="1" s="1"/>
  <c r="O1806" i="1"/>
  <c r="L1806" i="1"/>
  <c r="M1806" i="1" s="1"/>
  <c r="K1806" i="1"/>
  <c r="V1842" i="1"/>
  <c r="W1842" i="1"/>
  <c r="Q1842" i="1" s="1"/>
  <c r="V1850" i="1"/>
  <c r="W1850" i="1"/>
  <c r="Q1850" i="1" s="1"/>
  <c r="V1862" i="1"/>
  <c r="W1862" i="1"/>
  <c r="Q1862" i="1" s="1"/>
  <c r="L1537" i="1"/>
  <c r="M1537" i="1" s="1"/>
  <c r="T1537" i="1"/>
  <c r="U1537" i="1" s="1"/>
  <c r="L1541" i="1"/>
  <c r="M1541" i="1" s="1"/>
  <c r="T1541" i="1"/>
  <c r="U1541" i="1" s="1"/>
  <c r="L1545" i="1"/>
  <c r="M1545" i="1" s="1"/>
  <c r="T1545" i="1"/>
  <c r="U1545" i="1" s="1"/>
  <c r="O1548" i="1"/>
  <c r="B1548" i="1" s="1"/>
  <c r="D1548" i="1" s="1"/>
  <c r="L1550" i="1"/>
  <c r="M1550" i="1" s="1"/>
  <c r="T1550" i="1"/>
  <c r="U1550" i="1" s="1"/>
  <c r="O1552" i="1"/>
  <c r="B1552" i="1" s="1"/>
  <c r="D1552" i="1" s="1"/>
  <c r="L1554" i="1"/>
  <c r="M1554" i="1" s="1"/>
  <c r="T1554" i="1"/>
  <c r="U1554" i="1" s="1"/>
  <c r="O1556" i="1"/>
  <c r="L1558" i="1"/>
  <c r="M1558" i="1" s="1"/>
  <c r="T1558" i="1"/>
  <c r="U1558" i="1" s="1"/>
  <c r="O1560" i="1"/>
  <c r="B1560" i="1" s="1"/>
  <c r="D1560" i="1" s="1"/>
  <c r="V1572" i="1"/>
  <c r="W1572" i="1" s="1"/>
  <c r="Q1572" i="1" s="1"/>
  <c r="B1572" i="1" s="1"/>
  <c r="D1572" i="1" s="1"/>
  <c r="V1574" i="1"/>
  <c r="W1574" i="1" s="1"/>
  <c r="Q1574" i="1" s="1"/>
  <c r="B1574" i="1" s="1"/>
  <c r="D1574" i="1" s="1"/>
  <c r="V1576" i="1"/>
  <c r="W1576" i="1" s="1"/>
  <c r="Q1576" i="1" s="1"/>
  <c r="B1576" i="1" s="1"/>
  <c r="D1576" i="1" s="1"/>
  <c r="V1578" i="1"/>
  <c r="W1578" i="1" s="1"/>
  <c r="Q1578" i="1" s="1"/>
  <c r="B1578" i="1" s="1"/>
  <c r="D1578" i="1" s="1"/>
  <c r="V1580" i="1"/>
  <c r="W1580" i="1" s="1"/>
  <c r="Q1580" i="1" s="1"/>
  <c r="B1580" i="1" s="1"/>
  <c r="D1580" i="1" s="1"/>
  <c r="V1582" i="1"/>
  <c r="W1582" i="1" s="1"/>
  <c r="Q1582" i="1" s="1"/>
  <c r="B1582" i="1" s="1"/>
  <c r="D1582" i="1" s="1"/>
  <c r="V1584" i="1"/>
  <c r="W1584" i="1" s="1"/>
  <c r="Q1584" i="1" s="1"/>
  <c r="B1584" i="1" s="1"/>
  <c r="D1584" i="1" s="1"/>
  <c r="V1586" i="1"/>
  <c r="W1586" i="1" s="1"/>
  <c r="Q1586" i="1" s="1"/>
  <c r="B1586" i="1" s="1"/>
  <c r="D1586" i="1" s="1"/>
  <c r="V1588" i="1"/>
  <c r="W1588" i="1" s="1"/>
  <c r="Q1588" i="1" s="1"/>
  <c r="B1588" i="1" s="1"/>
  <c r="D1588" i="1" s="1"/>
  <c r="V1590" i="1"/>
  <c r="W1590" i="1" s="1"/>
  <c r="Q1590" i="1" s="1"/>
  <c r="B1590" i="1" s="1"/>
  <c r="D1590" i="1" s="1"/>
  <c r="V1592" i="1"/>
  <c r="W1592" i="1" s="1"/>
  <c r="Q1592" i="1" s="1"/>
  <c r="B1592" i="1" s="1"/>
  <c r="D1592" i="1" s="1"/>
  <c r="V1594" i="1"/>
  <c r="W1594" i="1" s="1"/>
  <c r="Q1594" i="1" s="1"/>
  <c r="B1594" i="1" s="1"/>
  <c r="D1594" i="1" s="1"/>
  <c r="V1596" i="1"/>
  <c r="W1596" i="1" s="1"/>
  <c r="Q1596" i="1" s="1"/>
  <c r="B1596" i="1" s="1"/>
  <c r="D1596" i="1" s="1"/>
  <c r="V1598" i="1"/>
  <c r="W1598" i="1" s="1"/>
  <c r="Q1598" i="1" s="1"/>
  <c r="B1598" i="1" s="1"/>
  <c r="D1598" i="1" s="1"/>
  <c r="V1600" i="1"/>
  <c r="W1600" i="1" s="1"/>
  <c r="Q1600" i="1" s="1"/>
  <c r="B1600" i="1" s="1"/>
  <c r="D1600" i="1" s="1"/>
  <c r="V1602" i="1"/>
  <c r="W1602" i="1" s="1"/>
  <c r="Q1602" i="1" s="1"/>
  <c r="B1602" i="1" s="1"/>
  <c r="D1602" i="1" s="1"/>
  <c r="V1605" i="1"/>
  <c r="W1605" i="1" s="1"/>
  <c r="Q1605" i="1" s="1"/>
  <c r="B1605" i="1" s="1"/>
  <c r="D1605" i="1" s="1"/>
  <c r="V1609" i="1"/>
  <c r="W1609" i="1" s="1"/>
  <c r="Q1609" i="1" s="1"/>
  <c r="B1609" i="1" s="1"/>
  <c r="D1609" i="1" s="1"/>
  <c r="V1613" i="1"/>
  <c r="W1613" i="1" s="1"/>
  <c r="Q1613" i="1" s="1"/>
  <c r="B1613" i="1" s="1"/>
  <c r="D1613" i="1" s="1"/>
  <c r="V1617" i="1"/>
  <c r="W1617" i="1" s="1"/>
  <c r="Q1617" i="1" s="1"/>
  <c r="B1617" i="1" s="1"/>
  <c r="D1617" i="1" s="1"/>
  <c r="V1621" i="1"/>
  <c r="W1621" i="1" s="1"/>
  <c r="Q1621" i="1" s="1"/>
  <c r="B1621" i="1" s="1"/>
  <c r="D1621" i="1" s="1"/>
  <c r="V1625" i="1"/>
  <c r="W1625" i="1" s="1"/>
  <c r="Q1625" i="1" s="1"/>
  <c r="B1625" i="1" s="1"/>
  <c r="D1625" i="1" s="1"/>
  <c r="V1629" i="1"/>
  <c r="W1629" i="1" s="1"/>
  <c r="Q1629" i="1" s="1"/>
  <c r="B1629" i="1" s="1"/>
  <c r="D1629" i="1" s="1"/>
  <c r="V1633" i="1"/>
  <c r="W1633" i="1" s="1"/>
  <c r="Q1633" i="1" s="1"/>
  <c r="B1633" i="1" s="1"/>
  <c r="D1633" i="1" s="1"/>
  <c r="V1756" i="1"/>
  <c r="W1756" i="1" s="1"/>
  <c r="Q1756" i="1" s="1"/>
  <c r="V1760" i="1"/>
  <c r="W1760" i="1" s="1"/>
  <c r="Q1760" i="1" s="1"/>
  <c r="V1773" i="1"/>
  <c r="W1773" i="1" s="1"/>
  <c r="Q1773" i="1" s="1"/>
  <c r="V1777" i="1"/>
  <c r="W1777" i="1" s="1"/>
  <c r="Q1777" i="1" s="1"/>
  <c r="V1781" i="1"/>
  <c r="W1781" i="1" s="1"/>
  <c r="Q1781" i="1" s="1"/>
  <c r="V1785" i="1"/>
  <c r="W1785" i="1" s="1"/>
  <c r="Q1785" i="1" s="1"/>
  <c r="V1789" i="1"/>
  <c r="W1789" i="1" s="1"/>
  <c r="Q1789" i="1" s="1"/>
  <c r="V1793" i="1"/>
  <c r="W1793" i="1" s="1"/>
  <c r="Q1793" i="1" s="1"/>
  <c r="V1797" i="1"/>
  <c r="W1797" i="1" s="1"/>
  <c r="Q1797" i="1" s="1"/>
  <c r="V1801" i="1"/>
  <c r="W1801" i="1" s="1"/>
  <c r="Q1801" i="1" s="1"/>
  <c r="V1809" i="1"/>
  <c r="W1809" i="1" s="1"/>
  <c r="Q1809" i="1" s="1"/>
  <c r="V1604" i="1"/>
  <c r="W1604" i="1" s="1"/>
  <c r="Q1604" i="1" s="1"/>
  <c r="B1604" i="1" s="1"/>
  <c r="D1604" i="1" s="1"/>
  <c r="V1608" i="1"/>
  <c r="W1608" i="1" s="1"/>
  <c r="Q1608" i="1" s="1"/>
  <c r="B1608" i="1" s="1"/>
  <c r="D1608" i="1" s="1"/>
  <c r="V1612" i="1"/>
  <c r="W1612" i="1" s="1"/>
  <c r="Q1612" i="1" s="1"/>
  <c r="B1612" i="1" s="1"/>
  <c r="D1612" i="1" s="1"/>
  <c r="V1616" i="1"/>
  <c r="W1616" i="1" s="1"/>
  <c r="Q1616" i="1" s="1"/>
  <c r="B1616" i="1" s="1"/>
  <c r="D1616" i="1" s="1"/>
  <c r="V1620" i="1"/>
  <c r="W1620" i="1" s="1"/>
  <c r="Q1620" i="1" s="1"/>
  <c r="B1620" i="1" s="1"/>
  <c r="D1620" i="1" s="1"/>
  <c r="V1624" i="1"/>
  <c r="W1624" i="1" s="1"/>
  <c r="Q1624" i="1" s="1"/>
  <c r="B1624" i="1" s="1"/>
  <c r="D1624" i="1" s="1"/>
  <c r="V1628" i="1"/>
  <c r="W1628" i="1" s="1"/>
  <c r="Q1628" i="1" s="1"/>
  <c r="B1628" i="1" s="1"/>
  <c r="D1628" i="1" s="1"/>
  <c r="V1632" i="1"/>
  <c r="W1632" i="1" s="1"/>
  <c r="Q1632" i="1" s="1"/>
  <c r="B1632" i="1" s="1"/>
  <c r="D1632" i="1" s="1"/>
  <c r="V1636" i="1"/>
  <c r="W1636" i="1" s="1"/>
  <c r="Q1636" i="1" s="1"/>
  <c r="B1636" i="1" s="1"/>
  <c r="D1636" i="1" s="1"/>
  <c r="V1746" i="1"/>
  <c r="W1746" i="1" s="1"/>
  <c r="Q1746" i="1" s="1"/>
  <c r="T1750" i="1"/>
  <c r="U1750" i="1" s="1"/>
  <c r="O1750" i="1"/>
  <c r="L1750" i="1"/>
  <c r="M1750" i="1" s="1"/>
  <c r="V1759" i="1"/>
  <c r="W1759" i="1" s="1"/>
  <c r="Q1759" i="1" s="1"/>
  <c r="K1776" i="1"/>
  <c r="T1776" i="1"/>
  <c r="U1776" i="1" s="1"/>
  <c r="L1776" i="1"/>
  <c r="M1776" i="1" s="1"/>
  <c r="O1776" i="1"/>
  <c r="K1784" i="1"/>
  <c r="T1784" i="1"/>
  <c r="U1784" i="1" s="1"/>
  <c r="L1784" i="1"/>
  <c r="M1784" i="1" s="1"/>
  <c r="O1784" i="1"/>
  <c r="K1792" i="1"/>
  <c r="T1792" i="1"/>
  <c r="U1792" i="1" s="1"/>
  <c r="L1792" i="1"/>
  <c r="M1792" i="1" s="1"/>
  <c r="O1792" i="1"/>
  <c r="K1800" i="1"/>
  <c r="T1800" i="1"/>
  <c r="U1800" i="1" s="1"/>
  <c r="L1800" i="1"/>
  <c r="M1800" i="1" s="1"/>
  <c r="O1800" i="1"/>
  <c r="W1753" i="1"/>
  <c r="Q1753" i="1" s="1"/>
  <c r="K1755" i="1"/>
  <c r="O1755" i="1"/>
  <c r="O1758" i="1"/>
  <c r="T1758" i="1"/>
  <c r="U1758" i="1" s="1"/>
  <c r="K1763" i="1"/>
  <c r="O1763" i="1"/>
  <c r="O1766" i="1"/>
  <c r="T1766" i="1"/>
  <c r="U1766" i="1" s="1"/>
  <c r="W1769" i="1"/>
  <c r="Q1769" i="1" s="1"/>
  <c r="K1771" i="1"/>
  <c r="O1771" i="1"/>
  <c r="T1778" i="1"/>
  <c r="U1778" i="1" s="1"/>
  <c r="O1778" i="1"/>
  <c r="T1786" i="1"/>
  <c r="U1786" i="1" s="1"/>
  <c r="O1786" i="1"/>
  <c r="T1794" i="1"/>
  <c r="U1794" i="1" s="1"/>
  <c r="O1794" i="1"/>
  <c r="T1802" i="1"/>
  <c r="U1802" i="1" s="1"/>
  <c r="O1802" i="1"/>
  <c r="V1805" i="1"/>
  <c r="W1805" i="1" s="1"/>
  <c r="Q1805" i="1" s="1"/>
  <c r="T1818" i="1"/>
  <c r="U1818" i="1" s="1"/>
  <c r="O1818" i="1"/>
  <c r="L1818" i="1"/>
  <c r="M1818" i="1" s="1"/>
  <c r="W1827" i="1"/>
  <c r="Q1827" i="1" s="1"/>
  <c r="V1827" i="1"/>
  <c r="W1903" i="1"/>
  <c r="Q1903" i="1" s="1"/>
  <c r="V1903" i="1"/>
  <c r="K1908" i="1"/>
  <c r="O1908" i="1"/>
  <c r="T1908" i="1"/>
  <c r="U1908" i="1" s="1"/>
  <c r="L1908" i="1"/>
  <c r="M1908" i="1" s="1"/>
  <c r="T1747" i="1"/>
  <c r="U1747" i="1" s="1"/>
  <c r="L1748" i="1"/>
  <c r="M1748" i="1" s="1"/>
  <c r="T1748" i="1"/>
  <c r="U1748" i="1" s="1"/>
  <c r="L1751" i="1"/>
  <c r="M1751" i="1" s="1"/>
  <c r="T1751" i="1"/>
  <c r="U1751" i="1" s="1"/>
  <c r="L1752" i="1"/>
  <c r="M1752" i="1" s="1"/>
  <c r="T1752" i="1"/>
  <c r="U1752" i="1" s="1"/>
  <c r="V1753" i="1"/>
  <c r="T1755" i="1"/>
  <c r="U1755" i="1" s="1"/>
  <c r="K1758" i="1"/>
  <c r="V1761" i="1"/>
  <c r="W1761" i="1" s="1"/>
  <c r="Q1761" i="1" s="1"/>
  <c r="T1763" i="1"/>
  <c r="U1763" i="1" s="1"/>
  <c r="K1766" i="1"/>
  <c r="V1769" i="1"/>
  <c r="T1771" i="1"/>
  <c r="U1771" i="1" s="1"/>
  <c r="K1772" i="1"/>
  <c r="T1772" i="1"/>
  <c r="U1772" i="1" s="1"/>
  <c r="L1772" i="1"/>
  <c r="M1772" i="1" s="1"/>
  <c r="O1779" i="1"/>
  <c r="T1779" i="1"/>
  <c r="U1779" i="1" s="1"/>
  <c r="L1779" i="1"/>
  <c r="M1779" i="1" s="1"/>
  <c r="K1780" i="1"/>
  <c r="T1780" i="1"/>
  <c r="U1780" i="1" s="1"/>
  <c r="L1780" i="1"/>
  <c r="M1780" i="1" s="1"/>
  <c r="O1787" i="1"/>
  <c r="T1787" i="1"/>
  <c r="U1787" i="1" s="1"/>
  <c r="L1787" i="1"/>
  <c r="M1787" i="1" s="1"/>
  <c r="K1788" i="1"/>
  <c r="T1788" i="1"/>
  <c r="U1788" i="1" s="1"/>
  <c r="L1788" i="1"/>
  <c r="M1788" i="1" s="1"/>
  <c r="O1795" i="1"/>
  <c r="T1795" i="1"/>
  <c r="U1795" i="1" s="1"/>
  <c r="L1795" i="1"/>
  <c r="M1795" i="1" s="1"/>
  <c r="K1796" i="1"/>
  <c r="T1796" i="1"/>
  <c r="U1796" i="1" s="1"/>
  <c r="L1796" i="1"/>
  <c r="M1796" i="1" s="1"/>
  <c r="T1814" i="1"/>
  <c r="U1814" i="1" s="1"/>
  <c r="O1814" i="1"/>
  <c r="L1814" i="1"/>
  <c r="M1814" i="1" s="1"/>
  <c r="V1817" i="1"/>
  <c r="W1817" i="1" s="1"/>
  <c r="Q1817" i="1" s="1"/>
  <c r="V1846" i="1"/>
  <c r="W1846" i="1"/>
  <c r="Q1846" i="1" s="1"/>
  <c r="V1854" i="1"/>
  <c r="W1854" i="1"/>
  <c r="Q1854" i="1" s="1"/>
  <c r="V1897" i="1"/>
  <c r="W1897" i="1" s="1"/>
  <c r="Q1897" i="1" s="1"/>
  <c r="O1754" i="1"/>
  <c r="T1754" i="1"/>
  <c r="U1754" i="1" s="1"/>
  <c r="L1755" i="1"/>
  <c r="M1755" i="1" s="1"/>
  <c r="W1757" i="1"/>
  <c r="Q1757" i="1" s="1"/>
  <c r="L1758" i="1"/>
  <c r="M1758" i="1" s="1"/>
  <c r="K1759" i="1"/>
  <c r="O1759" i="1"/>
  <c r="O1762" i="1"/>
  <c r="T1762" i="1"/>
  <c r="U1762" i="1" s="1"/>
  <c r="L1763" i="1"/>
  <c r="M1763" i="1" s="1"/>
  <c r="W1765" i="1"/>
  <c r="Q1765" i="1" s="1"/>
  <c r="L1766" i="1"/>
  <c r="M1766" i="1" s="1"/>
  <c r="K1767" i="1"/>
  <c r="O1767" i="1"/>
  <c r="O1770" i="1"/>
  <c r="T1770" i="1"/>
  <c r="U1770" i="1" s="1"/>
  <c r="L1771" i="1"/>
  <c r="M1771" i="1" s="1"/>
  <c r="T1774" i="1"/>
  <c r="U1774" i="1" s="1"/>
  <c r="O1774" i="1"/>
  <c r="K1778" i="1"/>
  <c r="T1782" i="1"/>
  <c r="U1782" i="1" s="1"/>
  <c r="O1782" i="1"/>
  <c r="K1786" i="1"/>
  <c r="T1790" i="1"/>
  <c r="U1790" i="1" s="1"/>
  <c r="O1790" i="1"/>
  <c r="K1794" i="1"/>
  <c r="T1798" i="1"/>
  <c r="U1798" i="1" s="1"/>
  <c r="O1798" i="1"/>
  <c r="K1802" i="1"/>
  <c r="T1810" i="1"/>
  <c r="U1810" i="1" s="1"/>
  <c r="O1810" i="1"/>
  <c r="L1810" i="1"/>
  <c r="M1810" i="1" s="1"/>
  <c r="V1813" i="1"/>
  <c r="W1813" i="1" s="1"/>
  <c r="Q1813" i="1" s="1"/>
  <c r="V1823" i="1"/>
  <c r="W1823" i="1" s="1"/>
  <c r="Q1823" i="1" s="1"/>
  <c r="T1828" i="1"/>
  <c r="U1828" i="1" s="1"/>
  <c r="O1828" i="1"/>
  <c r="L1828" i="1"/>
  <c r="M1828" i="1" s="1"/>
  <c r="K1828" i="1"/>
  <c r="V1858" i="1"/>
  <c r="W1858" i="1"/>
  <c r="Q1858" i="1" s="1"/>
  <c r="V1875" i="1"/>
  <c r="W1875" i="1" s="1"/>
  <c r="Q1875" i="1" s="1"/>
  <c r="O1821" i="1"/>
  <c r="T1821" i="1"/>
  <c r="U1821" i="1" s="1"/>
  <c r="L1821" i="1"/>
  <c r="M1821" i="1" s="1"/>
  <c r="O1825" i="1"/>
  <c r="T1825" i="1"/>
  <c r="U1825" i="1" s="1"/>
  <c r="L1825" i="1"/>
  <c r="M1825" i="1" s="1"/>
  <c r="V1831" i="1"/>
  <c r="W1831" i="1" s="1"/>
  <c r="Q1831" i="1" s="1"/>
  <c r="T1832" i="1"/>
  <c r="U1832" i="1" s="1"/>
  <c r="O1832" i="1"/>
  <c r="L1832" i="1"/>
  <c r="M1832" i="1" s="1"/>
  <c r="K1868" i="1"/>
  <c r="T1868" i="1"/>
  <c r="U1868" i="1" s="1"/>
  <c r="L1868" i="1"/>
  <c r="M1868" i="1" s="1"/>
  <c r="O1868" i="1"/>
  <c r="L1803" i="1"/>
  <c r="M1803" i="1" s="1"/>
  <c r="T1803" i="1"/>
  <c r="U1803" i="1" s="1"/>
  <c r="L1804" i="1"/>
  <c r="M1804" i="1" s="1"/>
  <c r="T1804" i="1"/>
  <c r="U1804" i="1" s="1"/>
  <c r="L1807" i="1"/>
  <c r="M1807" i="1" s="1"/>
  <c r="T1807" i="1"/>
  <c r="U1807" i="1" s="1"/>
  <c r="L1808" i="1"/>
  <c r="M1808" i="1" s="1"/>
  <c r="T1808" i="1"/>
  <c r="U1808" i="1" s="1"/>
  <c r="L1811" i="1"/>
  <c r="M1811" i="1" s="1"/>
  <c r="T1811" i="1"/>
  <c r="U1811" i="1" s="1"/>
  <c r="L1812" i="1"/>
  <c r="M1812" i="1" s="1"/>
  <c r="T1812" i="1"/>
  <c r="U1812" i="1" s="1"/>
  <c r="L1815" i="1"/>
  <c r="M1815" i="1" s="1"/>
  <c r="T1815" i="1"/>
  <c r="U1815" i="1" s="1"/>
  <c r="L1816" i="1"/>
  <c r="M1816" i="1" s="1"/>
  <c r="T1816" i="1"/>
  <c r="U1816" i="1" s="1"/>
  <c r="L1819" i="1"/>
  <c r="M1819" i="1" s="1"/>
  <c r="T1819" i="1"/>
  <c r="U1819" i="1" s="1"/>
  <c r="L1820" i="1"/>
  <c r="M1820" i="1" s="1"/>
  <c r="T1820" i="1"/>
  <c r="U1820" i="1" s="1"/>
  <c r="K1821" i="1"/>
  <c r="T1824" i="1"/>
  <c r="U1824" i="1" s="1"/>
  <c r="O1824" i="1"/>
  <c r="K1825" i="1"/>
  <c r="W1835" i="1"/>
  <c r="Q1835" i="1" s="1"/>
  <c r="V1835" i="1"/>
  <c r="T1836" i="1"/>
  <c r="U1836" i="1" s="1"/>
  <c r="O1836" i="1"/>
  <c r="L1836" i="1"/>
  <c r="M1836" i="1" s="1"/>
  <c r="V1877" i="1"/>
  <c r="W1877" i="1" s="1"/>
  <c r="Q1877" i="1" s="1"/>
  <c r="K1822" i="1"/>
  <c r="T1822" i="1"/>
  <c r="U1822" i="1" s="1"/>
  <c r="L1822" i="1"/>
  <c r="M1822" i="1" s="1"/>
  <c r="K1826" i="1"/>
  <c r="T1826" i="1"/>
  <c r="U1826" i="1" s="1"/>
  <c r="L1826" i="1"/>
  <c r="M1826" i="1" s="1"/>
  <c r="K1832" i="1"/>
  <c r="W1839" i="1"/>
  <c r="Q1839" i="1" s="1"/>
  <c r="V1839" i="1"/>
  <c r="T1840" i="1"/>
  <c r="U1840" i="1" s="1"/>
  <c r="O1840" i="1"/>
  <c r="L1840" i="1"/>
  <c r="M1840" i="1" s="1"/>
  <c r="O1841" i="1"/>
  <c r="L1841" i="1"/>
  <c r="M1841" i="1" s="1"/>
  <c r="T1841" i="1"/>
  <c r="U1841" i="1" s="1"/>
  <c r="K1841" i="1"/>
  <c r="O1845" i="1"/>
  <c r="L1845" i="1"/>
  <c r="M1845" i="1" s="1"/>
  <c r="T1845" i="1"/>
  <c r="U1845" i="1" s="1"/>
  <c r="K1845" i="1"/>
  <c r="O1849" i="1"/>
  <c r="L1849" i="1"/>
  <c r="M1849" i="1" s="1"/>
  <c r="T1849" i="1"/>
  <c r="U1849" i="1" s="1"/>
  <c r="K1849" i="1"/>
  <c r="O1853" i="1"/>
  <c r="L1853" i="1"/>
  <c r="M1853" i="1" s="1"/>
  <c r="T1853" i="1"/>
  <c r="U1853" i="1" s="1"/>
  <c r="K1853" i="1"/>
  <c r="V1867" i="1"/>
  <c r="W1867" i="1" s="1"/>
  <c r="Q1867" i="1" s="1"/>
  <c r="W1847" i="1"/>
  <c r="Q1847" i="1" s="1"/>
  <c r="W1855" i="1"/>
  <c r="Q1855" i="1" s="1"/>
  <c r="W1861" i="1"/>
  <c r="Q1861" i="1" s="1"/>
  <c r="V1865" i="1"/>
  <c r="W1865" i="1" s="1"/>
  <c r="Q1865" i="1" s="1"/>
  <c r="T1874" i="1"/>
  <c r="U1874" i="1" s="1"/>
  <c r="K1874" i="1"/>
  <c r="L1874" i="1"/>
  <c r="M1874" i="1" s="1"/>
  <c r="O1874" i="1"/>
  <c r="K1900" i="1"/>
  <c r="T1900" i="1"/>
  <c r="U1900" i="1" s="1"/>
  <c r="L1900" i="1"/>
  <c r="M1900" i="1" s="1"/>
  <c r="L1829" i="1"/>
  <c r="M1829" i="1" s="1"/>
  <c r="T1829" i="1"/>
  <c r="U1829" i="1" s="1"/>
  <c r="L1830" i="1"/>
  <c r="M1830" i="1" s="1"/>
  <c r="T1830" i="1"/>
  <c r="U1830" i="1" s="1"/>
  <c r="L1833" i="1"/>
  <c r="M1833" i="1" s="1"/>
  <c r="T1833" i="1"/>
  <c r="U1833" i="1" s="1"/>
  <c r="L1834" i="1"/>
  <c r="M1834" i="1" s="1"/>
  <c r="T1834" i="1"/>
  <c r="U1834" i="1" s="1"/>
  <c r="L1837" i="1"/>
  <c r="M1837" i="1" s="1"/>
  <c r="T1837" i="1"/>
  <c r="U1837" i="1" s="1"/>
  <c r="L1838" i="1"/>
  <c r="M1838" i="1" s="1"/>
  <c r="T1838" i="1"/>
  <c r="U1838" i="1" s="1"/>
  <c r="K1842" i="1"/>
  <c r="O1842" i="1"/>
  <c r="V1843" i="1"/>
  <c r="W1843" i="1" s="1"/>
  <c r="Q1843" i="1" s="1"/>
  <c r="K1846" i="1"/>
  <c r="O1846" i="1"/>
  <c r="V1847" i="1"/>
  <c r="K1850" i="1"/>
  <c r="O1850" i="1"/>
  <c r="V1851" i="1"/>
  <c r="W1851" i="1" s="1"/>
  <c r="Q1851" i="1" s="1"/>
  <c r="K1854" i="1"/>
  <c r="O1854" i="1"/>
  <c r="V1855" i="1"/>
  <c r="V1857" i="1"/>
  <c r="W1857" i="1" s="1"/>
  <c r="Q1857" i="1" s="1"/>
  <c r="V1861" i="1"/>
  <c r="W1873" i="1"/>
  <c r="Q1873" i="1" s="1"/>
  <c r="T1878" i="1"/>
  <c r="U1878" i="1" s="1"/>
  <c r="K1878" i="1"/>
  <c r="L1878" i="1"/>
  <c r="M1878" i="1" s="1"/>
  <c r="W1899" i="1"/>
  <c r="Q1899" i="1" s="1"/>
  <c r="V1899" i="1"/>
  <c r="O1858" i="1"/>
  <c r="O1862" i="1"/>
  <c r="T1870" i="1"/>
  <c r="U1870" i="1" s="1"/>
  <c r="K1870" i="1"/>
  <c r="O1870" i="1"/>
  <c r="W1871" i="1"/>
  <c r="Q1871" i="1" s="1"/>
  <c r="K1880" i="1"/>
  <c r="T1880" i="1"/>
  <c r="U1880" i="1" s="1"/>
  <c r="O1880" i="1"/>
  <c r="W1881" i="1"/>
  <c r="Q1881" i="1" s="1"/>
  <c r="T1890" i="1"/>
  <c r="U1890" i="1" s="1"/>
  <c r="K1890" i="1"/>
  <c r="O1890" i="1"/>
  <c r="L1890" i="1"/>
  <c r="M1890" i="1" s="1"/>
  <c r="K1896" i="1"/>
  <c r="T1896" i="1"/>
  <c r="U1896" i="1" s="1"/>
  <c r="O1896" i="1"/>
  <c r="L1896" i="1"/>
  <c r="M1896" i="1" s="1"/>
  <c r="W1859" i="1"/>
  <c r="Q1859" i="1" s="1"/>
  <c r="K1872" i="1"/>
  <c r="T1872" i="1"/>
  <c r="U1872" i="1" s="1"/>
  <c r="W1883" i="1"/>
  <c r="Q1883" i="1" s="1"/>
  <c r="K1884" i="1"/>
  <c r="T1884" i="1"/>
  <c r="U1884" i="1" s="1"/>
  <c r="L1884" i="1"/>
  <c r="M1884" i="1" s="1"/>
  <c r="V1887" i="1"/>
  <c r="W1887" i="1" s="1"/>
  <c r="Q1887" i="1" s="1"/>
  <c r="W1893" i="1"/>
  <c r="Q1893" i="1" s="1"/>
  <c r="T1894" i="1"/>
  <c r="U1894" i="1" s="1"/>
  <c r="K1894" i="1"/>
  <c r="L1894" i="1"/>
  <c r="M1894" i="1" s="1"/>
  <c r="T1882" i="1"/>
  <c r="U1882" i="1" s="1"/>
  <c r="K1882" i="1"/>
  <c r="K1888" i="1"/>
  <c r="T1888" i="1"/>
  <c r="U1888" i="1" s="1"/>
  <c r="T1898" i="1"/>
  <c r="U1898" i="1" s="1"/>
  <c r="K1898" i="1"/>
  <c r="K1904" i="1"/>
  <c r="T1904" i="1"/>
  <c r="U1904" i="1" s="1"/>
  <c r="T1866" i="1"/>
  <c r="U1866" i="1" s="1"/>
  <c r="K1866" i="1"/>
  <c r="W1869" i="1"/>
  <c r="Q1869" i="1" s="1"/>
  <c r="K1876" i="1"/>
  <c r="T1876" i="1"/>
  <c r="U1876" i="1" s="1"/>
  <c r="W1879" i="1"/>
  <c r="Q1879" i="1" s="1"/>
  <c r="V1885" i="1"/>
  <c r="W1885" i="1" s="1"/>
  <c r="Q1885" i="1" s="1"/>
  <c r="T1886" i="1"/>
  <c r="U1886" i="1" s="1"/>
  <c r="K1886" i="1"/>
  <c r="W1889" i="1"/>
  <c r="Q1889" i="1" s="1"/>
  <c r="V1891" i="1"/>
  <c r="W1891" i="1" s="1"/>
  <c r="Q1891" i="1" s="1"/>
  <c r="K1892" i="1"/>
  <c r="T1892" i="1"/>
  <c r="U1892" i="1" s="1"/>
  <c r="W1895" i="1"/>
  <c r="Q1895" i="1" s="1"/>
  <c r="V1901" i="1"/>
  <c r="W1901" i="1" s="1"/>
  <c r="Q1901" i="1" s="1"/>
  <c r="T1902" i="1"/>
  <c r="U1902" i="1" s="1"/>
  <c r="K1902" i="1"/>
  <c r="W1905" i="1"/>
  <c r="Q1905" i="1" s="1"/>
  <c r="W1906" i="1"/>
  <c r="Q1906" i="1" s="1"/>
  <c r="V1906" i="1"/>
  <c r="W1909" i="1"/>
  <c r="Q1909" i="1" s="1"/>
  <c r="V1909" i="1"/>
  <c r="T1907" i="1"/>
  <c r="U1907" i="1" s="1"/>
  <c r="B834" i="1" l="1"/>
  <c r="D834" i="1" s="1"/>
  <c r="B818" i="1"/>
  <c r="D818" i="1" s="1"/>
  <c r="B810" i="1"/>
  <c r="D810" i="1" s="1"/>
  <c r="B802" i="1"/>
  <c r="D802" i="1" s="1"/>
  <c r="B704" i="1"/>
  <c r="D704" i="1" s="1"/>
  <c r="N955" i="1"/>
  <c r="R955" i="1"/>
  <c r="R1275" i="1"/>
  <c r="N1275" i="1"/>
  <c r="R1267" i="1"/>
  <c r="N1267" i="1"/>
  <c r="R1259" i="1"/>
  <c r="N1259" i="1"/>
  <c r="R1251" i="1"/>
  <c r="N1251" i="1"/>
  <c r="R921" i="1"/>
  <c r="N921" i="1"/>
  <c r="R901" i="1"/>
  <c r="N901" i="1"/>
  <c r="R933" i="1"/>
  <c r="N933" i="1"/>
  <c r="N893" i="1"/>
  <c r="R893" i="1"/>
  <c r="R895" i="1"/>
  <c r="N895" i="1"/>
  <c r="R863" i="1"/>
  <c r="N863" i="1"/>
  <c r="R853" i="1"/>
  <c r="N853" i="1"/>
  <c r="R875" i="1"/>
  <c r="N875" i="1"/>
  <c r="R813" i="1"/>
  <c r="N813" i="1"/>
  <c r="X369" i="1"/>
  <c r="N369" i="1"/>
  <c r="N237" i="1"/>
  <c r="X237" i="1"/>
  <c r="N173" i="1"/>
  <c r="X173" i="1"/>
  <c r="R797" i="1"/>
  <c r="N797" i="1"/>
  <c r="N951" i="1"/>
  <c r="R951" i="1"/>
  <c r="R937" i="1"/>
  <c r="N937" i="1"/>
  <c r="R909" i="1"/>
  <c r="N909" i="1"/>
  <c r="R1244" i="1"/>
  <c r="N1244" i="1"/>
  <c r="R1236" i="1"/>
  <c r="N1236" i="1"/>
  <c r="R925" i="1"/>
  <c r="N925" i="1"/>
  <c r="R899" i="1"/>
  <c r="N899" i="1"/>
  <c r="R647" i="1"/>
  <c r="N647" i="1"/>
  <c r="R828" i="1"/>
  <c r="N828" i="1"/>
  <c r="B502" i="1"/>
  <c r="D502" i="1" s="1"/>
  <c r="N221" i="1"/>
  <c r="X221" i="1"/>
  <c r="N157" i="1"/>
  <c r="X157" i="1"/>
  <c r="N961" i="1"/>
  <c r="R961" i="1"/>
  <c r="N947" i="1"/>
  <c r="R947" i="1"/>
  <c r="R917" i="1"/>
  <c r="N917" i="1"/>
  <c r="N870" i="1"/>
  <c r="R870" i="1"/>
  <c r="R941" i="1"/>
  <c r="N941" i="1"/>
  <c r="R907" i="1"/>
  <c r="N907" i="1"/>
  <c r="N865" i="1"/>
  <c r="R865" i="1"/>
  <c r="R867" i="1"/>
  <c r="N867" i="1"/>
  <c r="R891" i="1"/>
  <c r="N891" i="1"/>
  <c r="R824" i="1"/>
  <c r="N824" i="1"/>
  <c r="R808" i="1"/>
  <c r="N808" i="1"/>
  <c r="R769" i="1"/>
  <c r="N769" i="1"/>
  <c r="B436" i="1"/>
  <c r="D436" i="1" s="1"/>
  <c r="N205" i="1"/>
  <c r="X205" i="1"/>
  <c r="N969" i="1"/>
  <c r="R969" i="1"/>
  <c r="N943" i="1"/>
  <c r="R943" i="1"/>
  <c r="R1243" i="1"/>
  <c r="N1243" i="1"/>
  <c r="R915" i="1"/>
  <c r="N915" i="1"/>
  <c r="N873" i="1"/>
  <c r="R873" i="1"/>
  <c r="N826" i="1"/>
  <c r="R826" i="1"/>
  <c r="R840" i="1"/>
  <c r="N840" i="1"/>
  <c r="R635" i="1"/>
  <c r="N635" i="1"/>
  <c r="R714" i="1"/>
  <c r="N714" i="1"/>
  <c r="R805" i="1"/>
  <c r="N805" i="1"/>
  <c r="B460" i="1"/>
  <c r="D460" i="1" s="1"/>
  <c r="B396" i="1"/>
  <c r="D396" i="1" s="1"/>
  <c r="R710" i="1"/>
  <c r="N710" i="1"/>
  <c r="X377" i="1"/>
  <c r="N377" i="1"/>
  <c r="N189" i="1"/>
  <c r="X189" i="1"/>
  <c r="V1888" i="1"/>
  <c r="W1888" i="1"/>
  <c r="Q1888" i="1" s="1"/>
  <c r="V1882" i="1"/>
  <c r="W1882" i="1"/>
  <c r="Q1882" i="1" s="1"/>
  <c r="V1884" i="1"/>
  <c r="W1884" i="1"/>
  <c r="Q1884" i="1" s="1"/>
  <c r="V1896" i="1"/>
  <c r="W1896" i="1"/>
  <c r="Q1896" i="1" s="1"/>
  <c r="V1880" i="1"/>
  <c r="W1880" i="1"/>
  <c r="Q1880" i="1" s="1"/>
  <c r="V1878" i="1"/>
  <c r="W1878" i="1"/>
  <c r="Q1878" i="1" s="1"/>
  <c r="V1838" i="1"/>
  <c r="W1838" i="1"/>
  <c r="Q1838" i="1" s="1"/>
  <c r="V1834" i="1"/>
  <c r="W1834" i="1"/>
  <c r="Q1834" i="1" s="1"/>
  <c r="V1830" i="1"/>
  <c r="W1830" i="1"/>
  <c r="Q1830" i="1" s="1"/>
  <c r="V1826" i="1"/>
  <c r="W1826" i="1"/>
  <c r="Q1826" i="1" s="1"/>
  <c r="V1820" i="1"/>
  <c r="W1820" i="1"/>
  <c r="Q1820" i="1" s="1"/>
  <c r="V1816" i="1"/>
  <c r="W1816" i="1"/>
  <c r="Q1816" i="1" s="1"/>
  <c r="V1812" i="1"/>
  <c r="W1812" i="1"/>
  <c r="Q1812" i="1" s="1"/>
  <c r="V1808" i="1"/>
  <c r="W1808" i="1"/>
  <c r="Q1808" i="1" s="1"/>
  <c r="V1804" i="1"/>
  <c r="W1804" i="1"/>
  <c r="Q1804" i="1" s="1"/>
  <c r="V1798" i="1"/>
  <c r="W1798" i="1" s="1"/>
  <c r="Q1798" i="1" s="1"/>
  <c r="V1787" i="1"/>
  <c r="W1787" i="1"/>
  <c r="Q1787" i="1" s="1"/>
  <c r="V1818" i="1"/>
  <c r="W1818" i="1" s="1"/>
  <c r="Q1818" i="1" s="1"/>
  <c r="V1802" i="1"/>
  <c r="W1802" i="1" s="1"/>
  <c r="Q1802" i="1" s="1"/>
  <c r="V1786" i="1"/>
  <c r="W1786" i="1" s="1"/>
  <c r="Q1786" i="1" s="1"/>
  <c r="V1750" i="1"/>
  <c r="W1750" i="1" s="1"/>
  <c r="Q1750" i="1" s="1"/>
  <c r="V1558" i="1"/>
  <c r="W1558" i="1"/>
  <c r="Q1558" i="1" s="1"/>
  <c r="B1558" i="1" s="1"/>
  <c r="D1558" i="1" s="1"/>
  <c r="V1806" i="1"/>
  <c r="W1806" i="1" s="1"/>
  <c r="Q1806" i="1" s="1"/>
  <c r="V1745" i="1"/>
  <c r="W1745" i="1" s="1"/>
  <c r="Q1745" i="1" s="1"/>
  <c r="B1516" i="1"/>
  <c r="D1516" i="1" s="1"/>
  <c r="B1512" i="1"/>
  <c r="D1512" i="1" s="1"/>
  <c r="B1508" i="1"/>
  <c r="D1508" i="1" s="1"/>
  <c r="B1504" i="1"/>
  <c r="D1504" i="1" s="1"/>
  <c r="B1500" i="1"/>
  <c r="D1500" i="1" s="1"/>
  <c r="B1496" i="1"/>
  <c r="D1496" i="1" s="1"/>
  <c r="B1492" i="1"/>
  <c r="D1492" i="1" s="1"/>
  <c r="W1406" i="1"/>
  <c r="Q1406" i="1" s="1"/>
  <c r="V1406" i="1"/>
  <c r="W1544" i="1"/>
  <c r="Q1544" i="1" s="1"/>
  <c r="B1544" i="1" s="1"/>
  <c r="D1544" i="1" s="1"/>
  <c r="V1544" i="1"/>
  <c r="V1488" i="1"/>
  <c r="W1488" i="1" s="1"/>
  <c r="Q1488" i="1" s="1"/>
  <c r="B1488" i="1" s="1"/>
  <c r="D1488" i="1" s="1"/>
  <c r="V1410" i="1"/>
  <c r="W1410" i="1" s="1"/>
  <c r="Q1410" i="1" s="1"/>
  <c r="W1540" i="1"/>
  <c r="Q1540" i="1" s="1"/>
  <c r="V1540" i="1"/>
  <c r="V1485" i="1"/>
  <c r="W1485" i="1" s="1"/>
  <c r="Q1485" i="1" s="1"/>
  <c r="B1485" i="1" s="1"/>
  <c r="D1485" i="1" s="1"/>
  <c r="V1481" i="1"/>
  <c r="W1481" i="1" s="1"/>
  <c r="Q1481" i="1" s="1"/>
  <c r="B1481" i="1" s="1"/>
  <c r="D1481" i="1" s="1"/>
  <c r="V1392" i="1"/>
  <c r="W1392" i="1" s="1"/>
  <c r="Q1392" i="1" s="1"/>
  <c r="U1364" i="1"/>
  <c r="O1364" i="1"/>
  <c r="L1364" i="1"/>
  <c r="N1364" i="1" s="1"/>
  <c r="W1363" i="1"/>
  <c r="Q1363" i="1" s="1"/>
  <c r="V1363" i="1"/>
  <c r="W1353" i="1"/>
  <c r="Q1353" i="1" s="1"/>
  <c r="V1353" i="1"/>
  <c r="W1316" i="1"/>
  <c r="Q1316" i="1" s="1"/>
  <c r="V1316" i="1"/>
  <c r="U1297" i="1"/>
  <c r="L1297" i="1"/>
  <c r="N1297" i="1" s="1"/>
  <c r="R1270" i="1"/>
  <c r="B1270" i="1" s="1"/>
  <c r="D1270" i="1" s="1"/>
  <c r="N1270" i="1"/>
  <c r="R1254" i="1"/>
  <c r="B1254" i="1" s="1"/>
  <c r="D1254" i="1" s="1"/>
  <c r="N1254" i="1"/>
  <c r="R1238" i="1"/>
  <c r="B1238" i="1" s="1"/>
  <c r="D1238" i="1" s="1"/>
  <c r="N1238" i="1"/>
  <c r="N1226" i="1"/>
  <c r="R1226" i="1"/>
  <c r="N957" i="1"/>
  <c r="R957" i="1"/>
  <c r="V1473" i="1"/>
  <c r="W1473" i="1" s="1"/>
  <c r="Q1473" i="1" s="1"/>
  <c r="B1473" i="1" s="1"/>
  <c r="D1473" i="1" s="1"/>
  <c r="B1462" i="1"/>
  <c r="D1462" i="1" s="1"/>
  <c r="U1368" i="1"/>
  <c r="L1368" i="1"/>
  <c r="N1368" i="1" s="1"/>
  <c r="V1367" i="1"/>
  <c r="W1367" i="1" s="1"/>
  <c r="Q1367" i="1" s="1"/>
  <c r="V1357" i="1"/>
  <c r="W1357" i="1" s="1"/>
  <c r="Q1357" i="1" s="1"/>
  <c r="U1336" i="1"/>
  <c r="O1336" i="1"/>
  <c r="L1336" i="1"/>
  <c r="N1336" i="1" s="1"/>
  <c r="W1335" i="1"/>
  <c r="Q1335" i="1" s="1"/>
  <c r="V1335" i="1"/>
  <c r="V1320" i="1"/>
  <c r="W1320" i="1" s="1"/>
  <c r="Q1320" i="1" s="1"/>
  <c r="U1387" i="1"/>
  <c r="O1387" i="1"/>
  <c r="V1377" i="1"/>
  <c r="W1377" i="1" s="1"/>
  <c r="Q1377" i="1" s="1"/>
  <c r="V1365" i="1"/>
  <c r="W1365" i="1" s="1"/>
  <c r="Q1365" i="1" s="1"/>
  <c r="U1356" i="1"/>
  <c r="O1356" i="1"/>
  <c r="L1356" i="1"/>
  <c r="N1356" i="1" s="1"/>
  <c r="U1328" i="1"/>
  <c r="W1315" i="1"/>
  <c r="Q1315" i="1" s="1"/>
  <c r="V1315" i="1"/>
  <c r="W1299" i="1"/>
  <c r="Q1299" i="1" s="1"/>
  <c r="V1299" i="1"/>
  <c r="R1285" i="1"/>
  <c r="B1285" i="1" s="1"/>
  <c r="D1285" i="1" s="1"/>
  <c r="N1285" i="1"/>
  <c r="W1273" i="1"/>
  <c r="Q1273" i="1" s="1"/>
  <c r="V1273" i="1"/>
  <c r="W1257" i="1"/>
  <c r="Q1257" i="1" s="1"/>
  <c r="V1257" i="1"/>
  <c r="W1245" i="1"/>
  <c r="Q1245" i="1" s="1"/>
  <c r="V1245" i="1"/>
  <c r="W1237" i="1"/>
  <c r="Q1237" i="1" s="1"/>
  <c r="V1237" i="1"/>
  <c r="W1226" i="1"/>
  <c r="Q1226" i="1" s="1"/>
  <c r="V1226" i="1"/>
  <c r="N948" i="1"/>
  <c r="B948" i="1" s="1"/>
  <c r="D948" i="1" s="1"/>
  <c r="R948" i="1"/>
  <c r="W942" i="1"/>
  <c r="Q942" i="1" s="1"/>
  <c r="V942" i="1"/>
  <c r="R931" i="1"/>
  <c r="N931" i="1"/>
  <c r="W1536" i="1"/>
  <c r="Q1536" i="1" s="1"/>
  <c r="V1536" i="1"/>
  <c r="O1273" i="1"/>
  <c r="P1273" i="1" s="1"/>
  <c r="B1273" i="1" s="1"/>
  <c r="D1273" i="1" s="1"/>
  <c r="O1257" i="1"/>
  <c r="P1257" i="1" s="1"/>
  <c r="V1309" i="1"/>
  <c r="W1309" i="1" s="1"/>
  <c r="Q1309" i="1" s="1"/>
  <c r="U1292" i="1"/>
  <c r="O1292" i="1" s="1"/>
  <c r="W1375" i="1"/>
  <c r="Q1375" i="1" s="1"/>
  <c r="V1375" i="1"/>
  <c r="W1355" i="1"/>
  <c r="Q1355" i="1" s="1"/>
  <c r="V1355" i="1"/>
  <c r="W1302" i="1"/>
  <c r="Q1302" i="1" s="1"/>
  <c r="V1302" i="1"/>
  <c r="U1286" i="1"/>
  <c r="O1286" i="1" s="1"/>
  <c r="P1286" i="1" s="1"/>
  <c r="V1284" i="1"/>
  <c r="W1284" i="1" s="1"/>
  <c r="Q1284" i="1" s="1"/>
  <c r="U1271" i="1"/>
  <c r="O1271" i="1" s="1"/>
  <c r="P1271" i="1" s="1"/>
  <c r="U1255" i="1"/>
  <c r="R963" i="1"/>
  <c r="N963" i="1"/>
  <c r="U949" i="1"/>
  <c r="R913" i="1"/>
  <c r="N913" i="1"/>
  <c r="R905" i="1"/>
  <c r="N905" i="1"/>
  <c r="N896" i="1"/>
  <c r="R896" i="1"/>
  <c r="W872" i="1"/>
  <c r="Q872" i="1" s="1"/>
  <c r="V872" i="1"/>
  <c r="N868" i="1"/>
  <c r="R868" i="1"/>
  <c r="R847" i="1"/>
  <c r="N847" i="1"/>
  <c r="R831" i="1"/>
  <c r="N831" i="1"/>
  <c r="R811" i="1"/>
  <c r="N811" i="1"/>
  <c r="B1245" i="1"/>
  <c r="D1245" i="1" s="1"/>
  <c r="U1239" i="1"/>
  <c r="O1239" i="1"/>
  <c r="P1239" i="1" s="1"/>
  <c r="R1235" i="1"/>
  <c r="N1235" i="1"/>
  <c r="U945" i="1"/>
  <c r="O945" i="1"/>
  <c r="P945" i="1" s="1"/>
  <c r="V938" i="1"/>
  <c r="W938" i="1" s="1"/>
  <c r="Q938" i="1" s="1"/>
  <c r="V927" i="1"/>
  <c r="W927" i="1" s="1"/>
  <c r="Q927" i="1" s="1"/>
  <c r="B922" i="1"/>
  <c r="D922" i="1" s="1"/>
  <c r="W914" i="1"/>
  <c r="Q914" i="1" s="1"/>
  <c r="V914" i="1"/>
  <c r="W906" i="1"/>
  <c r="Q906" i="1" s="1"/>
  <c r="V906" i="1"/>
  <c r="P892" i="1"/>
  <c r="U874" i="1"/>
  <c r="R852" i="1"/>
  <c r="N852" i="1"/>
  <c r="B1281" i="1"/>
  <c r="D1281" i="1" s="1"/>
  <c r="B1257" i="1"/>
  <c r="D1257" i="1" s="1"/>
  <c r="B1249" i="1"/>
  <c r="D1249" i="1" s="1"/>
  <c r="U963" i="1"/>
  <c r="O963" i="1"/>
  <c r="P963" i="1" s="1"/>
  <c r="R911" i="1"/>
  <c r="N911" i="1"/>
  <c r="R903" i="1"/>
  <c r="N903" i="1"/>
  <c r="N897" i="1"/>
  <c r="R897" i="1"/>
  <c r="N877" i="1"/>
  <c r="R877" i="1"/>
  <c r="N869" i="1"/>
  <c r="R869" i="1"/>
  <c r="N861" i="1"/>
  <c r="R861" i="1"/>
  <c r="N894" i="1"/>
  <c r="R894" i="1"/>
  <c r="N866" i="1"/>
  <c r="R866" i="1"/>
  <c r="R916" i="1"/>
  <c r="N916" i="1"/>
  <c r="R900" i="1"/>
  <c r="N900" i="1"/>
  <c r="U857" i="1"/>
  <c r="O857" i="1"/>
  <c r="P857" i="1" s="1"/>
  <c r="R845" i="1"/>
  <c r="N845" i="1"/>
  <c r="U841" i="1"/>
  <c r="O841" i="1"/>
  <c r="P841" i="1" s="1"/>
  <c r="U795" i="1"/>
  <c r="O795" i="1"/>
  <c r="P795" i="1" s="1"/>
  <c r="V858" i="1"/>
  <c r="W858" i="1" s="1"/>
  <c r="Q858" i="1" s="1"/>
  <c r="R846" i="1"/>
  <c r="N846" i="1"/>
  <c r="B846" i="1" s="1"/>
  <c r="D846" i="1" s="1"/>
  <c r="U800" i="1"/>
  <c r="O800" i="1"/>
  <c r="P800" i="1" s="1"/>
  <c r="V786" i="1"/>
  <c r="W786" i="1" s="1"/>
  <c r="Q786" i="1" s="1"/>
  <c r="V774" i="1"/>
  <c r="W774" i="1" s="1"/>
  <c r="Q774" i="1" s="1"/>
  <c r="B711" i="1"/>
  <c r="D711" i="1" s="1"/>
  <c r="U695" i="1"/>
  <c r="O695" i="1" s="1"/>
  <c r="P695" i="1" s="1"/>
  <c r="W640" i="1"/>
  <c r="Q640" i="1" s="1"/>
  <c r="V640" i="1"/>
  <c r="W600" i="1"/>
  <c r="Q600" i="1" s="1"/>
  <c r="V600" i="1"/>
  <c r="U587" i="1"/>
  <c r="W584" i="1"/>
  <c r="Q584" i="1" s="1"/>
  <c r="V584" i="1"/>
  <c r="U571" i="1"/>
  <c r="W568" i="1"/>
  <c r="Q568" i="1" s="1"/>
  <c r="V568" i="1"/>
  <c r="V552" i="1"/>
  <c r="W552" i="1" s="1"/>
  <c r="Q552" i="1" s="1"/>
  <c r="W523" i="1"/>
  <c r="Q523" i="1" s="1"/>
  <c r="V523" i="1"/>
  <c r="B902" i="1"/>
  <c r="D902" i="1" s="1"/>
  <c r="U817" i="1"/>
  <c r="O817" i="1"/>
  <c r="P817" i="1" s="1"/>
  <c r="L817" i="1"/>
  <c r="U801" i="1"/>
  <c r="L801" i="1"/>
  <c r="U781" i="1"/>
  <c r="O781" i="1"/>
  <c r="P781" i="1" s="1"/>
  <c r="U765" i="1"/>
  <c r="O765" i="1"/>
  <c r="P765" i="1" s="1"/>
  <c r="U718" i="1"/>
  <c r="O718" i="1"/>
  <c r="P718" i="1" s="1"/>
  <c r="V696" i="1"/>
  <c r="W696" i="1" s="1"/>
  <c r="Q696" i="1" s="1"/>
  <c r="V636" i="1"/>
  <c r="W636" i="1" s="1"/>
  <c r="Q636" i="1" s="1"/>
  <c r="V559" i="1"/>
  <c r="W559" i="1"/>
  <c r="Q559" i="1" s="1"/>
  <c r="V524" i="1"/>
  <c r="W524" i="1"/>
  <c r="Q524" i="1" s="1"/>
  <c r="B926" i="1"/>
  <c r="D926" i="1" s="1"/>
  <c r="R908" i="1"/>
  <c r="N908" i="1"/>
  <c r="U820" i="1"/>
  <c r="R812" i="1"/>
  <c r="N812" i="1"/>
  <c r="U789" i="1"/>
  <c r="R777" i="1"/>
  <c r="N777" i="1"/>
  <c r="W766" i="1"/>
  <c r="Q766" i="1" s="1"/>
  <c r="V766" i="1"/>
  <c r="W706" i="1"/>
  <c r="Q706" i="1" s="1"/>
  <c r="V706" i="1"/>
  <c r="R703" i="1"/>
  <c r="N703" i="1"/>
  <c r="W648" i="1"/>
  <c r="Q648" i="1" s="1"/>
  <c r="V648" i="1"/>
  <c r="W622" i="1"/>
  <c r="Q622" i="1" s="1"/>
  <c r="V622" i="1"/>
  <c r="W854" i="1"/>
  <c r="Q854" i="1" s="1"/>
  <c r="V854" i="1"/>
  <c r="U551" i="1"/>
  <c r="O499" i="1"/>
  <c r="U499" i="1"/>
  <c r="B360" i="1"/>
  <c r="B344" i="1"/>
  <c r="B328" i="1"/>
  <c r="B312" i="1"/>
  <c r="B296" i="1"/>
  <c r="B280" i="1"/>
  <c r="B264" i="1"/>
  <c r="B252" i="1"/>
  <c r="U243" i="1"/>
  <c r="U235" i="1"/>
  <c r="U227" i="1"/>
  <c r="U219" i="1"/>
  <c r="U211" i="1"/>
  <c r="U203" i="1"/>
  <c r="U195" i="1"/>
  <c r="U187" i="1"/>
  <c r="U179" i="1"/>
  <c r="U171" i="1"/>
  <c r="U163" i="1"/>
  <c r="U155" i="1"/>
  <c r="R773" i="1"/>
  <c r="N773" i="1"/>
  <c r="U699" i="1"/>
  <c r="R639" i="1"/>
  <c r="N639" i="1"/>
  <c r="L587" i="1"/>
  <c r="N587" i="1" s="1"/>
  <c r="U519" i="1"/>
  <c r="O519" i="1"/>
  <c r="U491" i="1"/>
  <c r="O491" i="1"/>
  <c r="V378" i="1"/>
  <c r="W378" i="1" s="1"/>
  <c r="Q378" i="1" s="1"/>
  <c r="V852" i="1"/>
  <c r="W852" i="1" s="1"/>
  <c r="Q852" i="1" s="1"/>
  <c r="R821" i="1"/>
  <c r="N821" i="1"/>
  <c r="V778" i="1"/>
  <c r="W778" i="1" s="1"/>
  <c r="Q778" i="1" s="1"/>
  <c r="V715" i="1"/>
  <c r="W715" i="1" s="1"/>
  <c r="Q715" i="1" s="1"/>
  <c r="V644" i="1"/>
  <c r="W644" i="1" s="1"/>
  <c r="Q644" i="1" s="1"/>
  <c r="U492" i="1"/>
  <c r="O492" i="1"/>
  <c r="L492" i="1"/>
  <c r="N492" i="1" s="1"/>
  <c r="B358" i="1"/>
  <c r="B342" i="1"/>
  <c r="B326" i="1"/>
  <c r="B310" i="1"/>
  <c r="B294" i="1"/>
  <c r="B278" i="1"/>
  <c r="B262" i="1"/>
  <c r="V240" i="1"/>
  <c r="W240" i="1"/>
  <c r="Q240" i="1" s="1"/>
  <c r="U233" i="1"/>
  <c r="V224" i="1"/>
  <c r="W224" i="1"/>
  <c r="Q224" i="1" s="1"/>
  <c r="U217" i="1"/>
  <c r="V208" i="1"/>
  <c r="W208" i="1"/>
  <c r="Q208" i="1" s="1"/>
  <c r="U201" i="1"/>
  <c r="V192" i="1"/>
  <c r="W192" i="1"/>
  <c r="Q192" i="1" s="1"/>
  <c r="U185" i="1"/>
  <c r="V176" i="1"/>
  <c r="W176" i="1"/>
  <c r="Q176" i="1" s="1"/>
  <c r="U169" i="1"/>
  <c r="V160" i="1"/>
  <c r="W160" i="1"/>
  <c r="Q160" i="1" s="1"/>
  <c r="U144" i="1"/>
  <c r="V139" i="1"/>
  <c r="W139" i="1" s="1"/>
  <c r="Q139" i="1" s="1"/>
  <c r="R837" i="1"/>
  <c r="N837" i="1"/>
  <c r="V572" i="1"/>
  <c r="W572" i="1" s="1"/>
  <c r="Q572" i="1" s="1"/>
  <c r="V564" i="1"/>
  <c r="W564" i="1"/>
  <c r="Q564" i="1" s="1"/>
  <c r="W382" i="1"/>
  <c r="Q382" i="1" s="1"/>
  <c r="V382" i="1"/>
  <c r="O139" i="1"/>
  <c r="V131" i="1"/>
  <c r="W131" i="1"/>
  <c r="Q131" i="1" s="1"/>
  <c r="V123" i="1"/>
  <c r="W123" i="1"/>
  <c r="Q123" i="1" s="1"/>
  <c r="V115" i="1"/>
  <c r="W115" i="1"/>
  <c r="Q115" i="1" s="1"/>
  <c r="V107" i="1"/>
  <c r="W107" i="1" s="1"/>
  <c r="Q107" i="1" s="1"/>
  <c r="U100" i="1"/>
  <c r="U96" i="1"/>
  <c r="V91" i="1"/>
  <c r="W91" i="1" s="1"/>
  <c r="Q91" i="1" s="1"/>
  <c r="V79" i="1"/>
  <c r="W79" i="1" s="1"/>
  <c r="Q79" i="1" s="1"/>
  <c r="V59" i="1"/>
  <c r="W59" i="1" s="1"/>
  <c r="Q59" i="1" s="1"/>
  <c r="V47" i="1"/>
  <c r="W47" i="1" s="1"/>
  <c r="Q47" i="1" s="1"/>
  <c r="V108" i="1"/>
  <c r="W108" i="1" s="1"/>
  <c r="Q108" i="1" s="1"/>
  <c r="V72" i="1"/>
  <c r="W72" i="1" s="1"/>
  <c r="Q72" i="1" s="1"/>
  <c r="V56" i="1"/>
  <c r="W56" i="1" s="1"/>
  <c r="Q56" i="1" s="1"/>
  <c r="O240" i="1"/>
  <c r="O224" i="1"/>
  <c r="O208" i="1"/>
  <c r="O192" i="1"/>
  <c r="B192" i="1" s="1"/>
  <c r="O176" i="1"/>
  <c r="V152" i="1"/>
  <c r="W152" i="1" s="1"/>
  <c r="Q152" i="1" s="1"/>
  <c r="U101" i="1"/>
  <c r="U97" i="1"/>
  <c r="O97" i="1" s="1"/>
  <c r="U89" i="1"/>
  <c r="W134" i="1"/>
  <c r="Q134" i="1" s="1"/>
  <c r="V134" i="1"/>
  <c r="W126" i="1"/>
  <c r="Q126" i="1" s="1"/>
  <c r="V126" i="1"/>
  <c r="W118" i="1"/>
  <c r="Q118" i="1" s="1"/>
  <c r="V118" i="1"/>
  <c r="W106" i="1"/>
  <c r="Q106" i="1" s="1"/>
  <c r="V106" i="1"/>
  <c r="W90" i="1"/>
  <c r="Q90" i="1" s="1"/>
  <c r="V90" i="1"/>
  <c r="W74" i="1"/>
  <c r="Q74" i="1" s="1"/>
  <c r="V74" i="1"/>
  <c r="W62" i="1"/>
  <c r="Q62" i="1" s="1"/>
  <c r="V62" i="1"/>
  <c r="W54" i="1"/>
  <c r="Q54" i="1" s="1"/>
  <c r="V54" i="1"/>
  <c r="W8" i="1"/>
  <c r="Q8" i="1" s="1"/>
  <c r="V8" i="1"/>
  <c r="W1774" i="1"/>
  <c r="Q1774" i="1" s="1"/>
  <c r="V1774" i="1"/>
  <c r="V1788" i="1"/>
  <c r="W1788" i="1" s="1"/>
  <c r="Q1788" i="1" s="1"/>
  <c r="V1772" i="1"/>
  <c r="W1772" i="1" s="1"/>
  <c r="Q1772" i="1" s="1"/>
  <c r="V1755" i="1"/>
  <c r="W1755" i="1" s="1"/>
  <c r="Q1755" i="1" s="1"/>
  <c r="V1747" i="1"/>
  <c r="W1747" i="1" s="1"/>
  <c r="Q1747" i="1" s="1"/>
  <c r="V1545" i="1"/>
  <c r="W1545" i="1"/>
  <c r="Q1545" i="1" s="1"/>
  <c r="B1545" i="1" s="1"/>
  <c r="D1545" i="1" s="1"/>
  <c r="V1537" i="1"/>
  <c r="W1537" i="1"/>
  <c r="Q1537" i="1" s="1"/>
  <c r="V1479" i="1"/>
  <c r="W1479" i="1" s="1"/>
  <c r="Q1479" i="1" s="1"/>
  <c r="B1479" i="1" s="1"/>
  <c r="D1479" i="1" s="1"/>
  <c r="V1478" i="1"/>
  <c r="W1478" i="1" s="1"/>
  <c r="Q1478" i="1" s="1"/>
  <c r="B1478" i="1" s="1"/>
  <c r="D1478" i="1" s="1"/>
  <c r="V1474" i="1"/>
  <c r="W1474" i="1" s="1"/>
  <c r="Q1474" i="1" s="1"/>
  <c r="B1474" i="1" s="1"/>
  <c r="D1474" i="1" s="1"/>
  <c r="V1470" i="1"/>
  <c r="W1470" i="1" s="1"/>
  <c r="Q1470" i="1" s="1"/>
  <c r="U1407" i="1"/>
  <c r="L1407" i="1"/>
  <c r="N1407" i="1" s="1"/>
  <c r="V1482" i="1"/>
  <c r="W1482" i="1" s="1"/>
  <c r="Q1482" i="1" s="1"/>
  <c r="B1482" i="1" s="1"/>
  <c r="D1482" i="1" s="1"/>
  <c r="V1413" i="1"/>
  <c r="W1413" i="1"/>
  <c r="Q1413" i="1" s="1"/>
  <c r="U1380" i="1"/>
  <c r="O1380" i="1"/>
  <c r="L1380" i="1"/>
  <c r="N1380" i="1" s="1"/>
  <c r="W1379" i="1"/>
  <c r="Q1379" i="1" s="1"/>
  <c r="V1379" i="1"/>
  <c r="W1369" i="1"/>
  <c r="Q1369" i="1" s="1"/>
  <c r="V1369" i="1"/>
  <c r="W1323" i="1"/>
  <c r="Q1323" i="1" s="1"/>
  <c r="O1323" i="1"/>
  <c r="V1323" i="1"/>
  <c r="V1314" i="1"/>
  <c r="W1314" i="1" s="1"/>
  <c r="Q1314" i="1" s="1"/>
  <c r="O1314" i="1"/>
  <c r="O1291" i="1"/>
  <c r="V1291" i="1"/>
  <c r="W1291" i="1" s="1"/>
  <c r="Q1291" i="1" s="1"/>
  <c r="R1282" i="1"/>
  <c r="B1282" i="1" s="1"/>
  <c r="D1282" i="1" s="1"/>
  <c r="N1282" i="1"/>
  <c r="R1266" i="1"/>
  <c r="B1266" i="1" s="1"/>
  <c r="D1266" i="1" s="1"/>
  <c r="N1266" i="1"/>
  <c r="R1250" i="1"/>
  <c r="B1250" i="1" s="1"/>
  <c r="D1250" i="1" s="1"/>
  <c r="N1250" i="1"/>
  <c r="R1234" i="1"/>
  <c r="B1234" i="1" s="1"/>
  <c r="D1234" i="1" s="1"/>
  <c r="N1234" i="1"/>
  <c r="R975" i="1"/>
  <c r="N975" i="1"/>
  <c r="W1384" i="1"/>
  <c r="Q1384" i="1" s="1"/>
  <c r="V1384" i="1"/>
  <c r="V1553" i="1"/>
  <c r="W1553" i="1" s="1"/>
  <c r="Q1553" i="1" s="1"/>
  <c r="B1553" i="1" s="1"/>
  <c r="D1553" i="1" s="1"/>
  <c r="V1381" i="1"/>
  <c r="W1381" i="1" s="1"/>
  <c r="Q1381" i="1" s="1"/>
  <c r="U1372" i="1"/>
  <c r="O1372" i="1"/>
  <c r="L1372" i="1"/>
  <c r="N1372" i="1" s="1"/>
  <c r="U1344" i="1"/>
  <c r="O1344" i="1" s="1"/>
  <c r="W1329" i="1"/>
  <c r="Q1329" i="1" s="1"/>
  <c r="V1329" i="1"/>
  <c r="W1277" i="1"/>
  <c r="Q1277" i="1" s="1"/>
  <c r="V1277" i="1"/>
  <c r="W1261" i="1"/>
  <c r="Q1261" i="1" s="1"/>
  <c r="V1261" i="1"/>
  <c r="W957" i="1"/>
  <c r="Q957" i="1" s="1"/>
  <c r="V957" i="1"/>
  <c r="N952" i="1"/>
  <c r="B952" i="1" s="1"/>
  <c r="D952" i="1" s="1"/>
  <c r="R952" i="1"/>
  <c r="W946" i="1"/>
  <c r="Q946" i="1" s="1"/>
  <c r="V946" i="1"/>
  <c r="N942" i="1"/>
  <c r="B942" i="1" s="1"/>
  <c r="D942" i="1" s="1"/>
  <c r="R942" i="1"/>
  <c r="R927" i="1"/>
  <c r="N927" i="1"/>
  <c r="V1321" i="1"/>
  <c r="W1321" i="1" s="1"/>
  <c r="Q1321" i="1" s="1"/>
  <c r="V1305" i="1"/>
  <c r="W1305" i="1" s="1"/>
  <c r="Q1305" i="1" s="1"/>
  <c r="V1289" i="1"/>
  <c r="W1289" i="1" s="1"/>
  <c r="Q1289" i="1" s="1"/>
  <c r="O1237" i="1"/>
  <c r="P1237" i="1" s="1"/>
  <c r="P954" i="1"/>
  <c r="O942" i="1"/>
  <c r="P942" i="1" s="1"/>
  <c r="U1395" i="1"/>
  <c r="O1395" i="1" s="1"/>
  <c r="V1293" i="1"/>
  <c r="W1293" i="1" s="1"/>
  <c r="Q1293" i="1" s="1"/>
  <c r="U1280" i="1"/>
  <c r="O1280" i="1" s="1"/>
  <c r="P1280" i="1" s="1"/>
  <c r="L1280" i="1"/>
  <c r="U1272" i="1"/>
  <c r="O1272" i="1"/>
  <c r="P1272" i="1" s="1"/>
  <c r="L1272" i="1"/>
  <c r="U1264" i="1"/>
  <c r="L1264" i="1"/>
  <c r="U1256" i="1"/>
  <c r="O1256" i="1"/>
  <c r="P1256" i="1" s="1"/>
  <c r="L1256" i="1"/>
  <c r="R1225" i="1"/>
  <c r="N1225" i="1"/>
  <c r="U951" i="1"/>
  <c r="U943" i="1"/>
  <c r="O943" i="1" s="1"/>
  <c r="P943" i="1" s="1"/>
  <c r="W1386" i="1"/>
  <c r="Q1386" i="1" s="1"/>
  <c r="V1386" i="1"/>
  <c r="W1359" i="1"/>
  <c r="Q1359" i="1" s="1"/>
  <c r="V1359" i="1"/>
  <c r="W1339" i="1"/>
  <c r="Q1339" i="1" s="1"/>
  <c r="V1339" i="1"/>
  <c r="U1317" i="1"/>
  <c r="O1317" i="1" s="1"/>
  <c r="U1312" i="1"/>
  <c r="R1279" i="1"/>
  <c r="N1279" i="1"/>
  <c r="U1275" i="1"/>
  <c r="R1263" i="1"/>
  <c r="N1263" i="1"/>
  <c r="U1259" i="1"/>
  <c r="U953" i="1"/>
  <c r="O953" i="1" s="1"/>
  <c r="R1240" i="1"/>
  <c r="N1240" i="1"/>
  <c r="U956" i="1"/>
  <c r="O956" i="1" s="1"/>
  <c r="P956" i="1" s="1"/>
  <c r="U937" i="1"/>
  <c r="R929" i="1"/>
  <c r="N929" i="1"/>
  <c r="O913" i="1"/>
  <c r="P913" i="1" s="1"/>
  <c r="U913" i="1"/>
  <c r="O905" i="1"/>
  <c r="P905" i="1" s="1"/>
  <c r="U905" i="1"/>
  <c r="N898" i="1"/>
  <c r="R898" i="1"/>
  <c r="W876" i="1"/>
  <c r="Q876" i="1" s="1"/>
  <c r="V876" i="1"/>
  <c r="N872" i="1"/>
  <c r="R872" i="1"/>
  <c r="R859" i="1"/>
  <c r="N859" i="1"/>
  <c r="R843" i="1"/>
  <c r="N843" i="1"/>
  <c r="R823" i="1"/>
  <c r="N823" i="1"/>
  <c r="R807" i="1"/>
  <c r="N807" i="1"/>
  <c r="R1247" i="1"/>
  <c r="N1247" i="1"/>
  <c r="B1241" i="1"/>
  <c r="D1241" i="1" s="1"/>
  <c r="U1235" i="1"/>
  <c r="O1235" i="1"/>
  <c r="P1235" i="1" s="1"/>
  <c r="R1231" i="1"/>
  <c r="N1231" i="1"/>
  <c r="O938" i="1"/>
  <c r="P938" i="1" s="1"/>
  <c r="W935" i="1"/>
  <c r="Q935" i="1" s="1"/>
  <c r="V935" i="1"/>
  <c r="B930" i="1"/>
  <c r="D930" i="1" s="1"/>
  <c r="O914" i="1"/>
  <c r="P914" i="1" s="1"/>
  <c r="B914" i="1" s="1"/>
  <c r="D914" i="1" s="1"/>
  <c r="O906" i="1"/>
  <c r="P906" i="1" s="1"/>
  <c r="B906" i="1" s="1"/>
  <c r="D906" i="1" s="1"/>
  <c r="U890" i="1"/>
  <c r="O890" i="1"/>
  <c r="U862" i="1"/>
  <c r="O862" i="1"/>
  <c r="P862" i="1" s="1"/>
  <c r="R848" i="1"/>
  <c r="N848" i="1"/>
  <c r="B848" i="1" s="1"/>
  <c r="D848" i="1" s="1"/>
  <c r="U1248" i="1"/>
  <c r="O1248" i="1"/>
  <c r="P1248" i="1" s="1"/>
  <c r="U1240" i="1"/>
  <c r="O1240" i="1"/>
  <c r="P1240" i="1" s="1"/>
  <c r="U1232" i="1"/>
  <c r="O1232" i="1"/>
  <c r="P1232" i="1" s="1"/>
  <c r="O935" i="1"/>
  <c r="P935" i="1" s="1"/>
  <c r="O927" i="1"/>
  <c r="P927" i="1" s="1"/>
  <c r="U911" i="1"/>
  <c r="U903" i="1"/>
  <c r="U897" i="1"/>
  <c r="O897" i="1"/>
  <c r="P897" i="1" s="1"/>
  <c r="U877" i="1"/>
  <c r="O877" i="1"/>
  <c r="P877" i="1" s="1"/>
  <c r="U869" i="1"/>
  <c r="O869" i="1"/>
  <c r="P869" i="1" s="1"/>
  <c r="U861" i="1"/>
  <c r="O861" i="1"/>
  <c r="P861" i="1" s="1"/>
  <c r="R904" i="1"/>
  <c r="N904" i="1"/>
  <c r="B904" i="1" s="1"/>
  <c r="D904" i="1" s="1"/>
  <c r="U871" i="1"/>
  <c r="O871" i="1"/>
  <c r="P871" i="1" s="1"/>
  <c r="V859" i="1"/>
  <c r="W859" i="1" s="1"/>
  <c r="Q859" i="1" s="1"/>
  <c r="V851" i="1"/>
  <c r="W851" i="1" s="1"/>
  <c r="Q851" i="1" s="1"/>
  <c r="V843" i="1"/>
  <c r="W843" i="1" s="1"/>
  <c r="Q843" i="1" s="1"/>
  <c r="V912" i="1"/>
  <c r="W912" i="1" s="1"/>
  <c r="Q912" i="1" s="1"/>
  <c r="R849" i="1"/>
  <c r="N849" i="1"/>
  <c r="U845" i="1"/>
  <c r="O845" i="1"/>
  <c r="P845" i="1" s="1"/>
  <c r="B838" i="1"/>
  <c r="D838" i="1" s="1"/>
  <c r="B830" i="1"/>
  <c r="D830" i="1" s="1"/>
  <c r="B822" i="1"/>
  <c r="D822" i="1" s="1"/>
  <c r="B814" i="1"/>
  <c r="D814" i="1" s="1"/>
  <c r="B806" i="1"/>
  <c r="D806" i="1" s="1"/>
  <c r="B798" i="1"/>
  <c r="D798" i="1" s="1"/>
  <c r="N791" i="1"/>
  <c r="R791" i="1"/>
  <c r="O858" i="1"/>
  <c r="P858" i="1" s="1"/>
  <c r="W842" i="1"/>
  <c r="Q842" i="1" s="1"/>
  <c r="V842" i="1"/>
  <c r="U840" i="1"/>
  <c r="R832" i="1"/>
  <c r="N832" i="1"/>
  <c r="U824" i="1"/>
  <c r="R816" i="1"/>
  <c r="N816" i="1"/>
  <c r="U793" i="1"/>
  <c r="O786" i="1"/>
  <c r="P786" i="1" s="1"/>
  <c r="O774" i="1"/>
  <c r="P774" i="1" s="1"/>
  <c r="B758" i="1"/>
  <c r="D758" i="1" s="1"/>
  <c r="R722" i="1"/>
  <c r="N722" i="1"/>
  <c r="V700" i="1"/>
  <c r="W700" i="1" s="1"/>
  <c r="Q700" i="1" s="1"/>
  <c r="O640" i="1"/>
  <c r="P640" i="1" s="1"/>
  <c r="W630" i="1"/>
  <c r="Q630" i="1" s="1"/>
  <c r="V630" i="1"/>
  <c r="U617" i="1"/>
  <c r="W614" i="1"/>
  <c r="Q614" i="1" s="1"/>
  <c r="V614" i="1"/>
  <c r="W539" i="1"/>
  <c r="Q539" i="1" s="1"/>
  <c r="V539" i="1"/>
  <c r="W827" i="1"/>
  <c r="Q827" i="1" s="1"/>
  <c r="V827" i="1"/>
  <c r="W770" i="1"/>
  <c r="Q770" i="1" s="1"/>
  <c r="V770" i="1"/>
  <c r="W723" i="1"/>
  <c r="Q723" i="1" s="1"/>
  <c r="V723" i="1"/>
  <c r="O696" i="1"/>
  <c r="P696" i="1" s="1"/>
  <c r="B696" i="1" s="1"/>
  <c r="D696" i="1" s="1"/>
  <c r="O636" i="1"/>
  <c r="P636" i="1" s="1"/>
  <c r="U599" i="1"/>
  <c r="O599" i="1" s="1"/>
  <c r="L599" i="1"/>
  <c r="N599" i="1" s="1"/>
  <c r="V596" i="1"/>
  <c r="W596" i="1" s="1"/>
  <c r="Q596" i="1" s="1"/>
  <c r="U556" i="1"/>
  <c r="O556" i="1"/>
  <c r="L556" i="1"/>
  <c r="N556" i="1" s="1"/>
  <c r="V540" i="1"/>
  <c r="W540" i="1" s="1"/>
  <c r="Q540" i="1" s="1"/>
  <c r="W848" i="1"/>
  <c r="Q848" i="1" s="1"/>
  <c r="V848" i="1"/>
  <c r="R836" i="1"/>
  <c r="N836" i="1"/>
  <c r="U812" i="1"/>
  <c r="R804" i="1"/>
  <c r="N804" i="1"/>
  <c r="B782" i="1"/>
  <c r="D782" i="1" s="1"/>
  <c r="U777" i="1"/>
  <c r="O777" i="1"/>
  <c r="P777" i="1" s="1"/>
  <c r="O766" i="1"/>
  <c r="P766" i="1" s="1"/>
  <c r="R761" i="1"/>
  <c r="N761" i="1"/>
  <c r="W719" i="1"/>
  <c r="Q719" i="1" s="1"/>
  <c r="V719" i="1"/>
  <c r="O706" i="1"/>
  <c r="P706" i="1" s="1"/>
  <c r="U703" i="1"/>
  <c r="O703" i="1"/>
  <c r="P703" i="1" s="1"/>
  <c r="O648" i="1"/>
  <c r="P648" i="1" s="1"/>
  <c r="R643" i="1"/>
  <c r="N643" i="1"/>
  <c r="U625" i="1"/>
  <c r="O625" i="1" s="1"/>
  <c r="L625" i="1"/>
  <c r="N625" i="1" s="1"/>
  <c r="V609" i="1"/>
  <c r="W609" i="1"/>
  <c r="Q609" i="1" s="1"/>
  <c r="V576" i="1"/>
  <c r="W576" i="1" s="1"/>
  <c r="Q576" i="1" s="1"/>
  <c r="V547" i="1"/>
  <c r="W547" i="1" s="1"/>
  <c r="Q547" i="1" s="1"/>
  <c r="V515" i="1"/>
  <c r="W515" i="1" s="1"/>
  <c r="Q515" i="1" s="1"/>
  <c r="O854" i="1"/>
  <c r="P854" i="1" s="1"/>
  <c r="W618" i="1"/>
  <c r="Q618" i="1" s="1"/>
  <c r="V618" i="1"/>
  <c r="U591" i="1"/>
  <c r="W541" i="1"/>
  <c r="Q541" i="1" s="1"/>
  <c r="V541" i="1"/>
  <c r="U490" i="1"/>
  <c r="L490" i="1"/>
  <c r="N490" i="1" s="1"/>
  <c r="B356" i="1"/>
  <c r="B340" i="1"/>
  <c r="B324" i="1"/>
  <c r="B308" i="1"/>
  <c r="B292" i="1"/>
  <c r="B276" i="1"/>
  <c r="B260" i="1"/>
  <c r="W251" i="1"/>
  <c r="Q251" i="1" s="1"/>
  <c r="V251" i="1"/>
  <c r="O251" i="1"/>
  <c r="B251" i="1" s="1"/>
  <c r="L243" i="1"/>
  <c r="L235" i="1"/>
  <c r="L227" i="1"/>
  <c r="L219" i="1"/>
  <c r="L211" i="1"/>
  <c r="L203" i="1"/>
  <c r="L195" i="1"/>
  <c r="L187" i="1"/>
  <c r="L179" i="1"/>
  <c r="L171" i="1"/>
  <c r="L163" i="1"/>
  <c r="L155" i="1"/>
  <c r="U773" i="1"/>
  <c r="O773" i="1" s="1"/>
  <c r="P773" i="1" s="1"/>
  <c r="R757" i="1"/>
  <c r="N757" i="1"/>
  <c r="U639" i="1"/>
  <c r="O639" i="1"/>
  <c r="P639" i="1" s="1"/>
  <c r="V532" i="1"/>
  <c r="W532" i="1"/>
  <c r="Q532" i="1" s="1"/>
  <c r="V512" i="1"/>
  <c r="W512" i="1" s="1"/>
  <c r="Q512" i="1" s="1"/>
  <c r="X378" i="1"/>
  <c r="N378" i="1"/>
  <c r="V370" i="1"/>
  <c r="W370" i="1" s="1"/>
  <c r="Q370" i="1" s="1"/>
  <c r="B858" i="1"/>
  <c r="D858" i="1" s="1"/>
  <c r="R829" i="1"/>
  <c r="N829" i="1"/>
  <c r="U821" i="1"/>
  <c r="O778" i="1"/>
  <c r="P778" i="1" s="1"/>
  <c r="B778" i="1" s="1"/>
  <c r="D778" i="1" s="1"/>
  <c r="O715" i="1"/>
  <c r="P715" i="1" s="1"/>
  <c r="O644" i="1"/>
  <c r="P644" i="1" s="1"/>
  <c r="B644" i="1" s="1"/>
  <c r="D644" i="1" s="1"/>
  <c r="U575" i="1"/>
  <c r="O575" i="1"/>
  <c r="U535" i="1"/>
  <c r="O535" i="1"/>
  <c r="B354" i="1"/>
  <c r="B338" i="1"/>
  <c r="B322" i="1"/>
  <c r="B306" i="1"/>
  <c r="B290" i="1"/>
  <c r="B274" i="1"/>
  <c r="B258" i="1"/>
  <c r="B250" i="1"/>
  <c r="O245" i="1"/>
  <c r="U245" i="1"/>
  <c r="V236" i="1"/>
  <c r="W236" i="1" s="1"/>
  <c r="Q236" i="1" s="1"/>
  <c r="B236" i="1" s="1"/>
  <c r="L233" i="1"/>
  <c r="U229" i="1"/>
  <c r="V220" i="1"/>
  <c r="W220" i="1"/>
  <c r="Q220" i="1" s="1"/>
  <c r="B220" i="1" s="1"/>
  <c r="L217" i="1"/>
  <c r="O213" i="1"/>
  <c r="U213" i="1"/>
  <c r="V204" i="1"/>
  <c r="W204" i="1" s="1"/>
  <c r="Q204" i="1" s="1"/>
  <c r="B204" i="1" s="1"/>
  <c r="L201" i="1"/>
  <c r="U197" i="1"/>
  <c r="V188" i="1"/>
  <c r="W188" i="1"/>
  <c r="Q188" i="1" s="1"/>
  <c r="B188" i="1" s="1"/>
  <c r="L185" i="1"/>
  <c r="O181" i="1"/>
  <c r="U181" i="1"/>
  <c r="V172" i="1"/>
  <c r="W172" i="1" s="1"/>
  <c r="Q172" i="1" s="1"/>
  <c r="B172" i="1" s="1"/>
  <c r="L169" i="1"/>
  <c r="U165" i="1"/>
  <c r="O165" i="1" s="1"/>
  <c r="U146" i="1"/>
  <c r="U837" i="1"/>
  <c r="O837" i="1"/>
  <c r="P837" i="1" s="1"/>
  <c r="U560" i="1"/>
  <c r="O560" i="1"/>
  <c r="V548" i="1"/>
  <c r="W548" i="1"/>
  <c r="Q548" i="1" s="1"/>
  <c r="V525" i="1"/>
  <c r="W525" i="1" s="1"/>
  <c r="Q525" i="1" s="1"/>
  <c r="U503" i="1"/>
  <c r="O503" i="1" s="1"/>
  <c r="U489" i="1"/>
  <c r="O489" i="1"/>
  <c r="N382" i="1"/>
  <c r="X382" i="1"/>
  <c r="V374" i="1"/>
  <c r="W374" i="1" s="1"/>
  <c r="Q374" i="1" s="1"/>
  <c r="U149" i="1"/>
  <c r="O149" i="1" s="1"/>
  <c r="U145" i="1"/>
  <c r="U141" i="1"/>
  <c r="V136" i="1"/>
  <c r="W136" i="1" s="1"/>
  <c r="Q136" i="1" s="1"/>
  <c r="V128" i="1"/>
  <c r="W128" i="1" s="1"/>
  <c r="Q128" i="1" s="1"/>
  <c r="V120" i="1"/>
  <c r="W120" i="1" s="1"/>
  <c r="Q120" i="1" s="1"/>
  <c r="V112" i="1"/>
  <c r="W112" i="1" s="1"/>
  <c r="Q112" i="1" s="1"/>
  <c r="V76" i="1"/>
  <c r="W76" i="1" s="1"/>
  <c r="Q76" i="1" s="1"/>
  <c r="V60" i="1"/>
  <c r="W60" i="1" s="1"/>
  <c r="Q60" i="1" s="1"/>
  <c r="B246" i="1"/>
  <c r="B242" i="1"/>
  <c r="B238" i="1"/>
  <c r="B234" i="1"/>
  <c r="B230" i="1"/>
  <c r="B226" i="1"/>
  <c r="B222" i="1"/>
  <c r="B218" i="1"/>
  <c r="B214" i="1"/>
  <c r="B210" i="1"/>
  <c r="B206" i="1"/>
  <c r="B202" i="1"/>
  <c r="B198" i="1"/>
  <c r="B194" i="1"/>
  <c r="B190" i="1"/>
  <c r="B186" i="1"/>
  <c r="B182" i="1"/>
  <c r="B178" i="1"/>
  <c r="B174" i="1"/>
  <c r="B170" i="1"/>
  <c r="B166" i="1"/>
  <c r="O152" i="1"/>
  <c r="L144" i="1"/>
  <c r="V137" i="1"/>
  <c r="W137" i="1" s="1"/>
  <c r="Q137" i="1" s="1"/>
  <c r="V129" i="1"/>
  <c r="W129" i="1" s="1"/>
  <c r="Q129" i="1" s="1"/>
  <c r="V121" i="1"/>
  <c r="W121" i="1" s="1"/>
  <c r="Q121" i="1" s="1"/>
  <c r="V113" i="1"/>
  <c r="W113" i="1" s="1"/>
  <c r="Q113" i="1" s="1"/>
  <c r="W109" i="1"/>
  <c r="Q109" i="1" s="1"/>
  <c r="V109" i="1"/>
  <c r="U103" i="1"/>
  <c r="O103" i="1" s="1"/>
  <c r="U85" i="1"/>
  <c r="W77" i="1"/>
  <c r="Q77" i="1" s="1"/>
  <c r="V77" i="1"/>
  <c r="W69" i="1"/>
  <c r="Q69" i="1" s="1"/>
  <c r="V69" i="1"/>
  <c r="W61" i="1"/>
  <c r="Q61" i="1" s="1"/>
  <c r="V61" i="1"/>
  <c r="W53" i="1"/>
  <c r="Q53" i="1" s="1"/>
  <c r="V53" i="1"/>
  <c r="L491" i="1"/>
  <c r="N491" i="1" s="1"/>
  <c r="V78" i="1"/>
  <c r="W78" i="1" s="1"/>
  <c r="Q78" i="1" s="1"/>
  <c r="V16" i="1"/>
  <c r="W16" i="1" s="1"/>
  <c r="Q16" i="1" s="1"/>
  <c r="V12" i="1"/>
  <c r="W12" i="1" s="1"/>
  <c r="Q12" i="1" s="1"/>
  <c r="O8" i="1"/>
  <c r="O102" i="1"/>
  <c r="U102" i="1"/>
  <c r="O84" i="1"/>
  <c r="U84" i="1"/>
  <c r="W75" i="1"/>
  <c r="Q75" i="1" s="1"/>
  <c r="V75" i="1"/>
  <c r="W67" i="1"/>
  <c r="Q67" i="1" s="1"/>
  <c r="V67" i="1"/>
  <c r="V1872" i="1"/>
  <c r="W1872" i="1" s="1"/>
  <c r="Q1872" i="1" s="1"/>
  <c r="V1840" i="1"/>
  <c r="W1840" i="1" s="1"/>
  <c r="Q1840" i="1" s="1"/>
  <c r="V1822" i="1"/>
  <c r="W1822" i="1" s="1"/>
  <c r="Q1822" i="1" s="1"/>
  <c r="W1790" i="1"/>
  <c r="Q1790" i="1" s="1"/>
  <c r="V1790" i="1"/>
  <c r="W1770" i="1"/>
  <c r="Q1770" i="1" s="1"/>
  <c r="V1770" i="1"/>
  <c r="V1780" i="1"/>
  <c r="W1780" i="1" s="1"/>
  <c r="Q1780" i="1" s="1"/>
  <c r="V1771" i="1"/>
  <c r="W1771" i="1" s="1"/>
  <c r="Q1771" i="1" s="1"/>
  <c r="V1748" i="1"/>
  <c r="W1748" i="1" s="1"/>
  <c r="Q1748" i="1" s="1"/>
  <c r="V1908" i="1"/>
  <c r="W1908" i="1" s="1"/>
  <c r="Q1908" i="1" s="1"/>
  <c r="B1550" i="1"/>
  <c r="D1550" i="1" s="1"/>
  <c r="V1892" i="1"/>
  <c r="W1892" i="1"/>
  <c r="Q1892" i="1" s="1"/>
  <c r="V1876" i="1"/>
  <c r="W1876" i="1"/>
  <c r="Q1876" i="1" s="1"/>
  <c r="V1866" i="1"/>
  <c r="W1866" i="1"/>
  <c r="Q1866" i="1" s="1"/>
  <c r="V1890" i="1"/>
  <c r="W1890" i="1"/>
  <c r="Q1890" i="1" s="1"/>
  <c r="V1870" i="1"/>
  <c r="W1870" i="1"/>
  <c r="Q1870" i="1" s="1"/>
  <c r="V1900" i="1"/>
  <c r="W1900" i="1"/>
  <c r="Q1900" i="1" s="1"/>
  <c r="V1836" i="1"/>
  <c r="W1836" i="1"/>
  <c r="Q1836" i="1" s="1"/>
  <c r="V1821" i="1"/>
  <c r="W1821" i="1" s="1"/>
  <c r="Q1821" i="1" s="1"/>
  <c r="V1810" i="1"/>
  <c r="W1810" i="1" s="1"/>
  <c r="Q1810" i="1" s="1"/>
  <c r="V1754" i="1"/>
  <c r="W1754" i="1" s="1"/>
  <c r="Q1754" i="1" s="1"/>
  <c r="V1814" i="1"/>
  <c r="W1814" i="1" s="1"/>
  <c r="Q1814" i="1" s="1"/>
  <c r="V1751" i="1"/>
  <c r="W1751" i="1"/>
  <c r="Q1751" i="1" s="1"/>
  <c r="V1902" i="1"/>
  <c r="W1902" i="1"/>
  <c r="Q1902" i="1" s="1"/>
  <c r="V1886" i="1"/>
  <c r="W1886" i="1"/>
  <c r="Q1886" i="1" s="1"/>
  <c r="V1904" i="1"/>
  <c r="W1904" i="1"/>
  <c r="Q1904" i="1" s="1"/>
  <c r="V1898" i="1"/>
  <c r="W1898" i="1"/>
  <c r="Q1898" i="1" s="1"/>
  <c r="V1837" i="1"/>
  <c r="W1837" i="1" s="1"/>
  <c r="Q1837" i="1" s="1"/>
  <c r="V1833" i="1"/>
  <c r="W1833" i="1" s="1"/>
  <c r="Q1833" i="1" s="1"/>
  <c r="V1829" i="1"/>
  <c r="W1829" i="1"/>
  <c r="Q1829" i="1" s="1"/>
  <c r="V1874" i="1"/>
  <c r="W1874" i="1"/>
  <c r="Q1874" i="1" s="1"/>
  <c r="V1853" i="1"/>
  <c r="W1853" i="1" s="1"/>
  <c r="Q1853" i="1" s="1"/>
  <c r="V1849" i="1"/>
  <c r="W1849" i="1" s="1"/>
  <c r="Q1849" i="1" s="1"/>
  <c r="V1845" i="1"/>
  <c r="W1845" i="1" s="1"/>
  <c r="Q1845" i="1" s="1"/>
  <c r="V1841" i="1"/>
  <c r="W1841" i="1" s="1"/>
  <c r="Q1841" i="1" s="1"/>
  <c r="V1824" i="1"/>
  <c r="W1824" i="1"/>
  <c r="Q1824" i="1" s="1"/>
  <c r="V1819" i="1"/>
  <c r="W1819" i="1"/>
  <c r="Q1819" i="1" s="1"/>
  <c r="V1815" i="1"/>
  <c r="W1815" i="1"/>
  <c r="Q1815" i="1" s="1"/>
  <c r="V1811" i="1"/>
  <c r="W1811" i="1"/>
  <c r="Q1811" i="1" s="1"/>
  <c r="V1807" i="1"/>
  <c r="W1807" i="1"/>
  <c r="Q1807" i="1" s="1"/>
  <c r="V1803" i="1"/>
  <c r="W1803" i="1"/>
  <c r="Q1803" i="1" s="1"/>
  <c r="V1868" i="1"/>
  <c r="W1868" i="1"/>
  <c r="Q1868" i="1" s="1"/>
  <c r="V1832" i="1"/>
  <c r="W1832" i="1"/>
  <c r="Q1832" i="1" s="1"/>
  <c r="V1825" i="1"/>
  <c r="W1825" i="1" s="1"/>
  <c r="Q1825" i="1" s="1"/>
  <c r="V1828" i="1"/>
  <c r="W1828" i="1"/>
  <c r="Q1828" i="1" s="1"/>
  <c r="V1782" i="1"/>
  <c r="W1782" i="1" s="1"/>
  <c r="Q1782" i="1" s="1"/>
  <c r="V1762" i="1"/>
  <c r="W1762" i="1" s="1"/>
  <c r="Q1762" i="1" s="1"/>
  <c r="V1795" i="1"/>
  <c r="W1795" i="1"/>
  <c r="Q1795" i="1" s="1"/>
  <c r="V1779" i="1"/>
  <c r="W1779" i="1"/>
  <c r="Q1779" i="1" s="1"/>
  <c r="V1763" i="1"/>
  <c r="W1763" i="1"/>
  <c r="Q1763" i="1" s="1"/>
  <c r="V1794" i="1"/>
  <c r="W1794" i="1" s="1"/>
  <c r="Q1794" i="1" s="1"/>
  <c r="V1778" i="1"/>
  <c r="W1778" i="1" s="1"/>
  <c r="Q1778" i="1" s="1"/>
  <c r="V1766" i="1"/>
  <c r="W1766" i="1" s="1"/>
  <c r="Q1766" i="1" s="1"/>
  <c r="V1800" i="1"/>
  <c r="W1800" i="1"/>
  <c r="Q1800" i="1" s="1"/>
  <c r="V1792" i="1"/>
  <c r="W1792" i="1"/>
  <c r="Q1792" i="1" s="1"/>
  <c r="V1784" i="1"/>
  <c r="W1784" i="1"/>
  <c r="Q1784" i="1" s="1"/>
  <c r="V1776" i="1"/>
  <c r="W1776" i="1"/>
  <c r="Q1776" i="1" s="1"/>
  <c r="V1550" i="1"/>
  <c r="W1550" i="1"/>
  <c r="Q1550" i="1" s="1"/>
  <c r="B1537" i="1"/>
  <c r="D1537" i="1" s="1"/>
  <c r="V1557" i="1"/>
  <c r="W1557" i="1"/>
  <c r="Q1557" i="1" s="1"/>
  <c r="B1557" i="1" s="1"/>
  <c r="D1557" i="1" s="1"/>
  <c r="V1483" i="1"/>
  <c r="W1483" i="1"/>
  <c r="Q1483" i="1" s="1"/>
  <c r="B1483" i="1" s="1"/>
  <c r="D1483" i="1" s="1"/>
  <c r="V1403" i="1"/>
  <c r="W1403" i="1"/>
  <c r="Q1403" i="1" s="1"/>
  <c r="V1480" i="1"/>
  <c r="W1480" i="1"/>
  <c r="Q1480" i="1" s="1"/>
  <c r="B1480" i="1" s="1"/>
  <c r="D1480" i="1" s="1"/>
  <c r="V1549" i="1"/>
  <c r="W1549" i="1"/>
  <c r="Q1549" i="1" s="1"/>
  <c r="B1549" i="1" s="1"/>
  <c r="D1549" i="1" s="1"/>
  <c r="V1398" i="1"/>
  <c r="W1398" i="1" s="1"/>
  <c r="Q1398" i="1" s="1"/>
  <c r="V1475" i="1"/>
  <c r="W1475" i="1" s="1"/>
  <c r="Q1475" i="1" s="1"/>
  <c r="B1475" i="1" s="1"/>
  <c r="D1475" i="1" s="1"/>
  <c r="V1408" i="1"/>
  <c r="W1408" i="1" s="1"/>
  <c r="Q1408" i="1" s="1"/>
  <c r="U1332" i="1"/>
  <c r="O1332" i="1"/>
  <c r="L1332" i="1"/>
  <c r="N1332" i="1" s="1"/>
  <c r="W1331" i="1"/>
  <c r="Q1331" i="1" s="1"/>
  <c r="V1331" i="1"/>
  <c r="U1313" i="1"/>
  <c r="O1313" i="1" s="1"/>
  <c r="L1313" i="1"/>
  <c r="N1313" i="1" s="1"/>
  <c r="V1300" i="1"/>
  <c r="W1300" i="1" s="1"/>
  <c r="Q1300" i="1" s="1"/>
  <c r="U1287" i="1"/>
  <c r="O1287" i="1"/>
  <c r="L1287" i="1"/>
  <c r="R1278" i="1"/>
  <c r="B1278" i="1" s="1"/>
  <c r="D1278" i="1" s="1"/>
  <c r="N1278" i="1"/>
  <c r="R1262" i="1"/>
  <c r="B1262" i="1" s="1"/>
  <c r="D1262" i="1" s="1"/>
  <c r="N1262" i="1"/>
  <c r="R1246" i="1"/>
  <c r="B1246" i="1" s="1"/>
  <c r="D1246" i="1" s="1"/>
  <c r="N1246" i="1"/>
  <c r="R1230" i="1"/>
  <c r="B1230" i="1" s="1"/>
  <c r="D1230" i="1" s="1"/>
  <c r="N1230" i="1"/>
  <c r="R967" i="1"/>
  <c r="N967" i="1"/>
  <c r="V1486" i="1"/>
  <c r="W1486" i="1" s="1"/>
  <c r="Q1486" i="1" s="1"/>
  <c r="B1486" i="1" s="1"/>
  <c r="D1486" i="1" s="1"/>
  <c r="W1373" i="1"/>
  <c r="Q1373" i="1" s="1"/>
  <c r="V1373" i="1"/>
  <c r="U1352" i="1"/>
  <c r="L1352" i="1"/>
  <c r="N1352" i="1" s="1"/>
  <c r="V1351" i="1"/>
  <c r="W1351" i="1" s="1"/>
  <c r="Q1351" i="1" s="1"/>
  <c r="V1341" i="1"/>
  <c r="W1341" i="1" s="1"/>
  <c r="Q1341" i="1" s="1"/>
  <c r="V1304" i="1"/>
  <c r="W1304" i="1"/>
  <c r="Q1304" i="1" s="1"/>
  <c r="V1471" i="1"/>
  <c r="W1471" i="1" s="1"/>
  <c r="Q1471" i="1" s="1"/>
  <c r="B1471" i="1" s="1"/>
  <c r="D1471" i="1" s="1"/>
  <c r="U1391" i="1"/>
  <c r="O1391" i="1"/>
  <c r="U1360" i="1"/>
  <c r="O1360" i="1"/>
  <c r="V1345" i="1"/>
  <c r="W1345" i="1" s="1"/>
  <c r="Q1345" i="1" s="1"/>
  <c r="V1333" i="1"/>
  <c r="W1333" i="1" s="1"/>
  <c r="Q1333" i="1" s="1"/>
  <c r="V1281" i="1"/>
  <c r="W1281" i="1" s="1"/>
  <c r="Q1281" i="1" s="1"/>
  <c r="V1265" i="1"/>
  <c r="W1265" i="1" s="1"/>
  <c r="Q1265" i="1" s="1"/>
  <c r="V1249" i="1"/>
  <c r="W1249" i="1" s="1"/>
  <c r="Q1249" i="1" s="1"/>
  <c r="V1241" i="1"/>
  <c r="W1241" i="1" s="1"/>
  <c r="Q1241" i="1" s="1"/>
  <c r="V1233" i="1"/>
  <c r="W1233" i="1" s="1"/>
  <c r="Q1233" i="1" s="1"/>
  <c r="V954" i="1"/>
  <c r="W954" i="1" s="1"/>
  <c r="Q954" i="1" s="1"/>
  <c r="V950" i="1"/>
  <c r="W950" i="1" s="1"/>
  <c r="Q950" i="1" s="1"/>
  <c r="N946" i="1"/>
  <c r="R946" i="1"/>
  <c r="R939" i="1"/>
  <c r="N939" i="1"/>
  <c r="B939" i="1" s="1"/>
  <c r="D939" i="1" s="1"/>
  <c r="R923" i="1"/>
  <c r="N923" i="1"/>
  <c r="O1315" i="1"/>
  <c r="O1299" i="1"/>
  <c r="U1288" i="1"/>
  <c r="O1288" i="1"/>
  <c r="O1281" i="1"/>
  <c r="P1281" i="1" s="1"/>
  <c r="O1265" i="1"/>
  <c r="P1265" i="1" s="1"/>
  <c r="B1265" i="1" s="1"/>
  <c r="D1265" i="1" s="1"/>
  <c r="O1249" i="1"/>
  <c r="P1249" i="1" s="1"/>
  <c r="O1233" i="1"/>
  <c r="P1233" i="1" s="1"/>
  <c r="L1395" i="1"/>
  <c r="N1395" i="1" s="1"/>
  <c r="U1324" i="1"/>
  <c r="O1324" i="1"/>
  <c r="V1311" i="1"/>
  <c r="W1311" i="1" s="1"/>
  <c r="Q1311" i="1" s="1"/>
  <c r="U1411" i="1"/>
  <c r="O1411" i="1"/>
  <c r="V1399" i="1"/>
  <c r="W1399" i="1"/>
  <c r="Q1399" i="1" s="1"/>
  <c r="V1343" i="1"/>
  <c r="W1343" i="1" s="1"/>
  <c r="Q1343" i="1" s="1"/>
  <c r="V1318" i="1"/>
  <c r="W1318" i="1" s="1"/>
  <c r="Q1318" i="1" s="1"/>
  <c r="L1317" i="1"/>
  <c r="N1317" i="1" s="1"/>
  <c r="U1279" i="1"/>
  <c r="O1279" i="1" s="1"/>
  <c r="P1279" i="1" s="1"/>
  <c r="U1263" i="1"/>
  <c r="W967" i="1"/>
  <c r="Q967" i="1" s="1"/>
  <c r="V967" i="1"/>
  <c r="L949" i="1"/>
  <c r="U929" i="1"/>
  <c r="O929" i="1"/>
  <c r="P929" i="1" s="1"/>
  <c r="V892" i="1"/>
  <c r="W892" i="1" s="1"/>
  <c r="Q892" i="1" s="1"/>
  <c r="N876" i="1"/>
  <c r="R876" i="1"/>
  <c r="V864" i="1"/>
  <c r="W864" i="1" s="1"/>
  <c r="Q864" i="1" s="1"/>
  <c r="R855" i="1"/>
  <c r="N855" i="1"/>
  <c r="R839" i="1"/>
  <c r="N839" i="1"/>
  <c r="R819" i="1"/>
  <c r="N819" i="1"/>
  <c r="R803" i="1"/>
  <c r="N803" i="1"/>
  <c r="U1247" i="1"/>
  <c r="O1247" i="1"/>
  <c r="P1247" i="1" s="1"/>
  <c r="B1237" i="1"/>
  <c r="D1237" i="1" s="1"/>
  <c r="U1231" i="1"/>
  <c r="R958" i="1"/>
  <c r="N958" i="1"/>
  <c r="L945" i="1"/>
  <c r="B938" i="1"/>
  <c r="D938" i="1" s="1"/>
  <c r="W922" i="1"/>
  <c r="Q922" i="1" s="1"/>
  <c r="V922" i="1"/>
  <c r="W910" i="1"/>
  <c r="Q910" i="1" s="1"/>
  <c r="V910" i="1"/>
  <c r="W902" i="1"/>
  <c r="Q902" i="1" s="1"/>
  <c r="V902" i="1"/>
  <c r="U894" i="1"/>
  <c r="O872" i="1"/>
  <c r="P872" i="1" s="1"/>
  <c r="U866" i="1"/>
  <c r="O866" i="1"/>
  <c r="P866" i="1" s="1"/>
  <c r="R844" i="1"/>
  <c r="N844" i="1"/>
  <c r="B1277" i="1"/>
  <c r="D1277" i="1" s="1"/>
  <c r="B1269" i="1"/>
  <c r="D1269" i="1" s="1"/>
  <c r="B1261" i="1"/>
  <c r="D1261" i="1" s="1"/>
  <c r="B1253" i="1"/>
  <c r="D1253" i="1" s="1"/>
  <c r="R1227" i="1"/>
  <c r="N1227" i="1"/>
  <c r="V934" i="1"/>
  <c r="W934" i="1" s="1"/>
  <c r="Q934" i="1" s="1"/>
  <c r="V926" i="1"/>
  <c r="W926" i="1" s="1"/>
  <c r="Q926" i="1" s="1"/>
  <c r="V918" i="1"/>
  <c r="W918" i="1" s="1"/>
  <c r="Q918" i="1" s="1"/>
  <c r="V916" i="1"/>
  <c r="W916" i="1" s="1"/>
  <c r="Q916" i="1" s="1"/>
  <c r="V900" i="1"/>
  <c r="W900" i="1" s="1"/>
  <c r="Q900" i="1" s="1"/>
  <c r="L890" i="1"/>
  <c r="L862" i="1"/>
  <c r="L874" i="1"/>
  <c r="O859" i="1"/>
  <c r="P859" i="1" s="1"/>
  <c r="U849" i="1"/>
  <c r="O849" i="1"/>
  <c r="P849" i="1" s="1"/>
  <c r="O843" i="1"/>
  <c r="P843" i="1" s="1"/>
  <c r="U791" i="1"/>
  <c r="O791" i="1" s="1"/>
  <c r="P791" i="1" s="1"/>
  <c r="O842" i="1"/>
  <c r="P842" i="1" s="1"/>
  <c r="B842" i="1" s="1"/>
  <c r="D842" i="1" s="1"/>
  <c r="U832" i="1"/>
  <c r="O832" i="1"/>
  <c r="P832" i="1" s="1"/>
  <c r="U816" i="1"/>
  <c r="O816" i="1"/>
  <c r="P816" i="1" s="1"/>
  <c r="B774" i="1"/>
  <c r="D774" i="1" s="1"/>
  <c r="U722" i="1"/>
  <c r="O722" i="1" s="1"/>
  <c r="P722" i="1" s="1"/>
  <c r="W711" i="1"/>
  <c r="Q711" i="1" s="1"/>
  <c r="V711" i="1"/>
  <c r="O700" i="1"/>
  <c r="P700" i="1" s="1"/>
  <c r="B640" i="1"/>
  <c r="D640" i="1" s="1"/>
  <c r="V602" i="1"/>
  <c r="W602" i="1" s="1"/>
  <c r="Q602" i="1" s="1"/>
  <c r="W555" i="1"/>
  <c r="Q555" i="1" s="1"/>
  <c r="V555" i="1"/>
  <c r="V520" i="1"/>
  <c r="W520" i="1" s="1"/>
  <c r="Q520" i="1" s="1"/>
  <c r="R850" i="1"/>
  <c r="N850" i="1"/>
  <c r="W844" i="1"/>
  <c r="Q844" i="1" s="1"/>
  <c r="V844" i="1"/>
  <c r="R827" i="1"/>
  <c r="N827" i="1"/>
  <c r="U809" i="1"/>
  <c r="L809" i="1"/>
  <c r="V784" i="1"/>
  <c r="W784" i="1" s="1"/>
  <c r="Q784" i="1" s="1"/>
  <c r="O770" i="1"/>
  <c r="P770" i="1" s="1"/>
  <c r="O723" i="1"/>
  <c r="P723" i="1" s="1"/>
  <c r="B636" i="1"/>
  <c r="D636" i="1" s="1"/>
  <c r="U629" i="1"/>
  <c r="O629" i="1"/>
  <c r="L629" i="1"/>
  <c r="N629" i="1" s="1"/>
  <c r="W626" i="1"/>
  <c r="Q626" i="1" s="1"/>
  <c r="V626" i="1"/>
  <c r="U583" i="1"/>
  <c r="O583" i="1" s="1"/>
  <c r="L583" i="1"/>
  <c r="N583" i="1" s="1"/>
  <c r="V580" i="1"/>
  <c r="W580" i="1" s="1"/>
  <c r="Q580" i="1" s="1"/>
  <c r="V527" i="1"/>
  <c r="W527" i="1"/>
  <c r="Q527" i="1" s="1"/>
  <c r="B934" i="1"/>
  <c r="D934" i="1" s="1"/>
  <c r="B918" i="1"/>
  <c r="D918" i="1" s="1"/>
  <c r="V908" i="1"/>
  <c r="W908" i="1" s="1"/>
  <c r="Q908" i="1" s="1"/>
  <c r="V850" i="1"/>
  <c r="W850" i="1" s="1"/>
  <c r="Q850" i="1" s="1"/>
  <c r="U836" i="1"/>
  <c r="O836" i="1"/>
  <c r="P836" i="1" s="1"/>
  <c r="U804" i="1"/>
  <c r="O804" i="1"/>
  <c r="P804" i="1" s="1"/>
  <c r="N796" i="1"/>
  <c r="R796" i="1"/>
  <c r="L789" i="1"/>
  <c r="B766" i="1"/>
  <c r="D766" i="1" s="1"/>
  <c r="U761" i="1"/>
  <c r="O761" i="1"/>
  <c r="P761" i="1" s="1"/>
  <c r="O719" i="1"/>
  <c r="P719" i="1" s="1"/>
  <c r="B648" i="1"/>
  <c r="D648" i="1" s="1"/>
  <c r="U643" i="1"/>
  <c r="O643" i="1"/>
  <c r="P643" i="1" s="1"/>
  <c r="V592" i="1"/>
  <c r="W592" i="1" s="1"/>
  <c r="Q592" i="1" s="1"/>
  <c r="U579" i="1"/>
  <c r="O579" i="1"/>
  <c r="L579" i="1"/>
  <c r="N579" i="1" s="1"/>
  <c r="O541" i="1"/>
  <c r="V516" i="1"/>
  <c r="W516" i="1"/>
  <c r="Q516" i="1" s="1"/>
  <c r="U494" i="1"/>
  <c r="O494" i="1"/>
  <c r="L494" i="1"/>
  <c r="N494" i="1" s="1"/>
  <c r="X385" i="1"/>
  <c r="N385" i="1"/>
  <c r="B352" i="1"/>
  <c r="B336" i="1"/>
  <c r="B320" i="1"/>
  <c r="B304" i="1"/>
  <c r="B288" i="1"/>
  <c r="B272" i="1"/>
  <c r="B256" i="1"/>
  <c r="B248" i="1"/>
  <c r="O239" i="1"/>
  <c r="U239" i="1"/>
  <c r="O231" i="1"/>
  <c r="U231" i="1"/>
  <c r="O223" i="1"/>
  <c r="U223" i="1"/>
  <c r="O215" i="1"/>
  <c r="U215" i="1"/>
  <c r="O207" i="1"/>
  <c r="U207" i="1"/>
  <c r="O199" i="1"/>
  <c r="U199" i="1"/>
  <c r="O191" i="1"/>
  <c r="U191" i="1"/>
  <c r="O183" i="1"/>
  <c r="U183" i="1"/>
  <c r="O175" i="1"/>
  <c r="U175" i="1"/>
  <c r="O167" i="1"/>
  <c r="U167" i="1"/>
  <c r="O159" i="1"/>
  <c r="U159" i="1"/>
  <c r="B762" i="1"/>
  <c r="D762" i="1" s="1"/>
  <c r="U757" i="1"/>
  <c r="O757" i="1"/>
  <c r="P757" i="1" s="1"/>
  <c r="V588" i="1"/>
  <c r="W588" i="1" s="1"/>
  <c r="Q588" i="1" s="1"/>
  <c r="O512" i="1"/>
  <c r="U377" i="1"/>
  <c r="O377" i="1" s="1"/>
  <c r="X370" i="1"/>
  <c r="N370" i="1"/>
  <c r="U829" i="1"/>
  <c r="O829" i="1"/>
  <c r="P829" i="1" s="1"/>
  <c r="V762" i="1"/>
  <c r="W762" i="1" s="1"/>
  <c r="Q762" i="1" s="1"/>
  <c r="V704" i="1"/>
  <c r="W704" i="1" s="1"/>
  <c r="Q704" i="1" s="1"/>
  <c r="U606" i="1"/>
  <c r="O606" i="1"/>
  <c r="U528" i="1"/>
  <c r="O528" i="1"/>
  <c r="U507" i="1"/>
  <c r="B366" i="1"/>
  <c r="B350" i="1"/>
  <c r="B334" i="1"/>
  <c r="B318" i="1"/>
  <c r="B302" i="1"/>
  <c r="B286" i="1"/>
  <c r="B270" i="1"/>
  <c r="B254" i="1"/>
  <c r="V249" i="1"/>
  <c r="W249" i="1" s="1"/>
  <c r="Q249" i="1" s="1"/>
  <c r="B249" i="1" s="1"/>
  <c r="L245" i="1"/>
  <c r="O241" i="1"/>
  <c r="U241" i="1"/>
  <c r="V232" i="1"/>
  <c r="W232" i="1" s="1"/>
  <c r="Q232" i="1" s="1"/>
  <c r="B232" i="1" s="1"/>
  <c r="L229" i="1"/>
  <c r="U225" i="1"/>
  <c r="V216" i="1"/>
  <c r="W216" i="1"/>
  <c r="Q216" i="1" s="1"/>
  <c r="B216" i="1" s="1"/>
  <c r="L213" i="1"/>
  <c r="O209" i="1"/>
  <c r="U209" i="1"/>
  <c r="V200" i="1"/>
  <c r="W200" i="1" s="1"/>
  <c r="Q200" i="1" s="1"/>
  <c r="B200" i="1" s="1"/>
  <c r="L197" i="1"/>
  <c r="U193" i="1"/>
  <c r="V184" i="1"/>
  <c r="W184" i="1"/>
  <c r="Q184" i="1" s="1"/>
  <c r="B184" i="1" s="1"/>
  <c r="L181" i="1"/>
  <c r="O177" i="1"/>
  <c r="U177" i="1"/>
  <c r="V168" i="1"/>
  <c r="W168" i="1" s="1"/>
  <c r="Q168" i="1" s="1"/>
  <c r="B168" i="1" s="1"/>
  <c r="L165" i="1"/>
  <c r="U161" i="1"/>
  <c r="O161" i="1" s="1"/>
  <c r="U140" i="1"/>
  <c r="V603" i="1"/>
  <c r="W603" i="1" s="1"/>
  <c r="Q603" i="1" s="1"/>
  <c r="L571" i="1"/>
  <c r="N571" i="1" s="1"/>
  <c r="L560" i="1"/>
  <c r="N560" i="1" s="1"/>
  <c r="U544" i="1"/>
  <c r="O544" i="1"/>
  <c r="O525" i="1"/>
  <c r="U381" i="1"/>
  <c r="O381" i="1" s="1"/>
  <c r="N374" i="1"/>
  <c r="X374" i="1"/>
  <c r="V135" i="1"/>
  <c r="W135" i="1" s="1"/>
  <c r="Q135" i="1" s="1"/>
  <c r="V127" i="1"/>
  <c r="W127" i="1" s="1"/>
  <c r="Q127" i="1" s="1"/>
  <c r="V119" i="1"/>
  <c r="W119" i="1" s="1"/>
  <c r="Q119" i="1" s="1"/>
  <c r="O104" i="1"/>
  <c r="U104" i="1"/>
  <c r="O98" i="1"/>
  <c r="U98" i="1"/>
  <c r="W95" i="1"/>
  <c r="Q95" i="1" s="1"/>
  <c r="V95" i="1"/>
  <c r="O88" i="1"/>
  <c r="U88" i="1"/>
  <c r="W63" i="1"/>
  <c r="Q63" i="1" s="1"/>
  <c r="V63" i="1"/>
  <c r="W55" i="1"/>
  <c r="Q55" i="1" s="1"/>
  <c r="V55" i="1"/>
  <c r="W80" i="1"/>
  <c r="Q80" i="1" s="1"/>
  <c r="V80" i="1"/>
  <c r="W64" i="1"/>
  <c r="Q64" i="1" s="1"/>
  <c r="V64" i="1"/>
  <c r="W48" i="1"/>
  <c r="Q48" i="1" s="1"/>
  <c r="V48" i="1"/>
  <c r="B156" i="1"/>
  <c r="V148" i="1"/>
  <c r="W148" i="1"/>
  <c r="Q148" i="1" s="1"/>
  <c r="U99" i="1"/>
  <c r="O99" i="1"/>
  <c r="V93" i="1"/>
  <c r="W93" i="1" s="1"/>
  <c r="Q93" i="1" s="1"/>
  <c r="U87" i="1"/>
  <c r="O87" i="1"/>
  <c r="V138" i="1"/>
  <c r="W138" i="1" s="1"/>
  <c r="Q138" i="1" s="1"/>
  <c r="V130" i="1"/>
  <c r="W130" i="1" s="1"/>
  <c r="Q130" i="1" s="1"/>
  <c r="V122" i="1"/>
  <c r="W122" i="1" s="1"/>
  <c r="Q122" i="1" s="1"/>
  <c r="V114" i="1"/>
  <c r="W114" i="1" s="1"/>
  <c r="Q114" i="1" s="1"/>
  <c r="V94" i="1"/>
  <c r="W94" i="1" s="1"/>
  <c r="Q94" i="1" s="1"/>
  <c r="V66" i="1"/>
  <c r="W66" i="1" s="1"/>
  <c r="Q66" i="1" s="1"/>
  <c r="V58" i="1"/>
  <c r="W58" i="1" s="1"/>
  <c r="Q58" i="1" s="1"/>
  <c r="O16" i="1"/>
  <c r="O12" i="1"/>
  <c r="V6" i="1"/>
  <c r="W6" i="1" s="1"/>
  <c r="Q6" i="1" s="1"/>
  <c r="V1907" i="1"/>
  <c r="W1907" i="1" s="1"/>
  <c r="Q1907" i="1" s="1"/>
  <c r="V1894" i="1"/>
  <c r="W1894" i="1"/>
  <c r="Q1894" i="1" s="1"/>
  <c r="V1796" i="1"/>
  <c r="W1796" i="1"/>
  <c r="Q1796" i="1" s="1"/>
  <c r="V1752" i="1"/>
  <c r="W1752" i="1"/>
  <c r="Q1752" i="1" s="1"/>
  <c r="V1758" i="1"/>
  <c r="W1758" i="1" s="1"/>
  <c r="Q1758" i="1" s="1"/>
  <c r="V1554" i="1"/>
  <c r="W1554" i="1"/>
  <c r="Q1554" i="1" s="1"/>
  <c r="B1554" i="1" s="1"/>
  <c r="D1554" i="1" s="1"/>
  <c r="V1541" i="1"/>
  <c r="W1541" i="1"/>
  <c r="Q1541" i="1" s="1"/>
  <c r="B1541" i="1" s="1"/>
  <c r="D1541" i="1" s="1"/>
  <c r="V1799" i="1"/>
  <c r="W1799" i="1"/>
  <c r="Q1799" i="1" s="1"/>
  <c r="V1791" i="1"/>
  <c r="W1791" i="1"/>
  <c r="Q1791" i="1" s="1"/>
  <c r="V1783" i="1"/>
  <c r="W1783" i="1"/>
  <c r="Q1783" i="1" s="1"/>
  <c r="V1775" i="1"/>
  <c r="W1775" i="1"/>
  <c r="Q1775" i="1" s="1"/>
  <c r="B1517" i="1"/>
  <c r="D1517" i="1" s="1"/>
  <c r="B1513" i="1"/>
  <c r="D1513" i="1" s="1"/>
  <c r="B1509" i="1"/>
  <c r="D1509" i="1" s="1"/>
  <c r="B1505" i="1"/>
  <c r="D1505" i="1" s="1"/>
  <c r="B1501" i="1"/>
  <c r="D1501" i="1" s="1"/>
  <c r="B1497" i="1"/>
  <c r="D1497" i="1" s="1"/>
  <c r="V1487" i="1"/>
  <c r="W1487" i="1"/>
  <c r="Q1487" i="1" s="1"/>
  <c r="B1487" i="1" s="1"/>
  <c r="D1487" i="1" s="1"/>
  <c r="V1484" i="1"/>
  <c r="W1484" i="1"/>
  <c r="Q1484" i="1" s="1"/>
  <c r="B1484" i="1" s="1"/>
  <c r="D1484" i="1" s="1"/>
  <c r="V1476" i="1"/>
  <c r="W1476" i="1"/>
  <c r="Q1476" i="1" s="1"/>
  <c r="B1476" i="1" s="1"/>
  <c r="D1476" i="1" s="1"/>
  <c r="V1472" i="1"/>
  <c r="W1472" i="1"/>
  <c r="Q1472" i="1" s="1"/>
  <c r="B1472" i="1" s="1"/>
  <c r="D1472" i="1" s="1"/>
  <c r="V1404" i="1"/>
  <c r="W1404" i="1" s="1"/>
  <c r="Q1404" i="1" s="1"/>
  <c r="O1404" i="1"/>
  <c r="V1394" i="1"/>
  <c r="W1394" i="1" s="1"/>
  <c r="Q1394" i="1" s="1"/>
  <c r="B1540" i="1"/>
  <c r="D1540" i="1" s="1"/>
  <c r="U1402" i="1"/>
  <c r="O1402" i="1"/>
  <c r="U1348" i="1"/>
  <c r="O1348" i="1"/>
  <c r="L1348" i="1"/>
  <c r="N1348" i="1" s="1"/>
  <c r="W1347" i="1"/>
  <c r="Q1347" i="1" s="1"/>
  <c r="V1347" i="1"/>
  <c r="W1337" i="1"/>
  <c r="Q1337" i="1" s="1"/>
  <c r="V1337" i="1"/>
  <c r="W1307" i="1"/>
  <c r="Q1307" i="1" s="1"/>
  <c r="O1307" i="1"/>
  <c r="V1307" i="1"/>
  <c r="V1298" i="1"/>
  <c r="W1298" i="1" s="1"/>
  <c r="Q1298" i="1" s="1"/>
  <c r="O1298" i="1"/>
  <c r="R1274" i="1"/>
  <c r="B1274" i="1" s="1"/>
  <c r="D1274" i="1" s="1"/>
  <c r="N1274" i="1"/>
  <c r="R1258" i="1"/>
  <c r="B1258" i="1" s="1"/>
  <c r="D1258" i="1" s="1"/>
  <c r="N1258" i="1"/>
  <c r="R1242" i="1"/>
  <c r="B1242" i="1" s="1"/>
  <c r="D1242" i="1" s="1"/>
  <c r="N1242" i="1"/>
  <c r="R1228" i="1"/>
  <c r="N1228" i="1"/>
  <c r="R959" i="1"/>
  <c r="N959" i="1"/>
  <c r="V1389" i="1"/>
  <c r="W1389" i="1"/>
  <c r="Q1389" i="1" s="1"/>
  <c r="V1388" i="1"/>
  <c r="W1388" i="1" s="1"/>
  <c r="Q1388" i="1" s="1"/>
  <c r="V1383" i="1"/>
  <c r="W1383" i="1"/>
  <c r="Q1383" i="1" s="1"/>
  <c r="U1376" i="1"/>
  <c r="O1376" i="1"/>
  <c r="V1361" i="1"/>
  <c r="W1361" i="1" s="1"/>
  <c r="Q1361" i="1" s="1"/>
  <c r="V1349" i="1"/>
  <c r="W1349" i="1" s="1"/>
  <c r="Q1349" i="1" s="1"/>
  <c r="U1340" i="1"/>
  <c r="O1340" i="1"/>
  <c r="L1340" i="1"/>
  <c r="N1340" i="1" s="1"/>
  <c r="W1269" i="1"/>
  <c r="Q1269" i="1" s="1"/>
  <c r="V1269" i="1"/>
  <c r="W1253" i="1"/>
  <c r="Q1253" i="1" s="1"/>
  <c r="V1253" i="1"/>
  <c r="N954" i="1"/>
  <c r="B954" i="1" s="1"/>
  <c r="D954" i="1" s="1"/>
  <c r="R954" i="1"/>
  <c r="N950" i="1"/>
  <c r="R950" i="1"/>
  <c r="N944" i="1"/>
  <c r="B944" i="1" s="1"/>
  <c r="D944" i="1" s="1"/>
  <c r="R944" i="1"/>
  <c r="R935" i="1"/>
  <c r="N935" i="1"/>
  <c r="R919" i="1"/>
  <c r="N919" i="1"/>
  <c r="B1536" i="1"/>
  <c r="D1536" i="1" s="1"/>
  <c r="X1288" i="1"/>
  <c r="N1288" i="1"/>
  <c r="U969" i="1"/>
  <c r="O969" i="1"/>
  <c r="P969" i="1" s="1"/>
  <c r="U961" i="1"/>
  <c r="O961" i="1"/>
  <c r="P961" i="1" s="1"/>
  <c r="V1477" i="1"/>
  <c r="W1477" i="1" s="1"/>
  <c r="Q1477" i="1" s="1"/>
  <c r="B1477" i="1" s="1"/>
  <c r="D1477" i="1" s="1"/>
  <c r="V1325" i="1"/>
  <c r="W1325" i="1"/>
  <c r="Q1325" i="1" s="1"/>
  <c r="U1308" i="1"/>
  <c r="O1308" i="1"/>
  <c r="V1295" i="1"/>
  <c r="W1295" i="1" s="1"/>
  <c r="Q1295" i="1" s="1"/>
  <c r="B1283" i="1"/>
  <c r="D1283" i="1" s="1"/>
  <c r="U1276" i="1"/>
  <c r="O1276" i="1" s="1"/>
  <c r="P1276" i="1" s="1"/>
  <c r="L1276" i="1"/>
  <c r="U1268" i="1"/>
  <c r="O1268" i="1"/>
  <c r="P1268" i="1" s="1"/>
  <c r="L1268" i="1"/>
  <c r="U1260" i="1"/>
  <c r="L1260" i="1"/>
  <c r="U1252" i="1"/>
  <c r="O1252" i="1"/>
  <c r="P1252" i="1" s="1"/>
  <c r="L1252" i="1"/>
  <c r="U955" i="1"/>
  <c r="O955" i="1" s="1"/>
  <c r="U947" i="1"/>
  <c r="W1371" i="1"/>
  <c r="Q1371" i="1" s="1"/>
  <c r="V1371" i="1"/>
  <c r="W1327" i="1"/>
  <c r="Q1327" i="1" s="1"/>
  <c r="V1327" i="1"/>
  <c r="U1301" i="1"/>
  <c r="O1301" i="1" s="1"/>
  <c r="U1296" i="1"/>
  <c r="R1286" i="1"/>
  <c r="N1286" i="1"/>
  <c r="R1284" i="1"/>
  <c r="B1284" i="1" s="1"/>
  <c r="D1284" i="1" s="1"/>
  <c r="N1284" i="1"/>
  <c r="R1271" i="1"/>
  <c r="N1271" i="1"/>
  <c r="U1267" i="1"/>
  <c r="R1255" i="1"/>
  <c r="N1255" i="1"/>
  <c r="U1251" i="1"/>
  <c r="W975" i="1"/>
  <c r="Q975" i="1" s="1"/>
  <c r="V975" i="1"/>
  <c r="R953" i="1"/>
  <c r="N953" i="1"/>
  <c r="R1248" i="1"/>
  <c r="B1248" i="1" s="1"/>
  <c r="D1248" i="1" s="1"/>
  <c r="N1248" i="1"/>
  <c r="R1232" i="1"/>
  <c r="B1232" i="1" s="1"/>
  <c r="D1232" i="1" s="1"/>
  <c r="N1232" i="1"/>
  <c r="R956" i="1"/>
  <c r="N956" i="1"/>
  <c r="U921" i="1"/>
  <c r="O917" i="1"/>
  <c r="P917" i="1" s="1"/>
  <c r="U917" i="1"/>
  <c r="O909" i="1"/>
  <c r="P909" i="1" s="1"/>
  <c r="U909" i="1"/>
  <c r="O901" i="1"/>
  <c r="P901" i="1" s="1"/>
  <c r="U901" i="1"/>
  <c r="W896" i="1"/>
  <c r="Q896" i="1" s="1"/>
  <c r="V896" i="1"/>
  <c r="N892" i="1"/>
  <c r="R892" i="1"/>
  <c r="W868" i="1"/>
  <c r="Q868" i="1" s="1"/>
  <c r="V868" i="1"/>
  <c r="N864" i="1"/>
  <c r="R864" i="1"/>
  <c r="R851" i="1"/>
  <c r="N851" i="1"/>
  <c r="R835" i="1"/>
  <c r="N835" i="1"/>
  <c r="R815" i="1"/>
  <c r="N815" i="1"/>
  <c r="R799" i="1"/>
  <c r="N799" i="1"/>
  <c r="U1243" i="1"/>
  <c r="R1239" i="1"/>
  <c r="B1239" i="1" s="1"/>
  <c r="D1239" i="1" s="1"/>
  <c r="N1239" i="1"/>
  <c r="B1233" i="1"/>
  <c r="D1233" i="1" s="1"/>
  <c r="U971" i="1"/>
  <c r="O971" i="1"/>
  <c r="P971" i="1" s="1"/>
  <c r="L971" i="1"/>
  <c r="W959" i="1"/>
  <c r="Q959" i="1" s="1"/>
  <c r="V959" i="1"/>
  <c r="V958" i="1"/>
  <c r="W958" i="1" s="1"/>
  <c r="Q958" i="1" s="1"/>
  <c r="W930" i="1"/>
  <c r="Q930" i="1" s="1"/>
  <c r="V930" i="1"/>
  <c r="W919" i="1"/>
  <c r="Q919" i="1" s="1"/>
  <c r="V919" i="1"/>
  <c r="U870" i="1"/>
  <c r="R856" i="1"/>
  <c r="N856" i="1"/>
  <c r="U1244" i="1"/>
  <c r="U1236" i="1"/>
  <c r="O1236" i="1" s="1"/>
  <c r="P1236" i="1" s="1"/>
  <c r="W1228" i="1"/>
  <c r="Q1228" i="1" s="1"/>
  <c r="V1228" i="1"/>
  <c r="V1227" i="1"/>
  <c r="W1227" i="1" s="1"/>
  <c r="Q1227" i="1" s="1"/>
  <c r="U941" i="1"/>
  <c r="U933" i="1"/>
  <c r="O933" i="1" s="1"/>
  <c r="P933" i="1" s="1"/>
  <c r="U925" i="1"/>
  <c r="O915" i="1"/>
  <c r="P915" i="1" s="1"/>
  <c r="U915" i="1"/>
  <c r="O907" i="1"/>
  <c r="P907" i="1" s="1"/>
  <c r="U907" i="1"/>
  <c r="O899" i="1"/>
  <c r="P899" i="1" s="1"/>
  <c r="U899" i="1"/>
  <c r="U893" i="1"/>
  <c r="U873" i="1"/>
  <c r="O873" i="1" s="1"/>
  <c r="P873" i="1" s="1"/>
  <c r="U865" i="1"/>
  <c r="W904" i="1"/>
  <c r="Q904" i="1" s="1"/>
  <c r="V904" i="1"/>
  <c r="R871" i="1"/>
  <c r="N871" i="1"/>
  <c r="U895" i="1"/>
  <c r="O895" i="1" s="1"/>
  <c r="P895" i="1" s="1"/>
  <c r="U867" i="1"/>
  <c r="W855" i="1"/>
  <c r="Q855" i="1" s="1"/>
  <c r="V855" i="1"/>
  <c r="W847" i="1"/>
  <c r="Q847" i="1" s="1"/>
  <c r="V847" i="1"/>
  <c r="U826" i="1"/>
  <c r="O826" i="1" s="1"/>
  <c r="P826" i="1" s="1"/>
  <c r="R912" i="1"/>
  <c r="N912" i="1"/>
  <c r="U891" i="1"/>
  <c r="O891" i="1" s="1"/>
  <c r="U863" i="1"/>
  <c r="R857" i="1"/>
  <c r="N857" i="1"/>
  <c r="U853" i="1"/>
  <c r="O847" i="1"/>
  <c r="P847" i="1" s="1"/>
  <c r="R841" i="1"/>
  <c r="N841" i="1"/>
  <c r="N795" i="1"/>
  <c r="R795" i="1"/>
  <c r="V856" i="1"/>
  <c r="W856" i="1" s="1"/>
  <c r="Q856" i="1" s="1"/>
  <c r="U808" i="1"/>
  <c r="O808" i="1"/>
  <c r="P808" i="1" s="1"/>
  <c r="R800" i="1"/>
  <c r="N800" i="1"/>
  <c r="R793" i="1"/>
  <c r="N793" i="1"/>
  <c r="U769" i="1"/>
  <c r="O769" i="1"/>
  <c r="P769" i="1" s="1"/>
  <c r="V758" i="1"/>
  <c r="W758" i="1" s="1"/>
  <c r="Q758" i="1" s="1"/>
  <c r="B700" i="1"/>
  <c r="D700" i="1" s="1"/>
  <c r="R695" i="1"/>
  <c r="N695" i="1"/>
  <c r="U635" i="1"/>
  <c r="O635" i="1" s="1"/>
  <c r="P635" i="1" s="1"/>
  <c r="V536" i="1"/>
  <c r="W536" i="1" s="1"/>
  <c r="Q536" i="1" s="1"/>
  <c r="V510" i="1"/>
  <c r="W510" i="1" s="1"/>
  <c r="Q510" i="1" s="1"/>
  <c r="W846" i="1"/>
  <c r="Q846" i="1" s="1"/>
  <c r="V846" i="1"/>
  <c r="U833" i="1"/>
  <c r="O833" i="1" s="1"/>
  <c r="P833" i="1" s="1"/>
  <c r="L833" i="1"/>
  <c r="R781" i="1"/>
  <c r="N781" i="1"/>
  <c r="B770" i="1"/>
  <c r="D770" i="1" s="1"/>
  <c r="R765" i="1"/>
  <c r="N765" i="1"/>
  <c r="B723" i="1"/>
  <c r="D723" i="1" s="1"/>
  <c r="R718" i="1"/>
  <c r="N718" i="1"/>
  <c r="V708" i="1"/>
  <c r="W708" i="1" s="1"/>
  <c r="Q708" i="1" s="1"/>
  <c r="U647" i="1"/>
  <c r="O647" i="1"/>
  <c r="P647" i="1" s="1"/>
  <c r="U613" i="1"/>
  <c r="O613" i="1"/>
  <c r="L613" i="1"/>
  <c r="N613" i="1" s="1"/>
  <c r="W610" i="1"/>
  <c r="Q610" i="1" s="1"/>
  <c r="V610" i="1"/>
  <c r="U567" i="1"/>
  <c r="O567" i="1" s="1"/>
  <c r="L567" i="1"/>
  <c r="N567" i="1" s="1"/>
  <c r="V553" i="1"/>
  <c r="W553" i="1" s="1"/>
  <c r="Q553" i="1" s="1"/>
  <c r="O553" i="1"/>
  <c r="V543" i="1"/>
  <c r="W543" i="1" s="1"/>
  <c r="Q543" i="1" s="1"/>
  <c r="W537" i="1"/>
  <c r="Q537" i="1" s="1"/>
  <c r="V537" i="1"/>
  <c r="O537" i="1"/>
  <c r="U875" i="1"/>
  <c r="O875" i="1"/>
  <c r="P875" i="1" s="1"/>
  <c r="U828" i="1"/>
  <c r="O828" i="1"/>
  <c r="P828" i="1" s="1"/>
  <c r="R820" i="1"/>
  <c r="N820" i="1"/>
  <c r="V796" i="1"/>
  <c r="W796" i="1"/>
  <c r="Q796" i="1" s="1"/>
  <c r="V782" i="1"/>
  <c r="W782" i="1" s="1"/>
  <c r="Q782" i="1" s="1"/>
  <c r="B719" i="1"/>
  <c r="D719" i="1" s="1"/>
  <c r="U714" i="1"/>
  <c r="W607" i="1"/>
  <c r="Q607" i="1" s="1"/>
  <c r="V607" i="1"/>
  <c r="U595" i="1"/>
  <c r="L595" i="1"/>
  <c r="N595" i="1" s="1"/>
  <c r="V563" i="1"/>
  <c r="W563" i="1" s="1"/>
  <c r="Q563" i="1" s="1"/>
  <c r="V531" i="1"/>
  <c r="W531" i="1" s="1"/>
  <c r="Q531" i="1" s="1"/>
  <c r="R854" i="1"/>
  <c r="N854" i="1"/>
  <c r="B854" i="1" s="1"/>
  <c r="D854" i="1" s="1"/>
  <c r="U805" i="1"/>
  <c r="O805" i="1"/>
  <c r="P805" i="1" s="1"/>
  <c r="L617" i="1"/>
  <c r="N617" i="1" s="1"/>
  <c r="W557" i="1"/>
  <c r="Q557" i="1" s="1"/>
  <c r="V557" i="1"/>
  <c r="U509" i="1"/>
  <c r="O509" i="1" s="1"/>
  <c r="X381" i="1"/>
  <c r="N381" i="1"/>
  <c r="X373" i="1"/>
  <c r="N373" i="1"/>
  <c r="B364" i="1"/>
  <c r="B348" i="1"/>
  <c r="B332" i="1"/>
  <c r="B316" i="1"/>
  <c r="B300" i="1"/>
  <c r="B284" i="1"/>
  <c r="B268" i="1"/>
  <c r="V255" i="1"/>
  <c r="W255" i="1" s="1"/>
  <c r="Q255" i="1" s="1"/>
  <c r="O255" i="1"/>
  <c r="W247" i="1"/>
  <c r="Q247" i="1" s="1"/>
  <c r="V247" i="1"/>
  <c r="O247" i="1"/>
  <c r="X239" i="1"/>
  <c r="N239" i="1"/>
  <c r="X231" i="1"/>
  <c r="N231" i="1"/>
  <c r="X223" i="1"/>
  <c r="N223" i="1"/>
  <c r="X215" i="1"/>
  <c r="N215" i="1"/>
  <c r="X207" i="1"/>
  <c r="N207" i="1"/>
  <c r="X199" i="1"/>
  <c r="N199" i="1"/>
  <c r="X191" i="1"/>
  <c r="N191" i="1"/>
  <c r="X183" i="1"/>
  <c r="N183" i="1"/>
  <c r="X175" i="1"/>
  <c r="N175" i="1"/>
  <c r="X167" i="1"/>
  <c r="N167" i="1"/>
  <c r="X159" i="1"/>
  <c r="N159" i="1"/>
  <c r="U813" i="1"/>
  <c r="O813" i="1"/>
  <c r="P813" i="1" s="1"/>
  <c r="B715" i="1"/>
  <c r="D715" i="1" s="1"/>
  <c r="U710" i="1"/>
  <c r="R699" i="1"/>
  <c r="N699" i="1"/>
  <c r="X512" i="1"/>
  <c r="N512" i="1"/>
  <c r="O495" i="1"/>
  <c r="U495" i="1"/>
  <c r="U369" i="1"/>
  <c r="V488" i="1"/>
  <c r="W488" i="1"/>
  <c r="Q488" i="1" s="1"/>
  <c r="B488" i="1" s="1"/>
  <c r="D488" i="1" s="1"/>
  <c r="B362" i="1"/>
  <c r="B346" i="1"/>
  <c r="B330" i="1"/>
  <c r="B314" i="1"/>
  <c r="B298" i="1"/>
  <c r="B282" i="1"/>
  <c r="B266" i="1"/>
  <c r="W253" i="1"/>
  <c r="Q253" i="1" s="1"/>
  <c r="B253" i="1" s="1"/>
  <c r="V253" i="1"/>
  <c r="V244" i="1"/>
  <c r="W244" i="1" s="1"/>
  <c r="Q244" i="1" s="1"/>
  <c r="B244" i="1" s="1"/>
  <c r="N241" i="1"/>
  <c r="X241" i="1"/>
  <c r="O237" i="1"/>
  <c r="U237" i="1"/>
  <c r="V228" i="1"/>
  <c r="W228" i="1" s="1"/>
  <c r="Q228" i="1" s="1"/>
  <c r="B228" i="1" s="1"/>
  <c r="N225" i="1"/>
  <c r="X225" i="1"/>
  <c r="O221" i="1"/>
  <c r="U221" i="1"/>
  <c r="V212" i="1"/>
  <c r="W212" i="1" s="1"/>
  <c r="Q212" i="1" s="1"/>
  <c r="B212" i="1" s="1"/>
  <c r="N209" i="1"/>
  <c r="X209" i="1"/>
  <c r="O205" i="1"/>
  <c r="U205" i="1"/>
  <c r="V196" i="1"/>
  <c r="W196" i="1" s="1"/>
  <c r="Q196" i="1" s="1"/>
  <c r="B196" i="1" s="1"/>
  <c r="N193" i="1"/>
  <c r="X193" i="1"/>
  <c r="O189" i="1"/>
  <c r="U189" i="1"/>
  <c r="V180" i="1"/>
  <c r="W180" i="1" s="1"/>
  <c r="Q180" i="1" s="1"/>
  <c r="B180" i="1" s="1"/>
  <c r="N177" i="1"/>
  <c r="X177" i="1"/>
  <c r="O173" i="1"/>
  <c r="U173" i="1"/>
  <c r="V164" i="1"/>
  <c r="W164" i="1" s="1"/>
  <c r="Q164" i="1" s="1"/>
  <c r="B164" i="1" s="1"/>
  <c r="N161" i="1"/>
  <c r="X161" i="1"/>
  <c r="O157" i="1"/>
  <c r="U157" i="1"/>
  <c r="O142" i="1"/>
  <c r="U142" i="1"/>
  <c r="U797" i="1"/>
  <c r="U621" i="1"/>
  <c r="O621" i="1" s="1"/>
  <c r="U493" i="1"/>
  <c r="U385" i="1"/>
  <c r="O385" i="1" s="1"/>
  <c r="U373" i="1"/>
  <c r="O151" i="1"/>
  <c r="U151" i="1"/>
  <c r="O147" i="1"/>
  <c r="U147" i="1"/>
  <c r="O143" i="1"/>
  <c r="U143" i="1"/>
  <c r="W132" i="1"/>
  <c r="Q132" i="1" s="1"/>
  <c r="V132" i="1"/>
  <c r="W124" i="1"/>
  <c r="Q124" i="1" s="1"/>
  <c r="V124" i="1"/>
  <c r="W116" i="1"/>
  <c r="Q116" i="1" s="1"/>
  <c r="V116" i="1"/>
  <c r="W92" i="1"/>
  <c r="Q92" i="1" s="1"/>
  <c r="V92" i="1"/>
  <c r="W68" i="1"/>
  <c r="Q68" i="1" s="1"/>
  <c r="V68" i="1"/>
  <c r="W52" i="1"/>
  <c r="Q52" i="1" s="1"/>
  <c r="V52" i="1"/>
  <c r="O160" i="1"/>
  <c r="B160" i="1" s="1"/>
  <c r="V150" i="1"/>
  <c r="W150" i="1"/>
  <c r="Q150" i="1" s="1"/>
  <c r="V133" i="1"/>
  <c r="W133" i="1"/>
  <c r="Q133" i="1" s="1"/>
  <c r="V125" i="1"/>
  <c r="W125" i="1"/>
  <c r="Q125" i="1" s="1"/>
  <c r="V117" i="1"/>
  <c r="W117" i="1"/>
  <c r="Q117" i="1" s="1"/>
  <c r="U110" i="1"/>
  <c r="O110" i="1"/>
  <c r="U105" i="1"/>
  <c r="O105" i="1"/>
  <c r="V81" i="1"/>
  <c r="W81" i="1" s="1"/>
  <c r="Q81" i="1" s="1"/>
  <c r="V73" i="1"/>
  <c r="W73" i="1" s="1"/>
  <c r="Q73" i="1" s="1"/>
  <c r="V65" i="1"/>
  <c r="W65" i="1" s="1"/>
  <c r="Q65" i="1" s="1"/>
  <c r="V57" i="1"/>
  <c r="W57" i="1" s="1"/>
  <c r="Q57" i="1" s="1"/>
  <c r="V49" i="1"/>
  <c r="W49" i="1" s="1"/>
  <c r="Q49" i="1" s="1"/>
  <c r="V82" i="1"/>
  <c r="W82" i="1" s="1"/>
  <c r="Q82" i="1" s="1"/>
  <c r="V70" i="1"/>
  <c r="W70" i="1" s="1"/>
  <c r="Q70" i="1" s="1"/>
  <c r="V50" i="1"/>
  <c r="W50" i="1" s="1"/>
  <c r="Q50" i="1" s="1"/>
  <c r="V40" i="1"/>
  <c r="W40" i="1" s="1"/>
  <c r="Q40" i="1" s="1"/>
  <c r="V18" i="1"/>
  <c r="W18" i="1" s="1"/>
  <c r="Q18" i="1" s="1"/>
  <c r="V14" i="1"/>
  <c r="W14" i="1" s="1"/>
  <c r="Q14" i="1" s="1"/>
  <c r="U86" i="1"/>
  <c r="V83" i="1"/>
  <c r="W83" i="1" s="1"/>
  <c r="Q83" i="1" s="1"/>
  <c r="V71" i="1"/>
  <c r="W71" i="1" s="1"/>
  <c r="Q71" i="1" s="1"/>
  <c r="V51" i="1"/>
  <c r="W51" i="1" s="1"/>
  <c r="Q51" i="1" s="1"/>
  <c r="B800" i="1" l="1"/>
  <c r="D800" i="1" s="1"/>
  <c r="B819" i="1"/>
  <c r="D819" i="1" s="1"/>
  <c r="B855" i="1"/>
  <c r="D855" i="1" s="1"/>
  <c r="B923" i="1"/>
  <c r="D923" i="1" s="1"/>
  <c r="B844" i="1"/>
  <c r="D844" i="1" s="1"/>
  <c r="B803" i="1"/>
  <c r="D803" i="1" s="1"/>
  <c r="B839" i="1"/>
  <c r="D839" i="1" s="1"/>
  <c r="B781" i="1"/>
  <c r="D781" i="1" s="1"/>
  <c r="B841" i="1"/>
  <c r="D841" i="1" s="1"/>
  <c r="B864" i="1"/>
  <c r="D864" i="1" s="1"/>
  <c r="B892" i="1"/>
  <c r="D892" i="1" s="1"/>
  <c r="B872" i="1"/>
  <c r="D872" i="1" s="1"/>
  <c r="B898" i="1"/>
  <c r="D898" i="1" s="1"/>
  <c r="B900" i="1"/>
  <c r="D900" i="1" s="1"/>
  <c r="B950" i="1"/>
  <c r="D950" i="1" s="1"/>
  <c r="B718" i="1"/>
  <c r="D718" i="1" s="1"/>
  <c r="B916" i="1"/>
  <c r="D916" i="1" s="1"/>
  <c r="B868" i="1"/>
  <c r="D868" i="1" s="1"/>
  <c r="B896" i="1"/>
  <c r="D896" i="1" s="1"/>
  <c r="P891" i="1"/>
  <c r="B891" i="1"/>
  <c r="D891" i="1" s="1"/>
  <c r="P953" i="1"/>
  <c r="B953" i="1"/>
  <c r="D953" i="1" s="1"/>
  <c r="P955" i="1"/>
  <c r="B955" i="1"/>
  <c r="D955" i="1" s="1"/>
  <c r="V86" i="1"/>
  <c r="W86" i="1" s="1"/>
  <c r="Q86" i="1" s="1"/>
  <c r="V710" i="1"/>
  <c r="W710" i="1"/>
  <c r="Q710" i="1" s="1"/>
  <c r="V893" i="1"/>
  <c r="W893" i="1"/>
  <c r="Q893" i="1" s="1"/>
  <c r="V941" i="1"/>
  <c r="W941" i="1"/>
  <c r="Q941" i="1" s="1"/>
  <c r="V870" i="1"/>
  <c r="W870" i="1"/>
  <c r="Q870" i="1" s="1"/>
  <c r="V921" i="1"/>
  <c r="W921" i="1"/>
  <c r="Q921" i="1" s="1"/>
  <c r="V1251" i="1"/>
  <c r="W1251" i="1" s="1"/>
  <c r="Q1251" i="1" s="1"/>
  <c r="V1296" i="1"/>
  <c r="W1296" i="1" s="1"/>
  <c r="Q1296" i="1" s="1"/>
  <c r="R1276" i="1"/>
  <c r="B1276" i="1" s="1"/>
  <c r="D1276" i="1" s="1"/>
  <c r="N1276" i="1"/>
  <c r="N197" i="1"/>
  <c r="X197" i="1"/>
  <c r="V809" i="1"/>
  <c r="W809" i="1" s="1"/>
  <c r="Q809" i="1" s="1"/>
  <c r="V229" i="1"/>
  <c r="W229" i="1" s="1"/>
  <c r="Q229" i="1" s="1"/>
  <c r="X155" i="1"/>
  <c r="N155" i="1"/>
  <c r="V490" i="1"/>
  <c r="W490" i="1" s="1"/>
  <c r="Q490" i="1" s="1"/>
  <c r="V617" i="1"/>
  <c r="W617" i="1" s="1"/>
  <c r="Q617" i="1" s="1"/>
  <c r="V793" i="1"/>
  <c r="W793" i="1" s="1"/>
  <c r="Q793" i="1" s="1"/>
  <c r="V903" i="1"/>
  <c r="W903" i="1" s="1"/>
  <c r="Q903" i="1" s="1"/>
  <c r="P890" i="1"/>
  <c r="V937" i="1"/>
  <c r="W937" i="1" s="1"/>
  <c r="Q937" i="1" s="1"/>
  <c r="W1275" i="1"/>
  <c r="Q1275" i="1" s="1"/>
  <c r="V1275" i="1"/>
  <c r="V1264" i="1"/>
  <c r="W1264" i="1" s="1"/>
  <c r="Q1264" i="1" s="1"/>
  <c r="V89" i="1"/>
  <c r="W89" i="1" s="1"/>
  <c r="Q89" i="1" s="1"/>
  <c r="V101" i="1"/>
  <c r="W101" i="1" s="1"/>
  <c r="Q101" i="1" s="1"/>
  <c r="V100" i="1"/>
  <c r="W100" i="1" s="1"/>
  <c r="Q100" i="1" s="1"/>
  <c r="V699" i="1"/>
  <c r="W699" i="1" s="1"/>
  <c r="Q699" i="1" s="1"/>
  <c r="V155" i="1"/>
  <c r="W155" i="1" s="1"/>
  <c r="Q155" i="1" s="1"/>
  <c r="V171" i="1"/>
  <c r="W171" i="1" s="1"/>
  <c r="Q171" i="1" s="1"/>
  <c r="V187" i="1"/>
  <c r="W187" i="1" s="1"/>
  <c r="Q187" i="1" s="1"/>
  <c r="V203" i="1"/>
  <c r="W203" i="1" s="1"/>
  <c r="Q203" i="1" s="1"/>
  <c r="V219" i="1"/>
  <c r="W219" i="1" s="1"/>
  <c r="Q219" i="1" s="1"/>
  <c r="V235" i="1"/>
  <c r="W235" i="1" s="1"/>
  <c r="Q235" i="1" s="1"/>
  <c r="W551" i="1"/>
  <c r="Q551" i="1" s="1"/>
  <c r="V551" i="1"/>
  <c r="V789" i="1"/>
  <c r="W789" i="1" s="1"/>
  <c r="Q789" i="1" s="1"/>
  <c r="W820" i="1"/>
  <c r="Q820" i="1" s="1"/>
  <c r="V820" i="1"/>
  <c r="V801" i="1"/>
  <c r="W801" i="1" s="1"/>
  <c r="Q801" i="1" s="1"/>
  <c r="V571" i="1"/>
  <c r="W571" i="1" s="1"/>
  <c r="Q571" i="1" s="1"/>
  <c r="V587" i="1"/>
  <c r="W587" i="1" s="1"/>
  <c r="Q587" i="1" s="1"/>
  <c r="V874" i="1"/>
  <c r="W874" i="1"/>
  <c r="Q874" i="1" s="1"/>
  <c r="V949" i="1"/>
  <c r="W949" i="1"/>
  <c r="Q949" i="1" s="1"/>
  <c r="V1255" i="1"/>
  <c r="W1255" i="1" s="1"/>
  <c r="Q1255" i="1" s="1"/>
  <c r="V1328" i="1"/>
  <c r="W1328" i="1"/>
  <c r="Q1328" i="1" s="1"/>
  <c r="V1368" i="1"/>
  <c r="W1368" i="1"/>
  <c r="Q1368" i="1" s="1"/>
  <c r="V1297" i="1"/>
  <c r="W1297" i="1"/>
  <c r="Q1297" i="1" s="1"/>
  <c r="B873" i="1"/>
  <c r="D873" i="1" s="1"/>
  <c r="B808" i="1"/>
  <c r="D808" i="1" s="1"/>
  <c r="B917" i="1"/>
  <c r="D917" i="1" s="1"/>
  <c r="B1236" i="1"/>
  <c r="D1236" i="1" s="1"/>
  <c r="V373" i="1"/>
  <c r="W373" i="1"/>
  <c r="Q373" i="1" s="1"/>
  <c r="V369" i="1"/>
  <c r="W369" i="1" s="1"/>
  <c r="Q369" i="1" s="1"/>
  <c r="V947" i="1"/>
  <c r="W947" i="1" s="1"/>
  <c r="Q947" i="1" s="1"/>
  <c r="V225" i="1"/>
  <c r="W225" i="1" s="1"/>
  <c r="Q225" i="1" s="1"/>
  <c r="V1263" i="1"/>
  <c r="W1263" i="1" s="1"/>
  <c r="Q1263" i="1" s="1"/>
  <c r="V141" i="1"/>
  <c r="W141" i="1" s="1"/>
  <c r="Q141" i="1" s="1"/>
  <c r="N201" i="1"/>
  <c r="X201" i="1"/>
  <c r="V821" i="1"/>
  <c r="W821" i="1"/>
  <c r="Q821" i="1" s="1"/>
  <c r="X219" i="1"/>
  <c r="N219" i="1"/>
  <c r="V591" i="1"/>
  <c r="W591" i="1"/>
  <c r="Q591" i="1" s="1"/>
  <c r="V812" i="1"/>
  <c r="W812" i="1" s="1"/>
  <c r="Q812" i="1" s="1"/>
  <c r="V824" i="1"/>
  <c r="W824" i="1" s="1"/>
  <c r="Q824" i="1" s="1"/>
  <c r="V840" i="1"/>
  <c r="W840" i="1" s="1"/>
  <c r="Q840" i="1" s="1"/>
  <c r="B1240" i="1"/>
  <c r="D1240" i="1" s="1"/>
  <c r="W1259" i="1"/>
  <c r="Q1259" i="1" s="1"/>
  <c r="V1259" i="1"/>
  <c r="W1312" i="1"/>
  <c r="Q1312" i="1" s="1"/>
  <c r="V1312" i="1"/>
  <c r="V951" i="1"/>
  <c r="W951" i="1" s="1"/>
  <c r="Q951" i="1" s="1"/>
  <c r="R1280" i="1"/>
  <c r="B1280" i="1" s="1"/>
  <c r="D1280" i="1" s="1"/>
  <c r="N1280" i="1"/>
  <c r="V1407" i="1"/>
  <c r="W1407" i="1" s="1"/>
  <c r="Q1407" i="1" s="1"/>
  <c r="O86" i="1"/>
  <c r="V105" i="1"/>
  <c r="W105" i="1"/>
  <c r="Q105" i="1" s="1"/>
  <c r="V143" i="1"/>
  <c r="W143" i="1" s="1"/>
  <c r="Q143" i="1" s="1"/>
  <c r="V151" i="1"/>
  <c r="W151" i="1" s="1"/>
  <c r="Q151" i="1" s="1"/>
  <c r="V142" i="1"/>
  <c r="W142" i="1"/>
  <c r="Q142" i="1" s="1"/>
  <c r="V173" i="1"/>
  <c r="W173" i="1"/>
  <c r="Q173" i="1" s="1"/>
  <c r="B173" i="1" s="1"/>
  <c r="V205" i="1"/>
  <c r="W205" i="1"/>
  <c r="Q205" i="1" s="1"/>
  <c r="V237" i="1"/>
  <c r="W237" i="1"/>
  <c r="Q237" i="1" s="1"/>
  <c r="B237" i="1" s="1"/>
  <c r="V495" i="1"/>
  <c r="W495" i="1" s="1"/>
  <c r="Q495" i="1" s="1"/>
  <c r="B495" i="1" s="1"/>
  <c r="D495" i="1" s="1"/>
  <c r="B255" i="1"/>
  <c r="V828" i="1"/>
  <c r="W828" i="1" s="1"/>
  <c r="Q828" i="1" s="1"/>
  <c r="V647" i="1"/>
  <c r="W647" i="1"/>
  <c r="Q647" i="1" s="1"/>
  <c r="V769" i="1"/>
  <c r="W769" i="1"/>
  <c r="Q769" i="1" s="1"/>
  <c r="B857" i="1"/>
  <c r="D857" i="1" s="1"/>
  <c r="V899" i="1"/>
  <c r="W899" i="1" s="1"/>
  <c r="Q899" i="1" s="1"/>
  <c r="V915" i="1"/>
  <c r="W915" i="1" s="1"/>
  <c r="Q915" i="1" s="1"/>
  <c r="B856" i="1"/>
  <c r="D856" i="1" s="1"/>
  <c r="R971" i="1"/>
  <c r="N971" i="1"/>
  <c r="B799" i="1"/>
  <c r="D799" i="1" s="1"/>
  <c r="B835" i="1"/>
  <c r="D835" i="1" s="1"/>
  <c r="V901" i="1"/>
  <c r="W901" i="1"/>
  <c r="Q901" i="1" s="1"/>
  <c r="V917" i="1"/>
  <c r="W917" i="1"/>
  <c r="Q917" i="1" s="1"/>
  <c r="V1252" i="1"/>
  <c r="W1252" i="1"/>
  <c r="Q1252" i="1" s="1"/>
  <c r="R1268" i="1"/>
  <c r="B1268" i="1" s="1"/>
  <c r="D1268" i="1" s="1"/>
  <c r="N1268" i="1"/>
  <c r="V961" i="1"/>
  <c r="W961" i="1"/>
  <c r="Q961" i="1" s="1"/>
  <c r="B935" i="1"/>
  <c r="D935" i="1" s="1"/>
  <c r="V1376" i="1"/>
  <c r="W1376" i="1" s="1"/>
  <c r="Q1376" i="1" s="1"/>
  <c r="W1402" i="1"/>
  <c r="Q1402" i="1" s="1"/>
  <c r="V1402" i="1"/>
  <c r="V88" i="1"/>
  <c r="W88" i="1" s="1"/>
  <c r="Q88" i="1" s="1"/>
  <c r="V98" i="1"/>
  <c r="W98" i="1" s="1"/>
  <c r="Q98" i="1" s="1"/>
  <c r="V544" i="1"/>
  <c r="W544" i="1" s="1"/>
  <c r="Q544" i="1" s="1"/>
  <c r="V177" i="1"/>
  <c r="W177" i="1" s="1"/>
  <c r="Q177" i="1" s="1"/>
  <c r="B177" i="1" s="1"/>
  <c r="N213" i="1"/>
  <c r="X213" i="1"/>
  <c r="O225" i="1"/>
  <c r="V241" i="1"/>
  <c r="W241" i="1"/>
  <c r="Q241" i="1" s="1"/>
  <c r="B241" i="1" s="1"/>
  <c r="V528" i="1"/>
  <c r="W528" i="1"/>
  <c r="Q528" i="1" s="1"/>
  <c r="V829" i="1"/>
  <c r="W829" i="1"/>
  <c r="Q829" i="1" s="1"/>
  <c r="V159" i="1"/>
  <c r="W159" i="1"/>
  <c r="Q159" i="1" s="1"/>
  <c r="V175" i="1"/>
  <c r="W175" i="1"/>
  <c r="Q175" i="1" s="1"/>
  <c r="B175" i="1" s="1"/>
  <c r="V191" i="1"/>
  <c r="W191" i="1"/>
  <c r="Q191" i="1" s="1"/>
  <c r="V207" i="1"/>
  <c r="W207" i="1"/>
  <c r="Q207" i="1" s="1"/>
  <c r="B207" i="1" s="1"/>
  <c r="V223" i="1"/>
  <c r="W223" i="1"/>
  <c r="Q223" i="1" s="1"/>
  <c r="V239" i="1"/>
  <c r="W239" i="1"/>
  <c r="Q239" i="1" s="1"/>
  <c r="B239" i="1" s="1"/>
  <c r="V579" i="1"/>
  <c r="W579" i="1" s="1"/>
  <c r="Q579" i="1" s="1"/>
  <c r="V643" i="1"/>
  <c r="W643" i="1" s="1"/>
  <c r="Q643" i="1" s="1"/>
  <c r="V761" i="1"/>
  <c r="W761" i="1" s="1"/>
  <c r="Q761" i="1" s="1"/>
  <c r="B796" i="1"/>
  <c r="D796" i="1" s="1"/>
  <c r="V836" i="1"/>
  <c r="W836" i="1" s="1"/>
  <c r="Q836" i="1" s="1"/>
  <c r="B850" i="1"/>
  <c r="D850" i="1" s="1"/>
  <c r="W816" i="1"/>
  <c r="Q816" i="1" s="1"/>
  <c r="V816" i="1"/>
  <c r="V849" i="1"/>
  <c r="W849" i="1" s="1"/>
  <c r="Q849" i="1" s="1"/>
  <c r="N890" i="1"/>
  <c r="R890" i="1"/>
  <c r="V866" i="1"/>
  <c r="W866" i="1" s="1"/>
  <c r="Q866" i="1" s="1"/>
  <c r="W1391" i="1"/>
  <c r="Q1391" i="1" s="1"/>
  <c r="V1391" i="1"/>
  <c r="V1287" i="1"/>
  <c r="W1287" i="1" s="1"/>
  <c r="Q1287" i="1" s="1"/>
  <c r="V102" i="1"/>
  <c r="W102" i="1" s="1"/>
  <c r="Q102" i="1" s="1"/>
  <c r="O141" i="1"/>
  <c r="V837" i="1"/>
  <c r="W837" i="1"/>
  <c r="Q837" i="1" s="1"/>
  <c r="V181" i="1"/>
  <c r="W181" i="1"/>
  <c r="Q181" i="1" s="1"/>
  <c r="B181" i="1" s="1"/>
  <c r="N217" i="1"/>
  <c r="X217" i="1"/>
  <c r="O229" i="1"/>
  <c r="V245" i="1"/>
  <c r="W245" i="1" s="1"/>
  <c r="Q245" i="1" s="1"/>
  <c r="B245" i="1" s="1"/>
  <c r="W535" i="1"/>
  <c r="Q535" i="1" s="1"/>
  <c r="V535" i="1"/>
  <c r="B829" i="1"/>
  <c r="D829" i="1" s="1"/>
  <c r="V639" i="1"/>
  <c r="W639" i="1"/>
  <c r="Q639" i="1" s="1"/>
  <c r="X163" i="1"/>
  <c r="N163" i="1"/>
  <c r="X195" i="1"/>
  <c r="N195" i="1"/>
  <c r="X227" i="1"/>
  <c r="N227" i="1"/>
  <c r="B804" i="1"/>
  <c r="D804" i="1" s="1"/>
  <c r="B836" i="1"/>
  <c r="D836" i="1" s="1"/>
  <c r="V556" i="1"/>
  <c r="W556" i="1"/>
  <c r="Q556" i="1" s="1"/>
  <c r="B816" i="1"/>
  <c r="D816" i="1" s="1"/>
  <c r="B832" i="1"/>
  <c r="D832" i="1" s="1"/>
  <c r="B791" i="1"/>
  <c r="D791" i="1" s="1"/>
  <c r="V845" i="1"/>
  <c r="W845" i="1" s="1"/>
  <c r="Q845" i="1" s="1"/>
  <c r="V871" i="1"/>
  <c r="W871" i="1" s="1"/>
  <c r="Q871" i="1" s="1"/>
  <c r="V861" i="1"/>
  <c r="W861" i="1" s="1"/>
  <c r="Q861" i="1" s="1"/>
  <c r="V877" i="1"/>
  <c r="W877" i="1" s="1"/>
  <c r="Q877" i="1" s="1"/>
  <c r="O903" i="1"/>
  <c r="P903" i="1" s="1"/>
  <c r="V1240" i="1"/>
  <c r="W1240" i="1"/>
  <c r="Q1240" i="1" s="1"/>
  <c r="V890" i="1"/>
  <c r="W890" i="1"/>
  <c r="Q890" i="1" s="1"/>
  <c r="B823" i="1"/>
  <c r="D823" i="1" s="1"/>
  <c r="B859" i="1"/>
  <c r="D859" i="1" s="1"/>
  <c r="V905" i="1"/>
  <c r="W905" i="1" s="1"/>
  <c r="Q905" i="1" s="1"/>
  <c r="B929" i="1"/>
  <c r="D929" i="1" s="1"/>
  <c r="V1256" i="1"/>
  <c r="W1256" i="1"/>
  <c r="Q1256" i="1" s="1"/>
  <c r="R1272" i="1"/>
  <c r="B1272" i="1" s="1"/>
  <c r="D1272" i="1" s="1"/>
  <c r="N1272" i="1"/>
  <c r="B927" i="1"/>
  <c r="D927" i="1" s="1"/>
  <c r="V1372" i="1"/>
  <c r="W1372" i="1" s="1"/>
  <c r="Q1372" i="1" s="1"/>
  <c r="B208" i="1"/>
  <c r="O100" i="1"/>
  <c r="V491" i="1"/>
  <c r="W491" i="1"/>
  <c r="Q491" i="1" s="1"/>
  <c r="B639" i="1"/>
  <c r="D639" i="1" s="1"/>
  <c r="B773" i="1"/>
  <c r="D773" i="1" s="1"/>
  <c r="O155" i="1"/>
  <c r="O171" i="1"/>
  <c r="O187" i="1"/>
  <c r="O203" i="1"/>
  <c r="O219" i="1"/>
  <c r="O235" i="1"/>
  <c r="V499" i="1"/>
  <c r="W499" i="1" s="1"/>
  <c r="Q499" i="1" s="1"/>
  <c r="B499" i="1" s="1"/>
  <c r="D499" i="1" s="1"/>
  <c r="B777" i="1"/>
  <c r="D777" i="1" s="1"/>
  <c r="B908" i="1"/>
  <c r="D908" i="1" s="1"/>
  <c r="V718" i="1"/>
  <c r="W718" i="1" s="1"/>
  <c r="Q718" i="1" s="1"/>
  <c r="V781" i="1"/>
  <c r="W781" i="1" s="1"/>
  <c r="Q781" i="1" s="1"/>
  <c r="R817" i="1"/>
  <c r="N817" i="1"/>
  <c r="W800" i="1"/>
  <c r="Q800" i="1" s="1"/>
  <c r="V800" i="1"/>
  <c r="V841" i="1"/>
  <c r="W841" i="1" s="1"/>
  <c r="Q841" i="1" s="1"/>
  <c r="V857" i="1"/>
  <c r="W857" i="1" s="1"/>
  <c r="Q857" i="1" s="1"/>
  <c r="B869" i="1"/>
  <c r="D869" i="1" s="1"/>
  <c r="B897" i="1"/>
  <c r="D897" i="1" s="1"/>
  <c r="B852" i="1"/>
  <c r="D852" i="1" s="1"/>
  <c r="V945" i="1"/>
  <c r="W945" i="1" s="1"/>
  <c r="Q945" i="1" s="1"/>
  <c r="W1239" i="1"/>
  <c r="Q1239" i="1" s="1"/>
  <c r="V1239" i="1"/>
  <c r="B831" i="1"/>
  <c r="D831" i="1" s="1"/>
  <c r="B913" i="1"/>
  <c r="D913" i="1" s="1"/>
  <c r="B931" i="1"/>
  <c r="D931" i="1" s="1"/>
  <c r="V1387" i="1"/>
  <c r="W1387" i="1"/>
  <c r="Q1387" i="1" s="1"/>
  <c r="V1336" i="1"/>
  <c r="W1336" i="1"/>
  <c r="Q1336" i="1" s="1"/>
  <c r="V1364" i="1"/>
  <c r="W1364" i="1"/>
  <c r="Q1364" i="1" s="1"/>
  <c r="B805" i="1"/>
  <c r="D805" i="1" s="1"/>
  <c r="B635" i="1"/>
  <c r="D635" i="1" s="1"/>
  <c r="B915" i="1"/>
  <c r="D915" i="1" s="1"/>
  <c r="B647" i="1"/>
  <c r="D647" i="1" s="1"/>
  <c r="B875" i="1"/>
  <c r="D875" i="1" s="1"/>
  <c r="B863" i="1"/>
  <c r="D863" i="1" s="1"/>
  <c r="B901" i="1"/>
  <c r="D901" i="1" s="1"/>
  <c r="V797" i="1"/>
  <c r="W797" i="1" s="1"/>
  <c r="Q797" i="1" s="1"/>
  <c r="V595" i="1"/>
  <c r="W595" i="1"/>
  <c r="Q595" i="1" s="1"/>
  <c r="V1260" i="1"/>
  <c r="W1260" i="1"/>
  <c r="Q1260" i="1" s="1"/>
  <c r="V161" i="1"/>
  <c r="W161" i="1"/>
  <c r="Q161" i="1" s="1"/>
  <c r="B161" i="1" s="1"/>
  <c r="N862" i="1"/>
  <c r="R862" i="1"/>
  <c r="V894" i="1"/>
  <c r="W894" i="1"/>
  <c r="Q894" i="1" s="1"/>
  <c r="R945" i="1"/>
  <c r="N945" i="1"/>
  <c r="B945" i="1" s="1"/>
  <c r="D945" i="1" s="1"/>
  <c r="V1352" i="1"/>
  <c r="W1352" i="1"/>
  <c r="Q1352" i="1" s="1"/>
  <c r="X187" i="1"/>
  <c r="N187" i="1"/>
  <c r="V621" i="1"/>
  <c r="W621" i="1"/>
  <c r="Q621" i="1" s="1"/>
  <c r="B205" i="1"/>
  <c r="V833" i="1"/>
  <c r="W833" i="1" s="1"/>
  <c r="Q833" i="1" s="1"/>
  <c r="V635" i="1"/>
  <c r="W635" i="1" s="1"/>
  <c r="Q635" i="1" s="1"/>
  <c r="V826" i="1"/>
  <c r="W826" i="1" s="1"/>
  <c r="Q826" i="1" s="1"/>
  <c r="V933" i="1"/>
  <c r="W933" i="1" s="1"/>
  <c r="Q933" i="1" s="1"/>
  <c r="V1301" i="1"/>
  <c r="W1301" i="1" s="1"/>
  <c r="Q1301" i="1" s="1"/>
  <c r="V955" i="1"/>
  <c r="W955" i="1" s="1"/>
  <c r="Q955" i="1" s="1"/>
  <c r="V1276" i="1"/>
  <c r="W1276" i="1" s="1"/>
  <c r="Q1276" i="1" s="1"/>
  <c r="V381" i="1"/>
  <c r="W381" i="1" s="1"/>
  <c r="Q381" i="1" s="1"/>
  <c r="V140" i="1"/>
  <c r="W140" i="1" s="1"/>
  <c r="Q140" i="1" s="1"/>
  <c r="N165" i="1"/>
  <c r="X165" i="1"/>
  <c r="V193" i="1"/>
  <c r="W193" i="1"/>
  <c r="Q193" i="1" s="1"/>
  <c r="N229" i="1"/>
  <c r="X229" i="1"/>
  <c r="W507" i="1"/>
  <c r="Q507" i="1" s="1"/>
  <c r="V507" i="1"/>
  <c r="V377" i="1"/>
  <c r="W377" i="1" s="1"/>
  <c r="Q377" i="1" s="1"/>
  <c r="B159" i="1"/>
  <c r="B191" i="1"/>
  <c r="B223" i="1"/>
  <c r="V583" i="1"/>
  <c r="W583" i="1" s="1"/>
  <c r="Q583" i="1" s="1"/>
  <c r="R809" i="1"/>
  <c r="N809" i="1"/>
  <c r="V722" i="1"/>
  <c r="W722" i="1" s="1"/>
  <c r="Q722" i="1" s="1"/>
  <c r="V791" i="1"/>
  <c r="W791" i="1" s="1"/>
  <c r="Q791" i="1" s="1"/>
  <c r="W1279" i="1"/>
  <c r="Q1279" i="1" s="1"/>
  <c r="V1279" i="1"/>
  <c r="V1313" i="1"/>
  <c r="W1313" i="1" s="1"/>
  <c r="Q1313" i="1" s="1"/>
  <c r="B491" i="1"/>
  <c r="D491" i="1" s="1"/>
  <c r="V103" i="1"/>
  <c r="W103" i="1"/>
  <c r="Q103" i="1" s="1"/>
  <c r="V145" i="1"/>
  <c r="W145" i="1" s="1"/>
  <c r="Q145" i="1" s="1"/>
  <c r="V146" i="1"/>
  <c r="W146" i="1"/>
  <c r="Q146" i="1" s="1"/>
  <c r="N169" i="1"/>
  <c r="X169" i="1"/>
  <c r="V197" i="1"/>
  <c r="W197" i="1" s="1"/>
  <c r="Q197" i="1" s="1"/>
  <c r="N233" i="1"/>
  <c r="X233" i="1"/>
  <c r="V773" i="1"/>
  <c r="W773" i="1"/>
  <c r="Q773" i="1" s="1"/>
  <c r="X171" i="1"/>
  <c r="N171" i="1"/>
  <c r="X203" i="1"/>
  <c r="N203" i="1"/>
  <c r="X235" i="1"/>
  <c r="N235" i="1"/>
  <c r="V625" i="1"/>
  <c r="W625" i="1" s="1"/>
  <c r="Q625" i="1" s="1"/>
  <c r="V599" i="1"/>
  <c r="W599" i="1" s="1"/>
  <c r="Q599" i="1" s="1"/>
  <c r="B722" i="1"/>
  <c r="D722" i="1" s="1"/>
  <c r="B849" i="1"/>
  <c r="D849" i="1" s="1"/>
  <c r="V911" i="1"/>
  <c r="W911" i="1" s="1"/>
  <c r="Q911" i="1" s="1"/>
  <c r="B1247" i="1"/>
  <c r="D1247" i="1" s="1"/>
  <c r="V956" i="1"/>
  <c r="W956" i="1"/>
  <c r="Q956" i="1" s="1"/>
  <c r="V953" i="1"/>
  <c r="W953" i="1"/>
  <c r="Q953" i="1" s="1"/>
  <c r="B1279" i="1"/>
  <c r="D1279" i="1" s="1"/>
  <c r="V1317" i="1"/>
  <c r="W1317" i="1"/>
  <c r="Q1317" i="1" s="1"/>
  <c r="V943" i="1"/>
  <c r="W943" i="1"/>
  <c r="Q943" i="1" s="1"/>
  <c r="R1264" i="1"/>
  <c r="N1264" i="1"/>
  <c r="V1280" i="1"/>
  <c r="W1280" i="1"/>
  <c r="Q1280" i="1" s="1"/>
  <c r="V1395" i="1"/>
  <c r="W1395" i="1"/>
  <c r="Q1395" i="1" s="1"/>
  <c r="V1344" i="1"/>
  <c r="W1344" i="1"/>
  <c r="Q1344" i="1" s="1"/>
  <c r="V97" i="1"/>
  <c r="W97" i="1"/>
  <c r="Q97" i="1" s="1"/>
  <c r="B224" i="1"/>
  <c r="V96" i="1"/>
  <c r="W96" i="1" s="1"/>
  <c r="Q96" i="1" s="1"/>
  <c r="B837" i="1"/>
  <c r="D837" i="1" s="1"/>
  <c r="V144" i="1"/>
  <c r="W144" i="1"/>
  <c r="Q144" i="1" s="1"/>
  <c r="V169" i="1"/>
  <c r="W169" i="1"/>
  <c r="Q169" i="1" s="1"/>
  <c r="V185" i="1"/>
  <c r="W185" i="1"/>
  <c r="Q185" i="1" s="1"/>
  <c r="V201" i="1"/>
  <c r="W201" i="1"/>
  <c r="Q201" i="1" s="1"/>
  <c r="V217" i="1"/>
  <c r="W217" i="1"/>
  <c r="Q217" i="1" s="1"/>
  <c r="V233" i="1"/>
  <c r="W233" i="1"/>
  <c r="Q233" i="1" s="1"/>
  <c r="V163" i="1"/>
  <c r="W163" i="1" s="1"/>
  <c r="Q163" i="1" s="1"/>
  <c r="V179" i="1"/>
  <c r="W179" i="1" s="1"/>
  <c r="Q179" i="1" s="1"/>
  <c r="V195" i="1"/>
  <c r="W195" i="1" s="1"/>
  <c r="Q195" i="1" s="1"/>
  <c r="V211" i="1"/>
  <c r="W211" i="1" s="1"/>
  <c r="Q211" i="1" s="1"/>
  <c r="V227" i="1"/>
  <c r="W227" i="1" s="1"/>
  <c r="Q227" i="1" s="1"/>
  <c r="V243" i="1"/>
  <c r="W243" i="1" s="1"/>
  <c r="Q243" i="1" s="1"/>
  <c r="R801" i="1"/>
  <c r="N801" i="1"/>
  <c r="V695" i="1"/>
  <c r="W695" i="1" s="1"/>
  <c r="Q695" i="1" s="1"/>
  <c r="B845" i="1"/>
  <c r="D845" i="1" s="1"/>
  <c r="B903" i="1"/>
  <c r="D903" i="1" s="1"/>
  <c r="W1271" i="1"/>
  <c r="Q1271" i="1" s="1"/>
  <c r="V1271" i="1"/>
  <c r="W1286" i="1"/>
  <c r="Q1286" i="1" s="1"/>
  <c r="V1286" i="1"/>
  <c r="W1292" i="1"/>
  <c r="Q1292" i="1" s="1"/>
  <c r="V1292" i="1"/>
  <c r="B943" i="1"/>
  <c r="D943" i="1" s="1"/>
  <c r="B769" i="1"/>
  <c r="D769" i="1" s="1"/>
  <c r="B824" i="1"/>
  <c r="D824" i="1" s="1"/>
  <c r="B907" i="1"/>
  <c r="D907" i="1" s="1"/>
  <c r="B1251" i="1"/>
  <c r="D1251" i="1" s="1"/>
  <c r="V493" i="1"/>
  <c r="W493" i="1" s="1"/>
  <c r="Q493" i="1" s="1"/>
  <c r="V714" i="1"/>
  <c r="W714" i="1" s="1"/>
  <c r="Q714" i="1" s="1"/>
  <c r="R833" i="1"/>
  <c r="N833" i="1"/>
  <c r="V853" i="1"/>
  <c r="W853" i="1" s="1"/>
  <c r="Q853" i="1" s="1"/>
  <c r="V863" i="1"/>
  <c r="W863" i="1" s="1"/>
  <c r="Q863" i="1" s="1"/>
  <c r="V867" i="1"/>
  <c r="W867" i="1" s="1"/>
  <c r="Q867" i="1" s="1"/>
  <c r="V865" i="1"/>
  <c r="W865" i="1" s="1"/>
  <c r="Q865" i="1" s="1"/>
  <c r="V925" i="1"/>
  <c r="W925" i="1" s="1"/>
  <c r="Q925" i="1" s="1"/>
  <c r="V1244" i="1"/>
  <c r="W1244" i="1" s="1"/>
  <c r="Q1244" i="1" s="1"/>
  <c r="W1243" i="1"/>
  <c r="Q1243" i="1" s="1"/>
  <c r="V1243" i="1"/>
  <c r="W1267" i="1"/>
  <c r="Q1267" i="1" s="1"/>
  <c r="V1267" i="1"/>
  <c r="W1231" i="1"/>
  <c r="Q1231" i="1" s="1"/>
  <c r="V1231" i="1"/>
  <c r="R949" i="1"/>
  <c r="N949" i="1"/>
  <c r="V85" i="1"/>
  <c r="W85" i="1" s="1"/>
  <c r="Q85" i="1" s="1"/>
  <c r="W149" i="1"/>
  <c r="Q149" i="1" s="1"/>
  <c r="V149" i="1"/>
  <c r="W503" i="1"/>
  <c r="Q503" i="1" s="1"/>
  <c r="B503" i="1" s="1"/>
  <c r="D503" i="1" s="1"/>
  <c r="V503" i="1"/>
  <c r="V165" i="1"/>
  <c r="W165" i="1" s="1"/>
  <c r="Q165" i="1" s="1"/>
  <c r="B165" i="1" s="1"/>
  <c r="V385" i="1"/>
  <c r="W385" i="1"/>
  <c r="Q385" i="1" s="1"/>
  <c r="B385" i="1" s="1"/>
  <c r="D385" i="1" s="1"/>
  <c r="B247" i="1"/>
  <c r="W509" i="1"/>
  <c r="Q509" i="1" s="1"/>
  <c r="B509" i="1" s="1"/>
  <c r="D509" i="1" s="1"/>
  <c r="V509" i="1"/>
  <c r="V567" i="1"/>
  <c r="W567" i="1"/>
  <c r="Q567" i="1" s="1"/>
  <c r="V891" i="1"/>
  <c r="W891" i="1" s="1"/>
  <c r="Q891" i="1" s="1"/>
  <c r="V895" i="1"/>
  <c r="W895" i="1" s="1"/>
  <c r="Q895" i="1" s="1"/>
  <c r="V873" i="1"/>
  <c r="W873" i="1" s="1"/>
  <c r="Q873" i="1" s="1"/>
  <c r="V1236" i="1"/>
  <c r="W1236" i="1" s="1"/>
  <c r="Q1236" i="1" s="1"/>
  <c r="B1255" i="1"/>
  <c r="D1255" i="1" s="1"/>
  <c r="B1271" i="1"/>
  <c r="D1271" i="1" s="1"/>
  <c r="R1260" i="1"/>
  <c r="B1260" i="1" s="1"/>
  <c r="D1260" i="1" s="1"/>
  <c r="N1260" i="1"/>
  <c r="V110" i="1"/>
  <c r="W110" i="1" s="1"/>
  <c r="Q110" i="1" s="1"/>
  <c r="W147" i="1"/>
  <c r="Q147" i="1" s="1"/>
  <c r="V147" i="1"/>
  <c r="O373" i="1"/>
  <c r="O493" i="1"/>
  <c r="O797" i="1"/>
  <c r="P797" i="1" s="1"/>
  <c r="B797" i="1" s="1"/>
  <c r="D797" i="1" s="1"/>
  <c r="V157" i="1"/>
  <c r="W157" i="1"/>
  <c r="Q157" i="1" s="1"/>
  <c r="B157" i="1" s="1"/>
  <c r="V189" i="1"/>
  <c r="W189" i="1"/>
  <c r="Q189" i="1" s="1"/>
  <c r="B189" i="1" s="1"/>
  <c r="V221" i="1"/>
  <c r="W221" i="1"/>
  <c r="Q221" i="1" s="1"/>
  <c r="B221" i="1" s="1"/>
  <c r="O369" i="1"/>
  <c r="O710" i="1"/>
  <c r="P710" i="1" s="1"/>
  <c r="B710" i="1" s="1"/>
  <c r="D710" i="1" s="1"/>
  <c r="V813" i="1"/>
  <c r="W813" i="1"/>
  <c r="Q813" i="1" s="1"/>
  <c r="V805" i="1"/>
  <c r="W805" i="1"/>
  <c r="Q805" i="1" s="1"/>
  <c r="O595" i="1"/>
  <c r="O714" i="1"/>
  <c r="P714" i="1" s="1"/>
  <c r="B714" i="1" s="1"/>
  <c r="D714" i="1" s="1"/>
  <c r="V875" i="1"/>
  <c r="W875" i="1"/>
  <c r="Q875" i="1" s="1"/>
  <c r="V613" i="1"/>
  <c r="W613" i="1"/>
  <c r="Q613" i="1" s="1"/>
  <c r="B765" i="1"/>
  <c r="D765" i="1" s="1"/>
  <c r="B695" i="1"/>
  <c r="D695" i="1" s="1"/>
  <c r="V808" i="1"/>
  <c r="W808" i="1" s="1"/>
  <c r="Q808" i="1" s="1"/>
  <c r="B795" i="1"/>
  <c r="D795" i="1" s="1"/>
  <c r="O853" i="1"/>
  <c r="P853" i="1" s="1"/>
  <c r="B853" i="1" s="1"/>
  <c r="D853" i="1" s="1"/>
  <c r="O863" i="1"/>
  <c r="P863" i="1" s="1"/>
  <c r="B912" i="1"/>
  <c r="D912" i="1" s="1"/>
  <c r="O867" i="1"/>
  <c r="P867" i="1" s="1"/>
  <c r="B867" i="1" s="1"/>
  <c r="D867" i="1" s="1"/>
  <c r="B871" i="1"/>
  <c r="D871" i="1" s="1"/>
  <c r="O865" i="1"/>
  <c r="P865" i="1" s="1"/>
  <c r="B865" i="1" s="1"/>
  <c r="D865" i="1" s="1"/>
  <c r="O893" i="1"/>
  <c r="V907" i="1"/>
  <c r="W907" i="1"/>
  <c r="Q907" i="1" s="1"/>
  <c r="O925" i="1"/>
  <c r="P925" i="1" s="1"/>
  <c r="B925" i="1" s="1"/>
  <c r="D925" i="1" s="1"/>
  <c r="O941" i="1"/>
  <c r="P941" i="1" s="1"/>
  <c r="B941" i="1" s="1"/>
  <c r="D941" i="1" s="1"/>
  <c r="O1244" i="1"/>
  <c r="P1244" i="1" s="1"/>
  <c r="B1244" i="1" s="1"/>
  <c r="D1244" i="1" s="1"/>
  <c r="O870" i="1"/>
  <c r="P870" i="1" s="1"/>
  <c r="B870" i="1" s="1"/>
  <c r="D870" i="1" s="1"/>
  <c r="V971" i="1"/>
  <c r="W971" i="1"/>
  <c r="Q971" i="1" s="1"/>
  <c r="O1243" i="1"/>
  <c r="P1243" i="1" s="1"/>
  <c r="B1243" i="1" s="1"/>
  <c r="D1243" i="1" s="1"/>
  <c r="B815" i="1"/>
  <c r="D815" i="1" s="1"/>
  <c r="B851" i="1"/>
  <c r="D851" i="1" s="1"/>
  <c r="V909" i="1"/>
  <c r="W909" i="1" s="1"/>
  <c r="Q909" i="1" s="1"/>
  <c r="O921" i="1"/>
  <c r="P921" i="1" s="1"/>
  <c r="O1251" i="1"/>
  <c r="P1251" i="1" s="1"/>
  <c r="O1267" i="1"/>
  <c r="P1267" i="1" s="1"/>
  <c r="B1267" i="1" s="1"/>
  <c r="D1267" i="1" s="1"/>
  <c r="O1296" i="1"/>
  <c r="O947" i="1"/>
  <c r="P947" i="1" s="1"/>
  <c r="R1252" i="1"/>
  <c r="B1252" i="1" s="1"/>
  <c r="D1252" i="1" s="1"/>
  <c r="N1252" i="1"/>
  <c r="O1260" i="1"/>
  <c r="P1260" i="1" s="1"/>
  <c r="V1268" i="1"/>
  <c r="W1268" i="1" s="1"/>
  <c r="Q1268" i="1" s="1"/>
  <c r="W1308" i="1"/>
  <c r="Q1308" i="1" s="1"/>
  <c r="V1308" i="1"/>
  <c r="V969" i="1"/>
  <c r="W969" i="1" s="1"/>
  <c r="Q969" i="1" s="1"/>
  <c r="B919" i="1"/>
  <c r="D919" i="1" s="1"/>
  <c r="V1340" i="1"/>
  <c r="W1340" i="1"/>
  <c r="Q1340" i="1" s="1"/>
  <c r="V1348" i="1"/>
  <c r="W1348" i="1"/>
  <c r="Q1348" i="1" s="1"/>
  <c r="V87" i="1"/>
  <c r="W87" i="1"/>
  <c r="Q87" i="1" s="1"/>
  <c r="V99" i="1"/>
  <c r="W99" i="1"/>
  <c r="Q99" i="1" s="1"/>
  <c r="V104" i="1"/>
  <c r="W104" i="1"/>
  <c r="Q104" i="1" s="1"/>
  <c r="O140" i="1"/>
  <c r="N181" i="1"/>
  <c r="X181" i="1"/>
  <c r="O193" i="1"/>
  <c r="B193" i="1" s="1"/>
  <c r="V209" i="1"/>
  <c r="W209" i="1"/>
  <c r="Q209" i="1" s="1"/>
  <c r="B209" i="1" s="1"/>
  <c r="N245" i="1"/>
  <c r="X245" i="1"/>
  <c r="O507" i="1"/>
  <c r="B507" i="1" s="1"/>
  <c r="D507" i="1" s="1"/>
  <c r="V606" i="1"/>
  <c r="W606" i="1" s="1"/>
  <c r="Q606" i="1" s="1"/>
  <c r="V757" i="1"/>
  <c r="W757" i="1" s="1"/>
  <c r="Q757" i="1" s="1"/>
  <c r="V167" i="1"/>
  <c r="W167" i="1" s="1"/>
  <c r="Q167" i="1" s="1"/>
  <c r="B167" i="1" s="1"/>
  <c r="V183" i="1"/>
  <c r="W183" i="1" s="1"/>
  <c r="Q183" i="1" s="1"/>
  <c r="B183" i="1" s="1"/>
  <c r="V199" i="1"/>
  <c r="W199" i="1" s="1"/>
  <c r="Q199" i="1" s="1"/>
  <c r="B199" i="1" s="1"/>
  <c r="V215" i="1"/>
  <c r="W215" i="1" s="1"/>
  <c r="Q215" i="1" s="1"/>
  <c r="B215" i="1" s="1"/>
  <c r="V231" i="1"/>
  <c r="W231" i="1" s="1"/>
  <c r="Q231" i="1" s="1"/>
  <c r="B231" i="1" s="1"/>
  <c r="V494" i="1"/>
  <c r="W494" i="1"/>
  <c r="Q494" i="1" s="1"/>
  <c r="B494" i="1" s="1"/>
  <c r="D494" i="1" s="1"/>
  <c r="R789" i="1"/>
  <c r="N789" i="1"/>
  <c r="V804" i="1"/>
  <c r="W804" i="1" s="1"/>
  <c r="Q804" i="1" s="1"/>
  <c r="V629" i="1"/>
  <c r="W629" i="1"/>
  <c r="Q629" i="1" s="1"/>
  <c r="O809" i="1"/>
  <c r="P809" i="1" s="1"/>
  <c r="W832" i="1"/>
  <c r="Q832" i="1" s="1"/>
  <c r="V832" i="1"/>
  <c r="N874" i="1"/>
  <c r="R874" i="1"/>
  <c r="O894" i="1"/>
  <c r="P894" i="1" s="1"/>
  <c r="B894" i="1" s="1"/>
  <c r="D894" i="1" s="1"/>
  <c r="O1231" i="1"/>
  <c r="P1231" i="1" s="1"/>
  <c r="B1231" i="1" s="1"/>
  <c r="D1231" i="1" s="1"/>
  <c r="W1247" i="1"/>
  <c r="Q1247" i="1" s="1"/>
  <c r="V1247" i="1"/>
  <c r="B876" i="1"/>
  <c r="D876" i="1" s="1"/>
  <c r="V929" i="1"/>
  <c r="W929" i="1"/>
  <c r="Q929" i="1" s="1"/>
  <c r="O1263" i="1"/>
  <c r="P1263" i="1" s="1"/>
  <c r="B1263" i="1" s="1"/>
  <c r="D1263" i="1" s="1"/>
  <c r="V1411" i="1"/>
  <c r="W1411" i="1" s="1"/>
  <c r="Q1411" i="1" s="1"/>
  <c r="W1324" i="1"/>
  <c r="Q1324" i="1" s="1"/>
  <c r="V1324" i="1"/>
  <c r="V1288" i="1"/>
  <c r="W1288" i="1" s="1"/>
  <c r="Q1288" i="1" s="1"/>
  <c r="B946" i="1"/>
  <c r="D946" i="1" s="1"/>
  <c r="V1360" i="1"/>
  <c r="W1360" i="1"/>
  <c r="Q1360" i="1" s="1"/>
  <c r="O1352" i="1"/>
  <c r="X1287" i="1"/>
  <c r="N1287" i="1"/>
  <c r="V1332" i="1"/>
  <c r="W1332" i="1" s="1"/>
  <c r="Q1332" i="1" s="1"/>
  <c r="V84" i="1"/>
  <c r="W84" i="1" s="1"/>
  <c r="Q84" i="1" s="1"/>
  <c r="O85" i="1"/>
  <c r="O145" i="1"/>
  <c r="V489" i="1"/>
  <c r="W489" i="1" s="1"/>
  <c r="Q489" i="1" s="1"/>
  <c r="B489" i="1" s="1"/>
  <c r="D489" i="1" s="1"/>
  <c r="V560" i="1"/>
  <c r="W560" i="1" s="1"/>
  <c r="Q560" i="1" s="1"/>
  <c r="O146" i="1"/>
  <c r="N185" i="1"/>
  <c r="X185" i="1"/>
  <c r="O197" i="1"/>
  <c r="V213" i="1"/>
  <c r="W213" i="1" s="1"/>
  <c r="Q213" i="1" s="1"/>
  <c r="B213" i="1" s="1"/>
  <c r="V575" i="1"/>
  <c r="W575" i="1" s="1"/>
  <c r="Q575" i="1" s="1"/>
  <c r="O821" i="1"/>
  <c r="P821" i="1" s="1"/>
  <c r="B821" i="1" s="1"/>
  <c r="D821" i="1" s="1"/>
  <c r="B757" i="1"/>
  <c r="D757" i="1" s="1"/>
  <c r="X179" i="1"/>
  <c r="N179" i="1"/>
  <c r="X211" i="1"/>
  <c r="N211" i="1"/>
  <c r="X243" i="1"/>
  <c r="N243" i="1"/>
  <c r="O490" i="1"/>
  <c r="B490" i="1" s="1"/>
  <c r="D490" i="1" s="1"/>
  <c r="O591" i="1"/>
  <c r="B643" i="1"/>
  <c r="D643" i="1" s="1"/>
  <c r="V703" i="1"/>
  <c r="W703" i="1"/>
  <c r="Q703" i="1" s="1"/>
  <c r="B761" i="1"/>
  <c r="D761" i="1" s="1"/>
  <c r="V777" i="1"/>
  <c r="W777" i="1" s="1"/>
  <c r="Q777" i="1" s="1"/>
  <c r="O812" i="1"/>
  <c r="P812" i="1" s="1"/>
  <c r="B812" i="1" s="1"/>
  <c r="D812" i="1" s="1"/>
  <c r="O617" i="1"/>
  <c r="O793" i="1"/>
  <c r="P793" i="1" s="1"/>
  <c r="B793" i="1" s="1"/>
  <c r="D793" i="1" s="1"/>
  <c r="O824" i="1"/>
  <c r="P824" i="1" s="1"/>
  <c r="O840" i="1"/>
  <c r="P840" i="1" s="1"/>
  <c r="V869" i="1"/>
  <c r="W869" i="1"/>
  <c r="Q869" i="1" s="1"/>
  <c r="V897" i="1"/>
  <c r="W897" i="1"/>
  <c r="Q897" i="1" s="1"/>
  <c r="O911" i="1"/>
  <c r="P911" i="1" s="1"/>
  <c r="B911" i="1" s="1"/>
  <c r="D911" i="1" s="1"/>
  <c r="V1232" i="1"/>
  <c r="W1232" i="1" s="1"/>
  <c r="Q1232" i="1" s="1"/>
  <c r="V1248" i="1"/>
  <c r="W1248" i="1" s="1"/>
  <c r="Q1248" i="1" s="1"/>
  <c r="V862" i="1"/>
  <c r="W862" i="1" s="1"/>
  <c r="Q862" i="1" s="1"/>
  <c r="W1235" i="1"/>
  <c r="Q1235" i="1" s="1"/>
  <c r="V1235" i="1"/>
  <c r="B807" i="1"/>
  <c r="D807" i="1" s="1"/>
  <c r="B843" i="1"/>
  <c r="D843" i="1" s="1"/>
  <c r="V913" i="1"/>
  <c r="W913" i="1" s="1"/>
  <c r="Q913" i="1" s="1"/>
  <c r="O937" i="1"/>
  <c r="P937" i="1" s="1"/>
  <c r="B937" i="1" s="1"/>
  <c r="D937" i="1" s="1"/>
  <c r="O1259" i="1"/>
  <c r="P1259" i="1" s="1"/>
  <c r="B1259" i="1" s="1"/>
  <c r="D1259" i="1" s="1"/>
  <c r="O1275" i="1"/>
  <c r="P1275" i="1" s="1"/>
  <c r="B1275" i="1" s="1"/>
  <c r="D1275" i="1" s="1"/>
  <c r="O1312" i="1"/>
  <c r="O951" i="1"/>
  <c r="R1256" i="1"/>
  <c r="B1256" i="1" s="1"/>
  <c r="D1256" i="1" s="1"/>
  <c r="N1256" i="1"/>
  <c r="O1264" i="1"/>
  <c r="P1264" i="1" s="1"/>
  <c r="V1272" i="1"/>
  <c r="W1272" i="1" s="1"/>
  <c r="Q1272" i="1" s="1"/>
  <c r="V1380" i="1"/>
  <c r="W1380" i="1" s="1"/>
  <c r="Q1380" i="1" s="1"/>
  <c r="O1407" i="1"/>
  <c r="O89" i="1"/>
  <c r="O101" i="1"/>
  <c r="B176" i="1"/>
  <c r="B240" i="1"/>
  <c r="O96" i="1"/>
  <c r="O144" i="1"/>
  <c r="O169" i="1"/>
  <c r="O185" i="1"/>
  <c r="B185" i="1" s="1"/>
  <c r="O201" i="1"/>
  <c r="O217" i="1"/>
  <c r="B217" i="1" s="1"/>
  <c r="O233" i="1"/>
  <c r="V492" i="1"/>
  <c r="W492" i="1" s="1"/>
  <c r="Q492" i="1" s="1"/>
  <c r="B492" i="1" s="1"/>
  <c r="D492" i="1" s="1"/>
  <c r="W519" i="1"/>
  <c r="Q519" i="1" s="1"/>
  <c r="V519" i="1"/>
  <c r="O699" i="1"/>
  <c r="P699" i="1" s="1"/>
  <c r="B699" i="1" s="1"/>
  <c r="D699" i="1" s="1"/>
  <c r="O163" i="1"/>
  <c r="O179" i="1"/>
  <c r="O195" i="1"/>
  <c r="O211" i="1"/>
  <c r="O227" i="1"/>
  <c r="O243" i="1"/>
  <c r="O551" i="1"/>
  <c r="B703" i="1"/>
  <c r="D703" i="1" s="1"/>
  <c r="O789" i="1"/>
  <c r="P789" i="1" s="1"/>
  <c r="O820" i="1"/>
  <c r="P820" i="1" s="1"/>
  <c r="B820" i="1" s="1"/>
  <c r="D820" i="1" s="1"/>
  <c r="V765" i="1"/>
  <c r="W765" i="1"/>
  <c r="Q765" i="1" s="1"/>
  <c r="O801" i="1"/>
  <c r="P801" i="1" s="1"/>
  <c r="V817" i="1"/>
  <c r="W817" i="1" s="1"/>
  <c r="Q817" i="1" s="1"/>
  <c r="O571" i="1"/>
  <c r="O587" i="1"/>
  <c r="V795" i="1"/>
  <c r="W795" i="1" s="1"/>
  <c r="Q795" i="1" s="1"/>
  <c r="B866" i="1"/>
  <c r="D866" i="1" s="1"/>
  <c r="B861" i="1"/>
  <c r="D861" i="1" s="1"/>
  <c r="B877" i="1"/>
  <c r="D877" i="1" s="1"/>
  <c r="V963" i="1"/>
  <c r="W963" i="1"/>
  <c r="Q963" i="1" s="1"/>
  <c r="O874" i="1"/>
  <c r="P874" i="1" s="1"/>
  <c r="B1235" i="1"/>
  <c r="D1235" i="1" s="1"/>
  <c r="B811" i="1"/>
  <c r="D811" i="1" s="1"/>
  <c r="B847" i="1"/>
  <c r="D847" i="1" s="1"/>
  <c r="B905" i="1"/>
  <c r="D905" i="1" s="1"/>
  <c r="O949" i="1"/>
  <c r="P949" i="1" s="1"/>
  <c r="O1255" i="1"/>
  <c r="P1255" i="1" s="1"/>
  <c r="O1328" i="1"/>
  <c r="V1356" i="1"/>
  <c r="W1356" i="1"/>
  <c r="Q1356" i="1" s="1"/>
  <c r="O1368" i="1"/>
  <c r="O1297" i="1"/>
  <c r="B840" i="1"/>
  <c r="D840" i="1" s="1"/>
  <c r="B947" i="1"/>
  <c r="D947" i="1" s="1"/>
  <c r="B899" i="1"/>
  <c r="D899" i="1" s="1"/>
  <c r="B909" i="1"/>
  <c r="D909" i="1" s="1"/>
  <c r="B813" i="1"/>
  <c r="D813" i="1" s="1"/>
  <c r="B895" i="1"/>
  <c r="D895" i="1" s="1"/>
  <c r="B933" i="1"/>
  <c r="D933" i="1" s="1"/>
  <c r="B921" i="1"/>
  <c r="D921" i="1" s="1"/>
  <c r="B874" i="1" l="1"/>
  <c r="D874" i="1" s="1"/>
  <c r="B789" i="1"/>
  <c r="D789" i="1" s="1"/>
  <c r="B890" i="1"/>
  <c r="D890" i="1" s="1"/>
  <c r="B211" i="1"/>
  <c r="B243" i="1"/>
  <c r="B203" i="1"/>
  <c r="B225" i="1"/>
  <c r="B179" i="1"/>
  <c r="B227" i="1"/>
  <c r="B163" i="1"/>
  <c r="B201" i="1"/>
  <c r="B197" i="1"/>
  <c r="B493" i="1"/>
  <c r="D493" i="1" s="1"/>
  <c r="B949" i="1"/>
  <c r="D949" i="1" s="1"/>
  <c r="B862" i="1"/>
  <c r="D862" i="1" s="1"/>
  <c r="B187" i="1"/>
  <c r="B229" i="1"/>
  <c r="P951" i="1"/>
  <c r="B951" i="1"/>
  <c r="D951" i="1" s="1"/>
  <c r="P893" i="1"/>
  <c r="B893" i="1"/>
  <c r="D893" i="1" s="1"/>
  <c r="B235" i="1"/>
  <c r="B171" i="1"/>
  <c r="B195" i="1"/>
  <c r="B233" i="1"/>
  <c r="B169" i="1"/>
  <c r="B833" i="1"/>
  <c r="D833" i="1" s="1"/>
  <c r="B801" i="1"/>
  <c r="D801" i="1" s="1"/>
  <c r="B1264" i="1"/>
  <c r="D1264" i="1" s="1"/>
  <c r="B809" i="1"/>
  <c r="D809" i="1" s="1"/>
  <c r="B817" i="1"/>
  <c r="D817" i="1" s="1"/>
  <c r="B219" i="1"/>
  <c r="B155" i="1"/>
</calcChain>
</file>

<file path=xl/sharedStrings.xml><?xml version="1.0" encoding="utf-8"?>
<sst xmlns="http://schemas.openxmlformats.org/spreadsheetml/2006/main" count="11620" uniqueCount="2429">
  <si>
    <t>_flag</t>
  </si>
  <si>
    <t>id</t>
  </si>
  <si>
    <t>resname</t>
  </si>
  <si>
    <t>respath</t>
  </si>
  <si>
    <t>language</t>
  </si>
  <si>
    <t>restype</t>
  </si>
  <si>
    <t>resident</t>
  </si>
  <si>
    <t>des</t>
  </si>
  <si>
    <t>cardid</t>
  </si>
  <si>
    <t>modelid</t>
  </si>
  <si>
    <t>controllerid</t>
  </si>
  <si>
    <t>nouse</t>
  </si>
  <si>
    <t>STRING</t>
  </si>
  <si>
    <t>INT</t>
  </si>
  <si>
    <t>转表标记</t>
  </si>
  <si>
    <t>资源id</t>
  </si>
  <si>
    <t>老资源id</t>
  </si>
  <si>
    <t>验证列</t>
  </si>
  <si>
    <t>资源名</t>
  </si>
  <si>
    <t>资源路径</t>
  </si>
  <si>
    <t>资源类型</t>
  </si>
  <si>
    <t>是否常驻内存</t>
  </si>
  <si>
    <t>描述</t>
  </si>
  <si>
    <t>卡牌id</t>
  </si>
  <si>
    <t>模型编号</t>
  </si>
  <si>
    <t>状态机id</t>
  </si>
  <si>
    <t>辅助列</t>
  </si>
  <si>
    <t>0</t>
  </si>
  <si>
    <t>100</t>
  </si>
  <si>
    <t>#</t>
  </si>
  <si>
    <t>icon_skill_0000_01</t>
  </si>
  <si>
    <t>Textures/RoleSkil_T/</t>
  </si>
  <si>
    <t>png</t>
  </si>
  <si>
    <t>怪物通用_技能icon</t>
  </si>
  <si>
    <t>icon_skill_0000_02</t>
  </si>
  <si>
    <t>icon_skill_0000_03</t>
  </si>
  <si>
    <t>icon_skill_0000_04</t>
  </si>
  <si>
    <t>icon_skill_0001_01</t>
  </si>
  <si>
    <t>埼玉_技能icon</t>
  </si>
  <si>
    <t>icon_skill_0001_02</t>
  </si>
  <si>
    <t>icon_skill_0001_03</t>
  </si>
  <si>
    <t>icon_skill_0001_3_01</t>
  </si>
  <si>
    <t>icon_skill_0001_3_02</t>
  </si>
  <si>
    <t>icon_skill_0001_3_03</t>
  </si>
  <si>
    <t>icon_skill_0002_01</t>
  </si>
  <si>
    <t>杰诺斯_技能icon</t>
  </si>
  <si>
    <t>icon_skill_0002_02</t>
  </si>
  <si>
    <t>icon_skill_0002_03</t>
  </si>
  <si>
    <t>icon_skill_0002_04</t>
  </si>
  <si>
    <t>icon_skill_0002_05</t>
  </si>
  <si>
    <t>icon_skill_0002_06</t>
  </si>
  <si>
    <t>icon_skill_0002_07</t>
  </si>
  <si>
    <t>icon_skill_0002_08</t>
  </si>
  <si>
    <t>icon_skill_0003_01</t>
  </si>
  <si>
    <t>战栗的龙卷_技能icon</t>
  </si>
  <si>
    <t>icon_skill_0003_02</t>
  </si>
  <si>
    <t>icon_skill_0003_03</t>
  </si>
  <si>
    <t>icon_skill_0003_04</t>
  </si>
  <si>
    <t>icon_skill_0004_01</t>
  </si>
  <si>
    <t>银色獠牙_技能icon</t>
  </si>
  <si>
    <t>icon_skill_0004_02</t>
  </si>
  <si>
    <t>icon_skill_0004_03</t>
  </si>
  <si>
    <t>icon_skill_0004_04</t>
  </si>
  <si>
    <t>icon_skill_0005_01</t>
  </si>
  <si>
    <t>KING_技能icon</t>
  </si>
  <si>
    <t>icon_skill_0005_02</t>
  </si>
  <si>
    <t>icon_skill_0005_03</t>
  </si>
  <si>
    <t>icon_skill_0005_04</t>
  </si>
  <si>
    <t>icon_skill_0006_01</t>
  </si>
  <si>
    <t>原子武士_技能icon</t>
  </si>
  <si>
    <t>icon_skill_0006_02</t>
  </si>
  <si>
    <t>icon_skill_0006_03</t>
  </si>
  <si>
    <t>icon_skill_0006_04</t>
  </si>
  <si>
    <t>icon_skill_0007_01</t>
  </si>
  <si>
    <t>金属骑士_技能icon</t>
  </si>
  <si>
    <t>icon_skill_0007_02</t>
  </si>
  <si>
    <t>icon_skill_0007_03</t>
  </si>
  <si>
    <t>icon_skill_0007_04</t>
  </si>
  <si>
    <t>icon_skill_0008_01</t>
  </si>
  <si>
    <t>金属球棒_技能icon</t>
  </si>
  <si>
    <t>icon_skill_0008_02</t>
  </si>
  <si>
    <t>icon_skill_0008_03</t>
  </si>
  <si>
    <t>icon_skill_0008_04</t>
  </si>
  <si>
    <t>icon_skill_0009_01</t>
  </si>
  <si>
    <t>性感囚犯_技能icon</t>
  </si>
  <si>
    <t>icon_skill_0009_02</t>
  </si>
  <si>
    <t>icon_skill_0009_03</t>
  </si>
  <si>
    <t>icon_skill_0009_04</t>
  </si>
  <si>
    <t>icon_skill_0010_01</t>
  </si>
  <si>
    <t>甜心假面_技能icon</t>
  </si>
  <si>
    <t>icon_skill_0010_02</t>
  </si>
  <si>
    <t>icon_skill_0010_03</t>
  </si>
  <si>
    <t>icon_skill_0010_04</t>
  </si>
  <si>
    <t>icon_skill_0011_01</t>
  </si>
  <si>
    <t>极限闪电（闪电麦克斯）_技能icon</t>
  </si>
  <si>
    <t>icon_skill_0011_02</t>
  </si>
  <si>
    <t>icon_skill_0011_03</t>
  </si>
  <si>
    <t>icon_skill_0012_01</t>
  </si>
  <si>
    <t>居合铁（居合庵）_技能icon</t>
  </si>
  <si>
    <t>icon_skill_0012_02</t>
  </si>
  <si>
    <t>icon_skill_0012_03</t>
  </si>
  <si>
    <t>icon_skill_0013_01</t>
  </si>
  <si>
    <t>毒刺（毒刺）_技能icon</t>
  </si>
  <si>
    <t>icon_skill_0013_02</t>
  </si>
  <si>
    <t>icon_skill_0013_03</t>
  </si>
  <si>
    <t>icon_skill_0014_01</t>
  </si>
  <si>
    <t>黄金球_技能icon</t>
  </si>
  <si>
    <t>icon_skill_0014_02</t>
  </si>
  <si>
    <t>icon_skill_0014_03</t>
  </si>
  <si>
    <t>icon_skill_0015_01</t>
  </si>
  <si>
    <t>弹簧胡_技能icon</t>
  </si>
  <si>
    <t>icon_skill_0015_02</t>
  </si>
  <si>
    <t>icon_skill_0015_03</t>
  </si>
  <si>
    <t>icon_skill_0016_01</t>
  </si>
  <si>
    <t>蛇咬拳史涅克（斯奈克）_技能icon</t>
  </si>
  <si>
    <t>icon_skill_0016_02</t>
  </si>
  <si>
    <t>icon_skill_0016_03</t>
  </si>
  <si>
    <t>icon_skill_0017_01</t>
  </si>
  <si>
    <t>青焰_技能icon</t>
  </si>
  <si>
    <t>icon_skill_0017_02</t>
  </si>
  <si>
    <t>icon_skill_0017_03</t>
  </si>
  <si>
    <t>icon_skill_0018_01</t>
  </si>
  <si>
    <t>雷光源氏_技能icon</t>
  </si>
  <si>
    <t>icon_skill_0018_02</t>
  </si>
  <si>
    <t>icon_skill_0018_03</t>
  </si>
  <si>
    <t>icon_skill_0019_01</t>
  </si>
  <si>
    <t>微笑超人（微笑超人）_技能icon</t>
  </si>
  <si>
    <t>icon_skill_0019_02</t>
  </si>
  <si>
    <t>icon_skill_0019_03</t>
  </si>
  <si>
    <t>icon_skill_0020_01</t>
  </si>
  <si>
    <t>重型金刚（重型金刚）_技能icon</t>
  </si>
  <si>
    <t>icon_skill_0020_02</t>
  </si>
  <si>
    <t>icon_skill_0020_03</t>
  </si>
  <si>
    <t>icon_skill_0021_01</t>
  </si>
  <si>
    <t>地狱的吹雪_技能icon</t>
  </si>
  <si>
    <t>icon_skill_0021_02</t>
  </si>
  <si>
    <t>icon_skill_0021_03</t>
  </si>
  <si>
    <t>icon_skill_0022_01</t>
  </si>
  <si>
    <t>喷射好小子（冲天好小子）_技能icon</t>
  </si>
  <si>
    <t>icon_skill_0022_02</t>
  </si>
  <si>
    <t>icon_skill_0022_03</t>
  </si>
  <si>
    <t>icon_skill_0023_01</t>
  </si>
  <si>
    <t>背心黑洞_技能icon</t>
  </si>
  <si>
    <t>icon_skill_0023_02</t>
  </si>
  <si>
    <t>icon_skill_0023_03</t>
  </si>
  <si>
    <t>icon_skill_0024_01</t>
  </si>
  <si>
    <t>睫毛_技能icon</t>
  </si>
  <si>
    <t>icon_skill_0024_02</t>
  </si>
  <si>
    <t>icon_skill_0024_03</t>
  </si>
  <si>
    <t>icon_skill_0025_01</t>
  </si>
  <si>
    <t>山猿_技能icon</t>
  </si>
  <si>
    <t>icon_skill_0025_02</t>
  </si>
  <si>
    <t>icon_skill_0025_03</t>
  </si>
  <si>
    <t>icon_skill_0026_01</t>
  </si>
  <si>
    <t>三节棍莉莉_技能icon</t>
  </si>
  <si>
    <t>icon_skill_0026_02</t>
  </si>
  <si>
    <t>icon_skill_0026_03</t>
  </si>
  <si>
    <t>icon_skill_0027_01</t>
  </si>
  <si>
    <t>蘑菇_技能icon</t>
  </si>
  <si>
    <t>icon_skill_0027_02</t>
  </si>
  <si>
    <t>icon_skill_0027_03</t>
  </si>
  <si>
    <t>icon_skill_0028_01</t>
  </si>
  <si>
    <t>无证骑士（无证骑士）_技能icon</t>
  </si>
  <si>
    <t>icon_skill_0028_02</t>
  </si>
  <si>
    <t>icon_skill_0028_03</t>
  </si>
  <si>
    <t>icon_skill_0029_01</t>
  </si>
  <si>
    <t>背心之虎_技能icon</t>
  </si>
  <si>
    <t>icon_skill_0029_02</t>
  </si>
  <si>
    <t>icon_skill_0029_03</t>
  </si>
  <si>
    <t>icon_skill_0030_01</t>
  </si>
  <si>
    <t>大背头男_技能icon</t>
  </si>
  <si>
    <t>icon_skill_0030_02</t>
  </si>
  <si>
    <t>icon_skill_0030_03</t>
  </si>
  <si>
    <t>icon_skill_0031_01</t>
  </si>
  <si>
    <t>嗡嗡侠（嗡嗡侠）_技能icon</t>
  </si>
  <si>
    <t>icon_skill_0031_02</t>
  </si>
  <si>
    <t>icon_skill_0031_03</t>
  </si>
  <si>
    <t>icon_skill_0032_01</t>
  </si>
  <si>
    <t>十字键_技能icon</t>
  </si>
  <si>
    <t>icon_skill_0032_02</t>
  </si>
  <si>
    <t>icon_skill_0032_03</t>
  </si>
  <si>
    <t>icon_skill_0032_04</t>
  </si>
  <si>
    <t>icon_skill_0033_01</t>
  </si>
  <si>
    <t>电池侠（电池侠）_技能icon</t>
  </si>
  <si>
    <t>icon_skill_0033_02</t>
  </si>
  <si>
    <t>icon_skill_0033_03</t>
  </si>
  <si>
    <t>icon_skill_0034_01</t>
  </si>
  <si>
    <t>装甲股长_技能icon</t>
  </si>
  <si>
    <t>icon_skill_0034_02</t>
  </si>
  <si>
    <t>icon_skill_0034_03</t>
  </si>
  <si>
    <t>icon_skill_0035_01</t>
  </si>
  <si>
    <t>丧服吊带裤_技能icon</t>
  </si>
  <si>
    <t>icon_skill_0035_02</t>
  </si>
  <si>
    <t>icon_skill_0035_03</t>
  </si>
  <si>
    <t>icon_skill_0035_04</t>
  </si>
  <si>
    <t>icon_skill_0036_01</t>
  </si>
  <si>
    <t>臭鼬男孩防毒面具_技能icon</t>
  </si>
  <si>
    <t>icon_skill_0036_02</t>
  </si>
  <si>
    <t>icon_skill_0036_03</t>
  </si>
  <si>
    <t>icon_skill_0036_04</t>
  </si>
  <si>
    <t>icon_skill_0037_01</t>
  </si>
  <si>
    <t>乌马洪（乌马洪）_技能icon</t>
  </si>
  <si>
    <t>icon_skill_0037_02</t>
  </si>
  <si>
    <t>icon_skill_0037_03</t>
  </si>
  <si>
    <t>icon_skill_0038_01</t>
  </si>
  <si>
    <t>火男面_技能icon</t>
  </si>
  <si>
    <t>icon_skill_0038_02</t>
  </si>
  <si>
    <t>icon_skill_0038_03</t>
  </si>
  <si>
    <t>icon_skill_0039_01</t>
  </si>
  <si>
    <t>音速的索尼克_技能icon</t>
  </si>
  <si>
    <t>icon_skill_0039_02</t>
  </si>
  <si>
    <t>icon_skill_0039_03</t>
  </si>
  <si>
    <t>icon_skill_0039_04</t>
  </si>
  <si>
    <t>icon_skill_0040_01</t>
  </si>
  <si>
    <t>槌头（钉锤头）_技能icon</t>
  </si>
  <si>
    <t>icon_skill_0040_02</t>
  </si>
  <si>
    <t>icon_skill_0040_03</t>
  </si>
  <si>
    <t>icon_skill_0041_01</t>
  </si>
  <si>
    <t>茶岚子（茶岚子）_技能icon</t>
  </si>
  <si>
    <t>icon_skill_0041_02</t>
  </si>
  <si>
    <t>icon_skill_0041_03</t>
  </si>
  <si>
    <t>新技能图标id分割列</t>
  </si>
  <si>
    <t>技能icon</t>
  </si>
  <si>
    <t>icon_skill_0001_04</t>
  </si>
  <si>
    <t>icon_skill_0004_05</t>
  </si>
  <si>
    <t>icon_skill_0009_05</t>
  </si>
  <si>
    <t>icon_skill_0011_04</t>
  </si>
  <si>
    <t>icon_skill_0011_05</t>
  </si>
  <si>
    <t>icon_skill_0040_04</t>
  </si>
  <si>
    <t>icon_skill_0042_01</t>
  </si>
  <si>
    <t>icon_skill_0042_02</t>
  </si>
  <si>
    <t>icon_skill_0042_03</t>
  </si>
  <si>
    <t>icon_skill_0042_04</t>
  </si>
  <si>
    <t>icon_skill_0043_01</t>
  </si>
  <si>
    <t>icon_skill_0043_02</t>
  </si>
  <si>
    <t>icon_skill_0043_03</t>
  </si>
  <si>
    <t>icon_skill_0043_04</t>
  </si>
  <si>
    <t>icon_skill_0045_01</t>
  </si>
  <si>
    <t>icon_skill_0045_02</t>
  </si>
  <si>
    <t>icon_skill_0045_03</t>
  </si>
  <si>
    <t>icon_skill_0045_04</t>
  </si>
  <si>
    <t>icon_skill_0046_01</t>
  </si>
  <si>
    <t>icon_skill_0046_02</t>
  </si>
  <si>
    <t>icon_skill_0046_03</t>
  </si>
  <si>
    <t>icon_skill_0046_04</t>
  </si>
  <si>
    <t>icon_skill_0047_01</t>
  </si>
  <si>
    <t>icon_skill_0047_02</t>
  </si>
  <si>
    <t>icon_skill_0047_03</t>
  </si>
  <si>
    <t>icon_skill_0047_04</t>
  </si>
  <si>
    <t>icon_skill_0048_01</t>
  </si>
  <si>
    <t>icon_skill_0048_02</t>
  </si>
  <si>
    <t>icon_skill_0048_03</t>
  </si>
  <si>
    <t>icon_skill_0048_04</t>
  </si>
  <si>
    <t>icon_skill_0049_01</t>
  </si>
  <si>
    <t>icon_skill_0049_02</t>
  </si>
  <si>
    <t>icon_skill_0049_03</t>
  </si>
  <si>
    <t>icon_skill_0049_04</t>
  </si>
  <si>
    <t>icon_skill_0050_01</t>
  </si>
  <si>
    <t>icon_skill_0050_02</t>
  </si>
  <si>
    <t>icon_skill_0050_03</t>
  </si>
  <si>
    <t>icon_skill_0050_04</t>
  </si>
  <si>
    <t>icon_skill_0051_01</t>
  </si>
  <si>
    <t>icon_skill_0052_01</t>
  </si>
  <si>
    <t>icon_skill_0053_01</t>
  </si>
  <si>
    <t>icon_skill_0053_02</t>
  </si>
  <si>
    <t>icon_skill_0053_03</t>
  </si>
  <si>
    <t>icon_skill_0054_01</t>
  </si>
  <si>
    <t>icon_skill_0054_02</t>
  </si>
  <si>
    <t>icon_skill_0054_03</t>
  </si>
  <si>
    <t>icon_skill_0055_01</t>
  </si>
  <si>
    <t>icon_skill_0055_02</t>
  </si>
  <si>
    <t>icon_skill_0055_03</t>
  </si>
  <si>
    <t>icon_skill_0056_01</t>
  </si>
  <si>
    <t>icon_skill_0056_02</t>
  </si>
  <si>
    <t>icon_skill_0056_03</t>
  </si>
  <si>
    <t>icon_skill_0057_01</t>
  </si>
  <si>
    <t>icon_skill_0057_02</t>
  </si>
  <si>
    <t>icon_skill_0057_03</t>
  </si>
  <si>
    <t>icon_skill_0058_01</t>
  </si>
  <si>
    <t>icon_skill_0058_02</t>
  </si>
  <si>
    <t>icon_skill_0058_03</t>
  </si>
  <si>
    <t>icon_skill_0059_01</t>
  </si>
  <si>
    <t>icon_skill_0059_02</t>
  </si>
  <si>
    <t>icon_skill_0059_03</t>
  </si>
  <si>
    <t>icon_skill_0060_01</t>
  </si>
  <si>
    <t>icon_skill_0060_02</t>
  </si>
  <si>
    <t>icon_skill_0060_03</t>
  </si>
  <si>
    <t>icon_skill_0060_04</t>
  </si>
  <si>
    <t>icon_skill_0061_01</t>
  </si>
  <si>
    <t>icon_skill_1001_01</t>
  </si>
  <si>
    <t>icon_skill_1001_02</t>
  </si>
  <si>
    <t>icon_skill_1001_03</t>
  </si>
  <si>
    <t>icon_skill_1001_04</t>
  </si>
  <si>
    <t>icon_skill_1004_01</t>
  </si>
  <si>
    <t>icon_skill_1004_02</t>
  </si>
  <si>
    <t>icon_skill_1004_03</t>
  </si>
  <si>
    <t>icon_skill_1004_04</t>
  </si>
  <si>
    <t>icon_skill_1012_01</t>
  </si>
  <si>
    <t>icon_skill_1012_02</t>
  </si>
  <si>
    <t>icon_skill_1012_03</t>
  </si>
  <si>
    <t>icon_skill_1012_04</t>
  </si>
  <si>
    <t>icon_skill_1031_01</t>
  </si>
  <si>
    <t>icon_skill_1031_02</t>
  </si>
  <si>
    <t>icon_skill_1033_01</t>
  </si>
  <si>
    <t>icon_skill_1033_02</t>
  </si>
  <si>
    <t>icon_dt_cszj_9001_03</t>
  </si>
  <si>
    <t>icon_dt_jzfh_9001_02</t>
  </si>
  <si>
    <t>icon_dt_wqbq_9001_04</t>
  </si>
  <si>
    <t>icon_dt_ygzf_9001_01</t>
  </si>
  <si>
    <t>icon_fz_jjzl_9001_1</t>
  </si>
  <si>
    <t>icon_fz_qphj_9001_2</t>
  </si>
  <si>
    <t>icon_fz_xtfy_9001_3</t>
  </si>
  <si>
    <t>icon_fz_ybzl_9001_4</t>
  </si>
  <si>
    <t>icon_kz_jxzl_9001_2</t>
  </si>
  <si>
    <t>icon_kz_tcbs_9001_1</t>
  </si>
  <si>
    <t>icon_kz_zdzf_9001_4</t>
  </si>
  <si>
    <t>icon_kz_zmbs_9001_3</t>
  </si>
  <si>
    <t>icon_qt_bqyz_9001_04</t>
  </si>
  <si>
    <t>icon_qt_rdjj_9001_02</t>
  </si>
  <si>
    <t>icon_qt_ygws_9001_03</t>
  </si>
  <si>
    <t>icon_qt_zddj_9001_01</t>
  </si>
  <si>
    <t>角色头像分割列</t>
  </si>
  <si>
    <t>icon_head_0000</t>
  </si>
  <si>
    <t>Textures/HeroHead_T/</t>
  </si>
  <si>
    <t>头像阴影</t>
  </si>
  <si>
    <t>icon_head_0001</t>
  </si>
  <si>
    <t>埼玉_头像</t>
  </si>
  <si>
    <t>icon_head_0001_2</t>
  </si>
  <si>
    <t>icon_head_0001_3</t>
  </si>
  <si>
    <t>icon_head_0001_4</t>
  </si>
  <si>
    <t>icon_head_0001_5</t>
  </si>
  <si>
    <t>icon_head_0001_6</t>
  </si>
  <si>
    <t>icon_head_0002</t>
  </si>
  <si>
    <t>杰诺斯_1（蓝背心）_头像</t>
  </si>
  <si>
    <t>icon_head_0003</t>
  </si>
  <si>
    <t>战栗的龙卷_头像</t>
  </si>
  <si>
    <t>icon_head_0003_2</t>
  </si>
  <si>
    <t>icon_head_0004</t>
  </si>
  <si>
    <t>银色獠牙_头像</t>
  </si>
  <si>
    <t>icon_head_0005</t>
  </si>
  <si>
    <t>KING_头像</t>
  </si>
  <si>
    <t>icon_head_0006</t>
  </si>
  <si>
    <t>原子武士_头像</t>
  </si>
  <si>
    <t>icon_head_0007</t>
  </si>
  <si>
    <t>金属骑士_头像</t>
  </si>
  <si>
    <t>icon_head_0007_2</t>
  </si>
  <si>
    <t>icon_head_0007_3</t>
  </si>
  <si>
    <t>icon_head_0008</t>
  </si>
  <si>
    <t>金属球棒_头像</t>
  </si>
  <si>
    <t>icon_head_0009</t>
  </si>
  <si>
    <t>性感囚犯_头像</t>
  </si>
  <si>
    <t>icon_head_0010</t>
  </si>
  <si>
    <t>甜心假面_头像</t>
  </si>
  <si>
    <t>icon_head_0011</t>
  </si>
  <si>
    <t>极限闪电（闪电麦克斯）_头像</t>
  </si>
  <si>
    <t>icon_head_0012</t>
  </si>
  <si>
    <t>居合铁（居合庵）_头像</t>
  </si>
  <si>
    <t>icon_head_0013</t>
  </si>
  <si>
    <t>毒刺（毒刺）_头像</t>
  </si>
  <si>
    <t>icon_head_0014</t>
  </si>
  <si>
    <t>黄金球_头像</t>
  </si>
  <si>
    <t>icon_head_0015</t>
  </si>
  <si>
    <t>弹簧胡_头像</t>
  </si>
  <si>
    <t>icon_head_0016</t>
  </si>
  <si>
    <t>蛇咬拳史涅克（斯奈克）_头像</t>
  </si>
  <si>
    <t>icon_head_0017</t>
  </si>
  <si>
    <t>青焰_头像</t>
  </si>
  <si>
    <t>icon_head_0018</t>
  </si>
  <si>
    <t>雷光源氏_头像</t>
  </si>
  <si>
    <t>icon_head_0019</t>
  </si>
  <si>
    <t>微笑超人（微笑超人）_头像</t>
  </si>
  <si>
    <t>icon_head_0020</t>
  </si>
  <si>
    <t>重型金刚（重型金刚）_头像</t>
  </si>
  <si>
    <t>icon_head_0021</t>
  </si>
  <si>
    <t>地狱的吹雪_头像</t>
  </si>
  <si>
    <t>icon_head_0021_2</t>
  </si>
  <si>
    <t>icon_head_0022</t>
  </si>
  <si>
    <t>喷射好小子（冲天好小子）_头像</t>
  </si>
  <si>
    <t>icon_head_0023</t>
  </si>
  <si>
    <t>背心黑洞_头像</t>
  </si>
  <si>
    <t>icon_head_0024</t>
  </si>
  <si>
    <t>睫毛_头像</t>
  </si>
  <si>
    <t>icon_head_0025</t>
  </si>
  <si>
    <t>山猿_头像</t>
  </si>
  <si>
    <t>icon_head_0026</t>
  </si>
  <si>
    <t>三节棍莉莉_头像</t>
  </si>
  <si>
    <t>icon_head_0027</t>
  </si>
  <si>
    <t>蘑菇_头像</t>
  </si>
  <si>
    <t>icon_head_0028</t>
  </si>
  <si>
    <t>无证骑士（无证骑士）_头像</t>
  </si>
  <si>
    <t>icon_head_0029</t>
  </si>
  <si>
    <t>背心之虎_头像</t>
  </si>
  <si>
    <t>icon_head_0030</t>
  </si>
  <si>
    <t>大背头男_头像</t>
  </si>
  <si>
    <t>icon_head_0031</t>
  </si>
  <si>
    <t>嗡嗡侠（嗡嗡侠）_头像</t>
  </si>
  <si>
    <t>icon_head_0032</t>
  </si>
  <si>
    <t>十字键_头像</t>
  </si>
  <si>
    <t>icon_head_0033</t>
  </si>
  <si>
    <t>电池侠（电池侠）_头像</t>
  </si>
  <si>
    <t>icon_head_0034</t>
  </si>
  <si>
    <t>装甲股长_头像</t>
  </si>
  <si>
    <t>icon_head_0035</t>
  </si>
  <si>
    <t>丧服吊带裤_头像</t>
  </si>
  <si>
    <t>icon_head_0036</t>
  </si>
  <si>
    <t>臭鼬男孩防毒面具_头像</t>
  </si>
  <si>
    <t>icon_head_0037</t>
  </si>
  <si>
    <t>乌马洪（乌马洪）_头像</t>
  </si>
  <si>
    <t>icon_head_0038</t>
  </si>
  <si>
    <t>火男面_头像</t>
  </si>
  <si>
    <t>icon_head_0039</t>
  </si>
  <si>
    <t>音速的索尼克_头像</t>
  </si>
  <si>
    <t>icon_head_0040</t>
  </si>
  <si>
    <t>槌头（钉锤头）_头像</t>
  </si>
  <si>
    <t>icon_head_0041</t>
  </si>
  <si>
    <t>茶岚子（茶岚子）_头像</t>
  </si>
  <si>
    <t>icon_head_0042</t>
  </si>
  <si>
    <t>超合金黑光_头像</t>
  </si>
  <si>
    <t>icon_head_0043</t>
  </si>
  <si>
    <t>猪神_头像</t>
  </si>
  <si>
    <t>icon_head_0044</t>
  </si>
  <si>
    <t>驱动骑士_头像</t>
  </si>
  <si>
    <t>icon_head_0045</t>
  </si>
  <si>
    <t>僵尸男_头像</t>
  </si>
  <si>
    <t>icon_head_0046</t>
  </si>
  <si>
    <t>童帝_头像</t>
  </si>
  <si>
    <t>icon_head_0047</t>
  </si>
  <si>
    <t>背心尊者_头像</t>
  </si>
  <si>
    <t>icon_head_0048</t>
  </si>
  <si>
    <t>闪光的佛莱士_头像</t>
  </si>
  <si>
    <t>icon_head_0049</t>
  </si>
  <si>
    <t>警犬侠_头像</t>
  </si>
  <si>
    <t>icon_head_0050</t>
  </si>
  <si>
    <t>杰诺斯_3（武装）_头像</t>
  </si>
  <si>
    <t>icon_head_0050_2</t>
  </si>
  <si>
    <t>icon_head_0060</t>
  </si>
  <si>
    <t>蚊娘_头像</t>
  </si>
  <si>
    <t>icon_head_0061</t>
  </si>
  <si>
    <t>水晶_头像</t>
  </si>
  <si>
    <t>icon_head_0062</t>
  </si>
  <si>
    <t>icon_head_0063</t>
  </si>
  <si>
    <t>icon_head_0064</t>
  </si>
  <si>
    <t>icon_head_0065</t>
  </si>
  <si>
    <t>icon_head_0071</t>
  </si>
  <si>
    <t>icon_head_0072</t>
  </si>
  <si>
    <t>icon_head_1001</t>
  </si>
  <si>
    <t>疫苗人_头像</t>
  </si>
  <si>
    <t>icon_head_1002</t>
  </si>
  <si>
    <t>螃蟹怪人（螃蟹怪人）_头像</t>
  </si>
  <si>
    <t>icon_head_1003</t>
  </si>
  <si>
    <t>光头星（巨人）_头像</t>
  </si>
  <si>
    <t>icon_head_1004</t>
  </si>
  <si>
    <t>现世地底王_头像</t>
  </si>
  <si>
    <t>icon_head_1005</t>
  </si>
  <si>
    <t>蚊少女_头像</t>
  </si>
  <si>
    <t>icon_head_1006</t>
  </si>
  <si>
    <t>水银螳螂_头像</t>
  </si>
  <si>
    <t>icon_head_1007</t>
  </si>
  <si>
    <t>土龙_头像</t>
  </si>
  <si>
    <t>icon_head_1008</t>
  </si>
  <si>
    <t>装甲猩猩_头像</t>
  </si>
  <si>
    <t>icon_head_1009</t>
  </si>
  <si>
    <t>兽王_头像</t>
  </si>
  <si>
    <t>icon_head_1010</t>
  </si>
  <si>
    <t>阿修罗独角仙_头像</t>
  </si>
  <si>
    <t>icon_head_1011</t>
  </si>
  <si>
    <t>无限昆布_头像</t>
  </si>
  <si>
    <t>icon_head_1012</t>
  </si>
  <si>
    <t>深海王_头像</t>
  </si>
  <si>
    <t>icon_head_1013</t>
  </si>
  <si>
    <t>古代王_头像</t>
  </si>
  <si>
    <t>icon_head_1013_2</t>
  </si>
  <si>
    <t>icon_head_1014</t>
  </si>
  <si>
    <t>天空王_头像</t>
  </si>
  <si>
    <t>icon_head_1015</t>
  </si>
  <si>
    <t>葛罗里巴斯_头像</t>
  </si>
  <si>
    <t>icon_head_1016</t>
  </si>
  <si>
    <t>梅尔萨加德（梅鲁扎嘎鲁多）_头像</t>
  </si>
  <si>
    <t>icon_head_1017</t>
  </si>
  <si>
    <t>格流刚许普_头像</t>
  </si>
  <si>
    <t>icon_head_1018</t>
  </si>
  <si>
    <t>波罗斯_头像</t>
  </si>
  <si>
    <t>icon_head_1019</t>
  </si>
  <si>
    <t>进化之家-戏耍蛞蝓_头像</t>
  </si>
  <si>
    <t>icon_head_1020</t>
  </si>
  <si>
    <t>进化之家-蛙男_头像</t>
  </si>
  <si>
    <t>icon_head_1021</t>
  </si>
  <si>
    <t>地底人小怪1_头像</t>
  </si>
  <si>
    <t>icon_head_1022</t>
  </si>
  <si>
    <t>槌头小弟_头像</t>
  </si>
  <si>
    <t>icon_head_1023</t>
  </si>
  <si>
    <t>深海族小怪1_头像</t>
  </si>
  <si>
    <t>icon_head_1024</t>
  </si>
  <si>
    <t>深海族小怪2_头像</t>
  </si>
  <si>
    <t>icon_head_1025</t>
  </si>
  <si>
    <t>天空王小怪_头像</t>
  </si>
  <si>
    <t>icon_head_1026</t>
  </si>
  <si>
    <t>宇宙海盗团小怪1_头像</t>
  </si>
  <si>
    <t>icon_head_1027</t>
  </si>
  <si>
    <t>宇宙海盗团小怪2_头像</t>
  </si>
  <si>
    <t>icon_head_1028_1</t>
  </si>
  <si>
    <t>icon_head_1028_2</t>
  </si>
  <si>
    <t>icon_head_1028_3</t>
  </si>
  <si>
    <t>icon_head_1028_4</t>
  </si>
  <si>
    <t>icon_head_1028_5</t>
  </si>
  <si>
    <t>icon_head_1029</t>
  </si>
  <si>
    <t>icon_head_1030</t>
  </si>
  <si>
    <t>icon_head_1031</t>
  </si>
  <si>
    <t>icon_head_1032</t>
  </si>
  <si>
    <t>icon_head_1033</t>
  </si>
  <si>
    <t>icon_head_1034</t>
  </si>
  <si>
    <t>icon_head_1035</t>
  </si>
  <si>
    <t>icon_head_1036</t>
  </si>
  <si>
    <t>疫苗人二阶_头像</t>
  </si>
  <si>
    <t>icon_head_1040</t>
  </si>
  <si>
    <t>icon_head_1041</t>
  </si>
  <si>
    <t>icon_head_1042</t>
  </si>
  <si>
    <t>地底人小怪2_头像</t>
  </si>
  <si>
    <t>icon_head_1043</t>
  </si>
  <si>
    <t>钉锤头小怪2_偷笑</t>
  </si>
  <si>
    <t>icon_head_1062</t>
  </si>
  <si>
    <t>icon_head_1064</t>
  </si>
  <si>
    <t>icon_head_1065</t>
  </si>
  <si>
    <t>icon_head_2001</t>
  </si>
  <si>
    <t>工作人员_男_头像</t>
  </si>
  <si>
    <t>icon_head_2002</t>
  </si>
  <si>
    <t>工作人员_女_头像</t>
  </si>
  <si>
    <t>icon_head_2003</t>
  </si>
  <si>
    <t>被保护小女孩_头像</t>
  </si>
  <si>
    <t>icon_head_2004</t>
  </si>
  <si>
    <t>双下巴小男孩_头像</t>
  </si>
  <si>
    <t>icon_head_2005</t>
  </si>
  <si>
    <t>基诺斯_头像</t>
  </si>
  <si>
    <t>icon_head_2006</t>
  </si>
  <si>
    <t>福克高_头像</t>
  </si>
  <si>
    <t>icon_head_2007</t>
  </si>
  <si>
    <t>马尔格利_头像</t>
  </si>
  <si>
    <t>ui_qiyujiaxiaoyouxi_pengzhuang_touxiang_tubiao</t>
  </si>
  <si>
    <t>埼玉家游戏头像</t>
  </si>
  <si>
    <t>old_icon_head_0000</t>
  </si>
  <si>
    <t>old_icon_head_0001</t>
  </si>
  <si>
    <t>old_icon_head_0001_2</t>
  </si>
  <si>
    <t>old_icon_head_0001_3</t>
  </si>
  <si>
    <t>old_icon_head_0001_4</t>
  </si>
  <si>
    <t>old_icon_head_0001_5</t>
  </si>
  <si>
    <t>old_icon_head_0001_6</t>
  </si>
  <si>
    <t>old_icon_head_0002</t>
  </si>
  <si>
    <t>old_icon_head_0003</t>
  </si>
  <si>
    <t>old_icon_head_0004</t>
  </si>
  <si>
    <t>old_icon_head_0005</t>
  </si>
  <si>
    <t>old_icon_head_0006</t>
  </si>
  <si>
    <t>old_icon_head_0007</t>
  </si>
  <si>
    <t>old_icon_head_0007_2</t>
  </si>
  <si>
    <t>old_icon_head_0007_3</t>
  </si>
  <si>
    <t>old_icon_head_0008</t>
  </si>
  <si>
    <t>old_icon_head_0009</t>
  </si>
  <si>
    <t>old_icon_head_0010</t>
  </si>
  <si>
    <t>old_icon_head_0011</t>
  </si>
  <si>
    <t>old_icon_head_0012</t>
  </si>
  <si>
    <t>old_icon_head_0013</t>
  </si>
  <si>
    <t>old_icon_head_0014</t>
  </si>
  <si>
    <t>old_icon_head_0015</t>
  </si>
  <si>
    <t>old_icon_head_0016</t>
  </si>
  <si>
    <t>old_icon_head_0017</t>
  </si>
  <si>
    <t>old_icon_head_0018</t>
  </si>
  <si>
    <t>old_icon_head_0019</t>
  </si>
  <si>
    <t>old_icon_head_0020</t>
  </si>
  <si>
    <t>old_icon_head_0021</t>
  </si>
  <si>
    <t>old_icon_head_0022</t>
  </si>
  <si>
    <t>old_icon_head_0023</t>
  </si>
  <si>
    <t>old_icon_head_0024</t>
  </si>
  <si>
    <t>old_icon_head_0025</t>
  </si>
  <si>
    <t>old_icon_head_0026</t>
  </si>
  <si>
    <t>old_icon_head_0027</t>
  </si>
  <si>
    <t>old_icon_head_0028</t>
  </si>
  <si>
    <t>old_icon_head_0029</t>
  </si>
  <si>
    <t>old_icon_head_0030</t>
  </si>
  <si>
    <t>old_icon_head_0031</t>
  </si>
  <si>
    <t>old_icon_head_0032</t>
  </si>
  <si>
    <t>old_icon_head_0033</t>
  </si>
  <si>
    <t>old_icon_head_0034</t>
  </si>
  <si>
    <t>old_icon_head_0035</t>
  </si>
  <si>
    <t>old_icon_head_0036</t>
  </si>
  <si>
    <t>old_icon_head_0037</t>
  </si>
  <si>
    <t>old_icon_head_0038</t>
  </si>
  <si>
    <t>old_icon_head_0039</t>
  </si>
  <si>
    <t>old_icon_head_0040</t>
  </si>
  <si>
    <t>old_icon_head_0041</t>
  </si>
  <si>
    <t>old_icon_head_0042</t>
  </si>
  <si>
    <t>old_icon_head_0043</t>
  </si>
  <si>
    <t>old_icon_head_0044</t>
  </si>
  <si>
    <t>old_icon_head_0045</t>
  </si>
  <si>
    <t>old_icon_head_0046</t>
  </si>
  <si>
    <t>old_icon_head_0047</t>
  </si>
  <si>
    <t>old_icon_head_0048</t>
  </si>
  <si>
    <t>old_icon_head_0049</t>
  </si>
  <si>
    <t>old_icon_head_0050</t>
  </si>
  <si>
    <t>old_icon_head_0060</t>
  </si>
  <si>
    <t>old_icon_head_0061</t>
  </si>
  <si>
    <t>old_icon_head_0062</t>
  </si>
  <si>
    <t>old_icon_head_0063</t>
  </si>
  <si>
    <t>old_icon_head_0064</t>
  </si>
  <si>
    <t>old_icon_head_0065</t>
  </si>
  <si>
    <t>old_icon_head_1001</t>
  </si>
  <si>
    <t>old_icon_head_1002</t>
  </si>
  <si>
    <t>old_icon_head_1003</t>
  </si>
  <si>
    <t>old_icon_head_1004</t>
  </si>
  <si>
    <t>old_icon_head_1005</t>
  </si>
  <si>
    <t>old_icon_head_1006</t>
  </si>
  <si>
    <t>old_icon_head_1007</t>
  </si>
  <si>
    <t>old_icon_head_1008</t>
  </si>
  <si>
    <t>old_icon_head_1009</t>
  </si>
  <si>
    <t>old_icon_head_1010</t>
  </si>
  <si>
    <t>old_icon_head_1011</t>
  </si>
  <si>
    <t>old_icon_head_1012</t>
  </si>
  <si>
    <t>old_icon_head_1013</t>
  </si>
  <si>
    <t>old_icon_head_1013_2</t>
  </si>
  <si>
    <t>old_icon_head_1014</t>
  </si>
  <si>
    <t>old_icon_head_1015</t>
  </si>
  <si>
    <t>old_icon_head_1016</t>
  </si>
  <si>
    <t>old_icon_head_1017</t>
  </si>
  <si>
    <t>old_icon_head_1018</t>
  </si>
  <si>
    <t>old_icon_head_1019</t>
  </si>
  <si>
    <t>old_icon_head_1020</t>
  </si>
  <si>
    <t>old_icon_head_1021</t>
  </si>
  <si>
    <t>old_icon_head_1022</t>
  </si>
  <si>
    <t>old_icon_head_1023</t>
  </si>
  <si>
    <t>old_icon_head_1024</t>
  </si>
  <si>
    <t>old_icon_head_1025</t>
  </si>
  <si>
    <t>old_icon_head_1026</t>
  </si>
  <si>
    <t>old_icon_head_1027</t>
  </si>
  <si>
    <t>old_icon_head_1028_1</t>
  </si>
  <si>
    <t>old_icon_head_1028_2</t>
  </si>
  <si>
    <t>old_icon_head_1028_3</t>
  </si>
  <si>
    <t>old_icon_head_1028_4</t>
  </si>
  <si>
    <t>old_icon_head_1028_5</t>
  </si>
  <si>
    <t>old_icon_head_1029</t>
  </si>
  <si>
    <t>old_icon_head_1030</t>
  </si>
  <si>
    <t>old_icon_head_1031</t>
  </si>
  <si>
    <t>old_icon_head_1032</t>
  </si>
  <si>
    <t>old_icon_head_1033</t>
  </si>
  <si>
    <t>old_icon_head_1034</t>
  </si>
  <si>
    <t>old_icon_head_1035</t>
  </si>
  <si>
    <t>old_icon_head_1036</t>
  </si>
  <si>
    <t>old_icon_head_1040</t>
  </si>
  <si>
    <t>old_icon_head_1041</t>
  </si>
  <si>
    <t>old_icon_head_1042</t>
  </si>
  <si>
    <t>old_icon_head_1043</t>
  </si>
  <si>
    <t>old_icon_head_1062</t>
  </si>
  <si>
    <t>old_icon_head_1064</t>
  </si>
  <si>
    <t>old_icon_head_1065</t>
  </si>
  <si>
    <t>old_icon_head_2001</t>
  </si>
  <si>
    <t>old_icon_head_2002</t>
  </si>
  <si>
    <t>old_icon_head_2003</t>
  </si>
  <si>
    <t>old_icon_head_2004</t>
  </si>
  <si>
    <t>old_icon_head_2005</t>
  </si>
  <si>
    <t>old_icon_head_2006</t>
  </si>
  <si>
    <t>old_icon_head_2007</t>
  </si>
  <si>
    <t>道具图标分割列</t>
  </si>
  <si>
    <t>icon_coin_0001</t>
  </si>
  <si>
    <t>Textures/ItemIcon_T/</t>
  </si>
  <si>
    <t>货币_金币</t>
  </si>
  <si>
    <t>icon_coin_0002</t>
  </si>
  <si>
    <t>货币_钻石</t>
  </si>
  <si>
    <t>icon_coin_0003</t>
  </si>
  <si>
    <t>货币_体力</t>
  </si>
  <si>
    <t>icon_coin_0004</t>
  </si>
  <si>
    <t>货币_星点</t>
  </si>
  <si>
    <t>icon_coin_0005</t>
  </si>
  <si>
    <t>货币_英雄经验</t>
  </si>
  <si>
    <t>icon_coin_0006</t>
  </si>
  <si>
    <t>货币_主角经验</t>
  </si>
  <si>
    <t>icon_coin_0007</t>
  </si>
  <si>
    <t>货币_军团币_个人</t>
  </si>
  <si>
    <t>icon_coin_0008</t>
  </si>
  <si>
    <t>货币_军团币_社团</t>
  </si>
  <si>
    <t>icon_coin_0009</t>
  </si>
  <si>
    <t>货币_埼玉好感度点数</t>
  </si>
  <si>
    <t>icon_coin_0010</t>
  </si>
  <si>
    <t>货币_体力池升级点数</t>
  </si>
  <si>
    <t>icon_coin_0011</t>
  </si>
  <si>
    <t>货币_荣誉币</t>
  </si>
  <si>
    <t>icon_coin_0012</t>
  </si>
  <si>
    <t>货币_活跃度任务点数</t>
  </si>
  <si>
    <t>icon_coin_0013</t>
  </si>
  <si>
    <t>货币_？？</t>
  </si>
  <si>
    <t>icon_coin_0014</t>
  </si>
  <si>
    <t>货币_低级情报点</t>
  </si>
  <si>
    <t>icon_coin_0015</t>
  </si>
  <si>
    <t>货币_高级情报点</t>
  </si>
  <si>
    <t>icon_coin_0016</t>
  </si>
  <si>
    <t>万能碎片</t>
  </si>
  <si>
    <t>icon_coin_0017</t>
  </si>
  <si>
    <t>协同值</t>
  </si>
  <si>
    <t>icon_coin_0018</t>
  </si>
  <si>
    <t>道具</t>
  </si>
  <si>
    <t>icon</t>
  </si>
  <si>
    <t>icon_coin_0019</t>
  </si>
  <si>
    <t>icon_coin_0020</t>
  </si>
  <si>
    <t>icon_coin_0021</t>
  </si>
  <si>
    <t>icon_coin_0022</t>
  </si>
  <si>
    <r>
      <rPr>
        <sz val="11"/>
        <color indexed="8"/>
        <rFont val="宋体"/>
        <family val="3"/>
        <charset val="134"/>
        <scheme val="minor"/>
      </rPr>
      <t>icon_coin_002</t>
    </r>
    <r>
      <rPr>
        <sz val="11"/>
        <color indexed="8"/>
        <rFont val="宋体"/>
        <family val="3"/>
        <charset val="134"/>
        <scheme val="minor"/>
      </rPr>
      <t>3</t>
    </r>
  </si>
  <si>
    <t>icon_coin_0024</t>
  </si>
  <si>
    <t>icon_coin_0025</t>
  </si>
  <si>
    <t>icon_coin_0026</t>
  </si>
  <si>
    <t>icon_coin_0027</t>
  </si>
  <si>
    <t>icon_coin_0028</t>
  </si>
  <si>
    <t>icon_coin_0029</t>
  </si>
  <si>
    <t>icon_coin_0030</t>
  </si>
  <si>
    <t>icon_coin_0031</t>
  </si>
  <si>
    <t>icon_coin_0032</t>
  </si>
  <si>
    <t>icon_coin_0033</t>
  </si>
  <si>
    <t>icon_coin_0034</t>
  </si>
  <si>
    <t>icon_coin_0035</t>
  </si>
  <si>
    <t>icon_coin_0036</t>
  </si>
  <si>
    <t>icon_coin_0037</t>
  </si>
  <si>
    <t>icon_coin_0038</t>
  </si>
  <si>
    <t>icon_coin_0039</t>
  </si>
  <si>
    <t>icon_coin_0040</t>
  </si>
  <si>
    <t>icon_coin_0041</t>
  </si>
  <si>
    <t>icon_coin_0042</t>
  </si>
  <si>
    <t>icon_coin_0043</t>
  </si>
  <si>
    <t>icon_coin_0044</t>
  </si>
  <si>
    <t>icon_coin_0045</t>
  </si>
  <si>
    <t>icon_coin_0046</t>
  </si>
  <si>
    <t>icon_coin_0047</t>
  </si>
  <si>
    <t>icon_coin_0048</t>
  </si>
  <si>
    <t>icon_coin_0049</t>
  </si>
  <si>
    <t>icon_coin_0050</t>
  </si>
  <si>
    <t>icon_coin_0051</t>
  </si>
  <si>
    <t>icon_coin_0052</t>
  </si>
  <si>
    <t>icon_coin_0053</t>
  </si>
  <si>
    <t>icon_coin_0054</t>
  </si>
  <si>
    <t>icon_coin_0055</t>
  </si>
  <si>
    <t>icon_coin_0056</t>
  </si>
  <si>
    <t>icon_coin_0057</t>
  </si>
  <si>
    <t>icon_ticket_0001</t>
  </si>
  <si>
    <t>奖券_白箱子奖券</t>
  </si>
  <si>
    <t>icon_ticket_0002</t>
  </si>
  <si>
    <t>奖券_蓝箱子奖券</t>
  </si>
  <si>
    <t>icon_ticket_0003</t>
  </si>
  <si>
    <t>奖券_低级秘境券</t>
  </si>
  <si>
    <t>icon_ticket_0004</t>
  </si>
  <si>
    <t>奖券_中级秘境券</t>
  </si>
  <si>
    <t>icon_ticket_0005</t>
  </si>
  <si>
    <t>奖券_高级秘境券</t>
  </si>
  <si>
    <t>icon_ticket_0006</t>
  </si>
  <si>
    <t>奖券_挑战券</t>
  </si>
  <si>
    <t>icon_ticket_0007</t>
  </si>
  <si>
    <t>奇怪的梦境_挑战券</t>
  </si>
  <si>
    <t>icon_ticket_0008</t>
  </si>
  <si>
    <t>icon_ticket_0009</t>
  </si>
  <si>
    <t>icon_ticket_0010</t>
  </si>
  <si>
    <t>icon_ticket_0011</t>
  </si>
  <si>
    <t>icon_ticket_0012</t>
  </si>
  <si>
    <t>icon_ticket_0013</t>
  </si>
  <si>
    <t>icon_ticket_0014</t>
  </si>
  <si>
    <t>icon_ticket_0015</t>
  </si>
  <si>
    <t>icon_ticket_0016</t>
  </si>
  <si>
    <t>icon_gift_0001</t>
  </si>
  <si>
    <t>礼包_经验礼包</t>
  </si>
  <si>
    <t>icon_gift_0002</t>
  </si>
  <si>
    <t>礼包_现金礼包</t>
  </si>
  <si>
    <t>icon_gift_0003</t>
  </si>
  <si>
    <t>礼包_英雄碎片礼包</t>
  </si>
  <si>
    <t>icon_gift_0004</t>
  </si>
  <si>
    <t>礼包_钻石礼包</t>
  </si>
  <si>
    <t>icon_gift_0005</t>
  </si>
  <si>
    <t>礼包_通用礼包_1</t>
  </si>
  <si>
    <t>icon_gift_0006</t>
  </si>
  <si>
    <t>礼包_通用礼包_2</t>
  </si>
  <si>
    <t>icon_gift_0007</t>
  </si>
  <si>
    <t>C级英雄情报礼盒</t>
  </si>
  <si>
    <t>icon_gift_0008</t>
  </si>
  <si>
    <t>B级英雄情报礼盒</t>
  </si>
  <si>
    <t>icon_gift_0009</t>
  </si>
  <si>
    <t>A级英雄情报礼盒</t>
  </si>
  <si>
    <t>icon_gift_0010</t>
  </si>
  <si>
    <t>S级英雄情报礼盒</t>
  </si>
  <si>
    <t>icon_gift_0011</t>
  </si>
  <si>
    <t>S级英雄三选一</t>
  </si>
  <si>
    <t>icon_gift_0012</t>
  </si>
  <si>
    <t>觉醒礼包</t>
  </si>
  <si>
    <t>icon_gift_0013</t>
  </si>
  <si>
    <t>源核礼盒</t>
  </si>
  <si>
    <t>icon_gift_0014</t>
  </si>
  <si>
    <t>初级强者之梦礼包</t>
  </si>
  <si>
    <t>icon_gift_0015</t>
  </si>
  <si>
    <t>中级强者之梦礼包</t>
  </si>
  <si>
    <t>icon_gift_0016</t>
  </si>
  <si>
    <t>高级强者之梦礼包</t>
  </si>
  <si>
    <t>icon_gift_0017</t>
  </si>
  <si>
    <t>礼包</t>
  </si>
  <si>
    <t>icon_gift_0018</t>
  </si>
  <si>
    <t>icon_gift_0019</t>
  </si>
  <si>
    <t>icon_gift_0020</t>
  </si>
  <si>
    <t>icon_gift_0021</t>
  </si>
  <si>
    <t>icon_gift_0022</t>
  </si>
  <si>
    <t>icon_gift_0023</t>
  </si>
  <si>
    <t>icon_gift_0024</t>
  </si>
  <si>
    <t>icon_gift_0025</t>
  </si>
  <si>
    <t>icon_gift_0026</t>
  </si>
  <si>
    <t>icon_gift_0027</t>
  </si>
  <si>
    <t>icon_gift_0028</t>
  </si>
  <si>
    <t>icon_gift_0029</t>
  </si>
  <si>
    <t>icon_gift_0030</t>
  </si>
  <si>
    <t>icon_gift_0031</t>
  </si>
  <si>
    <t>icon_gift_0032</t>
  </si>
  <si>
    <t>icon_gift_0033</t>
  </si>
  <si>
    <t>icon_gift_0034</t>
  </si>
  <si>
    <t>icon_gift_0035</t>
  </si>
  <si>
    <t>icon_gift_0036</t>
  </si>
  <si>
    <t>icon_gift_0037</t>
  </si>
  <si>
    <t>icon_gift_0038</t>
  </si>
  <si>
    <t>icon_gift_0039</t>
  </si>
  <si>
    <t>icon_gift_0040</t>
  </si>
  <si>
    <t>icon_gift_0041</t>
  </si>
  <si>
    <t>icon_gift_0042</t>
  </si>
  <si>
    <t>icon_gift_0043</t>
  </si>
  <si>
    <t>icon_gift_0044</t>
  </si>
  <si>
    <t>icon_gift_0045</t>
  </si>
  <si>
    <t>icon_gift_0046</t>
  </si>
  <si>
    <t>icon_gift_0047</t>
  </si>
  <si>
    <t>icon_material_0001</t>
  </si>
  <si>
    <t>材料_智之丸</t>
  </si>
  <si>
    <t>icon_material_0002</t>
  </si>
  <si>
    <t>材料_运之丸</t>
  </si>
  <si>
    <t>icon_material_0003</t>
  </si>
  <si>
    <t>材料_力之丸</t>
  </si>
  <si>
    <t>icon_material_0004</t>
  </si>
  <si>
    <t>材料_肉_低级</t>
  </si>
  <si>
    <t>icon_material_0005</t>
  </si>
  <si>
    <t>材料_肉_高级</t>
  </si>
  <si>
    <t>icon_material_0006</t>
  </si>
  <si>
    <t>材料_鱼_低级</t>
  </si>
  <si>
    <t>icon_material_0007</t>
  </si>
  <si>
    <t>材料_鱼_高级</t>
  </si>
  <si>
    <t>icon_material_0008</t>
  </si>
  <si>
    <t>材料_米_低级</t>
  </si>
  <si>
    <t>icon_material_0009</t>
  </si>
  <si>
    <t>材料_米_高级</t>
  </si>
  <si>
    <t>icon_material_0010</t>
  </si>
  <si>
    <t>材料_蛋_低级</t>
  </si>
  <si>
    <t>icon_material_0011</t>
  </si>
  <si>
    <t>材料_蛋_高级</t>
  </si>
  <si>
    <t>icon_material_0012</t>
  </si>
  <si>
    <t>材料_蔬菜_低级</t>
  </si>
  <si>
    <t>icon_material_0013</t>
  </si>
  <si>
    <t>材料_蔬菜_高级</t>
  </si>
  <si>
    <t>icon_material_0014</t>
  </si>
  <si>
    <t>材料_芥末</t>
  </si>
  <si>
    <t>icon_material_0015</t>
  </si>
  <si>
    <t>材料_盐</t>
  </si>
  <si>
    <t>icon_material_0016</t>
  </si>
  <si>
    <t>材料_味增(酱)</t>
  </si>
  <si>
    <t>icon_material_0017</t>
  </si>
  <si>
    <t>材料_埼玉卡片_1</t>
  </si>
  <si>
    <t>icon_material_0018</t>
  </si>
  <si>
    <t>材料_埼玉卡片_2</t>
  </si>
  <si>
    <t>icon_material_0019</t>
  </si>
  <si>
    <t>材料_埼玉卡片_3</t>
  </si>
  <si>
    <t>icon_material_0020</t>
  </si>
  <si>
    <t>材料_随机丸</t>
  </si>
  <si>
    <t>icon_material_0021</t>
  </si>
  <si>
    <t>icon_material_0022</t>
  </si>
  <si>
    <t>icon_material_0023</t>
  </si>
  <si>
    <t>icon_material_0024</t>
  </si>
  <si>
    <t>icon_material_0025</t>
  </si>
  <si>
    <t>icon_material_0026</t>
  </si>
  <si>
    <t>icon_material_0027</t>
  </si>
  <si>
    <t>icon_material_0028</t>
  </si>
  <si>
    <t>icon_material_0029</t>
  </si>
  <si>
    <t>icon_material_0030</t>
  </si>
  <si>
    <t>icon_sociaty_0001</t>
  </si>
  <si>
    <t>社团任务_钉子</t>
  </si>
  <si>
    <t>icon_sociaty_0002</t>
  </si>
  <si>
    <t>社团任务_齿轮</t>
  </si>
  <si>
    <t>icon_sociaty_0003</t>
  </si>
  <si>
    <t>社团任务_螺丝</t>
  </si>
  <si>
    <t>icon_sociaty_0004</t>
  </si>
  <si>
    <t>社团任务_铁丝</t>
  </si>
  <si>
    <t>icon_sociaty_0005</t>
  </si>
  <si>
    <t>社团任务_电线</t>
  </si>
  <si>
    <t>icon_sociaty_0006</t>
  </si>
  <si>
    <t>社团任务_胶带</t>
  </si>
  <si>
    <t>icon_sociaty_0007</t>
  </si>
  <si>
    <t>社团任务_胶水</t>
  </si>
  <si>
    <t>icon_sociaty_0008</t>
  </si>
  <si>
    <t>社团任务_刀片</t>
  </si>
  <si>
    <t>icon_sociaty_0009</t>
  </si>
  <si>
    <t>社团任务_绳子</t>
  </si>
  <si>
    <t>icon_sociaty_0010</t>
  </si>
  <si>
    <t>社团任务_电池</t>
  </si>
  <si>
    <t>icon_sociaty_0011</t>
  </si>
  <si>
    <t>社团任务_马达</t>
  </si>
  <si>
    <t>icon_sociaty_0012</t>
  </si>
  <si>
    <t>社团任务_芯片</t>
  </si>
  <si>
    <t>icon_sociaty_0013</t>
  </si>
  <si>
    <t>社团任务_随机掉落包</t>
  </si>
  <si>
    <t>icon_show_0001</t>
  </si>
  <si>
    <t>展示类_烤肉串</t>
  </si>
  <si>
    <t>icon_show_0002</t>
  </si>
  <si>
    <t>展示类_烤鱼肉拼盘</t>
  </si>
  <si>
    <t>icon_show_0003</t>
  </si>
  <si>
    <t>展示类_烤肉饭</t>
  </si>
  <si>
    <t>icon_show_0004</t>
  </si>
  <si>
    <t>展示类_寿喜锅</t>
  </si>
  <si>
    <t>icon_show_0005</t>
  </si>
  <si>
    <t>展示类_土豆炖肉</t>
  </si>
  <si>
    <t>icon_show_0006</t>
  </si>
  <si>
    <t>展示类_烤鱼</t>
  </si>
  <si>
    <t>icon_show_0007</t>
  </si>
  <si>
    <t>展示类_寿司</t>
  </si>
  <si>
    <t>icon_show_0008</t>
  </si>
  <si>
    <t>展示类_海鲜鸡蛋羹</t>
  </si>
  <si>
    <t>icon_show_0009</t>
  </si>
  <si>
    <t>展示类_海鲜炒饭</t>
  </si>
  <si>
    <t>icon_show_0010</t>
  </si>
  <si>
    <t>展示类_饭团</t>
  </si>
  <si>
    <t>icon_show_0011</t>
  </si>
  <si>
    <t>展示类_生鸡蛋拌饭</t>
  </si>
  <si>
    <t>icon_show_0012</t>
  </si>
  <si>
    <t>展示类_土豆焖饭(松茸饭)</t>
  </si>
  <si>
    <t>icon_show_0013</t>
  </si>
  <si>
    <t>展示类_煎蛋卷</t>
  </si>
  <si>
    <t>icon_show_0014</t>
  </si>
  <si>
    <t>展示类_鸡蛋土豆沙拉</t>
  </si>
  <si>
    <t>icon_show_0015</t>
  </si>
  <si>
    <t>展示类_薯条</t>
  </si>
  <si>
    <t>icon_show_0016</t>
  </si>
  <si>
    <t>icon_show_0017</t>
  </si>
  <si>
    <t>icon_show_0018</t>
  </si>
  <si>
    <t>icon_show_0019</t>
  </si>
  <si>
    <t>icon_show_0020</t>
  </si>
  <si>
    <t>icon_show_0021</t>
  </si>
  <si>
    <t>icon_show_0022</t>
  </si>
  <si>
    <t>icon_show_0023</t>
  </si>
  <si>
    <t>icon_show_0024</t>
  </si>
  <si>
    <t>icon_show_0025</t>
  </si>
  <si>
    <t>icon_show_0026</t>
  </si>
  <si>
    <t>icon_show_0027</t>
  </si>
  <si>
    <t>icon_show_0028</t>
  </si>
  <si>
    <t>icon_show_0029</t>
  </si>
  <si>
    <t>icon_toy_0003</t>
  </si>
  <si>
    <t>展示类_手办</t>
  </si>
  <si>
    <t>icon_toy_0004</t>
  </si>
  <si>
    <t>icon_toy_0005</t>
  </si>
  <si>
    <t>icon_toy_0006</t>
  </si>
  <si>
    <t>icon_toy_0008</t>
  </si>
  <si>
    <t>icon_toy_0009</t>
  </si>
  <si>
    <t>icon_toy_0010</t>
  </si>
  <si>
    <t>icon_toy_0011</t>
  </si>
  <si>
    <t>icon_toy_0013</t>
  </si>
  <si>
    <t>icon_toy_0014</t>
  </si>
  <si>
    <t>icon_toy_0015</t>
  </si>
  <si>
    <t>icon_toy_0016</t>
  </si>
  <si>
    <t>icon_toy_0017</t>
  </si>
  <si>
    <t>icon_toy_0021</t>
  </si>
  <si>
    <t>icon_toy_0024</t>
  </si>
  <si>
    <t>icon_toy_0025</t>
  </si>
  <si>
    <t>icon_toy_0026</t>
  </si>
  <si>
    <t>icon_toy_0028</t>
  </si>
  <si>
    <t>icon_toy_0041</t>
  </si>
  <si>
    <t>icon_toy_0050</t>
  </si>
  <si>
    <t>icon_equip_0001</t>
  </si>
  <si>
    <t>原核_能量类_幸运</t>
  </si>
  <si>
    <t>icon_equip_0002</t>
  </si>
  <si>
    <t>原核_能量类_聚能</t>
  </si>
  <si>
    <t>icon_equip_0003</t>
  </si>
  <si>
    <t>原核_能量类_窃夺</t>
  </si>
  <si>
    <t>icon_equip_0004</t>
  </si>
  <si>
    <t>原核_伤害类_先制</t>
  </si>
  <si>
    <t>icon_equip_0005</t>
  </si>
  <si>
    <t>原核_伤害类_共振</t>
  </si>
  <si>
    <t>icon_equip_0006</t>
  </si>
  <si>
    <t>原核_伤害类_斩击</t>
  </si>
  <si>
    <t>icon_equip_0007</t>
  </si>
  <si>
    <t>原核_伤害类_破甲</t>
  </si>
  <si>
    <t>icon_equip_0008</t>
  </si>
  <si>
    <t>原核_防御类_坚韧</t>
  </si>
  <si>
    <t>icon_equip_0009</t>
  </si>
  <si>
    <t>原核_防御类_钢骨</t>
  </si>
  <si>
    <t>icon_equip_0010</t>
  </si>
  <si>
    <t>原核_防御类_不屈</t>
  </si>
  <si>
    <t>icon_equip_0011</t>
  </si>
  <si>
    <t>原核_防御类_磐石</t>
  </si>
  <si>
    <t>icon_equip_0012</t>
  </si>
  <si>
    <t>原核_ATBOUNS_激励</t>
  </si>
  <si>
    <t>icon_equip_0013</t>
  </si>
  <si>
    <t>原核_治疗类_守护</t>
  </si>
  <si>
    <t>icon_equip_0014</t>
  </si>
  <si>
    <t>原核_治疗类_爱</t>
  </si>
  <si>
    <t>icon_equip_0015</t>
  </si>
  <si>
    <t>原核_治疗类_驱散</t>
  </si>
  <si>
    <t>icon_equip_0016</t>
  </si>
  <si>
    <t>原核_增益类制衡</t>
  </si>
  <si>
    <t>icon_equip_0017</t>
  </si>
  <si>
    <t>原核_防御类_援护</t>
  </si>
  <si>
    <t>icon_equip_0018</t>
  </si>
  <si>
    <t>原核_防御类_反击</t>
  </si>
  <si>
    <t>icon_equip_0019</t>
  </si>
  <si>
    <t>icon_equip_0020</t>
  </si>
  <si>
    <t>icon_equip_0021</t>
  </si>
  <si>
    <t>icon_equip_0022</t>
  </si>
  <si>
    <t>icon_equip_0023</t>
  </si>
  <si>
    <t>icon_equip_0024</t>
  </si>
  <si>
    <t>icon_equip_0025</t>
  </si>
  <si>
    <t>icon_equip_0026</t>
  </si>
  <si>
    <t>icon_equip_0027</t>
  </si>
  <si>
    <t>icon_equip_0028</t>
  </si>
  <si>
    <t>icon_equip_0029</t>
  </si>
  <si>
    <t>icon_fyyh_0001</t>
  </si>
  <si>
    <t>原核</t>
  </si>
  <si>
    <t>icon_fzyh_0002</t>
  </si>
  <si>
    <t>icon_gjyh_0003</t>
  </si>
  <si>
    <t>icon_qhyh_0004</t>
  </si>
  <si>
    <t>icon_fzyh_0003</t>
  </si>
  <si>
    <t>icon_fzyh_0004</t>
  </si>
  <si>
    <t>icon_fzyh_0005</t>
  </si>
  <si>
    <t>icon_fzyh_0006</t>
  </si>
  <si>
    <t>icon_fzyh_0007</t>
  </si>
  <si>
    <t>icon_fzyh_0008</t>
  </si>
  <si>
    <t>icon_fzyh_0009</t>
  </si>
  <si>
    <t>icon_fzyh_0010</t>
  </si>
  <si>
    <t>icon_equip_1001</t>
  </si>
  <si>
    <t>随机原核</t>
  </si>
  <si>
    <t>icon_equip_1002</t>
  </si>
  <si>
    <t>随机攻击原核</t>
  </si>
  <si>
    <t>icon_equip_1003</t>
  </si>
  <si>
    <t>随机防御原核</t>
  </si>
  <si>
    <t>icon_equip_1004</t>
  </si>
  <si>
    <t>随机辅助原核</t>
  </si>
  <si>
    <t>icon_shard_0001</t>
  </si>
  <si>
    <t>杰诺斯·武装-情报碎片</t>
  </si>
  <si>
    <t>icon_shard_0002</t>
  </si>
  <si>
    <t>icon_shard_0003</t>
  </si>
  <si>
    <t>战栗的龙卷-情报碎片</t>
  </si>
  <si>
    <t>icon_shard_0004</t>
  </si>
  <si>
    <t>银色獠牙-情报碎片</t>
  </si>
  <si>
    <t>icon_shard_0005</t>
  </si>
  <si>
    <t>KING-情报碎片</t>
  </si>
  <si>
    <t>icon_shard_0006</t>
  </si>
  <si>
    <t>原子武士-情报碎片</t>
  </si>
  <si>
    <t>icon_shard_0007</t>
  </si>
  <si>
    <t>金属骑士-情报碎片</t>
  </si>
  <si>
    <t>icon_shard_0008</t>
  </si>
  <si>
    <t>金属球棒-情报碎片</t>
  </si>
  <si>
    <t>icon_shard_0009</t>
  </si>
  <si>
    <t>性感囚犯-情报碎片</t>
  </si>
  <si>
    <t>icon_shard_0010</t>
  </si>
  <si>
    <t>甜心假面-情报碎片</t>
  </si>
  <si>
    <t>icon_shard_0011</t>
  </si>
  <si>
    <t>闪电麦克斯-情报碎片</t>
  </si>
  <si>
    <t>icon_shard_0012</t>
  </si>
  <si>
    <t>居合庵-情报碎片</t>
  </si>
  <si>
    <t>icon_shard_0013</t>
  </si>
  <si>
    <t>毒刺-情报碎片</t>
  </si>
  <si>
    <t>icon_shard_0014</t>
  </si>
  <si>
    <t>黄金球-情报碎片</t>
  </si>
  <si>
    <t>icon_shard_0015</t>
  </si>
  <si>
    <t>弹簧胡子-情报碎片</t>
  </si>
  <si>
    <t>icon_shard_0016</t>
  </si>
  <si>
    <t>斯奈克-情报碎片</t>
  </si>
  <si>
    <t>icon_shard_0017</t>
  </si>
  <si>
    <t>青焰-情报碎片</t>
  </si>
  <si>
    <t>icon_shard_0018</t>
  </si>
  <si>
    <t>雷光源氏-情报碎片</t>
  </si>
  <si>
    <t>icon_shard_0019</t>
  </si>
  <si>
    <t>微笑超人-情报碎片</t>
  </si>
  <si>
    <t>icon_shard_0020</t>
  </si>
  <si>
    <t>重型金刚-情报碎片</t>
  </si>
  <si>
    <t>icon_shard_0021</t>
  </si>
  <si>
    <t>地狱的吹雪-情报碎片</t>
  </si>
  <si>
    <t>icon_shard_0022</t>
  </si>
  <si>
    <t>冲天好小子-情报碎片</t>
  </si>
  <si>
    <t>icon_shard_0023</t>
  </si>
  <si>
    <t>背心黑洞-情报碎片</t>
  </si>
  <si>
    <t>icon_shard_0024</t>
  </si>
  <si>
    <t>睫毛-情报碎片</t>
  </si>
  <si>
    <t>icon_shard_0025</t>
  </si>
  <si>
    <t>山猿-情报碎片</t>
  </si>
  <si>
    <t>icon_shard_0026</t>
  </si>
  <si>
    <t>三节棍莉莉-情报碎片</t>
  </si>
  <si>
    <t>icon_shard_0027</t>
  </si>
  <si>
    <t>蘑菇-情报碎片</t>
  </si>
  <si>
    <t>icon_shard_0028</t>
  </si>
  <si>
    <t>无证骑士-情报碎片</t>
  </si>
  <si>
    <t>icon_shard_0029</t>
  </si>
  <si>
    <t>背心猛虎-情报碎片</t>
  </si>
  <si>
    <t>icon_shard_0030</t>
  </si>
  <si>
    <t>大背头男-情报碎片</t>
  </si>
  <si>
    <t>icon_shard_0031</t>
  </si>
  <si>
    <t>嗡嗡侠-情报碎片</t>
  </si>
  <si>
    <t>icon_shard_0032</t>
  </si>
  <si>
    <t>十字键-情报碎片</t>
  </si>
  <si>
    <t>icon_shard_0033</t>
  </si>
  <si>
    <t>电池侠-情报碎片</t>
  </si>
  <si>
    <t>icon_shard_0034</t>
  </si>
  <si>
    <t>装甲股长-情报碎片</t>
  </si>
  <si>
    <t>icon_shard_0035</t>
  </si>
  <si>
    <t>丧服吊带裤-情报碎片</t>
  </si>
  <si>
    <t>icon_shard_0036</t>
  </si>
  <si>
    <t>防毒面具-情报碎片</t>
  </si>
  <si>
    <t>icon_shard_0037</t>
  </si>
  <si>
    <t>乌马洪-情报碎片</t>
  </si>
  <si>
    <t>icon_shard_0038</t>
  </si>
  <si>
    <t>火男面-情报碎片</t>
  </si>
  <si>
    <t>icon_shard_0039</t>
  </si>
  <si>
    <t>音速索尼克-情报碎片</t>
  </si>
  <si>
    <t>icon_shard_0040</t>
  </si>
  <si>
    <t>钉锤头-情报碎片</t>
  </si>
  <si>
    <t>icon_shard_0041</t>
  </si>
  <si>
    <t>茶岚子-情报碎片</t>
  </si>
  <si>
    <t>icon_shard_0042</t>
  </si>
  <si>
    <t>icon_shard_0045</t>
  </si>
  <si>
    <t>icon_shard_0047</t>
  </si>
  <si>
    <t>情报碎片</t>
  </si>
  <si>
    <t>icon_shard_0048</t>
  </si>
  <si>
    <t>icon_shard_0049</t>
  </si>
  <si>
    <t>icon_shard_0050</t>
  </si>
  <si>
    <t>杰诺斯-情报碎片</t>
  </si>
  <si>
    <t>icon_shard_0051</t>
  </si>
  <si>
    <t>icon_shard_0052</t>
  </si>
  <si>
    <t>icon_shard_0053</t>
  </si>
  <si>
    <t>icon_shard_0060</t>
  </si>
  <si>
    <t>icon_shard_0062</t>
  </si>
  <si>
    <t>icon_shard_0064</t>
  </si>
  <si>
    <t>icon_shard_0065</t>
  </si>
  <si>
    <t>icon_shard_0068</t>
  </si>
  <si>
    <t>icon_shard_0071</t>
  </si>
  <si>
    <t>icon_shard_0072</t>
  </si>
  <si>
    <t>icon_shard_1001</t>
  </si>
  <si>
    <t>通用情报</t>
  </si>
  <si>
    <t>icon_shard_1002</t>
  </si>
  <si>
    <t>随机英雄情报碎片</t>
  </si>
  <si>
    <t>icon_shard_1012</t>
  </si>
  <si>
    <t>icon_shard_1022</t>
  </si>
  <si>
    <t>碎片</t>
  </si>
  <si>
    <t>icon_shard_1043</t>
  </si>
  <si>
    <t>icon_recipes_0001</t>
  </si>
  <si>
    <t>食谱</t>
  </si>
  <si>
    <t>icon_fragment_9998</t>
  </si>
  <si>
    <t xml:space="preserve"> </t>
  </si>
  <si>
    <t>icon_fragment_9999</t>
  </si>
  <si>
    <t>icon_yingyuan_0001</t>
  </si>
  <si>
    <t>icon_yingyuan_0002</t>
  </si>
  <si>
    <t>icon_yingyuan_0003</t>
  </si>
  <si>
    <t>icon_yingyuan_0004</t>
  </si>
  <si>
    <t>icon_yingyuan_0005</t>
  </si>
  <si>
    <t>icon_yingyuan_0006</t>
  </si>
  <si>
    <t>icon_yingyuan_0007</t>
  </si>
  <si>
    <t>icon_yingyuan_0008</t>
  </si>
  <si>
    <t>icon_yingyuan_0009</t>
  </si>
  <si>
    <t>icon_yingyuan_0010</t>
  </si>
  <si>
    <t>icon_yingyuan_0011</t>
  </si>
  <si>
    <t>icon_yingyuan_0012</t>
  </si>
  <si>
    <t>icon_yingyuan_0013</t>
  </si>
  <si>
    <t>icon_yingyuan_0014</t>
  </si>
  <si>
    <t>icon_yingyuan_0015</t>
  </si>
  <si>
    <t>icon_yingyuan_0016</t>
  </si>
  <si>
    <t>icon_yingyuan_0017</t>
  </si>
  <si>
    <t>icon_yingyuan_0018</t>
  </si>
  <si>
    <t>ui_bubble_001</t>
  </si>
  <si>
    <t>ui_bubble_002</t>
  </si>
  <si>
    <t>ui_bubble_003</t>
  </si>
  <si>
    <t>ui_bubble_004</t>
  </si>
  <si>
    <t>ui_bubble_005</t>
  </si>
  <si>
    <t>ui_bubble_006</t>
  </si>
  <si>
    <t>icon_Head frame_1</t>
  </si>
  <si>
    <t>icon_Head frame_2</t>
  </si>
  <si>
    <t>icon_Head frame_3</t>
  </si>
  <si>
    <t>icon_Head frame_4</t>
  </si>
  <si>
    <t>icon_Head frame_5</t>
  </si>
  <si>
    <t>icon_Head frame_6</t>
  </si>
  <si>
    <t>icon_Head frame_7</t>
  </si>
  <si>
    <t>icon_Head frame_8</t>
  </si>
  <si>
    <t>icon_Head frame_9</t>
  </si>
  <si>
    <t>icon_Head frame_10</t>
  </si>
  <si>
    <t>icon_Head frame_11</t>
  </si>
  <si>
    <t>icon_Head frame_12</t>
  </si>
  <si>
    <t>icon_Head frame_13</t>
  </si>
  <si>
    <t>icon_Head frame_14</t>
  </si>
  <si>
    <t>icon_Head frame_15</t>
  </si>
  <si>
    <t>icon_Head frame_16</t>
  </si>
  <si>
    <t>icon_Head frame_17</t>
  </si>
  <si>
    <t>icon_Head frame_18</t>
  </si>
  <si>
    <t>icon_Head frame_19</t>
  </si>
  <si>
    <t>icon_Head frame_20</t>
  </si>
  <si>
    <t>icon_Head frame_21</t>
  </si>
  <si>
    <t>icon_Head frame_22</t>
  </si>
  <si>
    <t>icon_Head frame_23</t>
  </si>
  <si>
    <t>icon_Head frame_24</t>
  </si>
  <si>
    <t>icon_Head frame_25</t>
  </si>
  <si>
    <t>icon_Head frame_26</t>
  </si>
  <si>
    <t>icon_Head frame_27</t>
  </si>
  <si>
    <t>icon_Head frame_28</t>
  </si>
  <si>
    <t>icon_Head frame_29</t>
  </si>
  <si>
    <t>icon_Head frame_30</t>
  </si>
  <si>
    <t>icon_Head frame_31</t>
  </si>
  <si>
    <t>icon_Head frame_32</t>
  </si>
  <si>
    <t>icon_Head frame_33</t>
  </si>
  <si>
    <t>icon_Head frame_34</t>
  </si>
  <si>
    <t>icon_Head frame_35</t>
  </si>
  <si>
    <t>icon_Head frame_36</t>
  </si>
  <si>
    <t>icon_Head frame_37</t>
  </si>
  <si>
    <t>icon_Head frame_38</t>
  </si>
  <si>
    <t>icon_Head frame_39</t>
  </si>
  <si>
    <t>icon_Head frame_40</t>
  </si>
  <si>
    <t>icon_Head frame_41</t>
  </si>
  <si>
    <t>icon_Head frame_42</t>
  </si>
  <si>
    <t>icon_Head frame_43</t>
  </si>
  <si>
    <t>icon_Head frame_44</t>
  </si>
  <si>
    <t>icon_Head frame_45</t>
  </si>
  <si>
    <t>icon_Head frame_46</t>
  </si>
  <si>
    <t>icon_Head frame_47</t>
  </si>
  <si>
    <t>icon_Head frame_48</t>
  </si>
  <si>
    <t>icon_Head frame_49</t>
  </si>
  <si>
    <t>icon_Head frame_50</t>
  </si>
  <si>
    <t>icon_Head frame_51</t>
  </si>
  <si>
    <t>icon_Head frame_52</t>
  </si>
  <si>
    <t>icon_Head frame_53</t>
  </si>
  <si>
    <t>icon_Head frame_54</t>
  </si>
  <si>
    <t>icon_Head frame_55</t>
  </si>
  <si>
    <t>icon_Head frame_56</t>
  </si>
  <si>
    <t>icon_Head frame_57</t>
  </si>
  <si>
    <t>icon_Head frame_58</t>
  </si>
  <si>
    <t>icon_Head frame_59</t>
  </si>
  <si>
    <t>icon_Head frame_60</t>
  </si>
  <si>
    <t>icon_Head frame_61</t>
  </si>
  <si>
    <t>ui_painting_001</t>
  </si>
  <si>
    <t>ui_painting_002</t>
  </si>
  <si>
    <t>ui_painting_003</t>
  </si>
  <si>
    <t>ui_painting_004</t>
  </si>
  <si>
    <t>ui_painting_005</t>
  </si>
  <si>
    <t>ui_painting_006</t>
  </si>
  <si>
    <t>ui_painting_007</t>
  </si>
  <si>
    <t>ui_painting_008</t>
  </si>
  <si>
    <t>ui_painting_009</t>
  </si>
  <si>
    <t>ui_painting_010</t>
  </si>
  <si>
    <t>ui_painting_011</t>
  </si>
  <si>
    <t>ui_painting_012</t>
  </si>
  <si>
    <t>ui_painting_013</t>
  </si>
  <si>
    <t>ui_painting_014</t>
  </si>
  <si>
    <t>ui_painting_015</t>
  </si>
  <si>
    <t>ui_painting_016</t>
  </si>
  <si>
    <t>ui_painting_017</t>
  </si>
  <si>
    <t>ui_painting_018</t>
  </si>
  <si>
    <t>ui_painting_019</t>
  </si>
  <si>
    <t>ui_painting_020</t>
  </si>
  <si>
    <t>ui_painting_021</t>
  </si>
  <si>
    <t>ui_painting_022</t>
  </si>
  <si>
    <t>ui_painting_023</t>
  </si>
  <si>
    <t>ui_painting_024</t>
  </si>
  <si>
    <t>ui_painting_0020</t>
  </si>
  <si>
    <t>ui_painting_0022</t>
  </si>
  <si>
    <t>ui_painting_025</t>
  </si>
  <si>
    <t>icon_chip_0001</t>
  </si>
  <si>
    <t>icon_chip_0002</t>
  </si>
  <si>
    <t>icon_chip_0003</t>
  </si>
  <si>
    <t>icon_chip_0004</t>
  </si>
  <si>
    <t>icon_chip_0005</t>
  </si>
  <si>
    <t>icon_chip_0006</t>
  </si>
  <si>
    <t>icon_chip_0007</t>
  </si>
  <si>
    <t>icon_chip_0008</t>
  </si>
  <si>
    <t>icon_chip_0009</t>
  </si>
  <si>
    <t>icon_chip_0010</t>
  </si>
  <si>
    <t>icon_chip_0011</t>
  </si>
  <si>
    <t>icon_chip_0012</t>
  </si>
  <si>
    <t>icon_chip_0013</t>
  </si>
  <si>
    <t>icon_chip_0014</t>
  </si>
  <si>
    <t>icon_chip_0015</t>
  </si>
  <si>
    <t>icon_chip_0016</t>
  </si>
  <si>
    <t>icon_chip_0017</t>
  </si>
  <si>
    <t>icon_chip_0018</t>
  </si>
  <si>
    <t>icon_chip_0019</t>
  </si>
  <si>
    <t>icon_chip_0020</t>
  </si>
  <si>
    <t>icon_chip_0021</t>
  </si>
  <si>
    <t>icon_chip_0022</t>
  </si>
  <si>
    <t>icon_chip_0023</t>
  </si>
  <si>
    <t>icon_chip_0024</t>
  </si>
  <si>
    <t>icon_chip_0025</t>
  </si>
  <si>
    <t>icon_chip_0026</t>
  </si>
  <si>
    <t>icon_chip_0027</t>
  </si>
  <si>
    <t>icon_chip_0028</t>
  </si>
  <si>
    <t>icon_chip_0029</t>
  </si>
  <si>
    <t>icon_chip_0030</t>
  </si>
  <si>
    <t>icon_chip_0031</t>
  </si>
  <si>
    <t>icon_chip_0032</t>
  </si>
  <si>
    <t>icon_chip_0033</t>
  </si>
  <si>
    <t>icon_chip_0034</t>
  </si>
  <si>
    <t>icon_chip_0035</t>
  </si>
  <si>
    <t>icon_chip_0036</t>
  </si>
  <si>
    <t>icon_chip_0037</t>
  </si>
  <si>
    <t>icon_chip_0038</t>
  </si>
  <si>
    <t>icon_chip_hero_0001</t>
  </si>
  <si>
    <t>icon_chip_hero_0002</t>
  </si>
  <si>
    <t>icon_chip_hero_0003</t>
  </si>
  <si>
    <t>icon_chip_hero_0004</t>
  </si>
  <si>
    <t>icon_chip_hero_0005</t>
  </si>
  <si>
    <t>icon_chip_hero_0006</t>
  </si>
  <si>
    <t>icon_chip_hero_0007</t>
  </si>
  <si>
    <t>icon_chip_hero_0008</t>
  </si>
  <si>
    <t>icon_chip_hero_0009</t>
  </si>
  <si>
    <t>icon_chip_hero_0010</t>
  </si>
  <si>
    <t>icon_chip_hero_0011</t>
  </si>
  <si>
    <t>icon_chip_hero_0012</t>
  </si>
  <si>
    <t>icon_chip_hero_0013</t>
  </si>
  <si>
    <t>icon_chip_hero_0014</t>
  </si>
  <si>
    <t>icon_chip_hero_0015</t>
  </si>
  <si>
    <t>icon_chip_hero_0016</t>
  </si>
  <si>
    <t>icon_chip_hero_0017</t>
  </si>
  <si>
    <t>icon_chip_hero_0018</t>
  </si>
  <si>
    <t>icon_chip_hero_0019</t>
  </si>
  <si>
    <t>icon_chip_hero_0020</t>
  </si>
  <si>
    <t>icon_chip_hero_0021</t>
  </si>
  <si>
    <t>icon_chip_hero_0022</t>
  </si>
  <si>
    <t>icon_chip_hero_0023</t>
  </si>
  <si>
    <t>icon_chip_hero_0024</t>
  </si>
  <si>
    <t>icon_chip_hero_0025</t>
  </si>
  <si>
    <t>icon_chip_hero_0026</t>
  </si>
  <si>
    <t>icon_chip_hero_0027</t>
  </si>
  <si>
    <t>icon_chip_hero_0028</t>
  </si>
  <si>
    <t>icon_chip_hero_0029</t>
  </si>
  <si>
    <t>icon_chip_hero_0030</t>
  </si>
  <si>
    <t>icon_chip_hero_0031</t>
  </si>
  <si>
    <t>icon_chip_hero_0032</t>
  </si>
  <si>
    <t>icon_chip_hero_0033</t>
  </si>
  <si>
    <t>icon_chip_hero_0034</t>
  </si>
  <si>
    <t>icon_chip_hero_0035</t>
  </si>
  <si>
    <t>icon_chip_hero_0036</t>
  </si>
  <si>
    <t>icon_chip_hero_0037</t>
  </si>
  <si>
    <t>icon_chip_hero_0038</t>
  </si>
  <si>
    <t>icon_chip_hero_0039</t>
  </si>
  <si>
    <t>icon_chip_hero_0040</t>
  </si>
  <si>
    <t>icon_chip_hero_0041</t>
  </si>
  <si>
    <t>icon_chip_hero_0042</t>
  </si>
  <si>
    <t>icon_chip_hero_0043</t>
  </si>
  <si>
    <t>icon_chip_hero_0044</t>
  </si>
  <si>
    <t>icon_chip_hero_0045</t>
  </si>
  <si>
    <t>icon_chip_hero_0046</t>
  </si>
  <si>
    <t>icon_chip_hero_0047</t>
  </si>
  <si>
    <t>icon_chip_hero_0048</t>
  </si>
  <si>
    <t>icon_chip_hero_0049</t>
  </si>
  <si>
    <t>icon_chip_hero_0050</t>
  </si>
  <si>
    <t>icon_chip_hero_0051</t>
  </si>
  <si>
    <t>icon_chip_hero_0052</t>
  </si>
  <si>
    <t>icon_chip_hero_0053</t>
  </si>
  <si>
    <t>icon_chip_hero_0054</t>
  </si>
  <si>
    <t>icon_chip_hero_0055</t>
  </si>
  <si>
    <t>icon_chip_hero_0056</t>
  </si>
  <si>
    <t>icon_chip_hero_0057</t>
  </si>
  <si>
    <t>icon_chip_hero_0058</t>
  </si>
  <si>
    <t>icon_chip_hero_0059</t>
  </si>
  <si>
    <t>icon_chip_hero_0060</t>
  </si>
  <si>
    <t>icon_chip_hero_0061</t>
  </si>
  <si>
    <t>icon_chip_hero_0062</t>
  </si>
  <si>
    <t>icon_chip_hero_0063</t>
  </si>
  <si>
    <t>icon_chip_hero_0064</t>
  </si>
  <si>
    <t>icon_chip_hero_0065</t>
  </si>
  <si>
    <t>icon_chip_hero_0066</t>
  </si>
  <si>
    <t>icon_chip_hero_0067</t>
  </si>
  <si>
    <t>icon_chip_hero_0068</t>
  </si>
  <si>
    <t>icon_chip_hero_0069</t>
  </si>
  <si>
    <t>icon_chip_hero_0070</t>
  </si>
  <si>
    <t>icon_chip_hero_0071</t>
  </si>
  <si>
    <t>icon_chip_hero_0072</t>
  </si>
  <si>
    <t>icon_chip_hero_0073</t>
  </si>
  <si>
    <t>icon_chip_hero_0074</t>
  </si>
  <si>
    <t>icon_chip_hero_0075</t>
  </si>
  <si>
    <t>icon_chip_hero_0076</t>
  </si>
  <si>
    <t>icon_chip_hero_1012</t>
  </si>
  <si>
    <t>icon_skin_0003_01</t>
  </si>
  <si>
    <r>
      <rPr>
        <sz val="11"/>
        <color indexed="8"/>
        <rFont val="宋体"/>
        <family val="3"/>
        <charset val="134"/>
        <scheme val="minor"/>
      </rPr>
      <t>Textures/</t>
    </r>
    <r>
      <rPr>
        <sz val="11"/>
        <color indexed="8"/>
        <rFont val="宋体"/>
        <family val="3"/>
        <charset val="134"/>
        <scheme val="minor"/>
      </rPr>
      <t>ItemIcon_T</t>
    </r>
    <r>
      <rPr>
        <sz val="11"/>
        <color indexed="8"/>
        <rFont val="宋体"/>
        <family val="3"/>
        <charset val="134"/>
        <scheme val="minor"/>
      </rPr>
      <t>/</t>
    </r>
  </si>
  <si>
    <t>皮肤</t>
  </si>
  <si>
    <t>icon_skin_0021_01</t>
  </si>
  <si>
    <t>icon_skin_0050_01</t>
  </si>
  <si>
    <t>icon_contract_1</t>
  </si>
  <si>
    <t>icon_contract_2</t>
  </si>
  <si>
    <t>icon_contract_3</t>
  </si>
  <si>
    <t>icon_contract_4</t>
  </si>
  <si>
    <t>icon_contract_5</t>
  </si>
  <si>
    <t>icon_contract_6</t>
  </si>
  <si>
    <t>icon_contract_7</t>
  </si>
  <si>
    <t>icon_contract_8</t>
  </si>
  <si>
    <t>icon_contract_9</t>
  </si>
  <si>
    <t>icon_contract_10</t>
  </si>
  <si>
    <t>icon_contract_11</t>
  </si>
  <si>
    <t>icon_contract_axldjx</t>
  </si>
  <si>
    <t>icon_contract_bxzz</t>
  </si>
  <si>
    <t>icon_contract-_chaohejinheiguang</t>
  </si>
  <si>
    <t>icon_contract-_jiangshinan</t>
  </si>
  <si>
    <t>icon_contract-_jingquanxia</t>
  </si>
  <si>
    <t>icon_contract-_jinshuqishi</t>
  </si>
  <si>
    <t>icon_contract_jnswz</t>
  </si>
  <si>
    <t>icon_contract_jsqb</t>
  </si>
  <si>
    <t>icon_contract-_king</t>
  </si>
  <si>
    <t>icon_contract-_shanguanfolaishi</t>
  </si>
  <si>
    <t>icon_contract_txjm</t>
  </si>
  <si>
    <t>icon_contract_wn</t>
  </si>
  <si>
    <t>icon_contract_xgqf</t>
  </si>
  <si>
    <t>icon_contract-_yinseliaoya</t>
  </si>
  <si>
    <t>icon_contract_yssnk</t>
  </si>
  <si>
    <t>icon_contract-_yuanziwushi</t>
  </si>
  <si>
    <t>icon_contract-_zhanlilongjuan</t>
  </si>
  <si>
    <t>icon_contract_12</t>
  </si>
  <si>
    <t>icon_contract_13</t>
  </si>
  <si>
    <t>icon_contract_14</t>
  </si>
  <si>
    <t>icon_contrac_shenhaiwang</t>
  </si>
  <si>
    <t>icon_contract_ymr</t>
  </si>
  <si>
    <t>icon_contract_ddw</t>
  </si>
  <si>
    <t>icon_contract_zs</t>
  </si>
  <si>
    <t>系统碎图分割列</t>
  </si>
  <si>
    <t>icon_qiyujia_0001</t>
  </si>
  <si>
    <t>Textures/Common_T/</t>
  </si>
  <si>
    <t>埼玉家效果图标</t>
  </si>
  <si>
    <t>icon_qiyujia_0002</t>
  </si>
  <si>
    <t>ui_ziyuan_box</t>
  </si>
  <si>
    <t>资源找回图标</t>
  </si>
  <si>
    <t>icon_function_quanxixunlian</t>
  </si>
  <si>
    <t>Textures/SystemIcon_T_new/</t>
  </si>
  <si>
    <t>系统功能图标</t>
  </si>
  <si>
    <t>小图标分割列</t>
  </si>
  <si>
    <t>icon_coin_0001_s</t>
  </si>
  <si>
    <t>icon_coin_0002_s</t>
  </si>
  <si>
    <t>icon_coin_0003_s</t>
  </si>
  <si>
    <t>icon_coin_0004_s</t>
  </si>
  <si>
    <t>icon_coin_0005_s</t>
  </si>
  <si>
    <t>icon_coin_0006_s</t>
  </si>
  <si>
    <t>icon_coin_0007_s</t>
  </si>
  <si>
    <t>icon_coin_0008_s</t>
  </si>
  <si>
    <t>icon_coin_0009_s</t>
  </si>
  <si>
    <t>icon_coin_0010_s</t>
  </si>
  <si>
    <t>icon_coin_0011_s</t>
  </si>
  <si>
    <t>icon_coin_0012_s</t>
  </si>
  <si>
    <t>icon_coin_0013_s</t>
  </si>
  <si>
    <t>icon_coin_0024_s</t>
  </si>
  <si>
    <t>icon_coin_0025_s</t>
  </si>
  <si>
    <t>icon_coin_0026_s</t>
  </si>
  <si>
    <t>icon_coin_0027_s</t>
  </si>
  <si>
    <t>icon_coin_0029_s</t>
  </si>
  <si>
    <t>icon_coin_0030_s</t>
  </si>
  <si>
    <t>icon_coin_0031_s</t>
  </si>
  <si>
    <t>icon_coin_0032_s</t>
  </si>
  <si>
    <t>icon_coin_0033_s</t>
  </si>
  <si>
    <t>icon_coin_0034_s</t>
  </si>
  <si>
    <t>icon_coin_0035_s</t>
  </si>
  <si>
    <t>icon_coin_0036_s</t>
  </si>
  <si>
    <t>icon_coin_0037_s</t>
  </si>
  <si>
    <t>icon_coin_0038_s</t>
  </si>
  <si>
    <t>icon_coin_0039_s</t>
  </si>
  <si>
    <t>icon_coin_0040_s</t>
  </si>
  <si>
    <t>icon_coin_0041_s</t>
  </si>
  <si>
    <t>icon_coin_0042_s</t>
  </si>
  <si>
    <t>icon_coin_0043_s</t>
  </si>
  <si>
    <t>icon_coin_0044_s</t>
  </si>
  <si>
    <t>icon_coin_0045_s</t>
  </si>
  <si>
    <t>icon_coin_0046_s</t>
  </si>
  <si>
    <t>icon_coin_0047_s</t>
  </si>
  <si>
    <t>icon_coin_0048_s</t>
  </si>
  <si>
    <t>icon_coin_0049_s</t>
  </si>
  <si>
    <t>icon_coin_0050_s</t>
  </si>
  <si>
    <t>icon_coin_0051_s</t>
  </si>
  <si>
    <t>icon_coin_0052_s</t>
  </si>
  <si>
    <t>icon_coin_0053_s</t>
  </si>
  <si>
    <t>icon_coin_0054_s</t>
  </si>
  <si>
    <t>icon_coin_0055_s</t>
  </si>
  <si>
    <t>icon_coin_0056_s</t>
  </si>
  <si>
    <t>icon_ticket_0001_s</t>
  </si>
  <si>
    <t>icon_ticket_0002_s</t>
  </si>
  <si>
    <t>icon_ticket_0003_s</t>
  </si>
  <si>
    <t>icon_ticket_0004_s</t>
  </si>
  <si>
    <t>icon_ticket_0005_s</t>
  </si>
  <si>
    <t>icon_ticket_0006_s</t>
  </si>
  <si>
    <t>icon_ticket_0007_s</t>
  </si>
  <si>
    <t>icon_ticket_0008_s</t>
  </si>
  <si>
    <t>icon_ticket_0009_s</t>
  </si>
  <si>
    <t>icon_ticket_0010_s</t>
  </si>
  <si>
    <t>icon_ticket_0011_s</t>
  </si>
  <si>
    <t>ui_ziyuan_box_s</t>
  </si>
  <si>
    <t>资源找回图标小</t>
  </si>
  <si>
    <t>Textures/RoleHead_T_new/</t>
  </si>
  <si>
    <t>RobotHead_001</t>
  </si>
  <si>
    <t>Textures/RobotHead_T_new/</t>
  </si>
  <si>
    <t>机器人头像01</t>
  </si>
  <si>
    <t>RobotHead_002</t>
  </si>
  <si>
    <t>机器人头像02</t>
  </si>
  <si>
    <t>RobotHead_003</t>
  </si>
  <si>
    <t>机器人头像03</t>
  </si>
  <si>
    <t>RobotHead_004</t>
  </si>
  <si>
    <t>机器人头像04</t>
  </si>
  <si>
    <t>RobotHead_005</t>
  </si>
  <si>
    <t>机器人头像05</t>
  </si>
  <si>
    <t>RobotHead_006</t>
  </si>
  <si>
    <t>机器人头像06</t>
  </si>
  <si>
    <t>RobotHead_007</t>
  </si>
  <si>
    <t>机器人头像07</t>
  </si>
  <si>
    <t>RobotHead_008</t>
  </si>
  <si>
    <t>机器人头像08</t>
  </si>
  <si>
    <t>RobotHead_009</t>
  </si>
  <si>
    <t>机器人头像09</t>
  </si>
  <si>
    <t>RobotHead_010</t>
  </si>
  <si>
    <t>机器人头像10</t>
  </si>
  <si>
    <t>RobotHead_011</t>
  </si>
  <si>
    <t>机器人头像11</t>
  </si>
  <si>
    <t>RobotHead_012</t>
  </si>
  <si>
    <t>机器人头像12</t>
  </si>
  <si>
    <t>RobotHead_013</t>
  </si>
  <si>
    <t>机器人头像13</t>
  </si>
  <si>
    <t>RobotHead_014</t>
  </si>
  <si>
    <t>机器人头像14</t>
  </si>
  <si>
    <t>RobotHead_015</t>
  </si>
  <si>
    <t>机器人头像15</t>
  </si>
  <si>
    <t>RobotHead_016</t>
  </si>
  <si>
    <t>机器人头像16</t>
  </si>
  <si>
    <t>RobotHead_017</t>
  </si>
  <si>
    <t>机器人头像17</t>
  </si>
  <si>
    <t>RobotHead_018</t>
  </si>
  <si>
    <t>机器人头像18</t>
  </si>
  <si>
    <t>RobotHead_019</t>
  </si>
  <si>
    <t>机器人头像19</t>
  </si>
  <si>
    <t>RobotHead_020</t>
  </si>
  <si>
    <t>机器人头像20</t>
  </si>
  <si>
    <t>RobotHead_021</t>
  </si>
  <si>
    <t>机器人头像21</t>
  </si>
  <si>
    <t>RobotHead_022</t>
  </si>
  <si>
    <t>机器人头像22</t>
  </si>
  <si>
    <t>RobotHead_023</t>
  </si>
  <si>
    <t>机器人头像23</t>
  </si>
  <si>
    <t>RobotHead_024</t>
  </si>
  <si>
    <t>机器人头像24</t>
  </si>
  <si>
    <t>RobotHead_025</t>
  </si>
  <si>
    <t>机器人头像25</t>
  </si>
  <si>
    <t>RobotHead_026</t>
  </si>
  <si>
    <t>机器人头像26</t>
  </si>
  <si>
    <t>RobotHead_027</t>
  </si>
  <si>
    <t>机器人头像27</t>
  </si>
  <si>
    <t>RobotHead_028</t>
  </si>
  <si>
    <t>机器人头像28</t>
  </si>
  <si>
    <t>RobotHead_029</t>
  </si>
  <si>
    <t>机器人头像29</t>
  </si>
  <si>
    <t>RobotHead_030</t>
  </si>
  <si>
    <t>机器人头像30</t>
  </si>
  <si>
    <t>RobotHead_031</t>
  </si>
  <si>
    <t>机器人头像31</t>
  </si>
  <si>
    <t>RobotHead_032</t>
  </si>
  <si>
    <t>机器人头像32</t>
  </si>
  <si>
    <t>RobotHead_033</t>
  </si>
  <si>
    <t>机器人头像33</t>
  </si>
  <si>
    <t>RobotHead_034</t>
  </si>
  <si>
    <t>机器人头像34</t>
  </si>
  <si>
    <t>RobotHead_035</t>
  </si>
  <si>
    <t>机器人头像35</t>
  </si>
  <si>
    <t>RobotHead_036</t>
  </si>
  <si>
    <t>机器人头像36</t>
  </si>
  <si>
    <t>RobotHead_037</t>
  </si>
  <si>
    <t>机器人头像37</t>
  </si>
  <si>
    <t>RobotHead_038</t>
  </si>
  <si>
    <t>机器人头像38</t>
  </si>
  <si>
    <t>RobotHead_039</t>
  </si>
  <si>
    <t>机器人头像39</t>
  </si>
  <si>
    <t>RobotHead_040</t>
  </si>
  <si>
    <t>机器人头像40</t>
  </si>
  <si>
    <t>RobotHead_041</t>
  </si>
  <si>
    <t>机器人头像41</t>
  </si>
  <si>
    <t>RobotHead_042</t>
  </si>
  <si>
    <t>机器人头像42</t>
  </si>
  <si>
    <t>RobotHead_043</t>
  </si>
  <si>
    <t>机器人头像43</t>
  </si>
  <si>
    <t>RobotHead_044</t>
  </si>
  <si>
    <t>机器人头像44</t>
  </si>
  <si>
    <t>RobotHead_045</t>
  </si>
  <si>
    <t>机器人头像45</t>
  </si>
  <si>
    <t>RobotHead_046</t>
  </si>
  <si>
    <t>机器人头像46</t>
  </si>
  <si>
    <t>RobotHead_047</t>
  </si>
  <si>
    <t>机器人头像47</t>
  </si>
  <si>
    <t>RobotHead_048</t>
  </si>
  <si>
    <t>机器人头像48</t>
  </si>
  <si>
    <t>立绘分割列</t>
  </si>
  <si>
    <t>card_0001</t>
  </si>
  <si>
    <t>Textures/Hero_T/</t>
  </si>
  <si>
    <t>埼玉_立绘</t>
  </si>
  <si>
    <t>card_0001_2</t>
  </si>
  <si>
    <t>card_0001_3</t>
  </si>
  <si>
    <t>card_0001_4</t>
  </si>
  <si>
    <t>card_0001_5</t>
  </si>
  <si>
    <t>card_0002</t>
  </si>
  <si>
    <t>杰诺斯_1（蓝背心）_立绘</t>
  </si>
  <si>
    <t>card_0003</t>
  </si>
  <si>
    <t>战栗的龙卷_立绘</t>
  </si>
  <si>
    <t>card_0003_2</t>
  </si>
  <si>
    <t>card_0004</t>
  </si>
  <si>
    <t>银色獠牙_立绘</t>
  </si>
  <si>
    <t>card_0005</t>
  </si>
  <si>
    <t>KING_立绘</t>
  </si>
  <si>
    <t>card_0006</t>
  </si>
  <si>
    <t>原子武士_立绘</t>
  </si>
  <si>
    <t>card_0007</t>
  </si>
  <si>
    <t>金属骑士_立绘</t>
  </si>
  <si>
    <t>card_0008</t>
  </si>
  <si>
    <t>金属球棒_立绘</t>
  </si>
  <si>
    <t>card_0009</t>
  </si>
  <si>
    <t>性感囚犯_立绘</t>
  </si>
  <si>
    <t>card_0010</t>
  </si>
  <si>
    <t>甜心假面_立绘</t>
  </si>
  <si>
    <t>card_0011</t>
  </si>
  <si>
    <t>极限闪电（闪电麦克斯）_立绘</t>
  </si>
  <si>
    <t>card_0012</t>
  </si>
  <si>
    <t>居合铁（居合庵）_立绘</t>
  </si>
  <si>
    <t>card_0013</t>
  </si>
  <si>
    <t>毒刺（毒刺）_立绘</t>
  </si>
  <si>
    <t>card_0014</t>
  </si>
  <si>
    <t>黄金球_立绘</t>
  </si>
  <si>
    <t>card_0015</t>
  </si>
  <si>
    <t>弹簧胡_立绘</t>
  </si>
  <si>
    <t>card_0016</t>
  </si>
  <si>
    <t>蛇咬拳史涅克（斯奈克）_立绘</t>
  </si>
  <si>
    <t>card_0017</t>
  </si>
  <si>
    <t>青焰_立绘</t>
  </si>
  <si>
    <t>card_0018</t>
  </si>
  <si>
    <t>雷光源氏_立绘</t>
  </si>
  <si>
    <t>card_0019</t>
  </si>
  <si>
    <t>微笑超人（微笑超人）_立绘</t>
  </si>
  <si>
    <t>card_0020</t>
  </si>
  <si>
    <t>重型金刚（重型金刚）_立绘</t>
  </si>
  <si>
    <t>card_0021</t>
  </si>
  <si>
    <t>地狱的吹雪_立绘</t>
  </si>
  <si>
    <t>card_0021_2</t>
  </si>
  <si>
    <t>card_0022</t>
  </si>
  <si>
    <t>喷射好小子（冲天好小子）_立绘</t>
  </si>
  <si>
    <t>card_0023</t>
  </si>
  <si>
    <t>背心黑洞_立绘</t>
  </si>
  <si>
    <t>card_0024</t>
  </si>
  <si>
    <t>睫毛_立绘</t>
  </si>
  <si>
    <t>card_0025</t>
  </si>
  <si>
    <t>山猿_立绘</t>
  </si>
  <si>
    <t>card_0026</t>
  </si>
  <si>
    <t>三节棍莉莉_立绘</t>
  </si>
  <si>
    <t>card_0027</t>
  </si>
  <si>
    <t>蘑菇_立绘</t>
  </si>
  <si>
    <t>card_0028</t>
  </si>
  <si>
    <t>无证骑士（无证骑士）_立绘</t>
  </si>
  <si>
    <t>card_0028_2</t>
  </si>
  <si>
    <t>card_0029</t>
  </si>
  <si>
    <t>背心之虎_立绘</t>
  </si>
  <si>
    <t>card_0030</t>
  </si>
  <si>
    <t>大背头男_立绘</t>
  </si>
  <si>
    <t>card_0031</t>
  </si>
  <si>
    <t>嗡嗡侠（嗡嗡侠）_立绘</t>
  </si>
  <si>
    <t>card_0032</t>
  </si>
  <si>
    <t>十字键_立绘</t>
  </si>
  <si>
    <t>card_0033</t>
  </si>
  <si>
    <t>电池侠（电池侠）_立绘</t>
  </si>
  <si>
    <t>card_0034</t>
  </si>
  <si>
    <t>装甲股长_立绘</t>
  </si>
  <si>
    <t>card_0035</t>
  </si>
  <si>
    <t>丧服吊带裤_立绘</t>
  </si>
  <si>
    <t>card_0036</t>
  </si>
  <si>
    <t>臭鼬男孩防毒面具_立绘</t>
  </si>
  <si>
    <t>card_0037</t>
  </si>
  <si>
    <t>乌马洪（乌马洪）_立绘</t>
  </si>
  <si>
    <t>card_0038</t>
  </si>
  <si>
    <t>火男面_立绘</t>
  </si>
  <si>
    <t>card_0039</t>
  </si>
  <si>
    <t>音速的索尼克_立绘</t>
  </si>
  <si>
    <t>card_0040</t>
  </si>
  <si>
    <t>槌头（钉锤头）_立绘</t>
  </si>
  <si>
    <t>card_0041</t>
  </si>
  <si>
    <t>茶岚子（茶岚子）_立绘</t>
  </si>
  <si>
    <t>card_0042</t>
  </si>
  <si>
    <t>超合金黑光_立绘</t>
  </si>
  <si>
    <t>card_0043</t>
  </si>
  <si>
    <t>猪神_立绘</t>
  </si>
  <si>
    <t>card_0044</t>
  </si>
  <si>
    <t>驱动骑士_立绘</t>
  </si>
  <si>
    <t>card_0045</t>
  </si>
  <si>
    <t>僵尸男_立绘</t>
  </si>
  <si>
    <t>card_0046</t>
  </si>
  <si>
    <t>童帝_立绘</t>
  </si>
  <si>
    <t>card_0047</t>
  </si>
  <si>
    <t>背心尊者_立绘</t>
  </si>
  <si>
    <t>card_0048</t>
  </si>
  <si>
    <t>闪光的佛莱士_立绘</t>
  </si>
  <si>
    <t>card_0049</t>
  </si>
  <si>
    <t>警犬侠_立绘</t>
  </si>
  <si>
    <t>card_0050</t>
  </si>
  <si>
    <t>杰诺斯_3（武装）_立绘</t>
  </si>
  <si>
    <t>card_0050_2</t>
  </si>
  <si>
    <t>card_0060</t>
  </si>
  <si>
    <t>蚊娘立绘</t>
  </si>
  <si>
    <t>card_0062</t>
  </si>
  <si>
    <t>card_0063</t>
  </si>
  <si>
    <t>card_0064</t>
  </si>
  <si>
    <t>card_0065</t>
  </si>
  <si>
    <t>card_0071</t>
  </si>
  <si>
    <t>card_1006</t>
  </si>
  <si>
    <t>深海王_立绘</t>
  </si>
  <si>
    <t>card_1007</t>
  </si>
  <si>
    <t>card_1008</t>
  </si>
  <si>
    <t>card_1009</t>
  </si>
  <si>
    <t>天空王_立绘</t>
  </si>
  <si>
    <t>card_1010</t>
  </si>
  <si>
    <t>card_1011</t>
  </si>
  <si>
    <t>card_1012</t>
  </si>
  <si>
    <t>card_1013</t>
  </si>
  <si>
    <t>card_1014</t>
  </si>
  <si>
    <t>card_1015</t>
  </si>
  <si>
    <t>card_1016</t>
  </si>
  <si>
    <t>card_1017</t>
  </si>
  <si>
    <t>card_1018</t>
  </si>
  <si>
    <t>card_1019</t>
  </si>
  <si>
    <t>card_1020</t>
  </si>
  <si>
    <t>card_1021</t>
  </si>
  <si>
    <t>card_1022</t>
  </si>
  <si>
    <t>card_1033</t>
  </si>
  <si>
    <t>card_1041</t>
  </si>
  <si>
    <t>card_1043</t>
  </si>
  <si>
    <t>card_2002</t>
  </si>
  <si>
    <t>card_2002_1</t>
  </si>
  <si>
    <t>bust_0000</t>
  </si>
  <si>
    <t>埼玉_胸像</t>
  </si>
  <si>
    <t>bust_0001</t>
  </si>
  <si>
    <t>bust_0002</t>
  </si>
  <si>
    <t>杰诺斯_1（蓝背心）_胸像</t>
  </si>
  <si>
    <t>bust_0003</t>
  </si>
  <si>
    <t>战栗的龙卷_胸像</t>
  </si>
  <si>
    <t>bust_0003_2</t>
  </si>
  <si>
    <t>bust_0004</t>
  </si>
  <si>
    <t>银色獠牙_胸像</t>
  </si>
  <si>
    <t>bust_0005</t>
  </si>
  <si>
    <t>KING_胸像</t>
  </si>
  <si>
    <t>bust_0006</t>
  </si>
  <si>
    <t>原子武士_胸像</t>
  </si>
  <si>
    <t>bust_0007</t>
  </si>
  <si>
    <t>金属骑士_胸像</t>
  </si>
  <si>
    <t>bust_0008</t>
  </si>
  <si>
    <t>金属球棒_胸像</t>
  </si>
  <si>
    <t>bust_0009</t>
  </si>
  <si>
    <t>性感囚犯_胸像</t>
  </si>
  <si>
    <t>bust_0010</t>
  </si>
  <si>
    <t>甜心假面_胸像</t>
  </si>
  <si>
    <t>bust_0011</t>
  </si>
  <si>
    <t>极限闪电（闪电麦克斯）_胸像</t>
  </si>
  <si>
    <t>bust_0012</t>
  </si>
  <si>
    <t>居合铁（居合庵）_胸像</t>
  </si>
  <si>
    <t>bust_0013</t>
  </si>
  <si>
    <t>毒刺（毒刺）_胸像</t>
  </si>
  <si>
    <t>bust_0014</t>
  </si>
  <si>
    <t>黄金球_胸像</t>
  </si>
  <si>
    <t>bust_0015</t>
  </si>
  <si>
    <t>弹簧胡_胸像</t>
  </si>
  <si>
    <t>bust_0016</t>
  </si>
  <si>
    <t>蛇咬拳史涅克（斯奈克）_胸像</t>
  </si>
  <si>
    <t>bust_0017</t>
  </si>
  <si>
    <t>青焰_胸像</t>
  </si>
  <si>
    <t>bust_0018</t>
  </si>
  <si>
    <t>雷光源氏_胸像</t>
  </si>
  <si>
    <t>bust_0019</t>
  </si>
  <si>
    <t>微笑超人（微笑超人）_胸像</t>
  </si>
  <si>
    <t>bust_0020</t>
  </si>
  <si>
    <t>重型金刚（重型金刚）_胸像</t>
  </si>
  <si>
    <t>bust_0021</t>
  </si>
  <si>
    <t>地狱的吹雪_胸像</t>
  </si>
  <si>
    <t>bust_0021_2</t>
  </si>
  <si>
    <t>bust_0022</t>
  </si>
  <si>
    <t>喷射好小子（冲天好小子）_胸像</t>
  </si>
  <si>
    <t>bust_0023</t>
  </si>
  <si>
    <t>背心黑洞_胸像</t>
  </si>
  <si>
    <t>bust_0024</t>
  </si>
  <si>
    <t>睫毛_胸像</t>
  </si>
  <si>
    <t>bust_0025</t>
  </si>
  <si>
    <t>山猿_胸像</t>
  </si>
  <si>
    <t>bust_0026</t>
  </si>
  <si>
    <t>三节棍莉莉_胸像</t>
  </si>
  <si>
    <t>bust_0027</t>
  </si>
  <si>
    <t>蘑菇_胸像</t>
  </si>
  <si>
    <t>bust_0028</t>
  </si>
  <si>
    <t>无证骑士（无证骑士）_胸像</t>
  </si>
  <si>
    <t>bust_0029</t>
  </si>
  <si>
    <t>背心之虎_胸像</t>
  </si>
  <si>
    <t>bust_0030</t>
  </si>
  <si>
    <t>大背头男_胸像</t>
  </si>
  <si>
    <t>bust_0031</t>
  </si>
  <si>
    <t>嗡嗡侠（嗡嗡侠）_胸像</t>
  </si>
  <si>
    <t>bust_0032</t>
  </si>
  <si>
    <t>十字键_胸像</t>
  </si>
  <si>
    <t>bust_0033</t>
  </si>
  <si>
    <t>电池侠（电池侠）_胸像</t>
  </si>
  <si>
    <t>bust_0034</t>
  </si>
  <si>
    <t>装甲股长_胸像</t>
  </si>
  <si>
    <t>bust_0035</t>
  </si>
  <si>
    <t>丧服吊带裤_胸像</t>
  </si>
  <si>
    <t>bust_0036</t>
  </si>
  <si>
    <t>臭鼬男孩防毒面具_胸像</t>
  </si>
  <si>
    <t>bust_0037</t>
  </si>
  <si>
    <t>乌马洪（乌马洪）_胸像</t>
  </si>
  <si>
    <t>bust_0038</t>
  </si>
  <si>
    <t>火男面_胸像</t>
  </si>
  <si>
    <t>bust_0039</t>
  </si>
  <si>
    <t>音速的索尼克_胸像</t>
  </si>
  <si>
    <t>bust_0040</t>
  </si>
  <si>
    <t>槌头（钉锤头）_胸像</t>
  </si>
  <si>
    <t>bust_0041</t>
  </si>
  <si>
    <t>茶岚子（茶岚子）_胸像</t>
  </si>
  <si>
    <t>bust_0042</t>
  </si>
  <si>
    <t>bust_0043</t>
  </si>
  <si>
    <t>bust_0044</t>
  </si>
  <si>
    <t>bust_0045</t>
  </si>
  <si>
    <t>bust_0046</t>
  </si>
  <si>
    <t>bust_0047</t>
  </si>
  <si>
    <t>bust_0048</t>
  </si>
  <si>
    <t>胸像</t>
  </si>
  <si>
    <t>bust_0049</t>
  </si>
  <si>
    <t>bust_0050</t>
  </si>
  <si>
    <t>杰诺斯_3（武装）_胸像</t>
  </si>
  <si>
    <t>bust_0050_2</t>
  </si>
  <si>
    <t>bust_0060</t>
  </si>
  <si>
    <t>蚊娘</t>
  </si>
  <si>
    <t>bust_0061</t>
  </si>
  <si>
    <t>bust_0062</t>
  </si>
  <si>
    <t>bust_0063</t>
  </si>
  <si>
    <t>bust_0064</t>
  </si>
  <si>
    <t>bust_0065</t>
  </si>
  <si>
    <t>bust_0071</t>
  </si>
  <si>
    <t>bust_0072</t>
  </si>
  <si>
    <t>bust_1001</t>
  </si>
  <si>
    <t>bust_1002</t>
  </si>
  <si>
    <t>bust_1003</t>
  </si>
  <si>
    <t>bust_1004</t>
  </si>
  <si>
    <t>bust_1005</t>
  </si>
  <si>
    <t>bust_1006</t>
  </si>
  <si>
    <t>bust_1007</t>
  </si>
  <si>
    <t>bust_1008</t>
  </si>
  <si>
    <t>bust_1009</t>
  </si>
  <si>
    <t>bust_1010</t>
  </si>
  <si>
    <t>bust_1011</t>
  </si>
  <si>
    <t>bust_1012</t>
  </si>
  <si>
    <t>bust_1013</t>
  </si>
  <si>
    <t>bust_1014</t>
  </si>
  <si>
    <t>bust_1015</t>
  </si>
  <si>
    <t>bust_1016</t>
  </si>
  <si>
    <t>bust_1017</t>
  </si>
  <si>
    <t>bust_1018</t>
  </si>
  <si>
    <t>bust_1019</t>
  </si>
  <si>
    <t>bust_1020</t>
  </si>
  <si>
    <t>bust_1021</t>
  </si>
  <si>
    <t>bust_1022</t>
  </si>
  <si>
    <t>bust_1041</t>
  </si>
  <si>
    <t>bust_1042</t>
  </si>
  <si>
    <t>bust_1043</t>
  </si>
  <si>
    <t>cardm_0001</t>
  </si>
  <si>
    <t>card</t>
  </si>
  <si>
    <t>0001</t>
  </si>
  <si>
    <t>01</t>
  </si>
  <si>
    <t>cardm_0001_3</t>
  </si>
  <si>
    <t>03</t>
  </si>
  <si>
    <t>3</t>
  </si>
  <si>
    <t>cardm_0002</t>
  </si>
  <si>
    <t>0002</t>
  </si>
  <si>
    <t>cardm_0003</t>
  </si>
  <si>
    <t>0003</t>
  </si>
  <si>
    <t>cardm_0003_2</t>
  </si>
  <si>
    <t>cardm_0004</t>
  </si>
  <si>
    <t>0004</t>
  </si>
  <si>
    <t>cardm_0005</t>
  </si>
  <si>
    <t>0005</t>
  </si>
  <si>
    <t>cardm_0006</t>
  </si>
  <si>
    <t>0006</t>
  </si>
  <si>
    <t>cardm_0007</t>
  </si>
  <si>
    <t>0007</t>
  </si>
  <si>
    <t>cardm_0008</t>
  </si>
  <si>
    <t>0008</t>
  </si>
  <si>
    <t>cardm_0009</t>
  </si>
  <si>
    <t>0009</t>
  </si>
  <si>
    <t>cardm_0010</t>
  </si>
  <si>
    <t>0010</t>
  </si>
  <si>
    <t>cardm_0011</t>
  </si>
  <si>
    <t>0011</t>
  </si>
  <si>
    <t>cardm_0012</t>
  </si>
  <si>
    <t>0012</t>
  </si>
  <si>
    <t>cardm_0013</t>
  </si>
  <si>
    <t>0013</t>
  </si>
  <si>
    <t>cardm_0014</t>
  </si>
  <si>
    <t>0014</t>
  </si>
  <si>
    <t>cardm_0015</t>
  </si>
  <si>
    <t>0015</t>
  </si>
  <si>
    <t>cardm_0016</t>
  </si>
  <si>
    <t>0016</t>
  </si>
  <si>
    <t>cardm_0017</t>
  </si>
  <si>
    <t>0017</t>
  </si>
  <si>
    <t>cardm_0018</t>
  </si>
  <si>
    <t>0018</t>
  </si>
  <si>
    <t>cardm_0019</t>
  </si>
  <si>
    <t>0019</t>
  </si>
  <si>
    <t>cardm_0020</t>
  </si>
  <si>
    <t>0020</t>
  </si>
  <si>
    <t>cardm_0021</t>
  </si>
  <si>
    <t>0021</t>
  </si>
  <si>
    <t>cardm_0021_2</t>
  </si>
  <si>
    <t>cardm_0022</t>
  </si>
  <si>
    <t>0022</t>
  </si>
  <si>
    <t>cardm_0023</t>
  </si>
  <si>
    <t>0023</t>
  </si>
  <si>
    <t>cardm_0024</t>
  </si>
  <si>
    <t>0024</t>
  </si>
  <si>
    <t>cardm_0025</t>
  </si>
  <si>
    <t>0025</t>
  </si>
  <si>
    <t>cardm_0026</t>
  </si>
  <si>
    <t>0026</t>
  </si>
  <si>
    <t>cardm_0027</t>
  </si>
  <si>
    <t>0027</t>
  </si>
  <si>
    <t>cardm_0028</t>
  </si>
  <si>
    <t>0028</t>
  </si>
  <si>
    <t>cardm_0029</t>
  </si>
  <si>
    <t>0029</t>
  </si>
  <si>
    <t>cardm_0030</t>
  </si>
  <si>
    <t>0030</t>
  </si>
  <si>
    <t>cardm_0031</t>
  </si>
  <si>
    <t>0031</t>
  </si>
  <si>
    <t>cardm_0032</t>
  </si>
  <si>
    <t>0032</t>
  </si>
  <si>
    <t>cardm_0033</t>
  </si>
  <si>
    <t>0033</t>
  </si>
  <si>
    <t>cardm_0034</t>
  </si>
  <si>
    <t>0034</t>
  </si>
  <si>
    <t>cardm_0035</t>
  </si>
  <si>
    <t>0035</t>
  </si>
  <si>
    <t>cardm_0036</t>
  </si>
  <si>
    <t>0036</t>
  </si>
  <si>
    <t>cardm_0037</t>
  </si>
  <si>
    <t>0037</t>
  </si>
  <si>
    <t>cardm_0038</t>
  </si>
  <si>
    <t>0038</t>
  </si>
  <si>
    <t>cardm_0039</t>
  </si>
  <si>
    <t>0039</t>
  </si>
  <si>
    <t>cardm_0040</t>
  </si>
  <si>
    <t>0040</t>
  </si>
  <si>
    <t>cardm_0041</t>
  </si>
  <si>
    <t>0041</t>
  </si>
  <si>
    <t>cardm_0042</t>
  </si>
  <si>
    <t>0042</t>
  </si>
  <si>
    <t>cardm_0043</t>
  </si>
  <si>
    <t>0043</t>
  </si>
  <si>
    <t>cardm_0044</t>
  </si>
  <si>
    <t>0044</t>
  </si>
  <si>
    <t>cardm_0045</t>
  </si>
  <si>
    <t>0045</t>
  </si>
  <si>
    <t>cardm_0046</t>
  </si>
  <si>
    <t>0046</t>
  </si>
  <si>
    <t>cardm_0047</t>
  </si>
  <si>
    <t>0047</t>
  </si>
  <si>
    <t>cardm_0048</t>
  </si>
  <si>
    <t>0048</t>
  </si>
  <si>
    <t>cardm_0049</t>
  </si>
  <si>
    <t>0049</t>
  </si>
  <si>
    <t>cardm_0050</t>
  </si>
  <si>
    <t>0050</t>
  </si>
  <si>
    <t>cardm_0050_2</t>
  </si>
  <si>
    <t>cardm_0060</t>
  </si>
  <si>
    <t>cardm_0061</t>
  </si>
  <si>
    <t>cardm_0062</t>
  </si>
  <si>
    <t>cardm_0063</t>
  </si>
  <si>
    <t>cardm_0064</t>
  </si>
  <si>
    <t>cardm_0065</t>
  </si>
  <si>
    <t>cardm_0071</t>
  </si>
  <si>
    <t>cardm_0072</t>
  </si>
  <si>
    <t>cardm_1001</t>
  </si>
  <si>
    <t>立绘</t>
  </si>
  <si>
    <t>1012</t>
  </si>
  <si>
    <t>cardm_1002</t>
  </si>
  <si>
    <t>1014</t>
  </si>
  <si>
    <t>cardm_1003</t>
  </si>
  <si>
    <t>cardm_1004</t>
  </si>
  <si>
    <t>cardm_1005</t>
  </si>
  <si>
    <t>cardm_1006</t>
  </si>
  <si>
    <t>cardm_1007</t>
  </si>
  <si>
    <t>cardm_1008</t>
  </si>
  <si>
    <t>cardm_1009</t>
  </si>
  <si>
    <t>cardm_1010</t>
  </si>
  <si>
    <t>cardm_1011</t>
  </si>
  <si>
    <t>cardm_1012</t>
  </si>
  <si>
    <t>cardm_1013</t>
  </si>
  <si>
    <t>cardm_1014</t>
  </si>
  <si>
    <t>cardm_1015</t>
  </si>
  <si>
    <t>cardm_1016</t>
  </si>
  <si>
    <t>cardm_1017</t>
  </si>
  <si>
    <t>cardm_1018</t>
  </si>
  <si>
    <t>cardm_1019</t>
  </si>
  <si>
    <t>cardm_1020</t>
  </si>
  <si>
    <t>cardm_1021</t>
  </si>
  <si>
    <t>cardm_1022</t>
  </si>
  <si>
    <t>cardm_1023</t>
  </si>
  <si>
    <t>cardm_1024</t>
  </si>
  <si>
    <t>cardm_1025</t>
  </si>
  <si>
    <t>cardm_1026</t>
  </si>
  <si>
    <t>cardm_1027</t>
  </si>
  <si>
    <t>cardm_1028</t>
  </si>
  <si>
    <t>cardm_1029</t>
  </si>
  <si>
    <t>cardm_1030</t>
  </si>
  <si>
    <t>cardm_1031</t>
  </si>
  <si>
    <t>cardm_1032</t>
  </si>
  <si>
    <t>cardm_1033</t>
  </si>
  <si>
    <t>cardm_1034</t>
  </si>
  <si>
    <t>cardm_1035</t>
  </si>
  <si>
    <t>cardm_1036</t>
  </si>
  <si>
    <t>cardm_1037</t>
  </si>
  <si>
    <t>cardm_1038</t>
  </si>
  <si>
    <t>cardm_1039</t>
  </si>
  <si>
    <t>cardm_1040</t>
  </si>
  <si>
    <t>cardm_1041</t>
  </si>
  <si>
    <t>cardm_1042</t>
  </si>
  <si>
    <t>cardm_1043</t>
  </si>
  <si>
    <t>cardm_1044</t>
  </si>
  <si>
    <t>cardm_1045</t>
  </si>
  <si>
    <t>cardm_1046</t>
  </si>
  <si>
    <t>old_0001</t>
  </si>
  <si>
    <t>old_0001_5</t>
  </si>
  <si>
    <t>old_0002</t>
  </si>
  <si>
    <t>old_0003</t>
  </si>
  <si>
    <t>old_0003_2</t>
  </si>
  <si>
    <t>old_0004</t>
  </si>
  <si>
    <t>old_0005</t>
  </si>
  <si>
    <t>old_0006</t>
  </si>
  <si>
    <t>old_0007</t>
  </si>
  <si>
    <t>old_0008</t>
  </si>
  <si>
    <t>old_0009</t>
  </si>
  <si>
    <t>old_0010</t>
  </si>
  <si>
    <t>old_0011</t>
  </si>
  <si>
    <t>old_0012</t>
  </si>
  <si>
    <t>old_0013</t>
  </si>
  <si>
    <t>old_0014</t>
  </si>
  <si>
    <t>old_0015</t>
  </si>
  <si>
    <t>old_0016</t>
  </si>
  <si>
    <t>old_0017</t>
  </si>
  <si>
    <t>old_0018</t>
  </si>
  <si>
    <t>old_0019</t>
  </si>
  <si>
    <t>old_0020</t>
  </si>
  <si>
    <t>old_0021</t>
  </si>
  <si>
    <t>old_0021_2</t>
  </si>
  <si>
    <t>old_0022</t>
  </si>
  <si>
    <t>old_0023</t>
  </si>
  <si>
    <t>old_0024</t>
  </si>
  <si>
    <t>old_0025</t>
  </si>
  <si>
    <t>old_0026</t>
  </si>
  <si>
    <t>old_0027</t>
  </si>
  <si>
    <t>old_0028</t>
  </si>
  <si>
    <t>old_0028_2</t>
  </si>
  <si>
    <t>old_0029</t>
  </si>
  <si>
    <t>old_0030</t>
  </si>
  <si>
    <t>old_0031</t>
  </si>
  <si>
    <t>old_0032</t>
  </si>
  <si>
    <t>old_0033</t>
  </si>
  <si>
    <t>old_0034</t>
  </si>
  <si>
    <t>old_0035</t>
  </si>
  <si>
    <t>old_0036</t>
  </si>
  <si>
    <t>old_0037</t>
  </si>
  <si>
    <t>old_0038</t>
  </si>
  <si>
    <t>old_0039</t>
  </si>
  <si>
    <t>old_0040</t>
  </si>
  <si>
    <t>old_0041</t>
  </si>
  <si>
    <t>old_0042</t>
  </si>
  <si>
    <t>old_0043</t>
  </si>
  <si>
    <t>old_0044</t>
  </si>
  <si>
    <t>old_0045</t>
  </si>
  <si>
    <t>old_0046</t>
  </si>
  <si>
    <t>old_0047</t>
  </si>
  <si>
    <t>old_0048</t>
  </si>
  <si>
    <t>old_0049</t>
  </si>
  <si>
    <t>old_0050</t>
  </si>
  <si>
    <t>old_0050_2</t>
  </si>
  <si>
    <t>old_0060</t>
  </si>
  <si>
    <t>old_0062</t>
  </si>
  <si>
    <t>old_0063</t>
  </si>
  <si>
    <t>old_0064</t>
  </si>
  <si>
    <t>old_0065</t>
  </si>
  <si>
    <t>old_1006</t>
  </si>
  <si>
    <t>old_1007</t>
  </si>
  <si>
    <t>old_1008</t>
  </si>
  <si>
    <t>old_1009</t>
  </si>
  <si>
    <t>old_1010</t>
  </si>
  <si>
    <t>old_1011</t>
  </si>
  <si>
    <t>old_1012</t>
  </si>
  <si>
    <t>old_1013</t>
  </si>
  <si>
    <t>old_1014</t>
  </si>
  <si>
    <t>old_1015</t>
  </si>
  <si>
    <t>old_1016</t>
  </si>
  <si>
    <t>old_1017</t>
  </si>
  <si>
    <t>old_1018</t>
  </si>
  <si>
    <t>old_1019</t>
  </si>
  <si>
    <t>old_1020</t>
  </si>
  <si>
    <t>old_1021</t>
  </si>
  <si>
    <t>old_1022</t>
  </si>
  <si>
    <t>old_1041</t>
  </si>
  <si>
    <t>old_1043</t>
  </si>
  <si>
    <t>old_2002</t>
  </si>
  <si>
    <t>old_2002_1</t>
  </si>
  <si>
    <t>old_bust_0000</t>
  </si>
  <si>
    <t>old_bust_0001</t>
  </si>
  <si>
    <t>old_bust_0002</t>
  </si>
  <si>
    <t>old_bust_0003</t>
  </si>
  <si>
    <t>old_bust_0004</t>
  </si>
  <si>
    <t>old_bust_0005</t>
  </si>
  <si>
    <t>old_bust_0006</t>
  </si>
  <si>
    <t>old_bust_0007</t>
  </si>
  <si>
    <t>old_bust_0008</t>
  </si>
  <si>
    <t>old_bust_0009</t>
  </si>
  <si>
    <t>old_bust_0010</t>
  </si>
  <si>
    <t>old_bust_0011</t>
  </si>
  <si>
    <t>old_bust_0012</t>
  </si>
  <si>
    <t>old_bust_0013</t>
  </si>
  <si>
    <t>old_bust_0014</t>
  </si>
  <si>
    <t>old_bust_0015</t>
  </si>
  <si>
    <t>old_bust_0016</t>
  </si>
  <si>
    <t>old_bust_0017</t>
  </si>
  <si>
    <t>old_bust_0018</t>
  </si>
  <si>
    <t>old_bust_0019</t>
  </si>
  <si>
    <t>old_bust_0020</t>
  </si>
  <si>
    <t>old_bust_0021</t>
  </si>
  <si>
    <t>old_bust_0022</t>
  </si>
  <si>
    <t>old_bust_0023</t>
  </si>
  <si>
    <t>old_bust_0024</t>
  </si>
  <si>
    <t>old_bust_0025</t>
  </si>
  <si>
    <t>old_bust_0026</t>
  </si>
  <si>
    <t>old_bust_0027</t>
  </si>
  <si>
    <t>old_bust_0028</t>
  </si>
  <si>
    <t>old_bust_0029</t>
  </si>
  <si>
    <t>old_bust_0030</t>
  </si>
  <si>
    <t>old_bust_0031</t>
  </si>
  <si>
    <t>old_bust_0032</t>
  </si>
  <si>
    <t>old_bust_0033</t>
  </si>
  <si>
    <t>old_bust_0034</t>
  </si>
  <si>
    <t>old_bust_0035</t>
  </si>
  <si>
    <t>old_bust_0036</t>
  </si>
  <si>
    <t>old_bust_0037</t>
  </si>
  <si>
    <t>old_bust_0038</t>
  </si>
  <si>
    <t>old_bust_0039</t>
  </si>
  <si>
    <t>old_bust_0040</t>
  </si>
  <si>
    <t>old_bust_0041</t>
  </si>
  <si>
    <t>old_bust_0042</t>
  </si>
  <si>
    <t>old_bust_0043</t>
  </si>
  <si>
    <t>old_bust_0044</t>
  </si>
  <si>
    <t>old_bust_0045</t>
  </si>
  <si>
    <t>old_bust_0046</t>
  </si>
  <si>
    <t>old_bust_0047</t>
  </si>
  <si>
    <t>old_bust_0048</t>
  </si>
  <si>
    <t>old_bust_0049</t>
  </si>
  <si>
    <t>old_bust_0050</t>
  </si>
  <si>
    <t>old_bust_0060</t>
  </si>
  <si>
    <t>old_bust_0061</t>
  </si>
  <si>
    <t>old_bust_0062</t>
  </si>
  <si>
    <t>old_bust_0063</t>
  </si>
  <si>
    <t>old_bust_0064</t>
  </si>
  <si>
    <t>old_bust_0065</t>
  </si>
  <si>
    <t>old_bust_1001</t>
  </si>
  <si>
    <t>old_bust_1002</t>
  </si>
  <si>
    <t>old_bust_1003</t>
  </si>
  <si>
    <t>old_bust_1004</t>
  </si>
  <si>
    <t>old_bust_1005</t>
  </si>
  <si>
    <t>old_bust_1006</t>
  </si>
  <si>
    <t>old_bust_1007</t>
  </si>
  <si>
    <t>old_bust_1008</t>
  </si>
  <si>
    <t>old_bust_1009</t>
  </si>
  <si>
    <t>old_bust_1010</t>
  </si>
  <si>
    <t>old_bust_1011</t>
  </si>
  <si>
    <t>old_bust_1012</t>
  </si>
  <si>
    <t>old_bust_1013</t>
  </si>
  <si>
    <t>old_bust_1014</t>
  </si>
  <si>
    <t>old_bust_1015</t>
  </si>
  <si>
    <t>old_bust_1016</t>
  </si>
  <si>
    <t>old_bust_1017</t>
  </si>
  <si>
    <t>old_bust_1018</t>
  </si>
  <si>
    <t>old_bust_1019</t>
  </si>
  <si>
    <t>old_bust_1020</t>
  </si>
  <si>
    <t>old_bust_1021</t>
  </si>
  <si>
    <t>old_bust_1022</t>
  </si>
  <si>
    <t>old_bust_1041</t>
  </si>
  <si>
    <t>old_bust_1042</t>
  </si>
  <si>
    <t>old_bust_1043</t>
  </si>
  <si>
    <t>old_cardm_0001</t>
  </si>
  <si>
    <t>old_cardm_0001_3</t>
  </si>
  <si>
    <t>old_cardm_0002</t>
  </si>
  <si>
    <t>old_cardm_0003</t>
  </si>
  <si>
    <t>old_cardm_0004</t>
  </si>
  <si>
    <t>old_cardm_0005</t>
  </si>
  <si>
    <t>old_cardm_0006</t>
  </si>
  <si>
    <t>old_cardm_0007</t>
  </si>
  <si>
    <t>old_cardm_0008</t>
  </si>
  <si>
    <t>old_cardm_0009</t>
  </si>
  <si>
    <t>old_cardm_0010</t>
  </si>
  <si>
    <t>old_cardm_0011</t>
  </si>
  <si>
    <t>old_cardm_0012</t>
  </si>
  <si>
    <t>old_cardm_0013</t>
  </si>
  <si>
    <t>old_cardm_0014</t>
  </si>
  <si>
    <t>old_cardm_0015</t>
  </si>
  <si>
    <t>old_cardm_0016</t>
  </si>
  <si>
    <t>old_cardm_0017</t>
  </si>
  <si>
    <t>old_cardm_0018</t>
  </si>
  <si>
    <t>old_cardm_0019</t>
  </si>
  <si>
    <t>old_cardm_0020</t>
  </si>
  <si>
    <t>old_cardm_0021</t>
  </si>
  <si>
    <t>old_cardm_0022</t>
  </si>
  <si>
    <t>old_cardm_0023</t>
  </si>
  <si>
    <t>old_cardm_0024</t>
  </si>
  <si>
    <t>old_cardm_0025</t>
  </si>
  <si>
    <t>old_cardm_0026</t>
  </si>
  <si>
    <t>old_cardm_0027</t>
  </si>
  <si>
    <t>old_cardm_0028</t>
  </si>
  <si>
    <t>old_cardm_0029</t>
  </si>
  <si>
    <t>old_cardm_0030</t>
  </si>
  <si>
    <t>old_cardm_0031</t>
  </si>
  <si>
    <t>old_cardm_0032</t>
  </si>
  <si>
    <t>old_cardm_0033</t>
  </si>
  <si>
    <t>old_cardm_0034</t>
  </si>
  <si>
    <t>old_cardm_0035</t>
  </si>
  <si>
    <t>old_cardm_0036</t>
  </si>
  <si>
    <t>old_cardm_0037</t>
  </si>
  <si>
    <t>old_cardm_0038</t>
  </si>
  <si>
    <t>old_cardm_0039</t>
  </si>
  <si>
    <t>old_cardm_0040</t>
  </si>
  <si>
    <t>old_cardm_0041</t>
  </si>
  <si>
    <t>old_cardm_0042</t>
  </si>
  <si>
    <t>old_cardm_0043</t>
  </si>
  <si>
    <t>old_cardm_0044</t>
  </si>
  <si>
    <t>old_cardm_0045</t>
  </si>
  <si>
    <t>old_cardm_0046</t>
  </si>
  <si>
    <t>old_cardm_0047</t>
  </si>
  <si>
    <t>old_cardm_0048</t>
  </si>
  <si>
    <t>old_cardm_0049</t>
  </si>
  <si>
    <t>old_cardm_0050</t>
  </si>
  <si>
    <t>old_cardm_0060</t>
  </si>
  <si>
    <t>old_cardm_0061</t>
  </si>
  <si>
    <t>old_cardm_0062</t>
  </si>
  <si>
    <t>old_cardm_0063</t>
  </si>
  <si>
    <t>old_cardm_0064</t>
  </si>
  <si>
    <t>old_cardm_0065</t>
  </si>
  <si>
    <t>old_cardm_1001</t>
  </si>
  <si>
    <t>old_cardm_1002</t>
  </si>
  <si>
    <t>old_cardm_1003</t>
  </si>
  <si>
    <t>old_cardm_1004</t>
  </si>
  <si>
    <t>old_cardm_1005</t>
  </si>
  <si>
    <t>old_cardm_1006</t>
  </si>
  <si>
    <t>old_cardm_1007</t>
  </si>
  <si>
    <t>old_cardm_1008</t>
  </si>
  <si>
    <t>old_cardm_1009</t>
  </si>
  <si>
    <t>old_cardm_1010</t>
  </si>
  <si>
    <t>old_cardm_1011</t>
  </si>
  <si>
    <t>old_cardm_1012</t>
  </si>
  <si>
    <t>old_cardm_1013</t>
  </si>
  <si>
    <t>old_cardm_1014</t>
  </si>
  <si>
    <t>old_cardm_1015</t>
  </si>
  <si>
    <t>old_cardm_1016</t>
  </si>
  <si>
    <t>old_cardm_1017</t>
  </si>
  <si>
    <t>old_cardm_1018</t>
  </si>
  <si>
    <t>old_cardm_1019</t>
  </si>
  <si>
    <t>old_cardm_1020</t>
  </si>
  <si>
    <t>old_cardm_1021</t>
  </si>
  <si>
    <t>old_cardm_1022</t>
  </si>
  <si>
    <t>old_cardm_1023</t>
  </si>
  <si>
    <t>old_cardm_1024</t>
  </si>
  <si>
    <t>old_cardm_1025</t>
  </si>
  <si>
    <t>old_cardm_1026</t>
  </si>
  <si>
    <t>old_cardm_1027</t>
  </si>
  <si>
    <t>old_cardm_1028</t>
  </si>
  <si>
    <t>old_cardm_1029</t>
  </si>
  <si>
    <t>old_cardm_1030</t>
  </si>
  <si>
    <t>old_cardm_1031</t>
  </si>
  <si>
    <t>old_cardm_1032</t>
  </si>
  <si>
    <t>old_cardm_1033</t>
  </si>
  <si>
    <t>old_cardm_1034</t>
  </si>
  <si>
    <t>old_cardm_1035</t>
  </si>
  <si>
    <t>old_cardm_1036</t>
  </si>
  <si>
    <t>old_cardm_1037</t>
  </si>
  <si>
    <t>old_cardm_1038</t>
  </si>
  <si>
    <t>old_cardm_1039</t>
  </si>
  <si>
    <t>old_cardm_1040</t>
  </si>
  <si>
    <t>old_cardm_1041</t>
  </si>
  <si>
    <t>old_cardm_1042</t>
  </si>
  <si>
    <t>old_cardm_1043</t>
  </si>
  <si>
    <t>old_cardm_1044</t>
  </si>
  <si>
    <t>old_cardm_1045</t>
  </si>
  <si>
    <t>old_cardm_1046</t>
  </si>
  <si>
    <t>亿位</t>
  </si>
  <si>
    <t>千万位</t>
  </si>
  <si>
    <t>百万位</t>
  </si>
  <si>
    <t>十万位</t>
  </si>
  <si>
    <t>万位</t>
  </si>
  <si>
    <t>千位</t>
  </si>
  <si>
    <t>百位</t>
  </si>
  <si>
    <t>十位</t>
  </si>
  <si>
    <t>个位</t>
  </si>
  <si>
    <t>模型：1</t>
  </si>
  <si>
    <t>卡牌编号</t>
  </si>
  <si>
    <t>模型编号：1-9</t>
  </si>
  <si>
    <t>预留：000</t>
  </si>
  <si>
    <t>特效：2</t>
  </si>
  <si>
    <t>角色：1</t>
  </si>
  <si>
    <t>特效编号：001-999</t>
  </si>
  <si>
    <t>Buff：2</t>
  </si>
  <si>
    <t>Buff编号：01-99</t>
  </si>
  <si>
    <t>特效编号：0-9</t>
  </si>
  <si>
    <t>通用：9</t>
  </si>
  <si>
    <t>Buff类型：001-999</t>
  </si>
  <si>
    <t>模型：3</t>
  </si>
  <si>
    <t>场景：4</t>
  </si>
  <si>
    <t>场景编号：001-999</t>
  </si>
  <si>
    <t>特效编号：0001-9999</t>
  </si>
  <si>
    <t>界面：5</t>
  </si>
  <si>
    <t>通用：000</t>
  </si>
  <si>
    <t>系统编号：001-999</t>
  </si>
  <si>
    <t>通用：6</t>
  </si>
  <si>
    <t>特效编号：0000001-9999999</t>
  </si>
  <si>
    <t>图片：3</t>
  </si>
  <si>
    <t>图集：0</t>
  </si>
  <si>
    <t>Atlas：1</t>
  </si>
  <si>
    <t>预留：00</t>
  </si>
  <si>
    <t>图集编号：0001-9999</t>
  </si>
  <si>
    <t>Icon：1</t>
  </si>
  <si>
    <t>技能：1</t>
  </si>
  <si>
    <t>技能编号：01-99</t>
  </si>
  <si>
    <t>角色：3</t>
  </si>
  <si>
    <t>物品：4</t>
  </si>
  <si>
    <t>物品编号：001-999</t>
  </si>
  <si>
    <t>其他：5</t>
  </si>
  <si>
    <t>Icon小图：6</t>
  </si>
  <si>
    <t>玩家头像：7</t>
  </si>
  <si>
    <t>编号：000</t>
  </si>
  <si>
    <t>编号：001-999</t>
  </si>
  <si>
    <t>角色：2</t>
  </si>
  <si>
    <t>立绘：1</t>
  </si>
  <si>
    <t>立绘编号：01-99</t>
  </si>
  <si>
    <t>胸像：2</t>
  </si>
  <si>
    <t>胸像编号：01-99</t>
  </si>
  <si>
    <t>背景：3</t>
  </si>
  <si>
    <t>系统背景：0</t>
  </si>
  <si>
    <t>系统编号：01-99</t>
  </si>
  <si>
    <t>图片编号：0001-9999</t>
  </si>
  <si>
    <t>卡牌背景：1</t>
  </si>
  <si>
    <t>系统碎图:4</t>
  </si>
  <si>
    <t>模块编号：001-999</t>
  </si>
  <si>
    <t>材质球：6</t>
  </si>
  <si>
    <t>预留：000-999</t>
  </si>
  <si>
    <t>界面：4</t>
  </si>
  <si>
    <t>预留：0</t>
  </si>
  <si>
    <t>界面编号：0001-9999</t>
  </si>
  <si>
    <t>声音：5</t>
  </si>
  <si>
    <t>通用：0</t>
  </si>
  <si>
    <t>声音编号：0001-9999</t>
  </si>
  <si>
    <t>主角：1</t>
  </si>
  <si>
    <t>声音编号：001-999</t>
  </si>
  <si>
    <t>声音编号：0-9</t>
  </si>
  <si>
    <t>语音：3</t>
  </si>
  <si>
    <t>语音编号：001-999</t>
  </si>
  <si>
    <t>UI编号：001-999</t>
  </si>
  <si>
    <t>场景：5</t>
  </si>
  <si>
    <t>背景：1</t>
  </si>
  <si>
    <t>预留类型：001-999</t>
  </si>
  <si>
    <t>环境：2</t>
  </si>
  <si>
    <t>脚步声：3</t>
  </si>
  <si>
    <t>小游戏：6</t>
  </si>
  <si>
    <t>游戏编号：01-99</t>
  </si>
  <si>
    <t>类型：01-99</t>
  </si>
  <si>
    <t>场景：6</t>
  </si>
  <si>
    <t>编号：00001-99999</t>
  </si>
  <si>
    <t>场景：001</t>
  </si>
  <si>
    <t>状态机:7</t>
  </si>
  <si>
    <t>状态机编号：00-99</t>
  </si>
  <si>
    <t>charactermodelID规则</t>
  </si>
  <si>
    <t>prefab编号：0-9</t>
  </si>
  <si>
    <t>卡牌：1</t>
  </si>
  <si>
    <t>SP品质：1</t>
  </si>
  <si>
    <t>卡牌编号：01-99</t>
  </si>
  <si>
    <t>预留：0000</t>
  </si>
  <si>
    <t>S品质：2</t>
  </si>
  <si>
    <t>A品质：3</t>
  </si>
  <si>
    <t>B品质：4</t>
  </si>
  <si>
    <t>C品质：5-9</t>
  </si>
  <si>
    <t>NPC:2</t>
  </si>
  <si>
    <t>NPC编号：001-999</t>
  </si>
  <si>
    <t>BOSS：3</t>
  </si>
  <si>
    <t>BOSS编号：001-999</t>
  </si>
  <si>
    <t>怪物:4</t>
  </si>
  <si>
    <t>怪物编号：001-999</t>
  </si>
  <si>
    <t>主角技能：1</t>
  </si>
  <si>
    <t>编号：01-99</t>
  </si>
  <si>
    <t>特效编号：01-99</t>
  </si>
  <si>
    <t>NPC技能:2</t>
  </si>
  <si>
    <t>BOSS技能：3</t>
  </si>
  <si>
    <t>怪物技能:4</t>
  </si>
  <si>
    <t>Buff：5</t>
  </si>
  <si>
    <t>Buff编号：0001-9999</t>
  </si>
  <si>
    <t>状态编号：1-9</t>
  </si>
  <si>
    <t>特殊：1</t>
  </si>
  <si>
    <t>Buff编号：001-999</t>
  </si>
  <si>
    <t>模型：6</t>
  </si>
  <si>
    <t>角色编号：01-99</t>
  </si>
  <si>
    <t>角色编号：001-999</t>
  </si>
  <si>
    <t>场景：7</t>
  </si>
  <si>
    <t>UI：8</t>
  </si>
  <si>
    <t>其他：9</t>
  </si>
  <si>
    <t>声音编号：01-99</t>
  </si>
  <si>
    <t>Buff类型：01-99</t>
  </si>
  <si>
    <t>Buff编号：1-9</t>
  </si>
  <si>
    <t>语音：6</t>
  </si>
  <si>
    <t>界面：7</t>
  </si>
  <si>
    <t>场景：8</t>
  </si>
  <si>
    <t>小游戏：9</t>
  </si>
  <si>
    <t>状态机编号：01-99</t>
  </si>
  <si>
    <t>coin</t>
  </si>
  <si>
    <t>000</t>
  </si>
  <si>
    <t>ticket</t>
  </si>
  <si>
    <t>001</t>
  </si>
  <si>
    <t>gift</t>
  </si>
  <si>
    <t>002</t>
  </si>
  <si>
    <t>material</t>
  </si>
  <si>
    <t>003</t>
  </si>
  <si>
    <t>sociaty</t>
  </si>
  <si>
    <t>004</t>
  </si>
  <si>
    <t>show</t>
  </si>
  <si>
    <t>005</t>
  </si>
  <si>
    <t>toy</t>
  </si>
  <si>
    <t>006</t>
  </si>
  <si>
    <t>equip</t>
  </si>
  <si>
    <t>007</t>
  </si>
  <si>
    <t>shard</t>
  </si>
  <si>
    <t>009</t>
  </si>
  <si>
    <t>icon_coin_0058</t>
  </si>
  <si>
    <t>icon_coin_0059</t>
  </si>
  <si>
    <t>icon_coin_0060</t>
  </si>
  <si>
    <t>icon_coin_0061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</si>
</sst>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indexed="8"/>
      <name val="宋体"/>
      <charset val="134"/>
    </font>
    <font>
      <sz val="10"/>
      <color theme="1"/>
      <name val="Microsoft YaHei Light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111F2C"/>
      <name val="Segoe UI"/>
      <family val="2"/>
    </font>
    <font>
      <sz val="11"/>
      <color rgb="FF9C6500"/>
      <name val="宋体"/>
      <family val="3"/>
      <charset val="134"/>
      <scheme val="minor"/>
    </font>
    <font>
      <sz val="11"/>
      <color indexed="8"/>
      <name val="新細明體"/>
      <charset val="134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5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4">
    <xf numFmtId="0" fontId="0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7" fillId="7" borderId="0">
      <alignment vertical="center"/>
    </xf>
    <xf numFmtId="0" fontId="8" fillId="8" borderId="49">
      <alignment vertical="center"/>
    </xf>
    <xf numFmtId="0" fontId="9" fillId="9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0" fillId="0" borderId="0"/>
    <xf numFmtId="0" fontId="11" fillId="10" borderId="0">
      <alignment vertical="center"/>
    </xf>
  </cellStyleXfs>
  <cellXfs count="90"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1" fillId="0" borderId="1" xfId="6" applyFont="1" applyBorder="1" applyAlignment="1">
      <alignment horizontal="center"/>
    </xf>
    <xf numFmtId="49" fontId="1" fillId="0" borderId="0" xfId="6" applyNumberFormat="1" applyFont="1" applyAlignment="1">
      <alignment horizontal="center"/>
    </xf>
    <xf numFmtId="0" fontId="1" fillId="0" borderId="2" xfId="6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46" xfId="0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3" borderId="0" xfId="0" applyFont="1" applyFill="1" applyAlignment="1">
      <alignment vertical="center"/>
    </xf>
    <xf numFmtId="0" fontId="1" fillId="0" borderId="1" xfId="19" applyFont="1" applyBorder="1" applyAlignment="1">
      <alignment horizontal="center"/>
    </xf>
    <xf numFmtId="0" fontId="4" fillId="0" borderId="1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4" borderId="47" xfId="0" applyFont="1" applyFill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5" fillId="4" borderId="47" xfId="0" applyFont="1" applyFill="1" applyBorder="1" applyAlignment="1">
      <alignment horizontal="center" vertical="center"/>
    </xf>
    <xf numFmtId="0" fontId="5" fillId="4" borderId="48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1" fillId="0" borderId="0" xfId="6" applyFont="1" applyAlignment="1">
      <alignment horizontal="center"/>
    </xf>
    <xf numFmtId="0" fontId="6" fillId="0" borderId="0" xfId="0" applyFont="1" applyAlignment="1">
      <alignment vertical="center"/>
    </xf>
    <xf numFmtId="0" fontId="4" fillId="2" borderId="11" xfId="0" applyFont="1" applyFill="1" applyBorder="1" applyAlignment="1">
      <alignment vertical="center"/>
    </xf>
    <xf numFmtId="0" fontId="1" fillId="2" borderId="1" xfId="6" applyFont="1" applyFill="1" applyBorder="1" applyAlignment="1">
      <alignment horizontal="center"/>
    </xf>
    <xf numFmtId="0" fontId="1" fillId="2" borderId="0" xfId="6" applyFont="1" applyFill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1" xfId="0" applyFont="1" applyBorder="1" applyAlignment="1">
      <alignment horizontal="left" vertical="center"/>
    </xf>
    <xf numFmtId="0" fontId="4" fillId="6" borderId="11" xfId="0" applyFont="1" applyFill="1" applyBorder="1" applyAlignment="1">
      <alignment vertical="center"/>
    </xf>
    <xf numFmtId="0" fontId="1" fillId="3" borderId="1" xfId="6" applyFont="1" applyFill="1" applyBorder="1" applyAlignment="1">
      <alignment horizontal="center"/>
    </xf>
    <xf numFmtId="0" fontId="4" fillId="3" borderId="11" xfId="0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/>
    <xf numFmtId="0" fontId="0" fillId="0" borderId="7" xfId="0" applyBorder="1" applyAlignment="1"/>
    <xf numFmtId="0" fontId="0" fillId="0" borderId="6" xfId="0" applyBorder="1" applyAlignment="1">
      <alignment horizontal="center" vertical="center"/>
    </xf>
    <xf numFmtId="0" fontId="0" fillId="0" borderId="25" xfId="0" applyBorder="1" applyAlignment="1"/>
    <xf numFmtId="0" fontId="0" fillId="0" borderId="24" xfId="0" applyBorder="1" applyAlignment="1"/>
    <xf numFmtId="0" fontId="0" fillId="0" borderId="11" xfId="0" applyBorder="1" applyAlignment="1">
      <alignment horizontal="center" vertical="center"/>
    </xf>
    <xf numFmtId="0" fontId="0" fillId="0" borderId="21" xfId="0" applyBorder="1" applyAlignment="1"/>
    <xf numFmtId="0" fontId="0" fillId="0" borderId="22" xfId="0" applyBorder="1" applyAlignment="1"/>
    <xf numFmtId="0" fontId="0" fillId="0" borderId="30" xfId="0" applyBorder="1" applyAlignment="1">
      <alignment horizontal="center" vertical="center"/>
    </xf>
    <xf numFmtId="0" fontId="0" fillId="0" borderId="31" xfId="0" applyBorder="1" applyAlignment="1"/>
    <xf numFmtId="0" fontId="0" fillId="0" borderId="32" xfId="0" applyBorder="1" applyAlignment="1"/>
    <xf numFmtId="0" fontId="0" fillId="0" borderId="14" xfId="0" applyBorder="1" applyAlignment="1">
      <alignment horizontal="center" vertical="center"/>
    </xf>
    <xf numFmtId="0" fontId="0" fillId="0" borderId="16" xfId="0" applyBorder="1" applyAlignment="1"/>
    <xf numFmtId="0" fontId="0" fillId="0" borderId="19" xfId="0" applyBorder="1" applyAlignment="1"/>
    <xf numFmtId="0" fontId="3" fillId="0" borderId="11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5" xfId="0" applyBorder="1" applyAlignment="1"/>
    <xf numFmtId="0" fontId="0" fillId="0" borderId="39" xfId="0" applyBorder="1" applyAlignment="1">
      <alignment horizontal="center" vertical="center"/>
    </xf>
    <xf numFmtId="0" fontId="0" fillId="0" borderId="40" xfId="0" applyBorder="1" applyAlignment="1"/>
    <xf numFmtId="0" fontId="0" fillId="0" borderId="41" xfId="0" applyBorder="1" applyAlignment="1"/>
    <xf numFmtId="0" fontId="0" fillId="0" borderId="36" xfId="0" applyBorder="1" applyAlignment="1">
      <alignment horizontal="center" vertical="center"/>
    </xf>
    <xf numFmtId="0" fontId="0" fillId="0" borderId="42" xfId="0" applyBorder="1" applyAlignment="1"/>
    <xf numFmtId="0" fontId="0" fillId="0" borderId="43" xfId="0" applyBorder="1" applyAlignment="1"/>
    <xf numFmtId="0" fontId="0" fillId="0" borderId="3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/>
    <xf numFmtId="0" fontId="0" fillId="0" borderId="20" xfId="0" applyBorder="1" applyAlignment="1"/>
    <xf numFmtId="0" fontId="0" fillId="0" borderId="20" xfId="0" applyBorder="1" applyAlignment="1">
      <alignment horizontal="center" vertical="center"/>
    </xf>
    <xf numFmtId="0" fontId="0" fillId="0" borderId="14" xfId="0" applyBorder="1" applyAlignment="1"/>
    <xf numFmtId="0" fontId="0" fillId="0" borderId="10" xfId="0" applyBorder="1" applyAlignment="1"/>
    <xf numFmtId="0" fontId="0" fillId="0" borderId="29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0" borderId="15" xfId="0" applyBorder="1" applyAlignment="1"/>
    <xf numFmtId="0" fontId="0" fillId="0" borderId="23" xfId="0" applyBorder="1" applyAlignment="1">
      <alignment horizontal="center" vertical="center"/>
    </xf>
    <xf numFmtId="0" fontId="0" fillId="0" borderId="28" xfId="0" applyBorder="1" applyAlignment="1"/>
    <xf numFmtId="0" fontId="0" fillId="0" borderId="0" xfId="0" applyAlignment="1">
      <alignment horizontal="center" vertical="center"/>
    </xf>
    <xf numFmtId="0" fontId="0" fillId="0" borderId="13" xfId="0" applyBorder="1" applyAlignment="1"/>
    <xf numFmtId="0" fontId="0" fillId="0" borderId="12" xfId="0" applyBorder="1" applyAlignment="1"/>
    <xf numFmtId="0" fontId="0" fillId="0" borderId="33" xfId="0" applyBorder="1" applyAlignment="1"/>
    <xf numFmtId="0" fontId="0" fillId="0" borderId="34" xfId="0" applyBorder="1" applyAlignment="1"/>
    <xf numFmtId="0" fontId="0" fillId="0" borderId="35" xfId="0" applyBorder="1" applyAlignment="1"/>
  </cellXfs>
  <cellStyles count="34">
    <cellStyle name="メモ 2" xfId="16"/>
    <cellStyle name="標準 3" xfId="1"/>
    <cellStyle name="差 2" xfId="17"/>
    <cellStyle name="常规" xfId="0" builtinId="0"/>
    <cellStyle name="常规 10" xfId="14"/>
    <cellStyle name="常规 2" xfId="18"/>
    <cellStyle name="常规 2 2" xfId="11"/>
    <cellStyle name="常规 2 2 2" xfId="8"/>
    <cellStyle name="常规 2 3" xfId="13"/>
    <cellStyle name="常规 2 4" xfId="19"/>
    <cellStyle name="常规 2 5" xfId="6"/>
    <cellStyle name="常规 3" xfId="20"/>
    <cellStyle name="常规 3 2" xfId="9"/>
    <cellStyle name="常规 3 2 2" xfId="5"/>
    <cellStyle name="常规 3 3" xfId="10"/>
    <cellStyle name="常规 3 4" xfId="12"/>
    <cellStyle name="常规 4" xfId="21"/>
    <cellStyle name="常规 4 2" xfId="22"/>
    <cellStyle name="常规 4 3" xfId="23"/>
    <cellStyle name="常规 5" xfId="24"/>
    <cellStyle name="常规 5 2" xfId="4"/>
    <cellStyle name="常规 6" xfId="3"/>
    <cellStyle name="常规 7" xfId="25"/>
    <cellStyle name="常规 7 2" xfId="26"/>
    <cellStyle name="常规 7 2 2" xfId="27"/>
    <cellStyle name="常规 7 3" xfId="2"/>
    <cellStyle name="常规 7 3 2" xfId="28"/>
    <cellStyle name="常规 7 4" xfId="29"/>
    <cellStyle name="常规 8" xfId="30"/>
    <cellStyle name="常规 8 2" xfId="7"/>
    <cellStyle name="常规 8 2 2" xfId="31"/>
    <cellStyle name="常规 9" xfId="32"/>
    <cellStyle name="好 2" xfId="33"/>
    <cellStyle name="适中 2" xfId="15"/>
  </cellStyles>
  <dxfs count="244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ource_index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AppData\Local\Temp\tmp5B66.t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D规则说明"/>
      <sheetName val="作废"/>
      <sheetName val="索引"/>
    </sheetNames>
    <sheetDataSet>
      <sheetData sheetId="0"/>
      <sheetData sheetId="1"/>
      <sheetData sheetId="2"/>
      <sheetData sheetId="3">
        <row r="1">
          <cell r="A1" t="str">
            <v>controller</v>
          </cell>
          <cell r="B1">
            <v>1</v>
          </cell>
        </row>
        <row r="2">
          <cell r="A2" t="str">
            <v>show</v>
          </cell>
          <cell r="B2">
            <v>2</v>
          </cell>
        </row>
        <row r="3">
          <cell r="A3" t="str">
            <v>story</v>
          </cell>
          <cell r="B3">
            <v>3</v>
          </cell>
        </row>
        <row r="4">
          <cell r="A4" t="str">
            <v>skill</v>
          </cell>
          <cell r="B4">
            <v>4</v>
          </cell>
        </row>
        <row r="5">
          <cell r="A5" t="str">
            <v>qiyujia</v>
          </cell>
          <cell r="B5">
            <v>5</v>
          </cell>
        </row>
        <row r="6">
          <cell r="A6" t="str">
            <v>storyall</v>
          </cell>
          <cell r="B6">
            <v>9</v>
          </cell>
        </row>
        <row r="7">
          <cell r="A7" t="str">
            <v>skill3</v>
          </cell>
          <cell r="B7">
            <v>6</v>
          </cell>
        </row>
        <row r="8">
          <cell r="A8" t="str">
            <v>win</v>
          </cell>
          <cell r="B8">
            <v>7</v>
          </cell>
        </row>
        <row r="9">
          <cell r="A9" t="str">
            <v>skills</v>
          </cell>
          <cell r="B9">
            <v>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D规则说明"/>
      <sheetName val="作废"/>
      <sheetName val="索引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controller</v>
          </cell>
          <cell r="B1">
            <v>1</v>
          </cell>
        </row>
        <row r="2">
          <cell r="A2" t="str">
            <v>show</v>
          </cell>
          <cell r="B2">
            <v>2</v>
          </cell>
        </row>
        <row r="3">
          <cell r="A3" t="str">
            <v>story</v>
          </cell>
          <cell r="B3">
            <v>3</v>
          </cell>
        </row>
        <row r="4">
          <cell r="A4" t="str">
            <v>skill</v>
          </cell>
          <cell r="B4">
            <v>4</v>
          </cell>
        </row>
        <row r="5">
          <cell r="A5" t="str">
            <v>qiyujia</v>
          </cell>
          <cell r="B5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012"/>
  <sheetViews>
    <sheetView tabSelected="1" workbookViewId="0">
      <pane xSplit="2" ySplit="1" topLeftCell="E674" activePane="bottomRight" state="frozen"/>
      <selection pane="topRight"/>
      <selection pane="bottomLeft"/>
      <selection pane="bottomRight" activeCell="F693" sqref="F693"/>
    </sheetView>
  </sheetViews>
  <sheetFormatPr defaultColWidth="9" defaultRowHeight="16.5"/>
  <cols>
    <col min="1" max="1" width="9" style="28" customWidth="1"/>
    <col min="2" max="2" width="14.375" style="29" customWidth="1"/>
    <col min="3" max="4" width="10.5" style="29" hidden="1" customWidth="1"/>
    <col min="5" max="5" width="21.375" style="29" customWidth="1"/>
    <col min="6" max="6" width="36.875" style="29" customWidth="1"/>
    <col min="7" max="7" width="17" style="29" customWidth="1"/>
    <col min="8" max="8" width="11.625" style="29" customWidth="1"/>
    <col min="9" max="9" width="13.875" style="29" customWidth="1"/>
    <col min="10" max="10" width="25.125" style="29" customWidth="1"/>
    <col min="11" max="11" width="9" style="30" customWidth="1"/>
    <col min="12" max="16" width="13.5" style="30" customWidth="1"/>
    <col min="17" max="18" width="8.375" style="30" customWidth="1"/>
    <col min="19" max="19" width="9" style="30" customWidth="1"/>
    <col min="20" max="16384" width="9" style="30"/>
  </cols>
  <sheetData>
    <row r="1" spans="1:24">
      <c r="A1" s="2" t="s">
        <v>0</v>
      </c>
      <c r="B1" s="31" t="s">
        <v>1</v>
      </c>
      <c r="C1" s="32" t="s">
        <v>1</v>
      </c>
      <c r="D1" s="29" t="s">
        <v>1</v>
      </c>
      <c r="E1" s="33" t="s">
        <v>2</v>
      </c>
      <c r="F1" s="33" t="s">
        <v>3</v>
      </c>
      <c r="G1" s="33" t="s">
        <v>4</v>
      </c>
      <c r="H1" s="33" t="s">
        <v>5</v>
      </c>
      <c r="I1" s="33" t="s">
        <v>6</v>
      </c>
      <c r="J1" s="33" t="s">
        <v>7</v>
      </c>
      <c r="K1" s="30" t="s">
        <v>8</v>
      </c>
      <c r="L1" s="30" t="s">
        <v>9</v>
      </c>
      <c r="O1" s="30" t="s">
        <v>9</v>
      </c>
      <c r="Q1" s="30" t="s">
        <v>10</v>
      </c>
      <c r="S1" s="30" t="s">
        <v>11</v>
      </c>
      <c r="T1" s="30" t="s">
        <v>11</v>
      </c>
      <c r="U1" s="30" t="s">
        <v>11</v>
      </c>
      <c r="V1" s="30" t="s">
        <v>11</v>
      </c>
      <c r="W1" s="30" t="s">
        <v>11</v>
      </c>
      <c r="X1" s="30" t="s">
        <v>11</v>
      </c>
    </row>
    <row r="2" spans="1:24">
      <c r="A2" s="2" t="s">
        <v>0</v>
      </c>
      <c r="B2" s="31" t="s">
        <v>1</v>
      </c>
      <c r="C2" s="32" t="s">
        <v>1</v>
      </c>
      <c r="D2" s="29" t="s">
        <v>1</v>
      </c>
      <c r="E2" s="33" t="s">
        <v>2</v>
      </c>
      <c r="F2" s="33" t="s">
        <v>3</v>
      </c>
      <c r="G2" s="33" t="s">
        <v>4</v>
      </c>
      <c r="H2" s="33" t="s">
        <v>5</v>
      </c>
      <c r="I2" s="33" t="s">
        <v>6</v>
      </c>
      <c r="J2" s="33" t="s">
        <v>7</v>
      </c>
      <c r="K2" s="30" t="s">
        <v>8</v>
      </c>
      <c r="L2" s="30" t="s">
        <v>9</v>
      </c>
      <c r="O2" s="30" t="s">
        <v>9</v>
      </c>
      <c r="Q2" s="30" t="s">
        <v>10</v>
      </c>
      <c r="S2" s="30" t="s">
        <v>11</v>
      </c>
      <c r="T2" s="30" t="s">
        <v>11</v>
      </c>
      <c r="U2" s="30" t="s">
        <v>11</v>
      </c>
      <c r="V2" s="30" t="s">
        <v>11</v>
      </c>
      <c r="W2" s="30" t="s">
        <v>11</v>
      </c>
      <c r="X2" s="30" t="s">
        <v>11</v>
      </c>
    </row>
    <row r="3" spans="1:24">
      <c r="A3" s="2" t="s">
        <v>12</v>
      </c>
      <c r="B3" s="31" t="s">
        <v>13</v>
      </c>
      <c r="C3" s="32" t="s">
        <v>13</v>
      </c>
      <c r="D3" s="29" t="s">
        <v>13</v>
      </c>
      <c r="E3" s="33" t="s">
        <v>12</v>
      </c>
      <c r="F3" s="33" t="s">
        <v>12</v>
      </c>
      <c r="G3" s="33" t="s">
        <v>13</v>
      </c>
      <c r="H3" s="33" t="s">
        <v>12</v>
      </c>
      <c r="I3" s="33" t="s">
        <v>13</v>
      </c>
      <c r="J3" s="33" t="s">
        <v>12</v>
      </c>
      <c r="K3" s="30" t="s">
        <v>12</v>
      </c>
      <c r="L3" s="30" t="s">
        <v>12</v>
      </c>
      <c r="O3" s="30" t="s">
        <v>12</v>
      </c>
      <c r="Q3" s="30" t="s">
        <v>12</v>
      </c>
      <c r="S3" s="33" t="s">
        <v>13</v>
      </c>
      <c r="T3" s="33" t="s">
        <v>13</v>
      </c>
      <c r="U3" s="33" t="s">
        <v>13</v>
      </c>
      <c r="V3" s="33" t="s">
        <v>13</v>
      </c>
      <c r="W3" s="33" t="s">
        <v>13</v>
      </c>
      <c r="X3" s="33" t="s">
        <v>13</v>
      </c>
    </row>
    <row r="4" spans="1:24">
      <c r="A4" s="2" t="s">
        <v>14</v>
      </c>
      <c r="B4" s="31" t="s">
        <v>15</v>
      </c>
      <c r="C4" s="32" t="s">
        <v>16</v>
      </c>
      <c r="D4" s="29" t="s">
        <v>17</v>
      </c>
      <c r="E4" s="33" t="s">
        <v>18</v>
      </c>
      <c r="F4" s="33" t="s">
        <v>19</v>
      </c>
      <c r="G4" s="33" t="s">
        <v>20</v>
      </c>
      <c r="H4" s="33" t="s">
        <v>20</v>
      </c>
      <c r="I4" s="33" t="s">
        <v>21</v>
      </c>
      <c r="J4" s="33" t="s">
        <v>22</v>
      </c>
      <c r="K4" s="30" t="s">
        <v>23</v>
      </c>
      <c r="L4" s="30" t="s">
        <v>24</v>
      </c>
      <c r="O4" s="30" t="s">
        <v>24</v>
      </c>
      <c r="Q4" s="30" t="s">
        <v>25</v>
      </c>
      <c r="S4" s="30" t="s">
        <v>26</v>
      </c>
      <c r="T4" s="30" t="s">
        <v>26</v>
      </c>
      <c r="U4" s="30" t="s">
        <v>26</v>
      </c>
      <c r="V4" s="30" t="s">
        <v>26</v>
      </c>
      <c r="W4" s="30" t="s">
        <v>26</v>
      </c>
      <c r="X4" s="30" t="s">
        <v>26</v>
      </c>
    </row>
    <row r="5" spans="1:24">
      <c r="A5" s="2" t="s">
        <v>27</v>
      </c>
      <c r="B5" s="31" t="s">
        <v>28</v>
      </c>
      <c r="C5" s="32" t="s">
        <v>27</v>
      </c>
      <c r="D5" s="29" t="s">
        <v>27</v>
      </c>
      <c r="E5" s="34" t="s">
        <v>28</v>
      </c>
      <c r="F5" s="34" t="s">
        <v>28</v>
      </c>
      <c r="G5" s="33" t="s">
        <v>28</v>
      </c>
      <c r="H5" s="34" t="s">
        <v>28</v>
      </c>
      <c r="I5" s="34" t="s">
        <v>28</v>
      </c>
      <c r="J5" s="34" t="s">
        <v>27</v>
      </c>
      <c r="K5" s="30" t="s">
        <v>27</v>
      </c>
      <c r="L5" s="30" t="s">
        <v>27</v>
      </c>
      <c r="O5" s="30" t="s">
        <v>27</v>
      </c>
      <c r="Q5" s="30" t="s">
        <v>27</v>
      </c>
      <c r="S5" s="30" t="s">
        <v>27</v>
      </c>
      <c r="T5" s="30" t="s">
        <v>27</v>
      </c>
      <c r="U5" s="30" t="s">
        <v>27</v>
      </c>
      <c r="V5" s="30" t="s">
        <v>27</v>
      </c>
      <c r="W5" s="30" t="s">
        <v>27</v>
      </c>
      <c r="X5" s="30" t="s">
        <v>27</v>
      </c>
    </row>
    <row r="6" spans="1:24">
      <c r="A6" s="2" t="s">
        <v>29</v>
      </c>
      <c r="B6" s="32">
        <v>311000001</v>
      </c>
      <c r="C6" s="32">
        <v>311000101</v>
      </c>
      <c r="D6" s="35">
        <f t="shared" ref="D6:D9" si="0">IF(INT(B6)=INT(C6),111,0)</f>
        <v>0</v>
      </c>
      <c r="E6" s="29" t="s">
        <v>30</v>
      </c>
      <c r="F6" s="29" t="s">
        <v>31</v>
      </c>
      <c r="G6" s="29">
        <v>0</v>
      </c>
      <c r="H6" s="29" t="s">
        <v>32</v>
      </c>
      <c r="I6" s="29">
        <v>0</v>
      </c>
      <c r="J6" s="29" t="s">
        <v>33</v>
      </c>
      <c r="K6" s="29" t="str">
        <f t="shared" ref="K6:K9" si="1">LEFT(E6,S6-1)</f>
        <v>icon</v>
      </c>
      <c r="L6" s="2" t="str">
        <f t="shared" ref="L6:L37" si="2">IF(S6=T6,RIGHT(C6,LEN(C6)-S6),MID(C6,S6+1,T6-S6-1))</f>
        <v>0101</v>
      </c>
      <c r="M6" s="2"/>
      <c r="N6" s="2"/>
      <c r="O6" s="2" t="str">
        <f t="shared" ref="O6:O9" si="3">IF(T6=U6,RIGHT(E6,LEN(E6)-T6),MID(E6,T6+1,U6-T6-1))</f>
        <v>0000</v>
      </c>
      <c r="P6" s="36"/>
      <c r="Q6" s="30" t="str">
        <f>IFERROR(VLOOKUP(W6,[1]索引!A:B,2,0),"")</f>
        <v/>
      </c>
      <c r="S6" s="29">
        <f t="shared" ref="S6:S9" si="4">IFERROR(FIND("_",E6),0)</f>
        <v>5</v>
      </c>
      <c r="T6" s="29">
        <f t="shared" ref="T6:T9" si="5">IFERROR(FIND("_",E6,S6+1),S6)</f>
        <v>11</v>
      </c>
      <c r="U6" s="29">
        <f t="shared" ref="U6:U9" si="6">IFERROR(FIND("_",E6,T6+1),T6)</f>
        <v>16</v>
      </c>
      <c r="V6" s="29">
        <f t="shared" ref="V6:V9" si="7">IFERROR(FIND("_",E6,U6+1),U6)</f>
        <v>16</v>
      </c>
      <c r="W6" s="2" t="str">
        <f t="shared" ref="W6:W9" si="8">IF(U6=V6,RIGHT(E6,LEN(E6)-U6),MID(E6,U6+1,V6-U6-1))</f>
        <v>01</v>
      </c>
      <c r="X6" s="2"/>
    </row>
    <row r="7" spans="1:24">
      <c r="A7" s="2" t="s">
        <v>29</v>
      </c>
      <c r="B7" s="32">
        <v>311000002</v>
      </c>
      <c r="C7" s="32">
        <v>311000102</v>
      </c>
      <c r="D7" s="35">
        <f t="shared" si="0"/>
        <v>0</v>
      </c>
      <c r="E7" s="29" t="s">
        <v>34</v>
      </c>
      <c r="F7" s="29" t="s">
        <v>31</v>
      </c>
      <c r="G7" s="29">
        <v>0</v>
      </c>
      <c r="H7" s="29" t="s">
        <v>32</v>
      </c>
      <c r="I7" s="29">
        <v>0</v>
      </c>
      <c r="J7" s="29" t="s">
        <v>33</v>
      </c>
      <c r="K7" s="29" t="str">
        <f t="shared" si="1"/>
        <v>icon</v>
      </c>
      <c r="L7" s="2" t="str">
        <f t="shared" si="2"/>
        <v>0102</v>
      </c>
      <c r="M7" s="2"/>
      <c r="N7" s="2"/>
      <c r="O7" s="2" t="str">
        <f t="shared" si="3"/>
        <v>0000</v>
      </c>
      <c r="P7" s="36"/>
      <c r="Q7" s="30" t="str">
        <f>IFERROR(VLOOKUP(W7,[1]索引!A:B,2,0),"")</f>
        <v/>
      </c>
      <c r="S7" s="29">
        <f t="shared" si="4"/>
        <v>5</v>
      </c>
      <c r="T7" s="29">
        <f t="shared" si="5"/>
        <v>11</v>
      </c>
      <c r="U7" s="29">
        <f t="shared" si="6"/>
        <v>16</v>
      </c>
      <c r="V7" s="29">
        <f t="shared" si="7"/>
        <v>16</v>
      </c>
      <c r="W7" s="2" t="str">
        <f t="shared" si="8"/>
        <v>02</v>
      </c>
      <c r="X7" s="2"/>
    </row>
    <row r="8" spans="1:24">
      <c r="A8" s="2" t="s">
        <v>29</v>
      </c>
      <c r="B8" s="32">
        <v>311000003</v>
      </c>
      <c r="C8" s="32">
        <v>311000103</v>
      </c>
      <c r="D8" s="35">
        <f t="shared" si="0"/>
        <v>0</v>
      </c>
      <c r="E8" s="29" t="s">
        <v>35</v>
      </c>
      <c r="F8" s="29" t="s">
        <v>31</v>
      </c>
      <c r="G8" s="29">
        <v>0</v>
      </c>
      <c r="H8" s="29" t="s">
        <v>32</v>
      </c>
      <c r="I8" s="29">
        <v>0</v>
      </c>
      <c r="J8" s="29" t="s">
        <v>33</v>
      </c>
      <c r="K8" s="29" t="str">
        <f t="shared" si="1"/>
        <v>icon</v>
      </c>
      <c r="L8" s="2" t="str">
        <f t="shared" si="2"/>
        <v>0103</v>
      </c>
      <c r="M8" s="2"/>
      <c r="N8" s="2"/>
      <c r="O8" s="2" t="str">
        <f t="shared" si="3"/>
        <v>0000</v>
      </c>
      <c r="P8" s="36"/>
      <c r="Q8" s="30" t="str">
        <f>IFERROR(VLOOKUP(W8,[1]索引!A:B,2,0),"")</f>
        <v/>
      </c>
      <c r="S8" s="29">
        <f t="shared" si="4"/>
        <v>5</v>
      </c>
      <c r="T8" s="29">
        <f t="shared" si="5"/>
        <v>11</v>
      </c>
      <c r="U8" s="29">
        <f t="shared" si="6"/>
        <v>16</v>
      </c>
      <c r="V8" s="29">
        <f t="shared" si="7"/>
        <v>16</v>
      </c>
      <c r="W8" s="2" t="str">
        <f t="shared" si="8"/>
        <v>03</v>
      </c>
      <c r="X8" s="2"/>
    </row>
    <row r="9" spans="1:24">
      <c r="A9" s="2" t="s">
        <v>29</v>
      </c>
      <c r="B9" s="32">
        <v>311000004</v>
      </c>
      <c r="C9" s="32">
        <v>311000104</v>
      </c>
      <c r="D9" s="35">
        <f t="shared" si="0"/>
        <v>0</v>
      </c>
      <c r="E9" s="29" t="s">
        <v>36</v>
      </c>
      <c r="F9" s="29" t="s">
        <v>31</v>
      </c>
      <c r="G9" s="29">
        <v>0</v>
      </c>
      <c r="H9" s="29" t="s">
        <v>32</v>
      </c>
      <c r="I9" s="29">
        <v>0</v>
      </c>
      <c r="J9" s="29" t="s">
        <v>33</v>
      </c>
      <c r="K9" s="29" t="str">
        <f t="shared" si="1"/>
        <v>icon</v>
      </c>
      <c r="L9" s="2" t="str">
        <f t="shared" si="2"/>
        <v>0104</v>
      </c>
      <c r="M9" s="2"/>
      <c r="N9" s="2"/>
      <c r="O9" s="2" t="str">
        <f t="shared" si="3"/>
        <v>0000</v>
      </c>
      <c r="P9" s="36"/>
      <c r="Q9" s="30" t="str">
        <f>IFERROR(VLOOKUP(W9,[1]索引!A:B,2,0),"")</f>
        <v/>
      </c>
      <c r="S9" s="29">
        <f t="shared" si="4"/>
        <v>5</v>
      </c>
      <c r="T9" s="29">
        <f t="shared" si="5"/>
        <v>11</v>
      </c>
      <c r="U9" s="29">
        <f t="shared" si="6"/>
        <v>16</v>
      </c>
      <c r="V9" s="29">
        <f t="shared" si="7"/>
        <v>16</v>
      </c>
      <c r="W9" s="2" t="str">
        <f t="shared" si="8"/>
        <v>04</v>
      </c>
      <c r="X9" s="2"/>
    </row>
    <row r="10" spans="1:24">
      <c r="A10" s="2"/>
      <c r="B10" s="32">
        <v>311000101</v>
      </c>
      <c r="C10" s="32">
        <v>311000101</v>
      </c>
      <c r="D10" s="35">
        <f t="shared" ref="D10:D41" si="9">IF(INT(B10)=INT(C10),111,0)</f>
        <v>111</v>
      </c>
      <c r="E10" s="29" t="s">
        <v>37</v>
      </c>
      <c r="F10" s="29" t="s">
        <v>31</v>
      </c>
      <c r="G10" s="29">
        <v>0</v>
      </c>
      <c r="H10" s="29" t="s">
        <v>32</v>
      </c>
      <c r="I10" s="29">
        <v>0</v>
      </c>
      <c r="J10" s="29" t="s">
        <v>38</v>
      </c>
      <c r="K10" s="29" t="str">
        <f t="shared" ref="K10:K41" si="10">LEFT(E10,S10-1)</f>
        <v>icon</v>
      </c>
      <c r="L10" s="2" t="str">
        <f t="shared" si="2"/>
        <v>0101</v>
      </c>
      <c r="M10" s="2"/>
      <c r="N10" s="2"/>
      <c r="O10" s="2" t="str">
        <f t="shared" ref="O10:O41" si="11">IF(T10=U10,RIGHT(E10,LEN(E10)-T10),MID(E10,T10+1,U10-T10-1))</f>
        <v>0001</v>
      </c>
      <c r="P10" s="36"/>
      <c r="Q10" s="30" t="str">
        <f>IFERROR(VLOOKUP(W10,[1]索引!A:B,2,0),"")</f>
        <v/>
      </c>
      <c r="S10" s="29">
        <f t="shared" ref="S10:S41" si="12">IFERROR(FIND("_",E10),0)</f>
        <v>5</v>
      </c>
      <c r="T10" s="29">
        <f t="shared" ref="T10:T41" si="13">IFERROR(FIND("_",E10,S10+1),S10)</f>
        <v>11</v>
      </c>
      <c r="U10" s="29">
        <f t="shared" ref="U10:U41" si="14">IFERROR(FIND("_",E10,T10+1),T10)</f>
        <v>16</v>
      </c>
      <c r="V10" s="29">
        <f t="shared" ref="V10:V41" si="15">IFERROR(FIND("_",E10,U10+1),U10)</f>
        <v>16</v>
      </c>
      <c r="W10" s="2" t="str">
        <f t="shared" ref="W10:W41" si="16">IF(U10=V10,RIGHT(E10,LEN(E10)-U10),MID(E10,U10+1,V10-U10-1))</f>
        <v>01</v>
      </c>
      <c r="X10" s="2"/>
    </row>
    <row r="11" spans="1:24">
      <c r="A11" s="2"/>
      <c r="B11" s="32">
        <v>311000102</v>
      </c>
      <c r="C11" s="32">
        <v>311000102</v>
      </c>
      <c r="D11" s="35">
        <f t="shared" si="9"/>
        <v>111</v>
      </c>
      <c r="E11" s="29" t="s">
        <v>39</v>
      </c>
      <c r="F11" s="29" t="s">
        <v>31</v>
      </c>
      <c r="G11" s="29">
        <v>0</v>
      </c>
      <c r="H11" s="29" t="s">
        <v>32</v>
      </c>
      <c r="I11" s="29">
        <v>0</v>
      </c>
      <c r="J11" s="29" t="s">
        <v>38</v>
      </c>
      <c r="K11" s="29" t="str">
        <f t="shared" si="10"/>
        <v>icon</v>
      </c>
      <c r="L11" s="2" t="str">
        <f t="shared" si="2"/>
        <v>0102</v>
      </c>
      <c r="M11" s="2"/>
      <c r="N11" s="2"/>
      <c r="O11" s="2" t="str">
        <f t="shared" si="11"/>
        <v>0001</v>
      </c>
      <c r="P11" s="36"/>
      <c r="Q11" s="30" t="str">
        <f>IFERROR(VLOOKUP(W11,[1]索引!A:B,2,0),"")</f>
        <v/>
      </c>
      <c r="S11" s="29">
        <f t="shared" si="12"/>
        <v>5</v>
      </c>
      <c r="T11" s="29">
        <f t="shared" si="13"/>
        <v>11</v>
      </c>
      <c r="U11" s="29">
        <f t="shared" si="14"/>
        <v>16</v>
      </c>
      <c r="V11" s="29">
        <f t="shared" si="15"/>
        <v>16</v>
      </c>
      <c r="W11" s="2" t="str">
        <f t="shared" si="16"/>
        <v>02</v>
      </c>
      <c r="X11" s="2"/>
    </row>
    <row r="12" spans="1:24">
      <c r="A12" s="2"/>
      <c r="B12" s="32">
        <v>311000103</v>
      </c>
      <c r="C12" s="32">
        <v>311000103</v>
      </c>
      <c r="D12" s="35">
        <f t="shared" si="9"/>
        <v>111</v>
      </c>
      <c r="E12" s="29" t="s">
        <v>40</v>
      </c>
      <c r="F12" s="29" t="s">
        <v>31</v>
      </c>
      <c r="G12" s="29">
        <v>0</v>
      </c>
      <c r="H12" s="29" t="s">
        <v>32</v>
      </c>
      <c r="I12" s="29">
        <v>0</v>
      </c>
      <c r="J12" s="29" t="s">
        <v>38</v>
      </c>
      <c r="K12" s="29" t="str">
        <f t="shared" si="10"/>
        <v>icon</v>
      </c>
      <c r="L12" s="2" t="str">
        <f t="shared" si="2"/>
        <v>0103</v>
      </c>
      <c r="M12" s="2"/>
      <c r="N12" s="2"/>
      <c r="O12" s="2" t="str">
        <f t="shared" si="11"/>
        <v>0001</v>
      </c>
      <c r="P12" s="36"/>
      <c r="Q12" s="30" t="str">
        <f>IFERROR(VLOOKUP(W12,[1]索引!A:B,2,0),"")</f>
        <v/>
      </c>
      <c r="S12" s="29">
        <f t="shared" si="12"/>
        <v>5</v>
      </c>
      <c r="T12" s="29">
        <f t="shared" si="13"/>
        <v>11</v>
      </c>
      <c r="U12" s="29">
        <f t="shared" si="14"/>
        <v>16</v>
      </c>
      <c r="V12" s="29">
        <f t="shared" si="15"/>
        <v>16</v>
      </c>
      <c r="W12" s="2" t="str">
        <f t="shared" si="16"/>
        <v>03</v>
      </c>
      <c r="X12" s="2"/>
    </row>
    <row r="13" spans="1:24">
      <c r="A13" s="2"/>
      <c r="B13" s="32">
        <v>311000104</v>
      </c>
      <c r="C13" s="32">
        <v>311000104</v>
      </c>
      <c r="D13" s="35">
        <f t="shared" si="9"/>
        <v>111</v>
      </c>
      <c r="E13" s="29" t="s">
        <v>41</v>
      </c>
      <c r="F13" s="29" t="s">
        <v>31</v>
      </c>
      <c r="G13" s="29">
        <v>0</v>
      </c>
      <c r="H13" s="29" t="s">
        <v>32</v>
      </c>
      <c r="I13" s="29">
        <v>0</v>
      </c>
      <c r="J13" s="29" t="s">
        <v>38</v>
      </c>
      <c r="K13" s="29" t="str">
        <f t="shared" si="10"/>
        <v>icon</v>
      </c>
      <c r="L13" s="2" t="str">
        <f t="shared" si="2"/>
        <v>0104</v>
      </c>
      <c r="M13" s="2"/>
      <c r="N13" s="2"/>
      <c r="O13" s="2" t="str">
        <f t="shared" si="11"/>
        <v>0001</v>
      </c>
      <c r="P13" s="36"/>
      <c r="Q13" s="30" t="str">
        <f>IFERROR(VLOOKUP(W13,[1]索引!A:B,2,0),"")</f>
        <v/>
      </c>
      <c r="S13" s="29">
        <f t="shared" si="12"/>
        <v>5</v>
      </c>
      <c r="T13" s="29">
        <f t="shared" si="13"/>
        <v>11</v>
      </c>
      <c r="U13" s="29">
        <f t="shared" si="14"/>
        <v>16</v>
      </c>
      <c r="V13" s="29">
        <f t="shared" si="15"/>
        <v>18</v>
      </c>
      <c r="W13" s="2" t="str">
        <f t="shared" si="16"/>
        <v>3</v>
      </c>
      <c r="X13" s="2"/>
    </row>
    <row r="14" spans="1:24">
      <c r="A14" s="2"/>
      <c r="B14" s="32">
        <v>311000105</v>
      </c>
      <c r="C14" s="32">
        <v>311000105</v>
      </c>
      <c r="D14" s="35">
        <f t="shared" si="9"/>
        <v>111</v>
      </c>
      <c r="E14" s="29" t="s">
        <v>42</v>
      </c>
      <c r="F14" s="29" t="s">
        <v>31</v>
      </c>
      <c r="G14" s="29">
        <v>0</v>
      </c>
      <c r="H14" s="29" t="s">
        <v>32</v>
      </c>
      <c r="I14" s="29">
        <v>0</v>
      </c>
      <c r="J14" s="29" t="s">
        <v>38</v>
      </c>
      <c r="K14" s="29" t="str">
        <f t="shared" si="10"/>
        <v>icon</v>
      </c>
      <c r="L14" s="2" t="str">
        <f t="shared" si="2"/>
        <v>0105</v>
      </c>
      <c r="M14" s="2"/>
      <c r="N14" s="2"/>
      <c r="O14" s="2" t="str">
        <f t="shared" si="11"/>
        <v>0001</v>
      </c>
      <c r="P14" s="36"/>
      <c r="Q14" s="30" t="str">
        <f>IFERROR(VLOOKUP(W14,[1]索引!A:B,2,0),"")</f>
        <v/>
      </c>
      <c r="S14" s="29">
        <f t="shared" si="12"/>
        <v>5</v>
      </c>
      <c r="T14" s="29">
        <f t="shared" si="13"/>
        <v>11</v>
      </c>
      <c r="U14" s="29">
        <f t="shared" si="14"/>
        <v>16</v>
      </c>
      <c r="V14" s="29">
        <f t="shared" si="15"/>
        <v>18</v>
      </c>
      <c r="W14" s="2" t="str">
        <f t="shared" si="16"/>
        <v>3</v>
      </c>
      <c r="X14" s="2"/>
    </row>
    <row r="15" spans="1:24">
      <c r="A15" s="2"/>
      <c r="B15" s="32">
        <v>311000106</v>
      </c>
      <c r="C15" s="32">
        <v>311000106</v>
      </c>
      <c r="D15" s="35">
        <f t="shared" si="9"/>
        <v>111</v>
      </c>
      <c r="E15" s="29" t="s">
        <v>43</v>
      </c>
      <c r="F15" s="29" t="s">
        <v>31</v>
      </c>
      <c r="G15" s="29">
        <v>0</v>
      </c>
      <c r="H15" s="29" t="s">
        <v>32</v>
      </c>
      <c r="I15" s="29">
        <v>0</v>
      </c>
      <c r="J15" s="29" t="s">
        <v>38</v>
      </c>
      <c r="K15" s="29" t="str">
        <f t="shared" si="10"/>
        <v>icon</v>
      </c>
      <c r="L15" s="2" t="str">
        <f t="shared" si="2"/>
        <v>0106</v>
      </c>
      <c r="M15" s="2"/>
      <c r="N15" s="2"/>
      <c r="O15" s="2" t="str">
        <f t="shared" si="11"/>
        <v>0001</v>
      </c>
      <c r="P15" s="36"/>
      <c r="Q15" s="30" t="str">
        <f>IFERROR(VLOOKUP(W15,[1]索引!A:B,2,0),"")</f>
        <v/>
      </c>
      <c r="S15" s="29">
        <f t="shared" si="12"/>
        <v>5</v>
      </c>
      <c r="T15" s="29">
        <f t="shared" si="13"/>
        <v>11</v>
      </c>
      <c r="U15" s="29">
        <f t="shared" si="14"/>
        <v>16</v>
      </c>
      <c r="V15" s="29">
        <f t="shared" si="15"/>
        <v>18</v>
      </c>
      <c r="W15" s="2" t="str">
        <f t="shared" si="16"/>
        <v>3</v>
      </c>
      <c r="X15" s="2"/>
    </row>
    <row r="16" spans="1:24">
      <c r="A16" s="2"/>
      <c r="B16" s="32">
        <v>311000201</v>
      </c>
      <c r="C16" s="32">
        <v>311000201</v>
      </c>
      <c r="D16" s="35">
        <f t="shared" si="9"/>
        <v>111</v>
      </c>
      <c r="E16" s="29" t="s">
        <v>44</v>
      </c>
      <c r="F16" s="29" t="s">
        <v>31</v>
      </c>
      <c r="G16" s="29">
        <v>0</v>
      </c>
      <c r="H16" s="29" t="s">
        <v>32</v>
      </c>
      <c r="I16" s="29">
        <v>0</v>
      </c>
      <c r="J16" s="29" t="s">
        <v>45</v>
      </c>
      <c r="K16" s="29" t="str">
        <f t="shared" si="10"/>
        <v>icon</v>
      </c>
      <c r="L16" s="2" t="str">
        <f t="shared" si="2"/>
        <v>0201</v>
      </c>
      <c r="M16" s="2"/>
      <c r="N16" s="2"/>
      <c r="O16" s="2" t="str">
        <f t="shared" si="11"/>
        <v>0002</v>
      </c>
      <c r="P16" s="36"/>
      <c r="Q16" s="30" t="str">
        <f>IFERROR(VLOOKUP(W16,[1]索引!A:B,2,0),"")</f>
        <v/>
      </c>
      <c r="S16" s="29">
        <f t="shared" si="12"/>
        <v>5</v>
      </c>
      <c r="T16" s="29">
        <f t="shared" si="13"/>
        <v>11</v>
      </c>
      <c r="U16" s="29">
        <f t="shared" si="14"/>
        <v>16</v>
      </c>
      <c r="V16" s="29">
        <f t="shared" si="15"/>
        <v>16</v>
      </c>
      <c r="W16" s="2" t="str">
        <f t="shared" si="16"/>
        <v>01</v>
      </c>
      <c r="X16" s="2"/>
    </row>
    <row r="17" spans="1:24">
      <c r="A17" s="2"/>
      <c r="B17" s="32">
        <v>311000202</v>
      </c>
      <c r="C17" s="32">
        <v>311000202</v>
      </c>
      <c r="D17" s="35">
        <f t="shared" si="9"/>
        <v>111</v>
      </c>
      <c r="E17" s="29" t="s">
        <v>46</v>
      </c>
      <c r="F17" s="29" t="s">
        <v>31</v>
      </c>
      <c r="G17" s="29">
        <v>0</v>
      </c>
      <c r="H17" s="29" t="s">
        <v>32</v>
      </c>
      <c r="I17" s="29">
        <v>0</v>
      </c>
      <c r="J17" s="29" t="s">
        <v>45</v>
      </c>
      <c r="K17" s="29" t="str">
        <f t="shared" si="10"/>
        <v>icon</v>
      </c>
      <c r="L17" s="2" t="str">
        <f t="shared" si="2"/>
        <v>0202</v>
      </c>
      <c r="M17" s="2"/>
      <c r="N17" s="2"/>
      <c r="O17" s="2" t="str">
        <f t="shared" si="11"/>
        <v>0002</v>
      </c>
      <c r="P17" s="36"/>
      <c r="Q17" s="30" t="str">
        <f>IFERROR(VLOOKUP(W17,[1]索引!A:B,2,0),"")</f>
        <v/>
      </c>
      <c r="S17" s="29">
        <f t="shared" si="12"/>
        <v>5</v>
      </c>
      <c r="T17" s="29">
        <f t="shared" si="13"/>
        <v>11</v>
      </c>
      <c r="U17" s="29">
        <f t="shared" si="14"/>
        <v>16</v>
      </c>
      <c r="V17" s="29">
        <f t="shared" si="15"/>
        <v>16</v>
      </c>
      <c r="W17" s="2" t="str">
        <f t="shared" si="16"/>
        <v>02</v>
      </c>
      <c r="X17" s="2"/>
    </row>
    <row r="18" spans="1:24">
      <c r="A18" s="2"/>
      <c r="B18" s="32">
        <v>311000203</v>
      </c>
      <c r="C18" s="32">
        <v>311000203</v>
      </c>
      <c r="D18" s="35">
        <f t="shared" si="9"/>
        <v>111</v>
      </c>
      <c r="E18" s="29" t="s">
        <v>47</v>
      </c>
      <c r="F18" s="29" t="s">
        <v>31</v>
      </c>
      <c r="G18" s="29">
        <v>0</v>
      </c>
      <c r="H18" s="29" t="s">
        <v>32</v>
      </c>
      <c r="I18" s="29">
        <v>0</v>
      </c>
      <c r="J18" s="29" t="s">
        <v>45</v>
      </c>
      <c r="K18" s="29" t="str">
        <f t="shared" si="10"/>
        <v>icon</v>
      </c>
      <c r="L18" s="2" t="str">
        <f t="shared" si="2"/>
        <v>0203</v>
      </c>
      <c r="M18" s="2"/>
      <c r="N18" s="2"/>
      <c r="O18" s="2" t="str">
        <f t="shared" si="11"/>
        <v>0002</v>
      </c>
      <c r="P18" s="36"/>
      <c r="Q18" s="30" t="str">
        <f>IFERROR(VLOOKUP(W18,[1]索引!A:B,2,0),"")</f>
        <v/>
      </c>
      <c r="S18" s="29">
        <f t="shared" si="12"/>
        <v>5</v>
      </c>
      <c r="T18" s="29">
        <f t="shared" si="13"/>
        <v>11</v>
      </c>
      <c r="U18" s="29">
        <f t="shared" si="14"/>
        <v>16</v>
      </c>
      <c r="V18" s="29">
        <f t="shared" si="15"/>
        <v>16</v>
      </c>
      <c r="W18" s="2" t="str">
        <f t="shared" si="16"/>
        <v>03</v>
      </c>
      <c r="X18" s="2"/>
    </row>
    <row r="19" spans="1:24">
      <c r="A19" s="2"/>
      <c r="B19" s="32">
        <v>311000204</v>
      </c>
      <c r="C19" s="32">
        <v>311000204</v>
      </c>
      <c r="D19" s="35">
        <f t="shared" si="9"/>
        <v>111</v>
      </c>
      <c r="E19" s="29" t="s">
        <v>48</v>
      </c>
      <c r="F19" s="29" t="s">
        <v>31</v>
      </c>
      <c r="G19" s="29">
        <v>0</v>
      </c>
      <c r="H19" s="29" t="s">
        <v>32</v>
      </c>
      <c r="I19" s="29">
        <v>0</v>
      </c>
      <c r="J19" s="29" t="s">
        <v>45</v>
      </c>
      <c r="K19" s="29" t="str">
        <f t="shared" si="10"/>
        <v>icon</v>
      </c>
      <c r="L19" s="2" t="str">
        <f t="shared" si="2"/>
        <v>0204</v>
      </c>
      <c r="M19" s="2"/>
      <c r="N19" s="2"/>
      <c r="O19" s="2" t="str">
        <f t="shared" si="11"/>
        <v>0002</v>
      </c>
      <c r="P19" s="36"/>
      <c r="Q19" s="30" t="str">
        <f>IFERROR(VLOOKUP(W19,[1]索引!A:B,2,0),"")</f>
        <v/>
      </c>
      <c r="S19" s="29">
        <f t="shared" si="12"/>
        <v>5</v>
      </c>
      <c r="T19" s="29">
        <f t="shared" si="13"/>
        <v>11</v>
      </c>
      <c r="U19" s="29">
        <f t="shared" si="14"/>
        <v>16</v>
      </c>
      <c r="V19" s="29">
        <f t="shared" si="15"/>
        <v>16</v>
      </c>
      <c r="W19" s="2" t="str">
        <f t="shared" si="16"/>
        <v>04</v>
      </c>
      <c r="X19" s="2"/>
    </row>
    <row r="20" spans="1:24">
      <c r="A20" s="2"/>
      <c r="B20" s="32">
        <v>311000205</v>
      </c>
      <c r="C20" s="32">
        <v>311000205</v>
      </c>
      <c r="D20" s="35">
        <f t="shared" si="9"/>
        <v>111</v>
      </c>
      <c r="E20" s="29" t="s">
        <v>49</v>
      </c>
      <c r="F20" s="29" t="s">
        <v>31</v>
      </c>
      <c r="G20" s="29">
        <v>0</v>
      </c>
      <c r="H20" s="29" t="s">
        <v>32</v>
      </c>
      <c r="I20" s="29">
        <v>0</v>
      </c>
      <c r="J20" s="29" t="s">
        <v>45</v>
      </c>
      <c r="K20" s="29" t="str">
        <f t="shared" si="10"/>
        <v>icon</v>
      </c>
      <c r="L20" s="2" t="str">
        <f t="shared" si="2"/>
        <v>0205</v>
      </c>
      <c r="M20" s="2"/>
      <c r="N20" s="2"/>
      <c r="O20" s="2" t="str">
        <f t="shared" si="11"/>
        <v>0002</v>
      </c>
      <c r="P20" s="36"/>
      <c r="Q20" s="30" t="str">
        <f>IFERROR(VLOOKUP(W20,[1]索引!A:B,2,0),"")</f>
        <v/>
      </c>
      <c r="S20" s="29">
        <f t="shared" si="12"/>
        <v>5</v>
      </c>
      <c r="T20" s="29">
        <f t="shared" si="13"/>
        <v>11</v>
      </c>
      <c r="U20" s="29">
        <f t="shared" si="14"/>
        <v>16</v>
      </c>
      <c r="V20" s="29">
        <f t="shared" si="15"/>
        <v>16</v>
      </c>
      <c r="W20" s="2" t="str">
        <f t="shared" si="16"/>
        <v>05</v>
      </c>
      <c r="X20" s="2"/>
    </row>
    <row r="21" spans="1:24">
      <c r="A21" s="2"/>
      <c r="B21" s="32">
        <v>311000206</v>
      </c>
      <c r="C21" s="32">
        <v>311000206</v>
      </c>
      <c r="D21" s="35">
        <f t="shared" si="9"/>
        <v>111</v>
      </c>
      <c r="E21" s="29" t="s">
        <v>50</v>
      </c>
      <c r="F21" s="29" t="s">
        <v>31</v>
      </c>
      <c r="G21" s="29">
        <v>0</v>
      </c>
      <c r="H21" s="29" t="s">
        <v>32</v>
      </c>
      <c r="I21" s="29">
        <v>0</v>
      </c>
      <c r="J21" s="29" t="s">
        <v>45</v>
      </c>
      <c r="K21" s="29" t="str">
        <f t="shared" si="10"/>
        <v>icon</v>
      </c>
      <c r="L21" s="2" t="str">
        <f t="shared" si="2"/>
        <v>0206</v>
      </c>
      <c r="M21" s="2"/>
      <c r="N21" s="2"/>
      <c r="O21" s="2" t="str">
        <f t="shared" si="11"/>
        <v>0002</v>
      </c>
      <c r="P21" s="36"/>
      <c r="Q21" s="30" t="str">
        <f>IFERROR(VLOOKUP(W21,[1]索引!A:B,2,0),"")</f>
        <v/>
      </c>
      <c r="S21" s="29">
        <f t="shared" si="12"/>
        <v>5</v>
      </c>
      <c r="T21" s="29">
        <f t="shared" si="13"/>
        <v>11</v>
      </c>
      <c r="U21" s="29">
        <f t="shared" si="14"/>
        <v>16</v>
      </c>
      <c r="V21" s="29">
        <f t="shared" si="15"/>
        <v>16</v>
      </c>
      <c r="W21" s="2" t="str">
        <f t="shared" si="16"/>
        <v>06</v>
      </c>
      <c r="X21" s="2"/>
    </row>
    <row r="22" spans="1:24">
      <c r="A22" s="2"/>
      <c r="B22" s="32">
        <v>311000207</v>
      </c>
      <c r="C22" s="32">
        <v>311000207</v>
      </c>
      <c r="D22" s="35">
        <f t="shared" si="9"/>
        <v>111</v>
      </c>
      <c r="E22" s="29" t="s">
        <v>51</v>
      </c>
      <c r="F22" s="29" t="s">
        <v>31</v>
      </c>
      <c r="G22" s="29">
        <v>0</v>
      </c>
      <c r="H22" s="29" t="s">
        <v>32</v>
      </c>
      <c r="I22" s="29">
        <v>0</v>
      </c>
      <c r="J22" s="29" t="s">
        <v>45</v>
      </c>
      <c r="K22" s="29" t="str">
        <f t="shared" si="10"/>
        <v>icon</v>
      </c>
      <c r="L22" s="2" t="str">
        <f t="shared" si="2"/>
        <v>0207</v>
      </c>
      <c r="M22" s="2"/>
      <c r="N22" s="2"/>
      <c r="O22" s="2" t="str">
        <f t="shared" si="11"/>
        <v>0002</v>
      </c>
      <c r="P22" s="36"/>
      <c r="Q22" s="30" t="str">
        <f>IFERROR(VLOOKUP(W22,[1]索引!A:B,2,0),"")</f>
        <v/>
      </c>
      <c r="S22" s="29">
        <f t="shared" si="12"/>
        <v>5</v>
      </c>
      <c r="T22" s="29">
        <f t="shared" si="13"/>
        <v>11</v>
      </c>
      <c r="U22" s="29">
        <f t="shared" si="14"/>
        <v>16</v>
      </c>
      <c r="V22" s="29">
        <f t="shared" si="15"/>
        <v>16</v>
      </c>
      <c r="W22" s="2" t="str">
        <f t="shared" si="16"/>
        <v>07</v>
      </c>
      <c r="X22" s="2"/>
    </row>
    <row r="23" spans="1:24">
      <c r="A23" s="2"/>
      <c r="B23" s="32">
        <v>311000208</v>
      </c>
      <c r="C23" s="32">
        <v>311000208</v>
      </c>
      <c r="D23" s="35">
        <f t="shared" si="9"/>
        <v>111</v>
      </c>
      <c r="E23" s="29" t="s">
        <v>52</v>
      </c>
      <c r="F23" s="29" t="s">
        <v>31</v>
      </c>
      <c r="G23" s="29">
        <v>0</v>
      </c>
      <c r="H23" s="29" t="s">
        <v>32</v>
      </c>
      <c r="I23" s="29">
        <v>0</v>
      </c>
      <c r="J23" s="29" t="s">
        <v>45</v>
      </c>
      <c r="K23" s="29" t="str">
        <f t="shared" si="10"/>
        <v>icon</v>
      </c>
      <c r="L23" s="2" t="str">
        <f t="shared" si="2"/>
        <v>0208</v>
      </c>
      <c r="M23" s="2"/>
      <c r="N23" s="2"/>
      <c r="O23" s="2" t="str">
        <f t="shared" si="11"/>
        <v>0002</v>
      </c>
      <c r="P23" s="36"/>
      <c r="Q23" s="30" t="str">
        <f>IFERROR(VLOOKUP(W23,[1]索引!A:B,2,0),"")</f>
        <v/>
      </c>
      <c r="S23" s="29">
        <f t="shared" si="12"/>
        <v>5</v>
      </c>
      <c r="T23" s="29">
        <f t="shared" si="13"/>
        <v>11</v>
      </c>
      <c r="U23" s="29">
        <f t="shared" si="14"/>
        <v>16</v>
      </c>
      <c r="V23" s="29">
        <f t="shared" si="15"/>
        <v>16</v>
      </c>
      <c r="W23" s="2" t="str">
        <f t="shared" si="16"/>
        <v>08</v>
      </c>
      <c r="X23" s="2"/>
    </row>
    <row r="24" spans="1:24">
      <c r="A24" s="2" t="s">
        <v>29</v>
      </c>
      <c r="B24" s="32">
        <v>311000301</v>
      </c>
      <c r="C24" s="32">
        <v>311000301</v>
      </c>
      <c r="D24" s="35">
        <f t="shared" si="9"/>
        <v>111</v>
      </c>
      <c r="E24" s="29" t="s">
        <v>53</v>
      </c>
      <c r="F24" s="29" t="s">
        <v>31</v>
      </c>
      <c r="G24" s="29">
        <v>0</v>
      </c>
      <c r="H24" s="29" t="s">
        <v>32</v>
      </c>
      <c r="I24" s="29">
        <v>0</v>
      </c>
      <c r="J24" s="29" t="s">
        <v>54</v>
      </c>
      <c r="K24" s="29" t="str">
        <f t="shared" si="10"/>
        <v>icon</v>
      </c>
      <c r="L24" s="2" t="str">
        <f t="shared" si="2"/>
        <v>0301</v>
      </c>
      <c r="M24" s="2"/>
      <c r="N24" s="2"/>
      <c r="O24" s="2" t="str">
        <f t="shared" si="11"/>
        <v>0003</v>
      </c>
      <c r="P24" s="36"/>
      <c r="Q24" s="30" t="str">
        <f>IFERROR(VLOOKUP(W24,[1]索引!A:B,2,0),"")</f>
        <v/>
      </c>
      <c r="S24" s="29">
        <f t="shared" si="12"/>
        <v>5</v>
      </c>
      <c r="T24" s="29">
        <f t="shared" si="13"/>
        <v>11</v>
      </c>
      <c r="U24" s="29">
        <f t="shared" si="14"/>
        <v>16</v>
      </c>
      <c r="V24" s="29">
        <f t="shared" si="15"/>
        <v>16</v>
      </c>
      <c r="W24" s="2" t="str">
        <f t="shared" si="16"/>
        <v>01</v>
      </c>
      <c r="X24" s="2"/>
    </row>
    <row r="25" spans="1:24">
      <c r="A25" s="2" t="s">
        <v>29</v>
      </c>
      <c r="B25" s="32">
        <v>311000302</v>
      </c>
      <c r="C25" s="32">
        <v>311000302</v>
      </c>
      <c r="D25" s="35">
        <f t="shared" si="9"/>
        <v>111</v>
      </c>
      <c r="E25" s="29" t="s">
        <v>55</v>
      </c>
      <c r="F25" s="29" t="s">
        <v>31</v>
      </c>
      <c r="G25" s="29">
        <v>0</v>
      </c>
      <c r="H25" s="29" t="s">
        <v>32</v>
      </c>
      <c r="I25" s="29">
        <v>0</v>
      </c>
      <c r="J25" s="29" t="s">
        <v>54</v>
      </c>
      <c r="K25" s="29" t="str">
        <f t="shared" si="10"/>
        <v>icon</v>
      </c>
      <c r="L25" s="2" t="str">
        <f t="shared" si="2"/>
        <v>0302</v>
      </c>
      <c r="M25" s="2"/>
      <c r="N25" s="2"/>
      <c r="O25" s="2" t="str">
        <f t="shared" si="11"/>
        <v>0003</v>
      </c>
      <c r="P25" s="36"/>
      <c r="Q25" s="30" t="str">
        <f>IFERROR(VLOOKUP(W25,[1]索引!A:B,2,0),"")</f>
        <v/>
      </c>
      <c r="S25" s="29">
        <f t="shared" si="12"/>
        <v>5</v>
      </c>
      <c r="T25" s="29">
        <f t="shared" si="13"/>
        <v>11</v>
      </c>
      <c r="U25" s="29">
        <f t="shared" si="14"/>
        <v>16</v>
      </c>
      <c r="V25" s="29">
        <f t="shared" si="15"/>
        <v>16</v>
      </c>
      <c r="W25" s="2" t="str">
        <f t="shared" si="16"/>
        <v>02</v>
      </c>
      <c r="X25" s="2"/>
    </row>
    <row r="26" spans="1:24">
      <c r="A26" s="2" t="s">
        <v>29</v>
      </c>
      <c r="B26" s="32">
        <v>311000303</v>
      </c>
      <c r="C26" s="32">
        <v>311000303</v>
      </c>
      <c r="D26" s="35">
        <f t="shared" si="9"/>
        <v>111</v>
      </c>
      <c r="E26" s="29" t="s">
        <v>56</v>
      </c>
      <c r="F26" s="29" t="s">
        <v>31</v>
      </c>
      <c r="G26" s="29">
        <v>0</v>
      </c>
      <c r="H26" s="29" t="s">
        <v>32</v>
      </c>
      <c r="I26" s="29">
        <v>0</v>
      </c>
      <c r="J26" s="29" t="s">
        <v>54</v>
      </c>
      <c r="K26" s="29" t="str">
        <f t="shared" si="10"/>
        <v>icon</v>
      </c>
      <c r="L26" s="2" t="str">
        <f t="shared" si="2"/>
        <v>0303</v>
      </c>
      <c r="M26" s="2"/>
      <c r="N26" s="2"/>
      <c r="O26" s="2" t="str">
        <f t="shared" si="11"/>
        <v>0003</v>
      </c>
      <c r="P26" s="36"/>
      <c r="Q26" s="30" t="str">
        <f>IFERROR(VLOOKUP(W26,[1]索引!A:B,2,0),"")</f>
        <v/>
      </c>
      <c r="S26" s="29">
        <f t="shared" si="12"/>
        <v>5</v>
      </c>
      <c r="T26" s="29">
        <f t="shared" si="13"/>
        <v>11</v>
      </c>
      <c r="U26" s="29">
        <f t="shared" si="14"/>
        <v>16</v>
      </c>
      <c r="V26" s="29">
        <f t="shared" si="15"/>
        <v>16</v>
      </c>
      <c r="W26" s="2" t="str">
        <f t="shared" si="16"/>
        <v>03</v>
      </c>
      <c r="X26" s="2"/>
    </row>
    <row r="27" spans="1:24">
      <c r="A27" s="2" t="s">
        <v>29</v>
      </c>
      <c r="B27" s="32">
        <v>311000304</v>
      </c>
      <c r="C27" s="32">
        <v>311000304</v>
      </c>
      <c r="D27" s="35">
        <f t="shared" si="9"/>
        <v>111</v>
      </c>
      <c r="E27" s="29" t="s">
        <v>57</v>
      </c>
      <c r="F27" s="29" t="s">
        <v>31</v>
      </c>
      <c r="G27" s="29">
        <v>0</v>
      </c>
      <c r="H27" s="29" t="s">
        <v>32</v>
      </c>
      <c r="I27" s="29">
        <v>0</v>
      </c>
      <c r="J27" s="29" t="s">
        <v>54</v>
      </c>
      <c r="K27" s="29" t="str">
        <f t="shared" si="10"/>
        <v>icon</v>
      </c>
      <c r="L27" s="2" t="str">
        <f t="shared" si="2"/>
        <v>0304</v>
      </c>
      <c r="M27" s="2"/>
      <c r="N27" s="2"/>
      <c r="O27" s="2" t="str">
        <f t="shared" si="11"/>
        <v>0003</v>
      </c>
      <c r="P27" s="36"/>
      <c r="Q27" s="30" t="str">
        <f>IFERROR(VLOOKUP(W27,[1]索引!A:B,2,0),"")</f>
        <v/>
      </c>
      <c r="S27" s="29">
        <f t="shared" si="12"/>
        <v>5</v>
      </c>
      <c r="T27" s="29">
        <f t="shared" si="13"/>
        <v>11</v>
      </c>
      <c r="U27" s="29">
        <f t="shared" si="14"/>
        <v>16</v>
      </c>
      <c r="V27" s="29">
        <f t="shared" si="15"/>
        <v>16</v>
      </c>
      <c r="W27" s="2" t="str">
        <f t="shared" si="16"/>
        <v>04</v>
      </c>
      <c r="X27" s="2"/>
    </row>
    <row r="28" spans="1:24">
      <c r="A28" s="2"/>
      <c r="B28" s="32">
        <v>311000401</v>
      </c>
      <c r="C28" s="32">
        <v>311000401</v>
      </c>
      <c r="D28" s="35">
        <f t="shared" si="9"/>
        <v>111</v>
      </c>
      <c r="E28" s="29" t="s">
        <v>58</v>
      </c>
      <c r="F28" s="29" t="s">
        <v>31</v>
      </c>
      <c r="G28" s="29">
        <v>0</v>
      </c>
      <c r="H28" s="29" t="s">
        <v>32</v>
      </c>
      <c r="I28" s="29">
        <v>0</v>
      </c>
      <c r="J28" s="29" t="s">
        <v>59</v>
      </c>
      <c r="K28" s="29" t="str">
        <f t="shared" si="10"/>
        <v>icon</v>
      </c>
      <c r="L28" s="2" t="str">
        <f t="shared" si="2"/>
        <v>0401</v>
      </c>
      <c r="M28" s="2"/>
      <c r="N28" s="2"/>
      <c r="O28" s="2" t="str">
        <f t="shared" si="11"/>
        <v>0004</v>
      </c>
      <c r="P28" s="36"/>
      <c r="Q28" s="30" t="str">
        <f>IFERROR(VLOOKUP(W28,[1]索引!A:B,2,0),"")</f>
        <v/>
      </c>
      <c r="S28" s="29">
        <f t="shared" si="12"/>
        <v>5</v>
      </c>
      <c r="T28" s="29">
        <f t="shared" si="13"/>
        <v>11</v>
      </c>
      <c r="U28" s="29">
        <f t="shared" si="14"/>
        <v>16</v>
      </c>
      <c r="V28" s="29">
        <f t="shared" si="15"/>
        <v>16</v>
      </c>
      <c r="W28" s="2" t="str">
        <f t="shared" si="16"/>
        <v>01</v>
      </c>
      <c r="X28" s="2"/>
    </row>
    <row r="29" spans="1:24">
      <c r="A29" s="2"/>
      <c r="B29" s="32">
        <v>311000402</v>
      </c>
      <c r="C29" s="32">
        <v>311000402</v>
      </c>
      <c r="D29" s="35">
        <f t="shared" si="9"/>
        <v>111</v>
      </c>
      <c r="E29" s="29" t="s">
        <v>60</v>
      </c>
      <c r="F29" s="29" t="s">
        <v>31</v>
      </c>
      <c r="G29" s="29">
        <v>0</v>
      </c>
      <c r="H29" s="29" t="s">
        <v>32</v>
      </c>
      <c r="I29" s="29">
        <v>0</v>
      </c>
      <c r="J29" s="29" t="s">
        <v>59</v>
      </c>
      <c r="K29" s="29" t="str">
        <f t="shared" si="10"/>
        <v>icon</v>
      </c>
      <c r="L29" s="2" t="str">
        <f t="shared" si="2"/>
        <v>0402</v>
      </c>
      <c r="M29" s="2"/>
      <c r="N29" s="2"/>
      <c r="O29" s="2" t="str">
        <f t="shared" si="11"/>
        <v>0004</v>
      </c>
      <c r="P29" s="36"/>
      <c r="Q29" s="30" t="str">
        <f>IFERROR(VLOOKUP(W29,[1]索引!A:B,2,0),"")</f>
        <v/>
      </c>
      <c r="S29" s="29">
        <f t="shared" si="12"/>
        <v>5</v>
      </c>
      <c r="T29" s="29">
        <f t="shared" si="13"/>
        <v>11</v>
      </c>
      <c r="U29" s="29">
        <f t="shared" si="14"/>
        <v>16</v>
      </c>
      <c r="V29" s="29">
        <f t="shared" si="15"/>
        <v>16</v>
      </c>
      <c r="W29" s="2" t="str">
        <f t="shared" si="16"/>
        <v>02</v>
      </c>
      <c r="X29" s="2"/>
    </row>
    <row r="30" spans="1:24">
      <c r="A30" s="2"/>
      <c r="B30" s="32">
        <v>311000403</v>
      </c>
      <c r="C30" s="32">
        <v>311000403</v>
      </c>
      <c r="D30" s="35">
        <f t="shared" si="9"/>
        <v>111</v>
      </c>
      <c r="E30" s="29" t="s">
        <v>61</v>
      </c>
      <c r="F30" s="29" t="s">
        <v>31</v>
      </c>
      <c r="G30" s="29">
        <v>0</v>
      </c>
      <c r="H30" s="29" t="s">
        <v>32</v>
      </c>
      <c r="I30" s="29">
        <v>0</v>
      </c>
      <c r="J30" s="29" t="s">
        <v>59</v>
      </c>
      <c r="K30" s="29" t="str">
        <f t="shared" si="10"/>
        <v>icon</v>
      </c>
      <c r="L30" s="2" t="str">
        <f t="shared" si="2"/>
        <v>0403</v>
      </c>
      <c r="M30" s="2"/>
      <c r="N30" s="2"/>
      <c r="O30" s="2" t="str">
        <f t="shared" si="11"/>
        <v>0004</v>
      </c>
      <c r="P30" s="36"/>
      <c r="Q30" s="30" t="str">
        <f>IFERROR(VLOOKUP(W30,[1]索引!A:B,2,0),"")</f>
        <v/>
      </c>
      <c r="S30" s="29">
        <f t="shared" si="12"/>
        <v>5</v>
      </c>
      <c r="T30" s="29">
        <f t="shared" si="13"/>
        <v>11</v>
      </c>
      <c r="U30" s="29">
        <f t="shared" si="14"/>
        <v>16</v>
      </c>
      <c r="V30" s="29">
        <f t="shared" si="15"/>
        <v>16</v>
      </c>
      <c r="W30" s="2" t="str">
        <f t="shared" si="16"/>
        <v>03</v>
      </c>
      <c r="X30" s="2"/>
    </row>
    <row r="31" spans="1:24">
      <c r="A31" s="2"/>
      <c r="B31" s="32">
        <v>311000404</v>
      </c>
      <c r="C31" s="32">
        <v>311000404</v>
      </c>
      <c r="D31" s="35">
        <f t="shared" si="9"/>
        <v>111</v>
      </c>
      <c r="E31" s="29" t="s">
        <v>62</v>
      </c>
      <c r="F31" s="29" t="s">
        <v>31</v>
      </c>
      <c r="G31" s="29">
        <v>0</v>
      </c>
      <c r="H31" s="29" t="s">
        <v>32</v>
      </c>
      <c r="I31" s="29">
        <v>0</v>
      </c>
      <c r="J31" s="29" t="s">
        <v>59</v>
      </c>
      <c r="K31" s="29" t="str">
        <f t="shared" si="10"/>
        <v>icon</v>
      </c>
      <c r="L31" s="2" t="str">
        <f t="shared" si="2"/>
        <v>0404</v>
      </c>
      <c r="M31" s="2"/>
      <c r="N31" s="2"/>
      <c r="O31" s="2" t="str">
        <f t="shared" si="11"/>
        <v>0004</v>
      </c>
      <c r="P31" s="36"/>
      <c r="Q31" s="30" t="str">
        <f>IFERROR(VLOOKUP(W31,[1]索引!A:B,2,0),"")</f>
        <v/>
      </c>
      <c r="S31" s="29">
        <f t="shared" si="12"/>
        <v>5</v>
      </c>
      <c r="T31" s="29">
        <f t="shared" si="13"/>
        <v>11</v>
      </c>
      <c r="U31" s="29">
        <f t="shared" si="14"/>
        <v>16</v>
      </c>
      <c r="V31" s="29">
        <f t="shared" si="15"/>
        <v>16</v>
      </c>
      <c r="W31" s="2" t="str">
        <f t="shared" si="16"/>
        <v>04</v>
      </c>
      <c r="X31" s="2"/>
    </row>
    <row r="32" spans="1:24">
      <c r="A32" s="2"/>
      <c r="B32" s="32">
        <v>311000501</v>
      </c>
      <c r="C32" s="32">
        <v>311000501</v>
      </c>
      <c r="D32" s="35">
        <f t="shared" si="9"/>
        <v>111</v>
      </c>
      <c r="E32" s="29" t="s">
        <v>63</v>
      </c>
      <c r="F32" s="29" t="s">
        <v>31</v>
      </c>
      <c r="G32" s="29">
        <v>0</v>
      </c>
      <c r="H32" s="29" t="s">
        <v>32</v>
      </c>
      <c r="I32" s="29">
        <v>0</v>
      </c>
      <c r="J32" s="29" t="s">
        <v>64</v>
      </c>
      <c r="K32" s="29" t="str">
        <f t="shared" si="10"/>
        <v>icon</v>
      </c>
      <c r="L32" s="2" t="str">
        <f t="shared" si="2"/>
        <v>0501</v>
      </c>
      <c r="M32" s="2"/>
      <c r="N32" s="2"/>
      <c r="O32" s="2" t="str">
        <f t="shared" si="11"/>
        <v>0005</v>
      </c>
      <c r="P32" s="36"/>
      <c r="Q32" s="30" t="str">
        <f>IFERROR(VLOOKUP(W32,[1]索引!A:B,2,0),"")</f>
        <v/>
      </c>
      <c r="S32" s="29">
        <f t="shared" si="12"/>
        <v>5</v>
      </c>
      <c r="T32" s="29">
        <f t="shared" si="13"/>
        <v>11</v>
      </c>
      <c r="U32" s="29">
        <f t="shared" si="14"/>
        <v>16</v>
      </c>
      <c r="V32" s="29">
        <f t="shared" si="15"/>
        <v>16</v>
      </c>
      <c r="W32" s="2" t="str">
        <f t="shared" si="16"/>
        <v>01</v>
      </c>
      <c r="X32" s="2"/>
    </row>
    <row r="33" spans="1:24">
      <c r="A33" s="2"/>
      <c r="B33" s="32">
        <v>311000502</v>
      </c>
      <c r="C33" s="32">
        <v>311000502</v>
      </c>
      <c r="D33" s="35">
        <f t="shared" si="9"/>
        <v>111</v>
      </c>
      <c r="E33" s="29" t="s">
        <v>65</v>
      </c>
      <c r="F33" s="29" t="s">
        <v>31</v>
      </c>
      <c r="G33" s="29">
        <v>0</v>
      </c>
      <c r="H33" s="29" t="s">
        <v>32</v>
      </c>
      <c r="I33" s="29">
        <v>0</v>
      </c>
      <c r="J33" s="29" t="s">
        <v>64</v>
      </c>
      <c r="K33" s="29" t="str">
        <f t="shared" si="10"/>
        <v>icon</v>
      </c>
      <c r="L33" s="2" t="str">
        <f t="shared" si="2"/>
        <v>0502</v>
      </c>
      <c r="M33" s="2"/>
      <c r="N33" s="2"/>
      <c r="O33" s="2" t="str">
        <f t="shared" si="11"/>
        <v>0005</v>
      </c>
      <c r="P33" s="36"/>
      <c r="Q33" s="30" t="str">
        <f>IFERROR(VLOOKUP(W33,[1]索引!A:B,2,0),"")</f>
        <v/>
      </c>
      <c r="S33" s="29">
        <f t="shared" si="12"/>
        <v>5</v>
      </c>
      <c r="T33" s="29">
        <f t="shared" si="13"/>
        <v>11</v>
      </c>
      <c r="U33" s="29">
        <f t="shared" si="14"/>
        <v>16</v>
      </c>
      <c r="V33" s="29">
        <f t="shared" si="15"/>
        <v>16</v>
      </c>
      <c r="W33" s="2" t="str">
        <f t="shared" si="16"/>
        <v>02</v>
      </c>
      <c r="X33" s="2"/>
    </row>
    <row r="34" spans="1:24">
      <c r="A34" s="2"/>
      <c r="B34" s="32">
        <v>311000503</v>
      </c>
      <c r="C34" s="32">
        <v>311000503</v>
      </c>
      <c r="D34" s="35">
        <f t="shared" si="9"/>
        <v>111</v>
      </c>
      <c r="E34" s="29" t="s">
        <v>66</v>
      </c>
      <c r="F34" s="29" t="s">
        <v>31</v>
      </c>
      <c r="G34" s="29">
        <v>0</v>
      </c>
      <c r="H34" s="29" t="s">
        <v>32</v>
      </c>
      <c r="I34" s="29">
        <v>0</v>
      </c>
      <c r="J34" s="29" t="s">
        <v>64</v>
      </c>
      <c r="K34" s="29" t="str">
        <f t="shared" si="10"/>
        <v>icon</v>
      </c>
      <c r="L34" s="2" t="str">
        <f t="shared" si="2"/>
        <v>0503</v>
      </c>
      <c r="M34" s="2"/>
      <c r="N34" s="2"/>
      <c r="O34" s="2" t="str">
        <f t="shared" si="11"/>
        <v>0005</v>
      </c>
      <c r="P34" s="36"/>
      <c r="Q34" s="30" t="str">
        <f>IFERROR(VLOOKUP(W34,[1]索引!A:B,2,0),"")</f>
        <v/>
      </c>
      <c r="S34" s="29">
        <f t="shared" si="12"/>
        <v>5</v>
      </c>
      <c r="T34" s="29">
        <f t="shared" si="13"/>
        <v>11</v>
      </c>
      <c r="U34" s="29">
        <f t="shared" si="14"/>
        <v>16</v>
      </c>
      <c r="V34" s="29">
        <f t="shared" si="15"/>
        <v>16</v>
      </c>
      <c r="W34" s="2" t="str">
        <f t="shared" si="16"/>
        <v>03</v>
      </c>
      <c r="X34" s="2"/>
    </row>
    <row r="35" spans="1:24">
      <c r="A35" s="2"/>
      <c r="B35" s="32">
        <v>311000504</v>
      </c>
      <c r="C35" s="32">
        <v>311000504</v>
      </c>
      <c r="D35" s="35">
        <f t="shared" si="9"/>
        <v>111</v>
      </c>
      <c r="E35" s="29" t="s">
        <v>67</v>
      </c>
      <c r="F35" s="29" t="s">
        <v>31</v>
      </c>
      <c r="G35" s="29">
        <v>0</v>
      </c>
      <c r="H35" s="29" t="s">
        <v>32</v>
      </c>
      <c r="I35" s="29">
        <v>0</v>
      </c>
      <c r="J35" s="29" t="s">
        <v>64</v>
      </c>
      <c r="K35" s="29" t="str">
        <f t="shared" si="10"/>
        <v>icon</v>
      </c>
      <c r="L35" s="2" t="str">
        <f t="shared" si="2"/>
        <v>0504</v>
      </c>
      <c r="M35" s="2"/>
      <c r="N35" s="2"/>
      <c r="O35" s="2" t="str">
        <f t="shared" si="11"/>
        <v>0005</v>
      </c>
      <c r="P35" s="36"/>
      <c r="Q35" s="30" t="str">
        <f>IFERROR(VLOOKUP(W35,[1]索引!A:B,2,0),"")</f>
        <v/>
      </c>
      <c r="S35" s="29">
        <f t="shared" si="12"/>
        <v>5</v>
      </c>
      <c r="T35" s="29">
        <f t="shared" si="13"/>
        <v>11</v>
      </c>
      <c r="U35" s="29">
        <f t="shared" si="14"/>
        <v>16</v>
      </c>
      <c r="V35" s="29">
        <f t="shared" si="15"/>
        <v>16</v>
      </c>
      <c r="W35" s="2" t="str">
        <f t="shared" si="16"/>
        <v>04</v>
      </c>
      <c r="X35" s="2"/>
    </row>
    <row r="36" spans="1:24">
      <c r="A36" s="2"/>
      <c r="B36" s="32">
        <v>311000601</v>
      </c>
      <c r="C36" s="32">
        <v>311000601</v>
      </c>
      <c r="D36" s="35">
        <f t="shared" si="9"/>
        <v>111</v>
      </c>
      <c r="E36" s="29" t="s">
        <v>68</v>
      </c>
      <c r="F36" s="29" t="s">
        <v>31</v>
      </c>
      <c r="G36" s="29">
        <v>0</v>
      </c>
      <c r="H36" s="29" t="s">
        <v>32</v>
      </c>
      <c r="I36" s="29">
        <v>0</v>
      </c>
      <c r="J36" s="29" t="s">
        <v>69</v>
      </c>
      <c r="K36" s="29" t="str">
        <f t="shared" si="10"/>
        <v>icon</v>
      </c>
      <c r="L36" s="2" t="str">
        <f t="shared" si="2"/>
        <v>0601</v>
      </c>
      <c r="M36" s="2"/>
      <c r="N36" s="2"/>
      <c r="O36" s="2" t="str">
        <f t="shared" si="11"/>
        <v>0006</v>
      </c>
      <c r="P36" s="36"/>
      <c r="Q36" s="30" t="str">
        <f>IFERROR(VLOOKUP(W36,[1]索引!A:B,2,0),"")</f>
        <v/>
      </c>
      <c r="S36" s="29">
        <f t="shared" si="12"/>
        <v>5</v>
      </c>
      <c r="T36" s="29">
        <f t="shared" si="13"/>
        <v>11</v>
      </c>
      <c r="U36" s="29">
        <f t="shared" si="14"/>
        <v>16</v>
      </c>
      <c r="V36" s="29">
        <f t="shared" si="15"/>
        <v>16</v>
      </c>
      <c r="W36" s="2" t="str">
        <f t="shared" si="16"/>
        <v>01</v>
      </c>
      <c r="X36" s="2"/>
    </row>
    <row r="37" spans="1:24">
      <c r="A37" s="2"/>
      <c r="B37" s="32">
        <v>311000602</v>
      </c>
      <c r="C37" s="32">
        <v>311000602</v>
      </c>
      <c r="D37" s="35">
        <f t="shared" si="9"/>
        <v>111</v>
      </c>
      <c r="E37" s="29" t="s">
        <v>70</v>
      </c>
      <c r="F37" s="29" t="s">
        <v>31</v>
      </c>
      <c r="G37" s="29">
        <v>0</v>
      </c>
      <c r="H37" s="29" t="s">
        <v>32</v>
      </c>
      <c r="I37" s="29">
        <v>0</v>
      </c>
      <c r="J37" s="29" t="s">
        <v>69</v>
      </c>
      <c r="K37" s="29" t="str">
        <f t="shared" si="10"/>
        <v>icon</v>
      </c>
      <c r="L37" s="2" t="str">
        <f t="shared" si="2"/>
        <v>0602</v>
      </c>
      <c r="M37" s="2"/>
      <c r="N37" s="2"/>
      <c r="O37" s="2" t="str">
        <f t="shared" si="11"/>
        <v>0006</v>
      </c>
      <c r="P37" s="36"/>
      <c r="Q37" s="30" t="str">
        <f>IFERROR(VLOOKUP(W37,[1]索引!A:B,2,0),"")</f>
        <v/>
      </c>
      <c r="S37" s="29">
        <f t="shared" si="12"/>
        <v>5</v>
      </c>
      <c r="T37" s="29">
        <f t="shared" si="13"/>
        <v>11</v>
      </c>
      <c r="U37" s="29">
        <f t="shared" si="14"/>
        <v>16</v>
      </c>
      <c r="V37" s="29">
        <f t="shared" si="15"/>
        <v>16</v>
      </c>
      <c r="W37" s="2" t="str">
        <f t="shared" si="16"/>
        <v>02</v>
      </c>
      <c r="X37" s="2"/>
    </row>
    <row r="38" spans="1:24">
      <c r="A38" s="2"/>
      <c r="B38" s="32">
        <v>311000603</v>
      </c>
      <c r="C38" s="32">
        <v>311000603</v>
      </c>
      <c r="D38" s="35">
        <f t="shared" si="9"/>
        <v>111</v>
      </c>
      <c r="E38" s="29" t="s">
        <v>71</v>
      </c>
      <c r="F38" s="29" t="s">
        <v>31</v>
      </c>
      <c r="G38" s="29">
        <v>0</v>
      </c>
      <c r="H38" s="29" t="s">
        <v>32</v>
      </c>
      <c r="I38" s="29">
        <v>0</v>
      </c>
      <c r="J38" s="29" t="s">
        <v>69</v>
      </c>
      <c r="K38" s="29" t="str">
        <f t="shared" si="10"/>
        <v>icon</v>
      </c>
      <c r="L38" s="2" t="str">
        <f t="shared" ref="L38:L69" si="17">IF(S38=T38,RIGHT(C38,LEN(C38)-S38),MID(C38,S38+1,T38-S38-1))</f>
        <v>0603</v>
      </c>
      <c r="M38" s="2"/>
      <c r="N38" s="2"/>
      <c r="O38" s="2" t="str">
        <f t="shared" si="11"/>
        <v>0006</v>
      </c>
      <c r="P38" s="36"/>
      <c r="Q38" s="30" t="str">
        <f>IFERROR(VLOOKUP(W38,[1]索引!A:B,2,0),"")</f>
        <v/>
      </c>
      <c r="S38" s="29">
        <f t="shared" si="12"/>
        <v>5</v>
      </c>
      <c r="T38" s="29">
        <f t="shared" si="13"/>
        <v>11</v>
      </c>
      <c r="U38" s="29">
        <f t="shared" si="14"/>
        <v>16</v>
      </c>
      <c r="V38" s="29">
        <f t="shared" si="15"/>
        <v>16</v>
      </c>
      <c r="W38" s="2" t="str">
        <f t="shared" si="16"/>
        <v>03</v>
      </c>
      <c r="X38" s="2"/>
    </row>
    <row r="39" spans="1:24">
      <c r="A39" s="2"/>
      <c r="B39" s="32">
        <v>311000604</v>
      </c>
      <c r="C39" s="32">
        <v>311000604</v>
      </c>
      <c r="D39" s="35">
        <f t="shared" si="9"/>
        <v>111</v>
      </c>
      <c r="E39" s="29" t="s">
        <v>72</v>
      </c>
      <c r="F39" s="29" t="s">
        <v>31</v>
      </c>
      <c r="G39" s="29">
        <v>0</v>
      </c>
      <c r="H39" s="29" t="s">
        <v>32</v>
      </c>
      <c r="I39" s="29">
        <v>0</v>
      </c>
      <c r="J39" s="29" t="s">
        <v>69</v>
      </c>
      <c r="K39" s="29" t="str">
        <f t="shared" si="10"/>
        <v>icon</v>
      </c>
      <c r="L39" s="2" t="str">
        <f t="shared" si="17"/>
        <v>0604</v>
      </c>
      <c r="M39" s="2"/>
      <c r="N39" s="2"/>
      <c r="O39" s="2" t="str">
        <f t="shared" si="11"/>
        <v>0006</v>
      </c>
      <c r="P39" s="36"/>
      <c r="Q39" s="30" t="str">
        <f>IFERROR(VLOOKUP(W39,[1]索引!A:B,2,0),"")</f>
        <v/>
      </c>
      <c r="S39" s="29">
        <f t="shared" si="12"/>
        <v>5</v>
      </c>
      <c r="T39" s="29">
        <f t="shared" si="13"/>
        <v>11</v>
      </c>
      <c r="U39" s="29">
        <f t="shared" si="14"/>
        <v>16</v>
      </c>
      <c r="V39" s="29">
        <f t="shared" si="15"/>
        <v>16</v>
      </c>
      <c r="W39" s="2" t="str">
        <f t="shared" si="16"/>
        <v>04</v>
      </c>
      <c r="X39" s="2"/>
    </row>
    <row r="40" spans="1:24">
      <c r="A40" s="2"/>
      <c r="B40" s="32">
        <v>311000701</v>
      </c>
      <c r="C40" s="32">
        <v>311000701</v>
      </c>
      <c r="D40" s="35">
        <f t="shared" si="9"/>
        <v>111</v>
      </c>
      <c r="E40" s="29" t="s">
        <v>73</v>
      </c>
      <c r="F40" s="29" t="s">
        <v>31</v>
      </c>
      <c r="G40" s="29">
        <v>0</v>
      </c>
      <c r="H40" s="29" t="s">
        <v>32</v>
      </c>
      <c r="I40" s="29">
        <v>0</v>
      </c>
      <c r="J40" s="29" t="s">
        <v>74</v>
      </c>
      <c r="K40" s="29" t="str">
        <f t="shared" si="10"/>
        <v>icon</v>
      </c>
      <c r="L40" s="2" t="str">
        <f t="shared" si="17"/>
        <v>0701</v>
      </c>
      <c r="M40" s="2"/>
      <c r="N40" s="2"/>
      <c r="O40" s="2" t="str">
        <f t="shared" si="11"/>
        <v>0007</v>
      </c>
      <c r="P40" s="36"/>
      <c r="Q40" s="30" t="str">
        <f>IFERROR(VLOOKUP(W40,[1]索引!A:B,2,0),"")</f>
        <v/>
      </c>
      <c r="S40" s="29">
        <f t="shared" si="12"/>
        <v>5</v>
      </c>
      <c r="T40" s="29">
        <f t="shared" si="13"/>
        <v>11</v>
      </c>
      <c r="U40" s="29">
        <f t="shared" si="14"/>
        <v>16</v>
      </c>
      <c r="V40" s="29">
        <f t="shared" si="15"/>
        <v>16</v>
      </c>
      <c r="W40" s="2" t="str">
        <f t="shared" si="16"/>
        <v>01</v>
      </c>
      <c r="X40" s="2"/>
    </row>
    <row r="41" spans="1:24">
      <c r="A41" s="2"/>
      <c r="B41" s="32">
        <v>311000702</v>
      </c>
      <c r="C41" s="32">
        <v>311000702</v>
      </c>
      <c r="D41" s="35">
        <f t="shared" si="9"/>
        <v>111</v>
      </c>
      <c r="E41" s="29" t="s">
        <v>75</v>
      </c>
      <c r="F41" s="29" t="s">
        <v>31</v>
      </c>
      <c r="G41" s="29">
        <v>0</v>
      </c>
      <c r="H41" s="29" t="s">
        <v>32</v>
      </c>
      <c r="I41" s="29">
        <v>0</v>
      </c>
      <c r="J41" s="29" t="s">
        <v>74</v>
      </c>
      <c r="K41" s="29" t="str">
        <f t="shared" si="10"/>
        <v>icon</v>
      </c>
      <c r="L41" s="2" t="str">
        <f t="shared" si="17"/>
        <v>0702</v>
      </c>
      <c r="M41" s="2"/>
      <c r="N41" s="2"/>
      <c r="O41" s="2" t="str">
        <f t="shared" si="11"/>
        <v>0007</v>
      </c>
      <c r="P41" s="36"/>
      <c r="Q41" s="30" t="str">
        <f>IFERROR(VLOOKUP(W41,[1]索引!A:B,2,0),"")</f>
        <v/>
      </c>
      <c r="S41" s="29">
        <f t="shared" si="12"/>
        <v>5</v>
      </c>
      <c r="T41" s="29">
        <f t="shared" si="13"/>
        <v>11</v>
      </c>
      <c r="U41" s="29">
        <f t="shared" si="14"/>
        <v>16</v>
      </c>
      <c r="V41" s="29">
        <f t="shared" si="15"/>
        <v>16</v>
      </c>
      <c r="W41" s="2" t="str">
        <f t="shared" si="16"/>
        <v>02</v>
      </c>
      <c r="X41" s="2"/>
    </row>
    <row r="42" spans="1:24">
      <c r="A42" s="2"/>
      <c r="B42" s="32">
        <v>311000703</v>
      </c>
      <c r="C42" s="32">
        <v>311000703</v>
      </c>
      <c r="D42" s="35">
        <f t="shared" ref="D42:D73" si="18">IF(INT(B42)=INT(C42),111,0)</f>
        <v>111</v>
      </c>
      <c r="E42" s="29" t="s">
        <v>76</v>
      </c>
      <c r="F42" s="29" t="s">
        <v>31</v>
      </c>
      <c r="G42" s="29">
        <v>0</v>
      </c>
      <c r="H42" s="29" t="s">
        <v>32</v>
      </c>
      <c r="I42" s="29">
        <v>0</v>
      </c>
      <c r="J42" s="29" t="s">
        <v>74</v>
      </c>
      <c r="K42" s="29" t="str">
        <f t="shared" ref="K42:K73" si="19">LEFT(E42,S42-1)</f>
        <v>icon</v>
      </c>
      <c r="L42" s="2" t="str">
        <f t="shared" si="17"/>
        <v>0703</v>
      </c>
      <c r="M42" s="2"/>
      <c r="N42" s="2"/>
      <c r="O42" s="2" t="str">
        <f t="shared" ref="O42:O73" si="20">IF(T42=U42,RIGHT(E42,LEN(E42)-T42),MID(E42,T42+1,U42-T42-1))</f>
        <v>0007</v>
      </c>
      <c r="P42" s="36"/>
      <c r="Q42" s="30" t="str">
        <f>IFERROR(VLOOKUP(W42,[1]索引!A:B,2,0),"")</f>
        <v/>
      </c>
      <c r="S42" s="29">
        <f t="shared" ref="S42:S73" si="21">IFERROR(FIND("_",E42),0)</f>
        <v>5</v>
      </c>
      <c r="T42" s="29">
        <f t="shared" ref="T42:T73" si="22">IFERROR(FIND("_",E42,S42+1),S42)</f>
        <v>11</v>
      </c>
      <c r="U42" s="29">
        <f t="shared" ref="U42:U73" si="23">IFERROR(FIND("_",E42,T42+1),T42)</f>
        <v>16</v>
      </c>
      <c r="V42" s="29">
        <f t="shared" ref="V42:V73" si="24">IFERROR(FIND("_",E42,U42+1),U42)</f>
        <v>16</v>
      </c>
      <c r="W42" s="2" t="str">
        <f t="shared" ref="W42:W73" si="25">IF(U42=V42,RIGHT(E42,LEN(E42)-U42),MID(E42,U42+1,V42-U42-1))</f>
        <v>03</v>
      </c>
      <c r="X42" s="2"/>
    </row>
    <row r="43" spans="1:24">
      <c r="A43" s="2"/>
      <c r="B43" s="32">
        <v>311000704</v>
      </c>
      <c r="C43" s="32">
        <v>311000704</v>
      </c>
      <c r="D43" s="35">
        <f t="shared" si="18"/>
        <v>111</v>
      </c>
      <c r="E43" s="29" t="s">
        <v>77</v>
      </c>
      <c r="F43" s="29" t="s">
        <v>31</v>
      </c>
      <c r="G43" s="29">
        <v>0</v>
      </c>
      <c r="H43" s="29" t="s">
        <v>32</v>
      </c>
      <c r="I43" s="29">
        <v>0</v>
      </c>
      <c r="J43" s="29" t="s">
        <v>74</v>
      </c>
      <c r="K43" s="29" t="str">
        <f t="shared" si="19"/>
        <v>icon</v>
      </c>
      <c r="L43" s="2" t="str">
        <f t="shared" si="17"/>
        <v>0704</v>
      </c>
      <c r="M43" s="2"/>
      <c r="N43" s="2"/>
      <c r="O43" s="2" t="str">
        <f t="shared" si="20"/>
        <v>0007</v>
      </c>
      <c r="P43" s="36"/>
      <c r="Q43" s="30" t="str">
        <f>IFERROR(VLOOKUP(W43,[1]索引!A:B,2,0),"")</f>
        <v/>
      </c>
      <c r="S43" s="29">
        <f t="shared" si="21"/>
        <v>5</v>
      </c>
      <c r="T43" s="29">
        <f t="shared" si="22"/>
        <v>11</v>
      </c>
      <c r="U43" s="29">
        <f t="shared" si="23"/>
        <v>16</v>
      </c>
      <c r="V43" s="29">
        <f t="shared" si="24"/>
        <v>16</v>
      </c>
      <c r="W43" s="2" t="str">
        <f t="shared" si="25"/>
        <v>04</v>
      </c>
      <c r="X43" s="2"/>
    </row>
    <row r="44" spans="1:24">
      <c r="A44" s="2"/>
      <c r="B44" s="32">
        <v>311000801</v>
      </c>
      <c r="C44" s="32">
        <v>311000801</v>
      </c>
      <c r="D44" s="35">
        <f t="shared" si="18"/>
        <v>111</v>
      </c>
      <c r="E44" s="29" t="s">
        <v>78</v>
      </c>
      <c r="F44" s="29" t="s">
        <v>31</v>
      </c>
      <c r="G44" s="29">
        <v>0</v>
      </c>
      <c r="H44" s="29" t="s">
        <v>32</v>
      </c>
      <c r="I44" s="29">
        <v>0</v>
      </c>
      <c r="J44" s="29" t="s">
        <v>79</v>
      </c>
      <c r="K44" s="29" t="str">
        <f t="shared" si="19"/>
        <v>icon</v>
      </c>
      <c r="L44" s="2" t="str">
        <f t="shared" si="17"/>
        <v>0801</v>
      </c>
      <c r="M44" s="2"/>
      <c r="N44" s="2"/>
      <c r="O44" s="2" t="str">
        <f t="shared" si="20"/>
        <v>0008</v>
      </c>
      <c r="P44" s="36"/>
      <c r="Q44" s="30" t="str">
        <f>IFERROR(VLOOKUP(W44,[1]索引!A:B,2,0),"")</f>
        <v/>
      </c>
      <c r="S44" s="29">
        <f t="shared" si="21"/>
        <v>5</v>
      </c>
      <c r="T44" s="29">
        <f t="shared" si="22"/>
        <v>11</v>
      </c>
      <c r="U44" s="29">
        <f t="shared" si="23"/>
        <v>16</v>
      </c>
      <c r="V44" s="29">
        <f t="shared" si="24"/>
        <v>16</v>
      </c>
      <c r="W44" s="2" t="str">
        <f t="shared" si="25"/>
        <v>01</v>
      </c>
      <c r="X44" s="2"/>
    </row>
    <row r="45" spans="1:24">
      <c r="A45" s="2"/>
      <c r="B45" s="32">
        <v>311000802</v>
      </c>
      <c r="C45" s="32">
        <v>311000802</v>
      </c>
      <c r="D45" s="35">
        <f t="shared" si="18"/>
        <v>111</v>
      </c>
      <c r="E45" s="29" t="s">
        <v>80</v>
      </c>
      <c r="F45" s="29" t="s">
        <v>31</v>
      </c>
      <c r="G45" s="29">
        <v>0</v>
      </c>
      <c r="H45" s="29" t="s">
        <v>32</v>
      </c>
      <c r="I45" s="29">
        <v>0</v>
      </c>
      <c r="J45" s="29" t="s">
        <v>79</v>
      </c>
      <c r="K45" s="29" t="str">
        <f t="shared" si="19"/>
        <v>icon</v>
      </c>
      <c r="L45" s="2" t="str">
        <f t="shared" si="17"/>
        <v>0802</v>
      </c>
      <c r="M45" s="2"/>
      <c r="N45" s="2"/>
      <c r="O45" s="2" t="str">
        <f t="shared" si="20"/>
        <v>0008</v>
      </c>
      <c r="P45" s="36"/>
      <c r="Q45" s="30" t="str">
        <f>IFERROR(VLOOKUP(W45,[1]索引!A:B,2,0),"")</f>
        <v/>
      </c>
      <c r="S45" s="29">
        <f t="shared" si="21"/>
        <v>5</v>
      </c>
      <c r="T45" s="29">
        <f t="shared" si="22"/>
        <v>11</v>
      </c>
      <c r="U45" s="29">
        <f t="shared" si="23"/>
        <v>16</v>
      </c>
      <c r="V45" s="29">
        <f t="shared" si="24"/>
        <v>16</v>
      </c>
      <c r="W45" s="2" t="str">
        <f t="shared" si="25"/>
        <v>02</v>
      </c>
      <c r="X45" s="2"/>
    </row>
    <row r="46" spans="1:24">
      <c r="A46" s="2"/>
      <c r="B46" s="32">
        <v>311000803</v>
      </c>
      <c r="C46" s="32">
        <v>311000803</v>
      </c>
      <c r="D46" s="35">
        <f t="shared" si="18"/>
        <v>111</v>
      </c>
      <c r="E46" s="29" t="s">
        <v>81</v>
      </c>
      <c r="F46" s="29" t="s">
        <v>31</v>
      </c>
      <c r="G46" s="29">
        <v>0</v>
      </c>
      <c r="H46" s="29" t="s">
        <v>32</v>
      </c>
      <c r="I46" s="29">
        <v>0</v>
      </c>
      <c r="J46" s="29" t="s">
        <v>79</v>
      </c>
      <c r="K46" s="29" t="str">
        <f t="shared" si="19"/>
        <v>icon</v>
      </c>
      <c r="L46" s="2" t="str">
        <f t="shared" si="17"/>
        <v>0803</v>
      </c>
      <c r="M46" s="2"/>
      <c r="N46" s="2"/>
      <c r="O46" s="2" t="str">
        <f t="shared" si="20"/>
        <v>0008</v>
      </c>
      <c r="P46" s="36"/>
      <c r="Q46" s="30" t="str">
        <f>IFERROR(VLOOKUP(W46,[1]索引!A:B,2,0),"")</f>
        <v/>
      </c>
      <c r="S46" s="29">
        <f t="shared" si="21"/>
        <v>5</v>
      </c>
      <c r="T46" s="29">
        <f t="shared" si="22"/>
        <v>11</v>
      </c>
      <c r="U46" s="29">
        <f t="shared" si="23"/>
        <v>16</v>
      </c>
      <c r="V46" s="29">
        <f t="shared" si="24"/>
        <v>16</v>
      </c>
      <c r="W46" s="2" t="str">
        <f t="shared" si="25"/>
        <v>03</v>
      </c>
      <c r="X46" s="2"/>
    </row>
    <row r="47" spans="1:24">
      <c r="A47" s="2"/>
      <c r="B47" s="32">
        <v>311000804</v>
      </c>
      <c r="C47" s="32">
        <v>311000804</v>
      </c>
      <c r="D47" s="35">
        <f t="shared" si="18"/>
        <v>111</v>
      </c>
      <c r="E47" s="29" t="s">
        <v>82</v>
      </c>
      <c r="F47" s="29" t="s">
        <v>31</v>
      </c>
      <c r="G47" s="29">
        <v>0</v>
      </c>
      <c r="H47" s="29" t="s">
        <v>32</v>
      </c>
      <c r="I47" s="29">
        <v>0</v>
      </c>
      <c r="J47" s="29" t="s">
        <v>79</v>
      </c>
      <c r="K47" s="29" t="str">
        <f t="shared" si="19"/>
        <v>icon</v>
      </c>
      <c r="L47" s="2" t="str">
        <f t="shared" si="17"/>
        <v>0804</v>
      </c>
      <c r="M47" s="2"/>
      <c r="N47" s="2"/>
      <c r="O47" s="2" t="str">
        <f t="shared" si="20"/>
        <v>0008</v>
      </c>
      <c r="P47" s="36"/>
      <c r="Q47" s="30" t="str">
        <f>IFERROR(VLOOKUP(W47,[1]索引!A:B,2,0),"")</f>
        <v/>
      </c>
      <c r="S47" s="29">
        <f t="shared" si="21"/>
        <v>5</v>
      </c>
      <c r="T47" s="29">
        <f t="shared" si="22"/>
        <v>11</v>
      </c>
      <c r="U47" s="29">
        <f t="shared" si="23"/>
        <v>16</v>
      </c>
      <c r="V47" s="29">
        <f t="shared" si="24"/>
        <v>16</v>
      </c>
      <c r="W47" s="2" t="str">
        <f t="shared" si="25"/>
        <v>04</v>
      </c>
      <c r="X47" s="2"/>
    </row>
    <row r="48" spans="1:24">
      <c r="A48" s="2"/>
      <c r="B48" s="32">
        <v>311000901</v>
      </c>
      <c r="C48" s="32">
        <v>311000901</v>
      </c>
      <c r="D48" s="35">
        <f t="shared" si="18"/>
        <v>111</v>
      </c>
      <c r="E48" s="29" t="s">
        <v>83</v>
      </c>
      <c r="F48" s="29" t="s">
        <v>31</v>
      </c>
      <c r="G48" s="29">
        <v>0</v>
      </c>
      <c r="H48" s="29" t="s">
        <v>32</v>
      </c>
      <c r="I48" s="29">
        <v>0</v>
      </c>
      <c r="J48" s="29" t="s">
        <v>84</v>
      </c>
      <c r="K48" s="29" t="str">
        <f t="shared" si="19"/>
        <v>icon</v>
      </c>
      <c r="L48" s="2" t="str">
        <f t="shared" si="17"/>
        <v>0901</v>
      </c>
      <c r="M48" s="2"/>
      <c r="N48" s="2"/>
      <c r="O48" s="2" t="str">
        <f t="shared" si="20"/>
        <v>0009</v>
      </c>
      <c r="P48" s="36"/>
      <c r="Q48" s="30" t="str">
        <f>IFERROR(VLOOKUP(W48,[1]索引!A:B,2,0),"")</f>
        <v/>
      </c>
      <c r="S48" s="29">
        <f t="shared" si="21"/>
        <v>5</v>
      </c>
      <c r="T48" s="29">
        <f t="shared" si="22"/>
        <v>11</v>
      </c>
      <c r="U48" s="29">
        <f t="shared" si="23"/>
        <v>16</v>
      </c>
      <c r="V48" s="29">
        <f t="shared" si="24"/>
        <v>16</v>
      </c>
      <c r="W48" s="2" t="str">
        <f t="shared" si="25"/>
        <v>01</v>
      </c>
      <c r="X48" s="2"/>
    </row>
    <row r="49" spans="1:24">
      <c r="A49" s="2"/>
      <c r="B49" s="32">
        <v>311000902</v>
      </c>
      <c r="C49" s="32">
        <v>311000902</v>
      </c>
      <c r="D49" s="35">
        <f t="shared" si="18"/>
        <v>111</v>
      </c>
      <c r="E49" s="29" t="s">
        <v>85</v>
      </c>
      <c r="F49" s="29" t="s">
        <v>31</v>
      </c>
      <c r="G49" s="29">
        <v>0</v>
      </c>
      <c r="H49" s="29" t="s">
        <v>32</v>
      </c>
      <c r="I49" s="29">
        <v>0</v>
      </c>
      <c r="J49" s="29" t="s">
        <v>84</v>
      </c>
      <c r="K49" s="29" t="str">
        <f t="shared" si="19"/>
        <v>icon</v>
      </c>
      <c r="L49" s="2" t="str">
        <f t="shared" si="17"/>
        <v>0902</v>
      </c>
      <c r="M49" s="2"/>
      <c r="N49" s="2"/>
      <c r="O49" s="2" t="str">
        <f t="shared" si="20"/>
        <v>0009</v>
      </c>
      <c r="P49" s="36"/>
      <c r="Q49" s="30" t="str">
        <f>IFERROR(VLOOKUP(W49,[1]索引!A:B,2,0),"")</f>
        <v/>
      </c>
      <c r="S49" s="29">
        <f t="shared" si="21"/>
        <v>5</v>
      </c>
      <c r="T49" s="29">
        <f t="shared" si="22"/>
        <v>11</v>
      </c>
      <c r="U49" s="29">
        <f t="shared" si="23"/>
        <v>16</v>
      </c>
      <c r="V49" s="29">
        <f t="shared" si="24"/>
        <v>16</v>
      </c>
      <c r="W49" s="2" t="str">
        <f t="shared" si="25"/>
        <v>02</v>
      </c>
      <c r="X49" s="2"/>
    </row>
    <row r="50" spans="1:24">
      <c r="A50" s="2"/>
      <c r="B50" s="32">
        <v>311000903</v>
      </c>
      <c r="C50" s="32">
        <v>311000903</v>
      </c>
      <c r="D50" s="35">
        <f t="shared" si="18"/>
        <v>111</v>
      </c>
      <c r="E50" s="29" t="s">
        <v>86</v>
      </c>
      <c r="F50" s="29" t="s">
        <v>31</v>
      </c>
      <c r="G50" s="29">
        <v>0</v>
      </c>
      <c r="H50" s="29" t="s">
        <v>32</v>
      </c>
      <c r="I50" s="29">
        <v>0</v>
      </c>
      <c r="J50" s="29" t="s">
        <v>84</v>
      </c>
      <c r="K50" s="29" t="str">
        <f t="shared" si="19"/>
        <v>icon</v>
      </c>
      <c r="L50" s="2" t="str">
        <f t="shared" si="17"/>
        <v>0903</v>
      </c>
      <c r="M50" s="2"/>
      <c r="N50" s="2"/>
      <c r="O50" s="2" t="str">
        <f t="shared" si="20"/>
        <v>0009</v>
      </c>
      <c r="P50" s="36"/>
      <c r="Q50" s="30" t="str">
        <f>IFERROR(VLOOKUP(W50,[1]索引!A:B,2,0),"")</f>
        <v/>
      </c>
      <c r="S50" s="29">
        <f t="shared" si="21"/>
        <v>5</v>
      </c>
      <c r="T50" s="29">
        <f t="shared" si="22"/>
        <v>11</v>
      </c>
      <c r="U50" s="29">
        <f t="shared" si="23"/>
        <v>16</v>
      </c>
      <c r="V50" s="29">
        <f t="shared" si="24"/>
        <v>16</v>
      </c>
      <c r="W50" s="2" t="str">
        <f t="shared" si="25"/>
        <v>03</v>
      </c>
      <c r="X50" s="2"/>
    </row>
    <row r="51" spans="1:24">
      <c r="A51" s="2"/>
      <c r="B51" s="32">
        <v>311000904</v>
      </c>
      <c r="C51" s="32">
        <v>311000904</v>
      </c>
      <c r="D51" s="35">
        <f t="shared" si="18"/>
        <v>111</v>
      </c>
      <c r="E51" s="29" t="s">
        <v>87</v>
      </c>
      <c r="F51" s="29" t="s">
        <v>31</v>
      </c>
      <c r="G51" s="29">
        <v>0</v>
      </c>
      <c r="H51" s="29" t="s">
        <v>32</v>
      </c>
      <c r="I51" s="29">
        <v>0</v>
      </c>
      <c r="J51" s="29" t="s">
        <v>84</v>
      </c>
      <c r="K51" s="29" t="str">
        <f t="shared" si="19"/>
        <v>icon</v>
      </c>
      <c r="L51" s="2" t="str">
        <f t="shared" si="17"/>
        <v>0904</v>
      </c>
      <c r="M51" s="2"/>
      <c r="N51" s="2"/>
      <c r="O51" s="2" t="str">
        <f t="shared" si="20"/>
        <v>0009</v>
      </c>
      <c r="P51" s="36"/>
      <c r="Q51" s="30" t="str">
        <f>IFERROR(VLOOKUP(W51,[1]索引!A:B,2,0),"")</f>
        <v/>
      </c>
      <c r="S51" s="29">
        <f t="shared" si="21"/>
        <v>5</v>
      </c>
      <c r="T51" s="29">
        <f t="shared" si="22"/>
        <v>11</v>
      </c>
      <c r="U51" s="29">
        <f t="shared" si="23"/>
        <v>16</v>
      </c>
      <c r="V51" s="29">
        <f t="shared" si="24"/>
        <v>16</v>
      </c>
      <c r="W51" s="2" t="str">
        <f t="shared" si="25"/>
        <v>04</v>
      </c>
      <c r="X51" s="2"/>
    </row>
    <row r="52" spans="1:24">
      <c r="A52" s="2"/>
      <c r="B52" s="32">
        <v>311001001</v>
      </c>
      <c r="C52" s="32">
        <v>311001001</v>
      </c>
      <c r="D52" s="35">
        <f t="shared" si="18"/>
        <v>111</v>
      </c>
      <c r="E52" s="29" t="s">
        <v>88</v>
      </c>
      <c r="F52" s="29" t="s">
        <v>31</v>
      </c>
      <c r="G52" s="29">
        <v>0</v>
      </c>
      <c r="H52" s="29" t="s">
        <v>32</v>
      </c>
      <c r="I52" s="29">
        <v>0</v>
      </c>
      <c r="J52" s="29" t="s">
        <v>89</v>
      </c>
      <c r="K52" s="29" t="str">
        <f t="shared" si="19"/>
        <v>icon</v>
      </c>
      <c r="L52" s="2" t="str">
        <f t="shared" si="17"/>
        <v>1001</v>
      </c>
      <c r="M52" s="2"/>
      <c r="N52" s="2"/>
      <c r="O52" s="2" t="str">
        <f t="shared" si="20"/>
        <v>0010</v>
      </c>
      <c r="P52" s="36"/>
      <c r="Q52" s="30" t="str">
        <f>IFERROR(VLOOKUP(W52,[1]索引!A:B,2,0),"")</f>
        <v/>
      </c>
      <c r="S52" s="29">
        <f t="shared" si="21"/>
        <v>5</v>
      </c>
      <c r="T52" s="29">
        <f t="shared" si="22"/>
        <v>11</v>
      </c>
      <c r="U52" s="29">
        <f t="shared" si="23"/>
        <v>16</v>
      </c>
      <c r="V52" s="29">
        <f t="shared" si="24"/>
        <v>16</v>
      </c>
      <c r="W52" s="2" t="str">
        <f t="shared" si="25"/>
        <v>01</v>
      </c>
      <c r="X52" s="2"/>
    </row>
    <row r="53" spans="1:24">
      <c r="A53" s="2"/>
      <c r="B53" s="32">
        <v>311001002</v>
      </c>
      <c r="C53" s="32">
        <v>311001002</v>
      </c>
      <c r="D53" s="35">
        <f t="shared" si="18"/>
        <v>111</v>
      </c>
      <c r="E53" s="29" t="s">
        <v>90</v>
      </c>
      <c r="F53" s="29" t="s">
        <v>31</v>
      </c>
      <c r="G53" s="29">
        <v>0</v>
      </c>
      <c r="H53" s="29" t="s">
        <v>32</v>
      </c>
      <c r="I53" s="29">
        <v>0</v>
      </c>
      <c r="J53" s="29" t="s">
        <v>89</v>
      </c>
      <c r="K53" s="29" t="str">
        <f t="shared" si="19"/>
        <v>icon</v>
      </c>
      <c r="L53" s="2" t="str">
        <f t="shared" si="17"/>
        <v>1002</v>
      </c>
      <c r="M53" s="2"/>
      <c r="N53" s="2"/>
      <c r="O53" s="2" t="str">
        <f t="shared" si="20"/>
        <v>0010</v>
      </c>
      <c r="P53" s="36"/>
      <c r="Q53" s="30" t="str">
        <f>IFERROR(VLOOKUP(W53,[1]索引!A:B,2,0),"")</f>
        <v/>
      </c>
      <c r="S53" s="29">
        <f t="shared" si="21"/>
        <v>5</v>
      </c>
      <c r="T53" s="29">
        <f t="shared" si="22"/>
        <v>11</v>
      </c>
      <c r="U53" s="29">
        <f t="shared" si="23"/>
        <v>16</v>
      </c>
      <c r="V53" s="29">
        <f t="shared" si="24"/>
        <v>16</v>
      </c>
      <c r="W53" s="2" t="str">
        <f t="shared" si="25"/>
        <v>02</v>
      </c>
      <c r="X53" s="2"/>
    </row>
    <row r="54" spans="1:24">
      <c r="A54" s="2"/>
      <c r="B54" s="32">
        <v>311001003</v>
      </c>
      <c r="C54" s="32">
        <v>311001003</v>
      </c>
      <c r="D54" s="35">
        <f t="shared" si="18"/>
        <v>111</v>
      </c>
      <c r="E54" s="29" t="s">
        <v>91</v>
      </c>
      <c r="F54" s="29" t="s">
        <v>31</v>
      </c>
      <c r="G54" s="29">
        <v>0</v>
      </c>
      <c r="H54" s="29" t="s">
        <v>32</v>
      </c>
      <c r="I54" s="29">
        <v>0</v>
      </c>
      <c r="J54" s="29" t="s">
        <v>89</v>
      </c>
      <c r="K54" s="29" t="str">
        <f t="shared" si="19"/>
        <v>icon</v>
      </c>
      <c r="L54" s="2" t="str">
        <f t="shared" si="17"/>
        <v>1003</v>
      </c>
      <c r="M54" s="2"/>
      <c r="N54" s="2"/>
      <c r="O54" s="2" t="str">
        <f t="shared" si="20"/>
        <v>0010</v>
      </c>
      <c r="P54" s="36"/>
      <c r="Q54" s="30" t="str">
        <f>IFERROR(VLOOKUP(W54,[1]索引!A:B,2,0),"")</f>
        <v/>
      </c>
      <c r="S54" s="29">
        <f t="shared" si="21"/>
        <v>5</v>
      </c>
      <c r="T54" s="29">
        <f t="shared" si="22"/>
        <v>11</v>
      </c>
      <c r="U54" s="29">
        <f t="shared" si="23"/>
        <v>16</v>
      </c>
      <c r="V54" s="29">
        <f t="shared" si="24"/>
        <v>16</v>
      </c>
      <c r="W54" s="2" t="str">
        <f t="shared" si="25"/>
        <v>03</v>
      </c>
      <c r="X54" s="2"/>
    </row>
    <row r="55" spans="1:24">
      <c r="A55" s="2"/>
      <c r="B55" s="32">
        <v>311001004</v>
      </c>
      <c r="C55" s="32">
        <v>311001004</v>
      </c>
      <c r="D55" s="35">
        <f t="shared" si="18"/>
        <v>111</v>
      </c>
      <c r="E55" s="29" t="s">
        <v>92</v>
      </c>
      <c r="F55" s="29" t="s">
        <v>31</v>
      </c>
      <c r="G55" s="29">
        <v>0</v>
      </c>
      <c r="H55" s="29" t="s">
        <v>32</v>
      </c>
      <c r="I55" s="29">
        <v>0</v>
      </c>
      <c r="J55" s="29" t="s">
        <v>89</v>
      </c>
      <c r="K55" s="29" t="str">
        <f t="shared" si="19"/>
        <v>icon</v>
      </c>
      <c r="L55" s="2" t="str">
        <f t="shared" si="17"/>
        <v>1004</v>
      </c>
      <c r="M55" s="2"/>
      <c r="N55" s="2"/>
      <c r="O55" s="2" t="str">
        <f t="shared" si="20"/>
        <v>0010</v>
      </c>
      <c r="P55" s="36"/>
      <c r="Q55" s="30" t="str">
        <f>IFERROR(VLOOKUP(W55,[1]索引!A:B,2,0),"")</f>
        <v/>
      </c>
      <c r="S55" s="29">
        <f t="shared" si="21"/>
        <v>5</v>
      </c>
      <c r="T55" s="29">
        <f t="shared" si="22"/>
        <v>11</v>
      </c>
      <c r="U55" s="29">
        <f t="shared" si="23"/>
        <v>16</v>
      </c>
      <c r="V55" s="29">
        <f t="shared" si="24"/>
        <v>16</v>
      </c>
      <c r="W55" s="2" t="str">
        <f t="shared" si="25"/>
        <v>04</v>
      </c>
      <c r="X55" s="2"/>
    </row>
    <row r="56" spans="1:24">
      <c r="A56" s="2"/>
      <c r="B56" s="32">
        <v>311001101</v>
      </c>
      <c r="C56" s="32">
        <v>311001101</v>
      </c>
      <c r="D56" s="35">
        <f t="shared" si="18"/>
        <v>111</v>
      </c>
      <c r="E56" s="29" t="s">
        <v>93</v>
      </c>
      <c r="F56" s="29" t="s">
        <v>31</v>
      </c>
      <c r="G56" s="29">
        <v>0</v>
      </c>
      <c r="H56" s="29" t="s">
        <v>32</v>
      </c>
      <c r="I56" s="29">
        <v>0</v>
      </c>
      <c r="J56" s="29" t="s">
        <v>94</v>
      </c>
      <c r="K56" s="29" t="str">
        <f t="shared" si="19"/>
        <v>icon</v>
      </c>
      <c r="L56" s="2" t="str">
        <f t="shared" si="17"/>
        <v>1101</v>
      </c>
      <c r="M56" s="2"/>
      <c r="N56" s="2"/>
      <c r="O56" s="2" t="str">
        <f t="shared" si="20"/>
        <v>0011</v>
      </c>
      <c r="P56" s="36"/>
      <c r="Q56" s="30" t="str">
        <f>IFERROR(VLOOKUP(W56,[1]索引!A:B,2,0),"")</f>
        <v/>
      </c>
      <c r="S56" s="29">
        <f t="shared" si="21"/>
        <v>5</v>
      </c>
      <c r="T56" s="29">
        <f t="shared" si="22"/>
        <v>11</v>
      </c>
      <c r="U56" s="29">
        <f t="shared" si="23"/>
        <v>16</v>
      </c>
      <c r="V56" s="29">
        <f t="shared" si="24"/>
        <v>16</v>
      </c>
      <c r="W56" s="2" t="str">
        <f t="shared" si="25"/>
        <v>01</v>
      </c>
      <c r="X56" s="2"/>
    </row>
    <row r="57" spans="1:24">
      <c r="A57" s="2"/>
      <c r="B57" s="32">
        <v>311001102</v>
      </c>
      <c r="C57" s="32">
        <v>311001102</v>
      </c>
      <c r="D57" s="35">
        <f t="shared" si="18"/>
        <v>111</v>
      </c>
      <c r="E57" s="29" t="s">
        <v>95</v>
      </c>
      <c r="F57" s="29" t="s">
        <v>31</v>
      </c>
      <c r="G57" s="29">
        <v>0</v>
      </c>
      <c r="H57" s="29" t="s">
        <v>32</v>
      </c>
      <c r="I57" s="29">
        <v>0</v>
      </c>
      <c r="J57" s="29" t="s">
        <v>94</v>
      </c>
      <c r="K57" s="29" t="str">
        <f t="shared" si="19"/>
        <v>icon</v>
      </c>
      <c r="L57" s="2" t="str">
        <f t="shared" si="17"/>
        <v>1102</v>
      </c>
      <c r="M57" s="2"/>
      <c r="N57" s="2"/>
      <c r="O57" s="2" t="str">
        <f t="shared" si="20"/>
        <v>0011</v>
      </c>
      <c r="P57" s="36"/>
      <c r="Q57" s="30" t="str">
        <f>IFERROR(VLOOKUP(W57,[1]索引!A:B,2,0),"")</f>
        <v/>
      </c>
      <c r="S57" s="29">
        <f t="shared" si="21"/>
        <v>5</v>
      </c>
      <c r="T57" s="29">
        <f t="shared" si="22"/>
        <v>11</v>
      </c>
      <c r="U57" s="29">
        <f t="shared" si="23"/>
        <v>16</v>
      </c>
      <c r="V57" s="29">
        <f t="shared" si="24"/>
        <v>16</v>
      </c>
      <c r="W57" s="2" t="str">
        <f t="shared" si="25"/>
        <v>02</v>
      </c>
      <c r="X57" s="2"/>
    </row>
    <row r="58" spans="1:24">
      <c r="A58" s="2"/>
      <c r="B58" s="32">
        <v>311001103</v>
      </c>
      <c r="C58" s="32">
        <v>311001103</v>
      </c>
      <c r="D58" s="35">
        <f t="shared" si="18"/>
        <v>111</v>
      </c>
      <c r="E58" s="29" t="s">
        <v>96</v>
      </c>
      <c r="F58" s="29" t="s">
        <v>31</v>
      </c>
      <c r="G58" s="29">
        <v>0</v>
      </c>
      <c r="H58" s="29" t="s">
        <v>32</v>
      </c>
      <c r="I58" s="29">
        <v>0</v>
      </c>
      <c r="J58" s="29" t="s">
        <v>94</v>
      </c>
      <c r="K58" s="29" t="str">
        <f t="shared" si="19"/>
        <v>icon</v>
      </c>
      <c r="L58" s="2" t="str">
        <f t="shared" si="17"/>
        <v>1103</v>
      </c>
      <c r="M58" s="2"/>
      <c r="N58" s="2"/>
      <c r="O58" s="2" t="str">
        <f t="shared" si="20"/>
        <v>0011</v>
      </c>
      <c r="P58" s="36"/>
      <c r="Q58" s="30" t="str">
        <f>IFERROR(VLOOKUP(W58,[1]索引!A:B,2,0),"")</f>
        <v/>
      </c>
      <c r="S58" s="29">
        <f t="shared" si="21"/>
        <v>5</v>
      </c>
      <c r="T58" s="29">
        <f t="shared" si="22"/>
        <v>11</v>
      </c>
      <c r="U58" s="29">
        <f t="shared" si="23"/>
        <v>16</v>
      </c>
      <c r="V58" s="29">
        <f t="shared" si="24"/>
        <v>16</v>
      </c>
      <c r="W58" s="2" t="str">
        <f t="shared" si="25"/>
        <v>03</v>
      </c>
      <c r="X58" s="2"/>
    </row>
    <row r="59" spans="1:24">
      <c r="A59" s="2"/>
      <c r="B59" s="32">
        <v>311001201</v>
      </c>
      <c r="C59" s="32">
        <v>311001201</v>
      </c>
      <c r="D59" s="35">
        <f t="shared" si="18"/>
        <v>111</v>
      </c>
      <c r="E59" s="29" t="s">
        <v>97</v>
      </c>
      <c r="F59" s="29" t="s">
        <v>31</v>
      </c>
      <c r="G59" s="29">
        <v>0</v>
      </c>
      <c r="H59" s="29" t="s">
        <v>32</v>
      </c>
      <c r="I59" s="29">
        <v>0</v>
      </c>
      <c r="J59" s="29" t="s">
        <v>98</v>
      </c>
      <c r="K59" s="29" t="str">
        <f t="shared" si="19"/>
        <v>icon</v>
      </c>
      <c r="L59" s="2" t="str">
        <f t="shared" si="17"/>
        <v>1201</v>
      </c>
      <c r="M59" s="2"/>
      <c r="N59" s="2"/>
      <c r="O59" s="2" t="str">
        <f t="shared" si="20"/>
        <v>0012</v>
      </c>
      <c r="P59" s="36"/>
      <c r="Q59" s="30" t="str">
        <f>IFERROR(VLOOKUP(W59,[1]索引!A:B,2,0),"")</f>
        <v/>
      </c>
      <c r="S59" s="29">
        <f t="shared" si="21"/>
        <v>5</v>
      </c>
      <c r="T59" s="29">
        <f t="shared" si="22"/>
        <v>11</v>
      </c>
      <c r="U59" s="29">
        <f t="shared" si="23"/>
        <v>16</v>
      </c>
      <c r="V59" s="29">
        <f t="shared" si="24"/>
        <v>16</v>
      </c>
      <c r="W59" s="2" t="str">
        <f t="shared" si="25"/>
        <v>01</v>
      </c>
      <c r="X59" s="2"/>
    </row>
    <row r="60" spans="1:24">
      <c r="A60" s="2"/>
      <c r="B60" s="32">
        <v>311001202</v>
      </c>
      <c r="C60" s="32">
        <v>311001202</v>
      </c>
      <c r="D60" s="35">
        <f t="shared" si="18"/>
        <v>111</v>
      </c>
      <c r="E60" s="29" t="s">
        <v>99</v>
      </c>
      <c r="F60" s="29" t="s">
        <v>31</v>
      </c>
      <c r="G60" s="29">
        <v>0</v>
      </c>
      <c r="H60" s="29" t="s">
        <v>32</v>
      </c>
      <c r="I60" s="29">
        <v>0</v>
      </c>
      <c r="J60" s="29" t="s">
        <v>98</v>
      </c>
      <c r="K60" s="29" t="str">
        <f t="shared" si="19"/>
        <v>icon</v>
      </c>
      <c r="L60" s="2" t="str">
        <f t="shared" si="17"/>
        <v>1202</v>
      </c>
      <c r="M60" s="2"/>
      <c r="N60" s="2"/>
      <c r="O60" s="2" t="str">
        <f t="shared" si="20"/>
        <v>0012</v>
      </c>
      <c r="P60" s="36"/>
      <c r="Q60" s="30" t="str">
        <f>IFERROR(VLOOKUP(W60,[1]索引!A:B,2,0),"")</f>
        <v/>
      </c>
      <c r="S60" s="29">
        <f t="shared" si="21"/>
        <v>5</v>
      </c>
      <c r="T60" s="29">
        <f t="shared" si="22"/>
        <v>11</v>
      </c>
      <c r="U60" s="29">
        <f t="shared" si="23"/>
        <v>16</v>
      </c>
      <c r="V60" s="29">
        <f t="shared" si="24"/>
        <v>16</v>
      </c>
      <c r="W60" s="2" t="str">
        <f t="shared" si="25"/>
        <v>02</v>
      </c>
      <c r="X60" s="2"/>
    </row>
    <row r="61" spans="1:24">
      <c r="A61" s="2"/>
      <c r="B61" s="32">
        <v>311001203</v>
      </c>
      <c r="C61" s="32">
        <v>311001203</v>
      </c>
      <c r="D61" s="35">
        <f t="shared" si="18"/>
        <v>111</v>
      </c>
      <c r="E61" s="29" t="s">
        <v>100</v>
      </c>
      <c r="F61" s="29" t="s">
        <v>31</v>
      </c>
      <c r="G61" s="29">
        <v>0</v>
      </c>
      <c r="H61" s="29" t="s">
        <v>32</v>
      </c>
      <c r="I61" s="29">
        <v>0</v>
      </c>
      <c r="J61" s="29" t="s">
        <v>98</v>
      </c>
      <c r="K61" s="29" t="str">
        <f t="shared" si="19"/>
        <v>icon</v>
      </c>
      <c r="L61" s="2" t="str">
        <f t="shared" si="17"/>
        <v>1203</v>
      </c>
      <c r="M61" s="2"/>
      <c r="N61" s="2"/>
      <c r="O61" s="2" t="str">
        <f t="shared" si="20"/>
        <v>0012</v>
      </c>
      <c r="P61" s="36"/>
      <c r="Q61" s="30" t="str">
        <f>IFERROR(VLOOKUP(W61,[1]索引!A:B,2,0),"")</f>
        <v/>
      </c>
      <c r="S61" s="29">
        <f t="shared" si="21"/>
        <v>5</v>
      </c>
      <c r="T61" s="29">
        <f t="shared" si="22"/>
        <v>11</v>
      </c>
      <c r="U61" s="29">
        <f t="shared" si="23"/>
        <v>16</v>
      </c>
      <c r="V61" s="29">
        <f t="shared" si="24"/>
        <v>16</v>
      </c>
      <c r="W61" s="2" t="str">
        <f t="shared" si="25"/>
        <v>03</v>
      </c>
      <c r="X61" s="2"/>
    </row>
    <row r="62" spans="1:24">
      <c r="A62" s="2"/>
      <c r="B62" s="32">
        <v>311001301</v>
      </c>
      <c r="C62" s="32">
        <v>311001301</v>
      </c>
      <c r="D62" s="35">
        <f t="shared" si="18"/>
        <v>111</v>
      </c>
      <c r="E62" s="29" t="s">
        <v>101</v>
      </c>
      <c r="F62" s="29" t="s">
        <v>31</v>
      </c>
      <c r="G62" s="29">
        <v>0</v>
      </c>
      <c r="H62" s="29" t="s">
        <v>32</v>
      </c>
      <c r="I62" s="29">
        <v>0</v>
      </c>
      <c r="J62" s="29" t="s">
        <v>102</v>
      </c>
      <c r="K62" s="29" t="str">
        <f t="shared" si="19"/>
        <v>icon</v>
      </c>
      <c r="L62" s="2" t="str">
        <f t="shared" si="17"/>
        <v>1301</v>
      </c>
      <c r="M62" s="2"/>
      <c r="N62" s="2"/>
      <c r="O62" s="2" t="str">
        <f t="shared" si="20"/>
        <v>0013</v>
      </c>
      <c r="P62" s="36"/>
      <c r="Q62" s="30" t="str">
        <f>IFERROR(VLOOKUP(W62,[1]索引!A:B,2,0),"")</f>
        <v/>
      </c>
      <c r="S62" s="29">
        <f t="shared" si="21"/>
        <v>5</v>
      </c>
      <c r="T62" s="29">
        <f t="shared" si="22"/>
        <v>11</v>
      </c>
      <c r="U62" s="29">
        <f t="shared" si="23"/>
        <v>16</v>
      </c>
      <c r="V62" s="29">
        <f t="shared" si="24"/>
        <v>16</v>
      </c>
      <c r="W62" s="2" t="str">
        <f t="shared" si="25"/>
        <v>01</v>
      </c>
      <c r="X62" s="2"/>
    </row>
    <row r="63" spans="1:24">
      <c r="A63" s="2"/>
      <c r="B63" s="32">
        <v>311001302</v>
      </c>
      <c r="C63" s="32">
        <v>311001302</v>
      </c>
      <c r="D63" s="35">
        <f t="shared" si="18"/>
        <v>111</v>
      </c>
      <c r="E63" s="29" t="s">
        <v>103</v>
      </c>
      <c r="F63" s="29" t="s">
        <v>31</v>
      </c>
      <c r="G63" s="29">
        <v>0</v>
      </c>
      <c r="H63" s="29" t="s">
        <v>32</v>
      </c>
      <c r="I63" s="29">
        <v>0</v>
      </c>
      <c r="J63" s="29" t="s">
        <v>102</v>
      </c>
      <c r="K63" s="29" t="str">
        <f t="shared" si="19"/>
        <v>icon</v>
      </c>
      <c r="L63" s="2" t="str">
        <f t="shared" si="17"/>
        <v>1302</v>
      </c>
      <c r="M63" s="2"/>
      <c r="N63" s="2"/>
      <c r="O63" s="2" t="str">
        <f t="shared" si="20"/>
        <v>0013</v>
      </c>
      <c r="P63" s="36"/>
      <c r="Q63" s="30" t="str">
        <f>IFERROR(VLOOKUP(W63,[1]索引!A:B,2,0),"")</f>
        <v/>
      </c>
      <c r="S63" s="29">
        <f t="shared" si="21"/>
        <v>5</v>
      </c>
      <c r="T63" s="29">
        <f t="shared" si="22"/>
        <v>11</v>
      </c>
      <c r="U63" s="29">
        <f t="shared" si="23"/>
        <v>16</v>
      </c>
      <c r="V63" s="29">
        <f t="shared" si="24"/>
        <v>16</v>
      </c>
      <c r="W63" s="2" t="str">
        <f t="shared" si="25"/>
        <v>02</v>
      </c>
      <c r="X63" s="2"/>
    </row>
    <row r="64" spans="1:24">
      <c r="A64" s="2"/>
      <c r="B64" s="32">
        <v>311001303</v>
      </c>
      <c r="C64" s="32">
        <v>311001303</v>
      </c>
      <c r="D64" s="35">
        <f t="shared" si="18"/>
        <v>111</v>
      </c>
      <c r="E64" s="29" t="s">
        <v>104</v>
      </c>
      <c r="F64" s="29" t="s">
        <v>31</v>
      </c>
      <c r="G64" s="29">
        <v>0</v>
      </c>
      <c r="H64" s="29" t="s">
        <v>32</v>
      </c>
      <c r="I64" s="29">
        <v>0</v>
      </c>
      <c r="J64" s="29" t="s">
        <v>102</v>
      </c>
      <c r="K64" s="29" t="str">
        <f t="shared" si="19"/>
        <v>icon</v>
      </c>
      <c r="L64" s="2" t="str">
        <f t="shared" si="17"/>
        <v>1303</v>
      </c>
      <c r="M64" s="2"/>
      <c r="N64" s="2"/>
      <c r="O64" s="2" t="str">
        <f t="shared" si="20"/>
        <v>0013</v>
      </c>
      <c r="P64" s="36"/>
      <c r="Q64" s="30" t="str">
        <f>IFERROR(VLOOKUP(W64,[1]索引!A:B,2,0),"")</f>
        <v/>
      </c>
      <c r="S64" s="29">
        <f t="shared" si="21"/>
        <v>5</v>
      </c>
      <c r="T64" s="29">
        <f t="shared" si="22"/>
        <v>11</v>
      </c>
      <c r="U64" s="29">
        <f t="shared" si="23"/>
        <v>16</v>
      </c>
      <c r="V64" s="29">
        <f t="shared" si="24"/>
        <v>16</v>
      </c>
      <c r="W64" s="2" t="str">
        <f t="shared" si="25"/>
        <v>03</v>
      </c>
      <c r="X64" s="2"/>
    </row>
    <row r="65" spans="1:24">
      <c r="A65" s="2"/>
      <c r="B65" s="32">
        <v>311001401</v>
      </c>
      <c r="C65" s="32">
        <v>311001401</v>
      </c>
      <c r="D65" s="35">
        <f t="shared" si="18"/>
        <v>111</v>
      </c>
      <c r="E65" s="29" t="s">
        <v>105</v>
      </c>
      <c r="F65" s="29" t="s">
        <v>31</v>
      </c>
      <c r="G65" s="29">
        <v>0</v>
      </c>
      <c r="H65" s="29" t="s">
        <v>32</v>
      </c>
      <c r="I65" s="29">
        <v>0</v>
      </c>
      <c r="J65" s="29" t="s">
        <v>106</v>
      </c>
      <c r="K65" s="29" t="str">
        <f t="shared" si="19"/>
        <v>icon</v>
      </c>
      <c r="L65" s="2" t="str">
        <f t="shared" si="17"/>
        <v>1401</v>
      </c>
      <c r="M65" s="2"/>
      <c r="N65" s="2"/>
      <c r="O65" s="2" t="str">
        <f t="shared" si="20"/>
        <v>0014</v>
      </c>
      <c r="P65" s="36"/>
      <c r="Q65" s="30" t="str">
        <f>IFERROR(VLOOKUP(W65,[1]索引!A:B,2,0),"")</f>
        <v/>
      </c>
      <c r="S65" s="29">
        <f t="shared" si="21"/>
        <v>5</v>
      </c>
      <c r="T65" s="29">
        <f t="shared" si="22"/>
        <v>11</v>
      </c>
      <c r="U65" s="29">
        <f t="shared" si="23"/>
        <v>16</v>
      </c>
      <c r="V65" s="29">
        <f t="shared" si="24"/>
        <v>16</v>
      </c>
      <c r="W65" s="2" t="str">
        <f t="shared" si="25"/>
        <v>01</v>
      </c>
      <c r="X65" s="2"/>
    </row>
    <row r="66" spans="1:24">
      <c r="A66" s="2"/>
      <c r="B66" s="32">
        <v>311001402</v>
      </c>
      <c r="C66" s="32">
        <v>311001402</v>
      </c>
      <c r="D66" s="35">
        <f t="shared" si="18"/>
        <v>111</v>
      </c>
      <c r="E66" s="29" t="s">
        <v>107</v>
      </c>
      <c r="F66" s="29" t="s">
        <v>31</v>
      </c>
      <c r="G66" s="29">
        <v>0</v>
      </c>
      <c r="H66" s="29" t="s">
        <v>32</v>
      </c>
      <c r="I66" s="29">
        <v>0</v>
      </c>
      <c r="J66" s="29" t="s">
        <v>106</v>
      </c>
      <c r="K66" s="29" t="str">
        <f t="shared" si="19"/>
        <v>icon</v>
      </c>
      <c r="L66" s="2" t="str">
        <f t="shared" si="17"/>
        <v>1402</v>
      </c>
      <c r="M66" s="2"/>
      <c r="N66" s="2"/>
      <c r="O66" s="2" t="str">
        <f t="shared" si="20"/>
        <v>0014</v>
      </c>
      <c r="P66" s="36"/>
      <c r="Q66" s="30" t="str">
        <f>IFERROR(VLOOKUP(W66,[1]索引!A:B,2,0),"")</f>
        <v/>
      </c>
      <c r="S66" s="29">
        <f t="shared" si="21"/>
        <v>5</v>
      </c>
      <c r="T66" s="29">
        <f t="shared" si="22"/>
        <v>11</v>
      </c>
      <c r="U66" s="29">
        <f t="shared" si="23"/>
        <v>16</v>
      </c>
      <c r="V66" s="29">
        <f t="shared" si="24"/>
        <v>16</v>
      </c>
      <c r="W66" s="2" t="str">
        <f t="shared" si="25"/>
        <v>02</v>
      </c>
      <c r="X66" s="2"/>
    </row>
    <row r="67" spans="1:24">
      <c r="A67" s="2"/>
      <c r="B67" s="32">
        <v>311001403</v>
      </c>
      <c r="C67" s="32">
        <v>311001403</v>
      </c>
      <c r="D67" s="35">
        <f t="shared" si="18"/>
        <v>111</v>
      </c>
      <c r="E67" s="29" t="s">
        <v>108</v>
      </c>
      <c r="F67" s="29" t="s">
        <v>31</v>
      </c>
      <c r="G67" s="29">
        <v>0</v>
      </c>
      <c r="H67" s="29" t="s">
        <v>32</v>
      </c>
      <c r="I67" s="29">
        <v>0</v>
      </c>
      <c r="J67" s="29" t="s">
        <v>106</v>
      </c>
      <c r="K67" s="29" t="str">
        <f t="shared" si="19"/>
        <v>icon</v>
      </c>
      <c r="L67" s="2" t="str">
        <f t="shared" si="17"/>
        <v>1403</v>
      </c>
      <c r="M67" s="2"/>
      <c r="N67" s="2"/>
      <c r="O67" s="2" t="str">
        <f t="shared" si="20"/>
        <v>0014</v>
      </c>
      <c r="P67" s="36"/>
      <c r="Q67" s="30" t="str">
        <f>IFERROR(VLOOKUP(W67,[1]索引!A:B,2,0),"")</f>
        <v/>
      </c>
      <c r="S67" s="29">
        <f t="shared" si="21"/>
        <v>5</v>
      </c>
      <c r="T67" s="29">
        <f t="shared" si="22"/>
        <v>11</v>
      </c>
      <c r="U67" s="29">
        <f t="shared" si="23"/>
        <v>16</v>
      </c>
      <c r="V67" s="29">
        <f t="shared" si="24"/>
        <v>16</v>
      </c>
      <c r="W67" s="2" t="str">
        <f t="shared" si="25"/>
        <v>03</v>
      </c>
      <c r="X67" s="2"/>
    </row>
    <row r="68" spans="1:24">
      <c r="A68" s="2"/>
      <c r="B68" s="32">
        <v>311001501</v>
      </c>
      <c r="C68" s="32">
        <v>311001501</v>
      </c>
      <c r="D68" s="35">
        <f t="shared" si="18"/>
        <v>111</v>
      </c>
      <c r="E68" s="29" t="s">
        <v>109</v>
      </c>
      <c r="F68" s="29" t="s">
        <v>31</v>
      </c>
      <c r="G68" s="29">
        <v>0</v>
      </c>
      <c r="H68" s="29" t="s">
        <v>32</v>
      </c>
      <c r="I68" s="29">
        <v>0</v>
      </c>
      <c r="J68" s="29" t="s">
        <v>110</v>
      </c>
      <c r="K68" s="29" t="str">
        <f t="shared" si="19"/>
        <v>icon</v>
      </c>
      <c r="L68" s="2" t="str">
        <f t="shared" si="17"/>
        <v>1501</v>
      </c>
      <c r="M68" s="2"/>
      <c r="N68" s="2"/>
      <c r="O68" s="2" t="str">
        <f t="shared" si="20"/>
        <v>0015</v>
      </c>
      <c r="P68" s="36"/>
      <c r="Q68" s="30" t="str">
        <f>IFERROR(VLOOKUP(W68,[1]索引!A:B,2,0),"")</f>
        <v/>
      </c>
      <c r="S68" s="29">
        <f t="shared" si="21"/>
        <v>5</v>
      </c>
      <c r="T68" s="29">
        <f t="shared" si="22"/>
        <v>11</v>
      </c>
      <c r="U68" s="29">
        <f t="shared" si="23"/>
        <v>16</v>
      </c>
      <c r="V68" s="29">
        <f t="shared" si="24"/>
        <v>16</v>
      </c>
      <c r="W68" s="2" t="str">
        <f t="shared" si="25"/>
        <v>01</v>
      </c>
      <c r="X68" s="2"/>
    </row>
    <row r="69" spans="1:24">
      <c r="A69" s="2"/>
      <c r="B69" s="32">
        <v>311001502</v>
      </c>
      <c r="C69" s="32">
        <v>311001502</v>
      </c>
      <c r="D69" s="35">
        <f t="shared" si="18"/>
        <v>111</v>
      </c>
      <c r="E69" s="29" t="s">
        <v>111</v>
      </c>
      <c r="F69" s="29" t="s">
        <v>31</v>
      </c>
      <c r="G69" s="29">
        <v>0</v>
      </c>
      <c r="H69" s="29" t="s">
        <v>32</v>
      </c>
      <c r="I69" s="29">
        <v>0</v>
      </c>
      <c r="J69" s="29" t="s">
        <v>110</v>
      </c>
      <c r="K69" s="29" t="str">
        <f t="shared" si="19"/>
        <v>icon</v>
      </c>
      <c r="L69" s="2" t="str">
        <f t="shared" si="17"/>
        <v>1502</v>
      </c>
      <c r="M69" s="2"/>
      <c r="N69" s="2"/>
      <c r="O69" s="2" t="str">
        <f t="shared" si="20"/>
        <v>0015</v>
      </c>
      <c r="P69" s="36"/>
      <c r="Q69" s="30" t="str">
        <f>IFERROR(VLOOKUP(W69,[1]索引!A:B,2,0),"")</f>
        <v/>
      </c>
      <c r="S69" s="29">
        <f t="shared" si="21"/>
        <v>5</v>
      </c>
      <c r="T69" s="29">
        <f t="shared" si="22"/>
        <v>11</v>
      </c>
      <c r="U69" s="29">
        <f t="shared" si="23"/>
        <v>16</v>
      </c>
      <c r="V69" s="29">
        <f t="shared" si="24"/>
        <v>16</v>
      </c>
      <c r="W69" s="2" t="str">
        <f t="shared" si="25"/>
        <v>02</v>
      </c>
      <c r="X69" s="2"/>
    </row>
    <row r="70" spans="1:24">
      <c r="A70" s="2"/>
      <c r="B70" s="32">
        <v>311001503</v>
      </c>
      <c r="C70" s="32">
        <v>311001503</v>
      </c>
      <c r="D70" s="35">
        <f t="shared" si="18"/>
        <v>111</v>
      </c>
      <c r="E70" s="29" t="s">
        <v>112</v>
      </c>
      <c r="F70" s="29" t="s">
        <v>31</v>
      </c>
      <c r="G70" s="29">
        <v>0</v>
      </c>
      <c r="H70" s="29" t="s">
        <v>32</v>
      </c>
      <c r="I70" s="29">
        <v>0</v>
      </c>
      <c r="J70" s="29" t="s">
        <v>110</v>
      </c>
      <c r="K70" s="29" t="str">
        <f t="shared" si="19"/>
        <v>icon</v>
      </c>
      <c r="L70" s="2" t="str">
        <f t="shared" ref="L70:L101" si="26">IF(S70=T70,RIGHT(C70,LEN(C70)-S70),MID(C70,S70+1,T70-S70-1))</f>
        <v>1503</v>
      </c>
      <c r="M70" s="2"/>
      <c r="N70" s="2"/>
      <c r="O70" s="2" t="str">
        <f t="shared" si="20"/>
        <v>0015</v>
      </c>
      <c r="P70" s="36"/>
      <c r="Q70" s="30" t="str">
        <f>IFERROR(VLOOKUP(W70,[1]索引!A:B,2,0),"")</f>
        <v/>
      </c>
      <c r="S70" s="29">
        <f t="shared" si="21"/>
        <v>5</v>
      </c>
      <c r="T70" s="29">
        <f t="shared" si="22"/>
        <v>11</v>
      </c>
      <c r="U70" s="29">
        <f t="shared" si="23"/>
        <v>16</v>
      </c>
      <c r="V70" s="29">
        <f t="shared" si="24"/>
        <v>16</v>
      </c>
      <c r="W70" s="2" t="str">
        <f t="shared" si="25"/>
        <v>03</v>
      </c>
      <c r="X70" s="2"/>
    </row>
    <row r="71" spans="1:24">
      <c r="A71" s="2"/>
      <c r="B71" s="32">
        <v>311001601</v>
      </c>
      <c r="C71" s="32">
        <v>311001601</v>
      </c>
      <c r="D71" s="35">
        <f t="shared" si="18"/>
        <v>111</v>
      </c>
      <c r="E71" s="29" t="s">
        <v>113</v>
      </c>
      <c r="F71" s="29" t="s">
        <v>31</v>
      </c>
      <c r="G71" s="29">
        <v>0</v>
      </c>
      <c r="H71" s="29" t="s">
        <v>32</v>
      </c>
      <c r="I71" s="29">
        <v>0</v>
      </c>
      <c r="J71" s="29" t="s">
        <v>114</v>
      </c>
      <c r="K71" s="29" t="str">
        <f t="shared" si="19"/>
        <v>icon</v>
      </c>
      <c r="L71" s="2" t="str">
        <f t="shared" si="26"/>
        <v>1601</v>
      </c>
      <c r="M71" s="2"/>
      <c r="N71" s="2"/>
      <c r="O71" s="2" t="str">
        <f t="shared" si="20"/>
        <v>0016</v>
      </c>
      <c r="P71" s="36"/>
      <c r="Q71" s="30" t="str">
        <f>IFERROR(VLOOKUP(W71,[1]索引!A:B,2,0),"")</f>
        <v/>
      </c>
      <c r="S71" s="29">
        <f t="shared" si="21"/>
        <v>5</v>
      </c>
      <c r="T71" s="29">
        <f t="shared" si="22"/>
        <v>11</v>
      </c>
      <c r="U71" s="29">
        <f t="shared" si="23"/>
        <v>16</v>
      </c>
      <c r="V71" s="29">
        <f t="shared" si="24"/>
        <v>16</v>
      </c>
      <c r="W71" s="2" t="str">
        <f t="shared" si="25"/>
        <v>01</v>
      </c>
      <c r="X71" s="2"/>
    </row>
    <row r="72" spans="1:24">
      <c r="A72" s="2"/>
      <c r="B72" s="32">
        <v>311001602</v>
      </c>
      <c r="C72" s="32">
        <v>311001602</v>
      </c>
      <c r="D72" s="35">
        <f t="shared" si="18"/>
        <v>111</v>
      </c>
      <c r="E72" s="29" t="s">
        <v>115</v>
      </c>
      <c r="F72" s="29" t="s">
        <v>31</v>
      </c>
      <c r="G72" s="29">
        <v>0</v>
      </c>
      <c r="H72" s="29" t="s">
        <v>32</v>
      </c>
      <c r="I72" s="29">
        <v>0</v>
      </c>
      <c r="J72" s="29" t="s">
        <v>114</v>
      </c>
      <c r="K72" s="29" t="str">
        <f t="shared" si="19"/>
        <v>icon</v>
      </c>
      <c r="L72" s="2" t="str">
        <f t="shared" si="26"/>
        <v>1602</v>
      </c>
      <c r="M72" s="2"/>
      <c r="N72" s="2"/>
      <c r="O72" s="2" t="str">
        <f t="shared" si="20"/>
        <v>0016</v>
      </c>
      <c r="P72" s="36"/>
      <c r="Q72" s="30" t="str">
        <f>IFERROR(VLOOKUP(W72,[1]索引!A:B,2,0),"")</f>
        <v/>
      </c>
      <c r="S72" s="29">
        <f t="shared" si="21"/>
        <v>5</v>
      </c>
      <c r="T72" s="29">
        <f t="shared" si="22"/>
        <v>11</v>
      </c>
      <c r="U72" s="29">
        <f t="shared" si="23"/>
        <v>16</v>
      </c>
      <c r="V72" s="29">
        <f t="shared" si="24"/>
        <v>16</v>
      </c>
      <c r="W72" s="2" t="str">
        <f t="shared" si="25"/>
        <v>02</v>
      </c>
      <c r="X72" s="2"/>
    </row>
    <row r="73" spans="1:24">
      <c r="A73" s="2"/>
      <c r="B73" s="32">
        <v>311001603</v>
      </c>
      <c r="C73" s="32">
        <v>311001603</v>
      </c>
      <c r="D73" s="35">
        <f t="shared" si="18"/>
        <v>111</v>
      </c>
      <c r="E73" s="29" t="s">
        <v>116</v>
      </c>
      <c r="F73" s="29" t="s">
        <v>31</v>
      </c>
      <c r="G73" s="29">
        <v>0</v>
      </c>
      <c r="H73" s="29" t="s">
        <v>32</v>
      </c>
      <c r="I73" s="29">
        <v>0</v>
      </c>
      <c r="J73" s="29" t="s">
        <v>114</v>
      </c>
      <c r="K73" s="29" t="str">
        <f t="shared" si="19"/>
        <v>icon</v>
      </c>
      <c r="L73" s="2" t="str">
        <f t="shared" si="26"/>
        <v>1603</v>
      </c>
      <c r="M73" s="2"/>
      <c r="N73" s="2"/>
      <c r="O73" s="2" t="str">
        <f t="shared" si="20"/>
        <v>0016</v>
      </c>
      <c r="P73" s="36"/>
      <c r="Q73" s="30" t="str">
        <f>IFERROR(VLOOKUP(W73,[1]索引!A:B,2,0),"")</f>
        <v/>
      </c>
      <c r="S73" s="29">
        <f t="shared" si="21"/>
        <v>5</v>
      </c>
      <c r="T73" s="29">
        <f t="shared" si="22"/>
        <v>11</v>
      </c>
      <c r="U73" s="29">
        <f t="shared" si="23"/>
        <v>16</v>
      </c>
      <c r="V73" s="29">
        <f t="shared" si="24"/>
        <v>16</v>
      </c>
      <c r="W73" s="2" t="str">
        <f t="shared" si="25"/>
        <v>03</v>
      </c>
      <c r="X73" s="2"/>
    </row>
    <row r="74" spans="1:24">
      <c r="A74" s="2"/>
      <c r="B74" s="32">
        <v>311001701</v>
      </c>
      <c r="C74" s="32">
        <v>311001701</v>
      </c>
      <c r="D74" s="35">
        <f t="shared" ref="D74:D105" si="27">IF(INT(B74)=INT(C74),111,0)</f>
        <v>111</v>
      </c>
      <c r="E74" s="29" t="s">
        <v>117</v>
      </c>
      <c r="F74" s="29" t="s">
        <v>31</v>
      </c>
      <c r="G74" s="29">
        <v>0</v>
      </c>
      <c r="H74" s="29" t="s">
        <v>32</v>
      </c>
      <c r="I74" s="29">
        <v>0</v>
      </c>
      <c r="J74" s="29" t="s">
        <v>118</v>
      </c>
      <c r="K74" s="29" t="str">
        <f t="shared" ref="K74:K83" si="28">LEFT(E74,S74-1)</f>
        <v>icon</v>
      </c>
      <c r="L74" s="2" t="str">
        <f t="shared" si="26"/>
        <v>1701</v>
      </c>
      <c r="M74" s="2"/>
      <c r="N74" s="2"/>
      <c r="O74" s="2" t="str">
        <f t="shared" ref="O74:O105" si="29">IF(T74=U74,RIGHT(E74,LEN(E74)-T74),MID(E74,T74+1,U74-T74-1))</f>
        <v>0017</v>
      </c>
      <c r="P74" s="36"/>
      <c r="Q74" s="30" t="str">
        <f>IFERROR(VLOOKUP(W74,[1]索引!A:B,2,0),"")</f>
        <v/>
      </c>
      <c r="S74" s="29">
        <f t="shared" ref="S74:S105" si="30">IFERROR(FIND("_",E74),0)</f>
        <v>5</v>
      </c>
      <c r="T74" s="29">
        <f t="shared" ref="T74:T105" si="31">IFERROR(FIND("_",E74,S74+1),S74)</f>
        <v>11</v>
      </c>
      <c r="U74" s="29">
        <f t="shared" ref="U74:U105" si="32">IFERROR(FIND("_",E74,T74+1),T74)</f>
        <v>16</v>
      </c>
      <c r="V74" s="29">
        <f t="shared" ref="V74:V105" si="33">IFERROR(FIND("_",E74,U74+1),U74)</f>
        <v>16</v>
      </c>
      <c r="W74" s="2" t="str">
        <f t="shared" ref="W74:W105" si="34">IF(U74=V74,RIGHT(E74,LEN(E74)-U74),MID(E74,U74+1,V74-U74-1))</f>
        <v>01</v>
      </c>
      <c r="X74" s="2"/>
    </row>
    <row r="75" spans="1:24">
      <c r="A75" s="2"/>
      <c r="B75" s="32">
        <v>311001702</v>
      </c>
      <c r="C75" s="32">
        <v>311001702</v>
      </c>
      <c r="D75" s="35">
        <f t="shared" si="27"/>
        <v>111</v>
      </c>
      <c r="E75" s="29" t="s">
        <v>119</v>
      </c>
      <c r="F75" s="29" t="s">
        <v>31</v>
      </c>
      <c r="G75" s="29">
        <v>0</v>
      </c>
      <c r="H75" s="29" t="s">
        <v>32</v>
      </c>
      <c r="I75" s="29">
        <v>0</v>
      </c>
      <c r="J75" s="29" t="s">
        <v>118</v>
      </c>
      <c r="K75" s="29" t="str">
        <f t="shared" si="28"/>
        <v>icon</v>
      </c>
      <c r="L75" s="2" t="str">
        <f t="shared" si="26"/>
        <v>1702</v>
      </c>
      <c r="M75" s="2"/>
      <c r="N75" s="2"/>
      <c r="O75" s="2" t="str">
        <f t="shared" si="29"/>
        <v>0017</v>
      </c>
      <c r="P75" s="36"/>
      <c r="Q75" s="30" t="str">
        <f>IFERROR(VLOOKUP(W75,[1]索引!A:B,2,0),"")</f>
        <v/>
      </c>
      <c r="S75" s="29">
        <f t="shared" si="30"/>
        <v>5</v>
      </c>
      <c r="T75" s="29">
        <f t="shared" si="31"/>
        <v>11</v>
      </c>
      <c r="U75" s="29">
        <f t="shared" si="32"/>
        <v>16</v>
      </c>
      <c r="V75" s="29">
        <f t="shared" si="33"/>
        <v>16</v>
      </c>
      <c r="W75" s="2" t="str">
        <f t="shared" si="34"/>
        <v>02</v>
      </c>
      <c r="X75" s="2"/>
    </row>
    <row r="76" spans="1:24">
      <c r="A76" s="2"/>
      <c r="B76" s="32">
        <v>311001703</v>
      </c>
      <c r="C76" s="32">
        <v>311001703</v>
      </c>
      <c r="D76" s="35">
        <f t="shared" si="27"/>
        <v>111</v>
      </c>
      <c r="E76" s="29" t="s">
        <v>120</v>
      </c>
      <c r="F76" s="29" t="s">
        <v>31</v>
      </c>
      <c r="G76" s="29">
        <v>0</v>
      </c>
      <c r="H76" s="29" t="s">
        <v>32</v>
      </c>
      <c r="I76" s="29">
        <v>0</v>
      </c>
      <c r="J76" s="29" t="s">
        <v>118</v>
      </c>
      <c r="K76" s="29" t="str">
        <f t="shared" si="28"/>
        <v>icon</v>
      </c>
      <c r="L76" s="2" t="str">
        <f t="shared" si="26"/>
        <v>1703</v>
      </c>
      <c r="M76" s="2"/>
      <c r="N76" s="2"/>
      <c r="O76" s="2" t="str">
        <f t="shared" si="29"/>
        <v>0017</v>
      </c>
      <c r="P76" s="36"/>
      <c r="Q76" s="30" t="str">
        <f>IFERROR(VLOOKUP(W76,[1]索引!A:B,2,0),"")</f>
        <v/>
      </c>
      <c r="S76" s="29">
        <f t="shared" si="30"/>
        <v>5</v>
      </c>
      <c r="T76" s="29">
        <f t="shared" si="31"/>
        <v>11</v>
      </c>
      <c r="U76" s="29">
        <f t="shared" si="32"/>
        <v>16</v>
      </c>
      <c r="V76" s="29">
        <f t="shared" si="33"/>
        <v>16</v>
      </c>
      <c r="W76" s="2" t="str">
        <f t="shared" si="34"/>
        <v>03</v>
      </c>
      <c r="X76" s="2"/>
    </row>
    <row r="77" spans="1:24">
      <c r="A77" s="2"/>
      <c r="B77" s="32">
        <v>311001801</v>
      </c>
      <c r="C77" s="32">
        <v>311001801</v>
      </c>
      <c r="D77" s="35">
        <f t="shared" si="27"/>
        <v>111</v>
      </c>
      <c r="E77" s="29" t="s">
        <v>121</v>
      </c>
      <c r="F77" s="29" t="s">
        <v>31</v>
      </c>
      <c r="G77" s="29">
        <v>0</v>
      </c>
      <c r="H77" s="29" t="s">
        <v>32</v>
      </c>
      <c r="I77" s="29">
        <v>0</v>
      </c>
      <c r="J77" s="29" t="s">
        <v>122</v>
      </c>
      <c r="K77" s="29" t="str">
        <f t="shared" si="28"/>
        <v>icon</v>
      </c>
      <c r="L77" s="2" t="str">
        <f t="shared" si="26"/>
        <v>1801</v>
      </c>
      <c r="M77" s="2"/>
      <c r="N77" s="2"/>
      <c r="O77" s="2" t="str">
        <f t="shared" si="29"/>
        <v>0018</v>
      </c>
      <c r="P77" s="36"/>
      <c r="Q77" s="30" t="str">
        <f>IFERROR(VLOOKUP(W77,[1]索引!A:B,2,0),"")</f>
        <v/>
      </c>
      <c r="S77" s="29">
        <f t="shared" si="30"/>
        <v>5</v>
      </c>
      <c r="T77" s="29">
        <f t="shared" si="31"/>
        <v>11</v>
      </c>
      <c r="U77" s="29">
        <f t="shared" si="32"/>
        <v>16</v>
      </c>
      <c r="V77" s="29">
        <f t="shared" si="33"/>
        <v>16</v>
      </c>
      <c r="W77" s="2" t="str">
        <f t="shared" si="34"/>
        <v>01</v>
      </c>
      <c r="X77" s="2"/>
    </row>
    <row r="78" spans="1:24">
      <c r="A78" s="2"/>
      <c r="B78" s="32">
        <v>311001802</v>
      </c>
      <c r="C78" s="32">
        <v>311001802</v>
      </c>
      <c r="D78" s="35">
        <f t="shared" si="27"/>
        <v>111</v>
      </c>
      <c r="E78" s="29" t="s">
        <v>123</v>
      </c>
      <c r="F78" s="29" t="s">
        <v>31</v>
      </c>
      <c r="G78" s="29">
        <v>0</v>
      </c>
      <c r="H78" s="29" t="s">
        <v>32</v>
      </c>
      <c r="I78" s="29">
        <v>0</v>
      </c>
      <c r="J78" s="29" t="s">
        <v>122</v>
      </c>
      <c r="K78" s="29" t="str">
        <f t="shared" si="28"/>
        <v>icon</v>
      </c>
      <c r="L78" s="2" t="str">
        <f t="shared" si="26"/>
        <v>1802</v>
      </c>
      <c r="M78" s="2"/>
      <c r="N78" s="2"/>
      <c r="O78" s="2" t="str">
        <f t="shared" si="29"/>
        <v>0018</v>
      </c>
      <c r="P78" s="36"/>
      <c r="Q78" s="30" t="str">
        <f>IFERROR(VLOOKUP(W78,[1]索引!A:B,2,0),"")</f>
        <v/>
      </c>
      <c r="S78" s="29">
        <f t="shared" si="30"/>
        <v>5</v>
      </c>
      <c r="T78" s="29">
        <f t="shared" si="31"/>
        <v>11</v>
      </c>
      <c r="U78" s="29">
        <f t="shared" si="32"/>
        <v>16</v>
      </c>
      <c r="V78" s="29">
        <f t="shared" si="33"/>
        <v>16</v>
      </c>
      <c r="W78" s="2" t="str">
        <f t="shared" si="34"/>
        <v>02</v>
      </c>
      <c r="X78" s="2"/>
    </row>
    <row r="79" spans="1:24">
      <c r="A79" s="2"/>
      <c r="B79" s="32">
        <v>311001803</v>
      </c>
      <c r="C79" s="32">
        <v>311001803</v>
      </c>
      <c r="D79" s="35">
        <f t="shared" si="27"/>
        <v>111</v>
      </c>
      <c r="E79" s="29" t="s">
        <v>124</v>
      </c>
      <c r="F79" s="29" t="s">
        <v>31</v>
      </c>
      <c r="G79" s="29">
        <v>0</v>
      </c>
      <c r="H79" s="29" t="s">
        <v>32</v>
      </c>
      <c r="I79" s="29">
        <v>0</v>
      </c>
      <c r="J79" s="29" t="s">
        <v>122</v>
      </c>
      <c r="K79" s="29" t="str">
        <f t="shared" si="28"/>
        <v>icon</v>
      </c>
      <c r="L79" s="2" t="str">
        <f t="shared" si="26"/>
        <v>1803</v>
      </c>
      <c r="M79" s="2"/>
      <c r="N79" s="2"/>
      <c r="O79" s="2" t="str">
        <f t="shared" si="29"/>
        <v>0018</v>
      </c>
      <c r="P79" s="36"/>
      <c r="Q79" s="30" t="str">
        <f>IFERROR(VLOOKUP(W79,[1]索引!A:B,2,0),"")</f>
        <v/>
      </c>
      <c r="S79" s="29">
        <f t="shared" si="30"/>
        <v>5</v>
      </c>
      <c r="T79" s="29">
        <f t="shared" si="31"/>
        <v>11</v>
      </c>
      <c r="U79" s="29">
        <f t="shared" si="32"/>
        <v>16</v>
      </c>
      <c r="V79" s="29">
        <f t="shared" si="33"/>
        <v>16</v>
      </c>
      <c r="W79" s="2" t="str">
        <f t="shared" si="34"/>
        <v>03</v>
      </c>
      <c r="X79" s="2"/>
    </row>
    <row r="80" spans="1:24">
      <c r="A80" s="2"/>
      <c r="B80" s="32">
        <v>311001901</v>
      </c>
      <c r="C80" s="32">
        <v>311001901</v>
      </c>
      <c r="D80" s="35">
        <f t="shared" si="27"/>
        <v>111</v>
      </c>
      <c r="E80" s="29" t="s">
        <v>125</v>
      </c>
      <c r="F80" s="29" t="s">
        <v>31</v>
      </c>
      <c r="G80" s="29">
        <v>0</v>
      </c>
      <c r="H80" s="29" t="s">
        <v>32</v>
      </c>
      <c r="I80" s="29">
        <v>0</v>
      </c>
      <c r="J80" s="29" t="s">
        <v>126</v>
      </c>
      <c r="K80" s="29" t="str">
        <f t="shared" si="28"/>
        <v>icon</v>
      </c>
      <c r="L80" s="2" t="str">
        <f t="shared" si="26"/>
        <v>1901</v>
      </c>
      <c r="M80" s="2"/>
      <c r="N80" s="2"/>
      <c r="O80" s="2" t="str">
        <f t="shared" si="29"/>
        <v>0019</v>
      </c>
      <c r="P80" s="36"/>
      <c r="Q80" s="30" t="str">
        <f>IFERROR(VLOOKUP(W80,[1]索引!A:B,2,0),"")</f>
        <v/>
      </c>
      <c r="S80" s="29">
        <f t="shared" si="30"/>
        <v>5</v>
      </c>
      <c r="T80" s="29">
        <f t="shared" si="31"/>
        <v>11</v>
      </c>
      <c r="U80" s="29">
        <f t="shared" si="32"/>
        <v>16</v>
      </c>
      <c r="V80" s="29">
        <f t="shared" si="33"/>
        <v>16</v>
      </c>
      <c r="W80" s="2" t="str">
        <f t="shared" si="34"/>
        <v>01</v>
      </c>
      <c r="X80" s="2"/>
    </row>
    <row r="81" spans="1:24">
      <c r="A81" s="2"/>
      <c r="B81" s="32">
        <v>311001902</v>
      </c>
      <c r="C81" s="32">
        <v>311001902</v>
      </c>
      <c r="D81" s="35">
        <f t="shared" si="27"/>
        <v>111</v>
      </c>
      <c r="E81" s="29" t="s">
        <v>127</v>
      </c>
      <c r="F81" s="29" t="s">
        <v>31</v>
      </c>
      <c r="G81" s="29">
        <v>0</v>
      </c>
      <c r="H81" s="29" t="s">
        <v>32</v>
      </c>
      <c r="I81" s="29">
        <v>0</v>
      </c>
      <c r="J81" s="29" t="s">
        <v>126</v>
      </c>
      <c r="K81" s="29" t="str">
        <f t="shared" si="28"/>
        <v>icon</v>
      </c>
      <c r="L81" s="2" t="str">
        <f t="shared" si="26"/>
        <v>1902</v>
      </c>
      <c r="M81" s="2"/>
      <c r="N81" s="2"/>
      <c r="O81" s="2" t="str">
        <f t="shared" si="29"/>
        <v>0019</v>
      </c>
      <c r="P81" s="36"/>
      <c r="Q81" s="30" t="str">
        <f>IFERROR(VLOOKUP(W81,[1]索引!A:B,2,0),"")</f>
        <v/>
      </c>
      <c r="S81" s="29">
        <f t="shared" si="30"/>
        <v>5</v>
      </c>
      <c r="T81" s="29">
        <f t="shared" si="31"/>
        <v>11</v>
      </c>
      <c r="U81" s="29">
        <f t="shared" si="32"/>
        <v>16</v>
      </c>
      <c r="V81" s="29">
        <f t="shared" si="33"/>
        <v>16</v>
      </c>
      <c r="W81" s="2" t="str">
        <f t="shared" si="34"/>
        <v>02</v>
      </c>
      <c r="X81" s="2"/>
    </row>
    <row r="82" spans="1:24">
      <c r="A82" s="2"/>
      <c r="B82" s="32">
        <v>311001903</v>
      </c>
      <c r="C82" s="32">
        <v>311001903</v>
      </c>
      <c r="D82" s="35">
        <f t="shared" si="27"/>
        <v>111</v>
      </c>
      <c r="E82" s="29" t="s">
        <v>128</v>
      </c>
      <c r="F82" s="29" t="s">
        <v>31</v>
      </c>
      <c r="G82" s="29">
        <v>0</v>
      </c>
      <c r="H82" s="29" t="s">
        <v>32</v>
      </c>
      <c r="I82" s="29">
        <v>0</v>
      </c>
      <c r="J82" s="29" t="s">
        <v>126</v>
      </c>
      <c r="K82" s="29" t="str">
        <f t="shared" si="28"/>
        <v>icon</v>
      </c>
      <c r="L82" s="2" t="str">
        <f t="shared" si="26"/>
        <v>1903</v>
      </c>
      <c r="M82" s="2"/>
      <c r="N82" s="2"/>
      <c r="O82" s="2" t="str">
        <f t="shared" si="29"/>
        <v>0019</v>
      </c>
      <c r="P82" s="36"/>
      <c r="Q82" s="30" t="str">
        <f>IFERROR(VLOOKUP(W82,[1]索引!A:B,2,0),"")</f>
        <v/>
      </c>
      <c r="S82" s="29">
        <f t="shared" si="30"/>
        <v>5</v>
      </c>
      <c r="T82" s="29">
        <f t="shared" si="31"/>
        <v>11</v>
      </c>
      <c r="U82" s="29">
        <f t="shared" si="32"/>
        <v>16</v>
      </c>
      <c r="V82" s="29">
        <f t="shared" si="33"/>
        <v>16</v>
      </c>
      <c r="W82" s="2" t="str">
        <f t="shared" si="34"/>
        <v>03</v>
      </c>
      <c r="X82" s="2"/>
    </row>
    <row r="83" spans="1:24">
      <c r="A83" s="2"/>
      <c r="B83" s="32">
        <v>311002001</v>
      </c>
      <c r="C83" s="32">
        <v>311002001</v>
      </c>
      <c r="D83" s="35">
        <f t="shared" si="27"/>
        <v>111</v>
      </c>
      <c r="E83" s="29" t="s">
        <v>129</v>
      </c>
      <c r="F83" s="29" t="s">
        <v>31</v>
      </c>
      <c r="G83" s="29">
        <v>0</v>
      </c>
      <c r="H83" s="29" t="s">
        <v>32</v>
      </c>
      <c r="I83" s="29">
        <v>0</v>
      </c>
      <c r="J83" s="29" t="s">
        <v>130</v>
      </c>
      <c r="K83" s="29" t="str">
        <f t="shared" si="28"/>
        <v>icon</v>
      </c>
      <c r="L83" s="2" t="str">
        <f t="shared" si="26"/>
        <v>2001</v>
      </c>
      <c r="M83" s="2"/>
      <c r="N83" s="2"/>
      <c r="O83" s="2" t="str">
        <f t="shared" si="29"/>
        <v>0020</v>
      </c>
      <c r="P83" s="36"/>
      <c r="Q83" s="30" t="str">
        <f>IFERROR(VLOOKUP(W83,[1]索引!A:B,2,0),"")</f>
        <v/>
      </c>
      <c r="S83" s="29">
        <f t="shared" si="30"/>
        <v>5</v>
      </c>
      <c r="T83" s="29">
        <f t="shared" si="31"/>
        <v>11</v>
      </c>
      <c r="U83" s="29">
        <f t="shared" si="32"/>
        <v>16</v>
      </c>
      <c r="V83" s="29">
        <f t="shared" si="33"/>
        <v>16</v>
      </c>
      <c r="W83" s="2" t="str">
        <f t="shared" si="34"/>
        <v>01</v>
      </c>
      <c r="X83" s="2"/>
    </row>
    <row r="84" spans="1:24">
      <c r="A84" s="2"/>
      <c r="B84" s="32">
        <v>311002002</v>
      </c>
      <c r="C84" s="32">
        <v>311002002</v>
      </c>
      <c r="D84" s="35">
        <f t="shared" si="27"/>
        <v>111</v>
      </c>
      <c r="E84" s="29" t="s">
        <v>131</v>
      </c>
      <c r="F84" s="29" t="s">
        <v>31</v>
      </c>
      <c r="G84" s="29">
        <v>0</v>
      </c>
      <c r="H84" s="29" t="s">
        <v>32</v>
      </c>
      <c r="I84" s="29">
        <v>0</v>
      </c>
      <c r="J84" s="29" t="s">
        <v>130</v>
      </c>
      <c r="K84" s="37"/>
      <c r="L84" s="2" t="str">
        <f t="shared" si="26"/>
        <v>2002</v>
      </c>
      <c r="M84" s="2"/>
      <c r="N84" s="2"/>
      <c r="O84" s="2" t="str">
        <f t="shared" si="29"/>
        <v>0020</v>
      </c>
      <c r="P84" s="36"/>
      <c r="Q84" s="30" t="str">
        <f>IFERROR(VLOOKUP(W84,[1]索引!A:B,2,0),"")</f>
        <v/>
      </c>
      <c r="S84" s="29">
        <f t="shared" si="30"/>
        <v>5</v>
      </c>
      <c r="T84" s="29">
        <f t="shared" si="31"/>
        <v>11</v>
      </c>
      <c r="U84" s="29">
        <f t="shared" si="32"/>
        <v>16</v>
      </c>
      <c r="V84" s="29">
        <f t="shared" si="33"/>
        <v>16</v>
      </c>
      <c r="W84" s="2" t="str">
        <f t="shared" si="34"/>
        <v>02</v>
      </c>
      <c r="X84" s="2"/>
    </row>
    <row r="85" spans="1:24">
      <c r="A85" s="2"/>
      <c r="B85" s="32">
        <v>311002003</v>
      </c>
      <c r="C85" s="32">
        <v>311002003</v>
      </c>
      <c r="D85" s="35">
        <f t="shared" si="27"/>
        <v>111</v>
      </c>
      <c r="E85" s="29" t="s">
        <v>132</v>
      </c>
      <c r="F85" s="29" t="s">
        <v>31</v>
      </c>
      <c r="G85" s="29">
        <v>0</v>
      </c>
      <c r="H85" s="29" t="s">
        <v>32</v>
      </c>
      <c r="I85" s="29">
        <v>0</v>
      </c>
      <c r="J85" s="29" t="s">
        <v>130</v>
      </c>
      <c r="K85" s="29" t="str">
        <f>LEFT(E85,S85-1)</f>
        <v>icon</v>
      </c>
      <c r="L85" s="2" t="str">
        <f t="shared" si="26"/>
        <v>2003</v>
      </c>
      <c r="M85" s="2"/>
      <c r="N85" s="2"/>
      <c r="O85" s="2" t="str">
        <f t="shared" si="29"/>
        <v>0020</v>
      </c>
      <c r="P85" s="36"/>
      <c r="Q85" s="30" t="str">
        <f>IFERROR(VLOOKUP(W85,[1]索引!A:B,2,0),"")</f>
        <v/>
      </c>
      <c r="S85" s="29">
        <f t="shared" si="30"/>
        <v>5</v>
      </c>
      <c r="T85" s="29">
        <f t="shared" si="31"/>
        <v>11</v>
      </c>
      <c r="U85" s="29">
        <f t="shared" si="32"/>
        <v>16</v>
      </c>
      <c r="V85" s="29">
        <f t="shared" si="33"/>
        <v>16</v>
      </c>
      <c r="W85" s="2" t="str">
        <f t="shared" si="34"/>
        <v>03</v>
      </c>
      <c r="X85" s="2"/>
    </row>
    <row r="86" spans="1:24">
      <c r="A86" s="2"/>
      <c r="B86" s="32">
        <v>311002101</v>
      </c>
      <c r="C86" s="32">
        <v>311002101</v>
      </c>
      <c r="D86" s="35">
        <f t="shared" si="27"/>
        <v>111</v>
      </c>
      <c r="E86" s="29" t="s">
        <v>133</v>
      </c>
      <c r="F86" s="29" t="s">
        <v>31</v>
      </c>
      <c r="G86" s="29">
        <v>0</v>
      </c>
      <c r="H86" s="29" t="s">
        <v>32</v>
      </c>
      <c r="I86" s="29">
        <v>0</v>
      </c>
      <c r="J86" s="29" t="s">
        <v>134</v>
      </c>
      <c r="K86" s="29" t="str">
        <f>LEFT(E86,S86-1)</f>
        <v>icon</v>
      </c>
      <c r="L86" s="2" t="str">
        <f t="shared" si="26"/>
        <v>2101</v>
      </c>
      <c r="M86" s="2"/>
      <c r="N86" s="2"/>
      <c r="O86" s="2" t="str">
        <f t="shared" si="29"/>
        <v>0021</v>
      </c>
      <c r="P86" s="36"/>
      <c r="Q86" s="30" t="str">
        <f>IFERROR(VLOOKUP(W86,[1]索引!A:B,2,0),"")</f>
        <v/>
      </c>
      <c r="S86" s="29">
        <f t="shared" si="30"/>
        <v>5</v>
      </c>
      <c r="T86" s="29">
        <f t="shared" si="31"/>
        <v>11</v>
      </c>
      <c r="U86" s="29">
        <f t="shared" si="32"/>
        <v>16</v>
      </c>
      <c r="V86" s="29">
        <f t="shared" si="33"/>
        <v>16</v>
      </c>
      <c r="W86" s="2" t="str">
        <f t="shared" si="34"/>
        <v>01</v>
      </c>
      <c r="X86" s="2"/>
    </row>
    <row r="87" spans="1:24">
      <c r="A87" s="2"/>
      <c r="B87" s="32">
        <v>311002102</v>
      </c>
      <c r="C87" s="32">
        <v>311002102</v>
      </c>
      <c r="D87" s="35">
        <f t="shared" si="27"/>
        <v>111</v>
      </c>
      <c r="E87" s="29" t="s">
        <v>135</v>
      </c>
      <c r="F87" s="29" t="s">
        <v>31</v>
      </c>
      <c r="G87" s="29">
        <v>0</v>
      </c>
      <c r="H87" s="29" t="s">
        <v>32</v>
      </c>
      <c r="I87" s="29">
        <v>0</v>
      </c>
      <c r="J87" s="29" t="s">
        <v>134</v>
      </c>
      <c r="K87" s="29" t="str">
        <f>LEFT(E87,S87-1)</f>
        <v>icon</v>
      </c>
      <c r="L87" s="2" t="str">
        <f t="shared" si="26"/>
        <v>2102</v>
      </c>
      <c r="M87" s="2"/>
      <c r="N87" s="2"/>
      <c r="O87" s="2" t="str">
        <f t="shared" si="29"/>
        <v>0021</v>
      </c>
      <c r="P87" s="36"/>
      <c r="Q87" s="30" t="str">
        <f>IFERROR(VLOOKUP(W87,[1]索引!A:B,2,0),"")</f>
        <v/>
      </c>
      <c r="S87" s="29">
        <f t="shared" si="30"/>
        <v>5</v>
      </c>
      <c r="T87" s="29">
        <f t="shared" si="31"/>
        <v>11</v>
      </c>
      <c r="U87" s="29">
        <f t="shared" si="32"/>
        <v>16</v>
      </c>
      <c r="V87" s="29">
        <f t="shared" si="33"/>
        <v>16</v>
      </c>
      <c r="W87" s="2" t="str">
        <f t="shared" si="34"/>
        <v>02</v>
      </c>
      <c r="X87" s="2"/>
    </row>
    <row r="88" spans="1:24">
      <c r="A88" s="2"/>
      <c r="B88" s="32">
        <v>311002103</v>
      </c>
      <c r="C88" s="32">
        <v>311002103</v>
      </c>
      <c r="D88" s="35">
        <f t="shared" si="27"/>
        <v>111</v>
      </c>
      <c r="E88" s="29" t="s">
        <v>136</v>
      </c>
      <c r="F88" s="29" t="s">
        <v>31</v>
      </c>
      <c r="G88" s="29">
        <v>0</v>
      </c>
      <c r="H88" s="29" t="s">
        <v>32</v>
      </c>
      <c r="I88" s="29">
        <v>0</v>
      </c>
      <c r="J88" s="29" t="s">
        <v>134</v>
      </c>
      <c r="K88" s="29" t="str">
        <f>LEFT(E88,S88-1)</f>
        <v>icon</v>
      </c>
      <c r="L88" s="2" t="str">
        <f t="shared" si="26"/>
        <v>2103</v>
      </c>
      <c r="M88" s="2"/>
      <c r="N88" s="2"/>
      <c r="O88" s="2" t="str">
        <f t="shared" si="29"/>
        <v>0021</v>
      </c>
      <c r="P88" s="36"/>
      <c r="Q88" s="30" t="str">
        <f>IFERROR(VLOOKUP(W88,[1]索引!A:B,2,0),"")</f>
        <v/>
      </c>
      <c r="S88" s="29">
        <f t="shared" si="30"/>
        <v>5</v>
      </c>
      <c r="T88" s="29">
        <f t="shared" si="31"/>
        <v>11</v>
      </c>
      <c r="U88" s="29">
        <f t="shared" si="32"/>
        <v>16</v>
      </c>
      <c r="V88" s="29">
        <f t="shared" si="33"/>
        <v>16</v>
      </c>
      <c r="W88" s="2" t="str">
        <f t="shared" si="34"/>
        <v>03</v>
      </c>
      <c r="X88" s="2"/>
    </row>
    <row r="89" spans="1:24">
      <c r="A89" s="2"/>
      <c r="B89" s="32">
        <v>311002201</v>
      </c>
      <c r="C89" s="32">
        <v>311002201</v>
      </c>
      <c r="D89" s="35">
        <f t="shared" si="27"/>
        <v>111</v>
      </c>
      <c r="E89" s="29" t="s">
        <v>137</v>
      </c>
      <c r="F89" s="29" t="s">
        <v>31</v>
      </c>
      <c r="G89" s="29">
        <v>0</v>
      </c>
      <c r="H89" s="29" t="s">
        <v>32</v>
      </c>
      <c r="I89" s="29">
        <v>0</v>
      </c>
      <c r="J89" s="29" t="s">
        <v>138</v>
      </c>
      <c r="K89" s="29" t="str">
        <f>LEFT(E89,S89-1)</f>
        <v>icon</v>
      </c>
      <c r="L89" s="2" t="str">
        <f t="shared" si="26"/>
        <v>2201</v>
      </c>
      <c r="M89" s="2"/>
      <c r="N89" s="2"/>
      <c r="O89" s="2" t="str">
        <f t="shared" si="29"/>
        <v>0022</v>
      </c>
      <c r="P89" s="36"/>
      <c r="Q89" s="30" t="str">
        <f>IFERROR(VLOOKUP(W89,[1]索引!A:B,2,0),"")</f>
        <v/>
      </c>
      <c r="S89" s="29">
        <f t="shared" si="30"/>
        <v>5</v>
      </c>
      <c r="T89" s="29">
        <f t="shared" si="31"/>
        <v>11</v>
      </c>
      <c r="U89" s="29">
        <f t="shared" si="32"/>
        <v>16</v>
      </c>
      <c r="V89" s="29">
        <f t="shared" si="33"/>
        <v>16</v>
      </c>
      <c r="W89" s="2" t="str">
        <f t="shared" si="34"/>
        <v>01</v>
      </c>
      <c r="X89" s="2"/>
    </row>
    <row r="90" spans="1:24">
      <c r="A90" s="2"/>
      <c r="B90" s="32">
        <v>311002202</v>
      </c>
      <c r="C90" s="32">
        <v>311002202</v>
      </c>
      <c r="D90" s="35">
        <f t="shared" si="27"/>
        <v>111</v>
      </c>
      <c r="E90" s="29" t="s">
        <v>139</v>
      </c>
      <c r="F90" s="29" t="s">
        <v>31</v>
      </c>
      <c r="G90" s="29">
        <v>0</v>
      </c>
      <c r="H90" s="29" t="s">
        <v>32</v>
      </c>
      <c r="I90" s="29">
        <v>0</v>
      </c>
      <c r="J90" s="29" t="s">
        <v>138</v>
      </c>
      <c r="K90" s="37"/>
      <c r="L90" s="2" t="str">
        <f t="shared" si="26"/>
        <v>2202</v>
      </c>
      <c r="M90" s="2"/>
      <c r="N90" s="2"/>
      <c r="O90" s="2" t="str">
        <f t="shared" si="29"/>
        <v>0022</v>
      </c>
      <c r="P90" s="36"/>
      <c r="Q90" s="30" t="str">
        <f>IFERROR(VLOOKUP(W90,[1]索引!A:B,2,0),"")</f>
        <v/>
      </c>
      <c r="S90" s="29">
        <f t="shared" si="30"/>
        <v>5</v>
      </c>
      <c r="T90" s="29">
        <f t="shared" si="31"/>
        <v>11</v>
      </c>
      <c r="U90" s="29">
        <f t="shared" si="32"/>
        <v>16</v>
      </c>
      <c r="V90" s="29">
        <f t="shared" si="33"/>
        <v>16</v>
      </c>
      <c r="W90" s="2" t="str">
        <f t="shared" si="34"/>
        <v>02</v>
      </c>
      <c r="X90" s="2"/>
    </row>
    <row r="91" spans="1:24">
      <c r="A91" s="2"/>
      <c r="B91" s="32">
        <v>311002203</v>
      </c>
      <c r="C91" s="32">
        <v>311002203</v>
      </c>
      <c r="D91" s="35">
        <f t="shared" si="27"/>
        <v>111</v>
      </c>
      <c r="E91" s="29" t="s">
        <v>140</v>
      </c>
      <c r="F91" s="29" t="s">
        <v>31</v>
      </c>
      <c r="G91" s="29">
        <v>0</v>
      </c>
      <c r="H91" s="29" t="s">
        <v>32</v>
      </c>
      <c r="I91" s="29">
        <v>0</v>
      </c>
      <c r="J91" s="29" t="s">
        <v>138</v>
      </c>
      <c r="K91" s="29" t="str">
        <f>LEFT(E91,S91-1)</f>
        <v>icon</v>
      </c>
      <c r="L91" s="2" t="str">
        <f t="shared" si="26"/>
        <v>2203</v>
      </c>
      <c r="M91" s="2"/>
      <c r="N91" s="2"/>
      <c r="O91" s="2" t="str">
        <f t="shared" si="29"/>
        <v>0022</v>
      </c>
      <c r="P91" s="36"/>
      <c r="Q91" s="30" t="str">
        <f>IFERROR(VLOOKUP(W91,[1]索引!A:B,2,0),"")</f>
        <v/>
      </c>
      <c r="S91" s="29">
        <f t="shared" si="30"/>
        <v>5</v>
      </c>
      <c r="T91" s="29">
        <f t="shared" si="31"/>
        <v>11</v>
      </c>
      <c r="U91" s="29">
        <f t="shared" si="32"/>
        <v>16</v>
      </c>
      <c r="V91" s="29">
        <f t="shared" si="33"/>
        <v>16</v>
      </c>
      <c r="W91" s="2" t="str">
        <f t="shared" si="34"/>
        <v>03</v>
      </c>
      <c r="X91" s="2"/>
    </row>
    <row r="92" spans="1:24">
      <c r="A92" s="2"/>
      <c r="B92" s="32">
        <v>311002301</v>
      </c>
      <c r="C92" s="32">
        <v>311002301</v>
      </c>
      <c r="D92" s="35">
        <f t="shared" si="27"/>
        <v>111</v>
      </c>
      <c r="E92" s="29" t="s">
        <v>141</v>
      </c>
      <c r="F92" s="29" t="s">
        <v>31</v>
      </c>
      <c r="G92" s="29">
        <v>0</v>
      </c>
      <c r="H92" s="29" t="s">
        <v>32</v>
      </c>
      <c r="I92" s="29">
        <v>0</v>
      </c>
      <c r="J92" s="29" t="s">
        <v>142</v>
      </c>
      <c r="K92" s="29" t="str">
        <f>LEFT(E92,S92-1)</f>
        <v>icon</v>
      </c>
      <c r="L92" s="2" t="str">
        <f t="shared" si="26"/>
        <v>2301</v>
      </c>
      <c r="M92" s="2"/>
      <c r="N92" s="2"/>
      <c r="O92" s="2" t="str">
        <f t="shared" si="29"/>
        <v>0023</v>
      </c>
      <c r="P92" s="36"/>
      <c r="Q92" s="30" t="str">
        <f>IFERROR(VLOOKUP(W92,[1]索引!A:B,2,0),"")</f>
        <v/>
      </c>
      <c r="S92" s="29">
        <f t="shared" si="30"/>
        <v>5</v>
      </c>
      <c r="T92" s="29">
        <f t="shared" si="31"/>
        <v>11</v>
      </c>
      <c r="U92" s="29">
        <f t="shared" si="32"/>
        <v>16</v>
      </c>
      <c r="V92" s="29">
        <f t="shared" si="33"/>
        <v>16</v>
      </c>
      <c r="W92" s="2" t="str">
        <f t="shared" si="34"/>
        <v>01</v>
      </c>
      <c r="X92" s="2"/>
    </row>
    <row r="93" spans="1:24">
      <c r="A93" s="2"/>
      <c r="B93" s="32">
        <v>311002302</v>
      </c>
      <c r="C93" s="32">
        <v>311002302</v>
      </c>
      <c r="D93" s="35">
        <f t="shared" si="27"/>
        <v>111</v>
      </c>
      <c r="E93" s="29" t="s">
        <v>143</v>
      </c>
      <c r="F93" s="29" t="s">
        <v>31</v>
      </c>
      <c r="G93" s="29">
        <v>0</v>
      </c>
      <c r="H93" s="29" t="s">
        <v>32</v>
      </c>
      <c r="I93" s="29">
        <v>0</v>
      </c>
      <c r="J93" s="29" t="s">
        <v>142</v>
      </c>
      <c r="K93" s="29" t="str">
        <f>LEFT(E93,S93-1)</f>
        <v>icon</v>
      </c>
      <c r="L93" s="2" t="str">
        <f t="shared" si="26"/>
        <v>2302</v>
      </c>
      <c r="M93" s="2"/>
      <c r="N93" s="2"/>
      <c r="O93" s="2" t="str">
        <f t="shared" si="29"/>
        <v>0023</v>
      </c>
      <c r="P93" s="36"/>
      <c r="Q93" s="30" t="str">
        <f>IFERROR(VLOOKUP(W93,[1]索引!A:B,2,0),"")</f>
        <v/>
      </c>
      <c r="S93" s="29">
        <f t="shared" si="30"/>
        <v>5</v>
      </c>
      <c r="T93" s="29">
        <f t="shared" si="31"/>
        <v>11</v>
      </c>
      <c r="U93" s="29">
        <f t="shared" si="32"/>
        <v>16</v>
      </c>
      <c r="V93" s="29">
        <f t="shared" si="33"/>
        <v>16</v>
      </c>
      <c r="W93" s="2" t="str">
        <f t="shared" si="34"/>
        <v>02</v>
      </c>
      <c r="X93" s="2"/>
    </row>
    <row r="94" spans="1:24">
      <c r="A94" s="2"/>
      <c r="B94" s="32">
        <v>311002303</v>
      </c>
      <c r="C94" s="32">
        <v>311002303</v>
      </c>
      <c r="D94" s="35">
        <f t="shared" si="27"/>
        <v>111</v>
      </c>
      <c r="E94" s="29" t="s">
        <v>144</v>
      </c>
      <c r="F94" s="29" t="s">
        <v>31</v>
      </c>
      <c r="G94" s="29">
        <v>0</v>
      </c>
      <c r="H94" s="29" t="s">
        <v>32</v>
      </c>
      <c r="I94" s="29">
        <v>0</v>
      </c>
      <c r="J94" s="29" t="s">
        <v>142</v>
      </c>
      <c r="K94" s="29" t="str">
        <f>LEFT(E94,S94-1)</f>
        <v>icon</v>
      </c>
      <c r="L94" s="2" t="str">
        <f t="shared" si="26"/>
        <v>2303</v>
      </c>
      <c r="M94" s="2"/>
      <c r="N94" s="2"/>
      <c r="O94" s="2" t="str">
        <f t="shared" si="29"/>
        <v>0023</v>
      </c>
      <c r="P94" s="36"/>
      <c r="Q94" s="30" t="str">
        <f>IFERROR(VLOOKUP(W94,[1]索引!A:B,2,0),"")</f>
        <v/>
      </c>
      <c r="S94" s="29">
        <f t="shared" si="30"/>
        <v>5</v>
      </c>
      <c r="T94" s="29">
        <f t="shared" si="31"/>
        <v>11</v>
      </c>
      <c r="U94" s="29">
        <f t="shared" si="32"/>
        <v>16</v>
      </c>
      <c r="V94" s="29">
        <f t="shared" si="33"/>
        <v>16</v>
      </c>
      <c r="W94" s="2" t="str">
        <f t="shared" si="34"/>
        <v>03</v>
      </c>
      <c r="X94" s="2"/>
    </row>
    <row r="95" spans="1:24">
      <c r="A95" s="2"/>
      <c r="B95" s="32">
        <v>311002401</v>
      </c>
      <c r="C95" s="32">
        <v>311002401</v>
      </c>
      <c r="D95" s="35">
        <f t="shared" si="27"/>
        <v>111</v>
      </c>
      <c r="E95" s="29" t="s">
        <v>145</v>
      </c>
      <c r="F95" s="29" t="s">
        <v>31</v>
      </c>
      <c r="G95" s="29">
        <v>0</v>
      </c>
      <c r="H95" s="29" t="s">
        <v>32</v>
      </c>
      <c r="I95" s="29">
        <v>0</v>
      </c>
      <c r="J95" s="29" t="s">
        <v>146</v>
      </c>
      <c r="K95" s="29" t="str">
        <f>LEFT(E95,S95-1)</f>
        <v>icon</v>
      </c>
      <c r="L95" s="2" t="str">
        <f t="shared" si="26"/>
        <v>2401</v>
      </c>
      <c r="M95" s="2"/>
      <c r="N95" s="2"/>
      <c r="O95" s="2" t="str">
        <f t="shared" si="29"/>
        <v>0024</v>
      </c>
      <c r="P95" s="36"/>
      <c r="Q95" s="30" t="str">
        <f>IFERROR(VLOOKUP(W95,[1]索引!A:B,2,0),"")</f>
        <v/>
      </c>
      <c r="S95" s="29">
        <f t="shared" si="30"/>
        <v>5</v>
      </c>
      <c r="T95" s="29">
        <f t="shared" si="31"/>
        <v>11</v>
      </c>
      <c r="U95" s="29">
        <f t="shared" si="32"/>
        <v>16</v>
      </c>
      <c r="V95" s="29">
        <f t="shared" si="33"/>
        <v>16</v>
      </c>
      <c r="W95" s="2" t="str">
        <f t="shared" si="34"/>
        <v>01</v>
      </c>
      <c r="X95" s="2"/>
    </row>
    <row r="96" spans="1:24">
      <c r="A96" s="2"/>
      <c r="B96" s="32">
        <v>311002402</v>
      </c>
      <c r="C96" s="32">
        <v>311002402</v>
      </c>
      <c r="D96" s="35">
        <f t="shared" si="27"/>
        <v>111</v>
      </c>
      <c r="E96" s="29" t="s">
        <v>147</v>
      </c>
      <c r="F96" s="29" t="s">
        <v>31</v>
      </c>
      <c r="G96" s="29">
        <v>0</v>
      </c>
      <c r="H96" s="29" t="s">
        <v>32</v>
      </c>
      <c r="I96" s="29">
        <v>0</v>
      </c>
      <c r="J96" s="29" t="s">
        <v>146</v>
      </c>
      <c r="K96" s="37"/>
      <c r="L96" s="2" t="str">
        <f t="shared" si="26"/>
        <v>2402</v>
      </c>
      <c r="M96" s="2"/>
      <c r="N96" s="2"/>
      <c r="O96" s="2" t="str">
        <f t="shared" si="29"/>
        <v>0024</v>
      </c>
      <c r="P96" s="36"/>
      <c r="Q96" s="30" t="str">
        <f>IFERROR(VLOOKUP(W96,[1]索引!A:B,2,0),"")</f>
        <v/>
      </c>
      <c r="S96" s="29">
        <f t="shared" si="30"/>
        <v>5</v>
      </c>
      <c r="T96" s="29">
        <f t="shared" si="31"/>
        <v>11</v>
      </c>
      <c r="U96" s="29">
        <f t="shared" si="32"/>
        <v>16</v>
      </c>
      <c r="V96" s="29">
        <f t="shared" si="33"/>
        <v>16</v>
      </c>
      <c r="W96" s="2" t="str">
        <f t="shared" si="34"/>
        <v>02</v>
      </c>
      <c r="X96" s="2"/>
    </row>
    <row r="97" spans="1:24">
      <c r="A97" s="2"/>
      <c r="B97" s="32">
        <v>311002403</v>
      </c>
      <c r="C97" s="32">
        <v>311002403</v>
      </c>
      <c r="D97" s="35">
        <f t="shared" si="27"/>
        <v>111</v>
      </c>
      <c r="E97" s="29" t="s">
        <v>148</v>
      </c>
      <c r="F97" s="29" t="s">
        <v>31</v>
      </c>
      <c r="G97" s="29">
        <v>0</v>
      </c>
      <c r="H97" s="29" t="s">
        <v>32</v>
      </c>
      <c r="I97" s="29">
        <v>0</v>
      </c>
      <c r="J97" s="29" t="s">
        <v>146</v>
      </c>
      <c r="K97" s="29" t="str">
        <f t="shared" ref="K97:K105" si="35">LEFT(E97,S97-1)</f>
        <v>icon</v>
      </c>
      <c r="L97" s="2" t="str">
        <f t="shared" si="26"/>
        <v>2403</v>
      </c>
      <c r="M97" s="2"/>
      <c r="N97" s="2"/>
      <c r="O97" s="2" t="str">
        <f t="shared" si="29"/>
        <v>0024</v>
      </c>
      <c r="P97" s="2"/>
      <c r="Q97" s="2" t="str">
        <f>IFERROR(VLOOKUP(W97,[1]索引!A:B,2,0),"")</f>
        <v/>
      </c>
      <c r="R97" s="36"/>
      <c r="S97" s="29">
        <f t="shared" si="30"/>
        <v>5</v>
      </c>
      <c r="T97" s="29">
        <f t="shared" si="31"/>
        <v>11</v>
      </c>
      <c r="U97" s="29">
        <f t="shared" si="32"/>
        <v>16</v>
      </c>
      <c r="V97" s="29">
        <f t="shared" si="33"/>
        <v>16</v>
      </c>
      <c r="W97" s="2" t="str">
        <f t="shared" si="34"/>
        <v>03</v>
      </c>
      <c r="X97" s="2"/>
    </row>
    <row r="98" spans="1:24">
      <c r="A98" s="2"/>
      <c r="B98" s="32">
        <v>311002501</v>
      </c>
      <c r="C98" s="32">
        <v>311002501</v>
      </c>
      <c r="D98" s="35">
        <f t="shared" si="27"/>
        <v>111</v>
      </c>
      <c r="E98" s="29" t="s">
        <v>149</v>
      </c>
      <c r="F98" s="29" t="s">
        <v>31</v>
      </c>
      <c r="G98" s="29">
        <v>0</v>
      </c>
      <c r="H98" s="29" t="s">
        <v>32</v>
      </c>
      <c r="I98" s="29">
        <v>0</v>
      </c>
      <c r="J98" s="29" t="s">
        <v>150</v>
      </c>
      <c r="K98" s="29" t="str">
        <f t="shared" si="35"/>
        <v>icon</v>
      </c>
      <c r="L98" s="2" t="str">
        <f t="shared" si="26"/>
        <v>2501</v>
      </c>
      <c r="M98" s="2"/>
      <c r="N98" s="2"/>
      <c r="O98" s="2" t="str">
        <f t="shared" si="29"/>
        <v>0025</v>
      </c>
      <c r="P98" s="2"/>
      <c r="Q98" s="2" t="str">
        <f>IFERROR(VLOOKUP(W98,[1]索引!A:B,2,0),"")</f>
        <v/>
      </c>
      <c r="R98" s="36"/>
      <c r="S98" s="29">
        <f t="shared" si="30"/>
        <v>5</v>
      </c>
      <c r="T98" s="29">
        <f t="shared" si="31"/>
        <v>11</v>
      </c>
      <c r="U98" s="29">
        <f t="shared" si="32"/>
        <v>16</v>
      </c>
      <c r="V98" s="29">
        <f t="shared" si="33"/>
        <v>16</v>
      </c>
      <c r="W98" s="2" t="str">
        <f t="shared" si="34"/>
        <v>01</v>
      </c>
      <c r="X98" s="2"/>
    </row>
    <row r="99" spans="1:24">
      <c r="A99" s="2"/>
      <c r="B99" s="32">
        <v>311002502</v>
      </c>
      <c r="C99" s="32">
        <v>311002502</v>
      </c>
      <c r="D99" s="35">
        <f t="shared" si="27"/>
        <v>111</v>
      </c>
      <c r="E99" s="29" t="s">
        <v>151</v>
      </c>
      <c r="F99" s="29" t="s">
        <v>31</v>
      </c>
      <c r="G99" s="29">
        <v>0</v>
      </c>
      <c r="H99" s="29" t="s">
        <v>32</v>
      </c>
      <c r="I99" s="29">
        <v>0</v>
      </c>
      <c r="J99" s="29" t="s">
        <v>150</v>
      </c>
      <c r="K99" s="29" t="str">
        <f t="shared" si="35"/>
        <v>icon</v>
      </c>
      <c r="L99" s="2" t="str">
        <f t="shared" si="26"/>
        <v>2502</v>
      </c>
      <c r="M99" s="2"/>
      <c r="N99" s="2"/>
      <c r="O99" s="2" t="str">
        <f t="shared" si="29"/>
        <v>0025</v>
      </c>
      <c r="P99" s="2"/>
      <c r="Q99" s="2" t="str">
        <f>IFERROR(VLOOKUP(W99,[2]索引!A:B,2,0),"")</f>
        <v/>
      </c>
      <c r="R99" s="36"/>
      <c r="S99" s="29">
        <f t="shared" si="30"/>
        <v>5</v>
      </c>
      <c r="T99" s="29">
        <f t="shared" si="31"/>
        <v>11</v>
      </c>
      <c r="U99" s="29">
        <f t="shared" si="32"/>
        <v>16</v>
      </c>
      <c r="V99" s="29">
        <f t="shared" si="33"/>
        <v>16</v>
      </c>
      <c r="W99" s="2" t="str">
        <f t="shared" si="34"/>
        <v>02</v>
      </c>
    </row>
    <row r="100" spans="1:24">
      <c r="A100" s="2"/>
      <c r="B100" s="32">
        <v>311002503</v>
      </c>
      <c r="C100" s="32">
        <v>311002503</v>
      </c>
      <c r="D100" s="35">
        <f t="shared" si="27"/>
        <v>111</v>
      </c>
      <c r="E100" s="29" t="s">
        <v>152</v>
      </c>
      <c r="F100" s="29" t="s">
        <v>31</v>
      </c>
      <c r="G100" s="29">
        <v>0</v>
      </c>
      <c r="H100" s="29" t="s">
        <v>32</v>
      </c>
      <c r="I100" s="29">
        <v>0</v>
      </c>
      <c r="J100" s="29" t="s">
        <v>150</v>
      </c>
      <c r="K100" s="29" t="str">
        <f t="shared" si="35"/>
        <v>icon</v>
      </c>
      <c r="L100" s="2" t="str">
        <f t="shared" si="26"/>
        <v>2503</v>
      </c>
      <c r="M100" s="2"/>
      <c r="N100" s="2"/>
      <c r="O100" s="2" t="str">
        <f t="shared" si="29"/>
        <v>0025</v>
      </c>
      <c r="P100" s="2"/>
      <c r="Q100" s="2" t="str">
        <f>IFERROR(VLOOKUP(W100,[2]索引!A:B,2,0),"")</f>
        <v/>
      </c>
      <c r="R100" s="36"/>
      <c r="S100" s="29">
        <f t="shared" si="30"/>
        <v>5</v>
      </c>
      <c r="T100" s="29">
        <f t="shared" si="31"/>
        <v>11</v>
      </c>
      <c r="U100" s="29">
        <f t="shared" si="32"/>
        <v>16</v>
      </c>
      <c r="V100" s="29">
        <f t="shared" si="33"/>
        <v>16</v>
      </c>
      <c r="W100" s="2" t="str">
        <f t="shared" si="34"/>
        <v>03</v>
      </c>
    </row>
    <row r="101" spans="1:24" s="25" customFormat="1">
      <c r="A101" s="2"/>
      <c r="B101" s="32">
        <v>311002601</v>
      </c>
      <c r="C101" s="32">
        <v>311002601</v>
      </c>
      <c r="D101" s="35">
        <f t="shared" si="27"/>
        <v>111</v>
      </c>
      <c r="E101" s="29" t="s">
        <v>153</v>
      </c>
      <c r="F101" s="29" t="s">
        <v>31</v>
      </c>
      <c r="G101" s="29">
        <v>0</v>
      </c>
      <c r="H101" s="29" t="s">
        <v>32</v>
      </c>
      <c r="I101" s="29">
        <v>0</v>
      </c>
      <c r="J101" s="29" t="s">
        <v>154</v>
      </c>
      <c r="K101" s="38" t="str">
        <f t="shared" si="35"/>
        <v>icon</v>
      </c>
      <c r="L101" s="39" t="str">
        <f t="shared" si="26"/>
        <v>2601</v>
      </c>
      <c r="M101" s="39"/>
      <c r="N101" s="39"/>
      <c r="O101" s="39" t="str">
        <f t="shared" si="29"/>
        <v>0026</v>
      </c>
      <c r="P101" s="39"/>
      <c r="Q101" s="39" t="str">
        <f>IFERROR(VLOOKUP(W101,[1]索引!A:B,2,0),"")</f>
        <v/>
      </c>
      <c r="R101" s="40"/>
      <c r="S101" s="38">
        <f t="shared" si="30"/>
        <v>5</v>
      </c>
      <c r="T101" s="38">
        <f t="shared" si="31"/>
        <v>11</v>
      </c>
      <c r="U101" s="38">
        <f t="shared" si="32"/>
        <v>16</v>
      </c>
      <c r="V101" s="38">
        <f t="shared" si="33"/>
        <v>16</v>
      </c>
      <c r="W101" s="39" t="str">
        <f t="shared" si="34"/>
        <v>01</v>
      </c>
      <c r="X101" s="39"/>
    </row>
    <row r="102" spans="1:24" s="25" customFormat="1">
      <c r="A102" s="2"/>
      <c r="B102" s="32">
        <v>311002602</v>
      </c>
      <c r="C102" s="32">
        <v>311002602</v>
      </c>
      <c r="D102" s="35">
        <f t="shared" si="27"/>
        <v>111</v>
      </c>
      <c r="E102" s="29" t="s">
        <v>155</v>
      </c>
      <c r="F102" s="29" t="s">
        <v>31</v>
      </c>
      <c r="G102" s="29">
        <v>0</v>
      </c>
      <c r="H102" s="29" t="s">
        <v>32</v>
      </c>
      <c r="I102" s="29">
        <v>0</v>
      </c>
      <c r="J102" s="29" t="s">
        <v>154</v>
      </c>
      <c r="K102" s="38" t="str">
        <f t="shared" si="35"/>
        <v>icon</v>
      </c>
      <c r="L102" s="39" t="str">
        <f t="shared" ref="L102:L133" si="36">IF(S102=T102,RIGHT(C102,LEN(C102)-S102),MID(C102,S102+1,T102-S102-1))</f>
        <v>2602</v>
      </c>
      <c r="M102" s="39"/>
      <c r="N102" s="39"/>
      <c r="O102" s="39" t="str">
        <f t="shared" si="29"/>
        <v>0026</v>
      </c>
      <c r="P102" s="39"/>
      <c r="Q102" s="39" t="str">
        <f>IFERROR(VLOOKUP(W102,[1]索引!A:B,2,0),"")</f>
        <v/>
      </c>
      <c r="R102" s="40"/>
      <c r="S102" s="38">
        <f t="shared" si="30"/>
        <v>5</v>
      </c>
      <c r="T102" s="38">
        <f t="shared" si="31"/>
        <v>11</v>
      </c>
      <c r="U102" s="38">
        <f t="shared" si="32"/>
        <v>16</v>
      </c>
      <c r="V102" s="38">
        <f t="shared" si="33"/>
        <v>16</v>
      </c>
      <c r="W102" s="39" t="str">
        <f t="shared" si="34"/>
        <v>02</v>
      </c>
      <c r="X102" s="39"/>
    </row>
    <row r="103" spans="1:24" s="25" customFormat="1">
      <c r="A103" s="2"/>
      <c r="B103" s="32">
        <v>311002603</v>
      </c>
      <c r="C103" s="32">
        <v>311002603</v>
      </c>
      <c r="D103" s="35">
        <f t="shared" si="27"/>
        <v>111</v>
      </c>
      <c r="E103" s="29" t="s">
        <v>156</v>
      </c>
      <c r="F103" s="29" t="s">
        <v>31</v>
      </c>
      <c r="G103" s="29">
        <v>0</v>
      </c>
      <c r="H103" s="29" t="s">
        <v>32</v>
      </c>
      <c r="I103" s="29">
        <v>0</v>
      </c>
      <c r="J103" s="29" t="s">
        <v>154</v>
      </c>
      <c r="K103" s="38" t="str">
        <f t="shared" si="35"/>
        <v>icon</v>
      </c>
      <c r="L103" s="39" t="str">
        <f t="shared" si="36"/>
        <v>2603</v>
      </c>
      <c r="M103" s="39"/>
      <c r="N103" s="39"/>
      <c r="O103" s="39" t="str">
        <f t="shared" si="29"/>
        <v>0026</v>
      </c>
      <c r="P103" s="39"/>
      <c r="Q103" s="39" t="str">
        <f>IFERROR(VLOOKUP(W103,[1]索引!A:B,2,0),"")</f>
        <v/>
      </c>
      <c r="R103" s="40"/>
      <c r="S103" s="38">
        <f t="shared" si="30"/>
        <v>5</v>
      </c>
      <c r="T103" s="38">
        <f t="shared" si="31"/>
        <v>11</v>
      </c>
      <c r="U103" s="38">
        <f t="shared" si="32"/>
        <v>16</v>
      </c>
      <c r="V103" s="38">
        <f t="shared" si="33"/>
        <v>16</v>
      </c>
      <c r="W103" s="39" t="str">
        <f t="shared" si="34"/>
        <v>03</v>
      </c>
      <c r="X103" s="39"/>
    </row>
    <row r="104" spans="1:24" s="25" customFormat="1">
      <c r="A104" s="2"/>
      <c r="B104" s="32">
        <v>311002701</v>
      </c>
      <c r="C104" s="32">
        <v>311002701</v>
      </c>
      <c r="D104" s="35">
        <f t="shared" si="27"/>
        <v>111</v>
      </c>
      <c r="E104" s="29" t="s">
        <v>157</v>
      </c>
      <c r="F104" s="29" t="s">
        <v>31</v>
      </c>
      <c r="G104" s="29">
        <v>0</v>
      </c>
      <c r="H104" s="29" t="s">
        <v>32</v>
      </c>
      <c r="I104" s="29">
        <v>0</v>
      </c>
      <c r="J104" s="29" t="s">
        <v>158</v>
      </c>
      <c r="K104" s="38" t="str">
        <f t="shared" si="35"/>
        <v>icon</v>
      </c>
      <c r="L104" s="39" t="str">
        <f t="shared" si="36"/>
        <v>2701</v>
      </c>
      <c r="M104" s="39"/>
      <c r="N104" s="39"/>
      <c r="O104" s="39" t="str">
        <f t="shared" si="29"/>
        <v>0027</v>
      </c>
      <c r="P104" s="39"/>
      <c r="Q104" s="39" t="str">
        <f>IFERROR(VLOOKUP(W104,[1]索引!A:B,2,0),"")</f>
        <v/>
      </c>
      <c r="R104" s="40"/>
      <c r="S104" s="38">
        <f t="shared" si="30"/>
        <v>5</v>
      </c>
      <c r="T104" s="38">
        <f t="shared" si="31"/>
        <v>11</v>
      </c>
      <c r="U104" s="38">
        <f t="shared" si="32"/>
        <v>16</v>
      </c>
      <c r="V104" s="38">
        <f t="shared" si="33"/>
        <v>16</v>
      </c>
      <c r="W104" s="39" t="str">
        <f t="shared" si="34"/>
        <v>01</v>
      </c>
      <c r="X104" s="39"/>
    </row>
    <row r="105" spans="1:24" s="25" customFormat="1">
      <c r="A105" s="2"/>
      <c r="B105" s="32">
        <v>311002702</v>
      </c>
      <c r="C105" s="32">
        <v>311002702</v>
      </c>
      <c r="D105" s="35">
        <f t="shared" si="27"/>
        <v>111</v>
      </c>
      <c r="E105" s="29" t="s">
        <v>159</v>
      </c>
      <c r="F105" s="29" t="s">
        <v>31</v>
      </c>
      <c r="G105" s="29">
        <v>0</v>
      </c>
      <c r="H105" s="29" t="s">
        <v>32</v>
      </c>
      <c r="I105" s="29">
        <v>0</v>
      </c>
      <c r="J105" s="29" t="s">
        <v>158</v>
      </c>
      <c r="K105" s="38" t="str">
        <f t="shared" si="35"/>
        <v>icon</v>
      </c>
      <c r="L105" s="39" t="str">
        <f t="shared" si="36"/>
        <v>2702</v>
      </c>
      <c r="M105" s="39"/>
      <c r="N105" s="39"/>
      <c r="O105" s="39" t="str">
        <f t="shared" si="29"/>
        <v>0027</v>
      </c>
      <c r="P105" s="39"/>
      <c r="Q105" s="39" t="str">
        <f>IFERROR(VLOOKUP(W105,[1]索引!A:B,2,0),"")</f>
        <v/>
      </c>
      <c r="R105" s="40"/>
      <c r="S105" s="38">
        <f t="shared" si="30"/>
        <v>5</v>
      </c>
      <c r="T105" s="38">
        <f t="shared" si="31"/>
        <v>11</v>
      </c>
      <c r="U105" s="38">
        <f t="shared" si="32"/>
        <v>16</v>
      </c>
      <c r="V105" s="38">
        <f t="shared" si="33"/>
        <v>16</v>
      </c>
      <c r="W105" s="39" t="str">
        <f t="shared" si="34"/>
        <v>02</v>
      </c>
      <c r="X105" s="39"/>
    </row>
    <row r="106" spans="1:24">
      <c r="A106" s="2"/>
      <c r="B106" s="32">
        <v>311002703</v>
      </c>
      <c r="C106" s="32">
        <v>311002703</v>
      </c>
      <c r="D106" s="35">
        <f t="shared" ref="D106:D137" si="37">IF(INT(B106)=INT(C106),111,0)</f>
        <v>111</v>
      </c>
      <c r="E106" s="29" t="s">
        <v>160</v>
      </c>
      <c r="F106" s="29" t="s">
        <v>31</v>
      </c>
      <c r="G106" s="29">
        <v>0</v>
      </c>
      <c r="H106" s="29" t="s">
        <v>32</v>
      </c>
      <c r="I106" s="29">
        <v>0</v>
      </c>
      <c r="J106" s="29" t="s">
        <v>158</v>
      </c>
      <c r="K106" s="37"/>
      <c r="L106" s="2" t="str">
        <f t="shared" si="36"/>
        <v>2703</v>
      </c>
      <c r="M106" s="2"/>
      <c r="N106" s="2"/>
      <c r="O106" s="2" t="str">
        <f t="shared" ref="O106:O137" si="38">IF(T106=U106,RIGHT(E106,LEN(E106)-T106),MID(E106,T106+1,U106-T106-1))</f>
        <v>0027</v>
      </c>
      <c r="P106" s="36"/>
      <c r="Q106" s="30" t="str">
        <f>IFERROR(VLOOKUP(W106,[1]索引!A:B,2,0),"")</f>
        <v/>
      </c>
      <c r="S106" s="29">
        <f t="shared" ref="S106:S137" si="39">IFERROR(FIND("_",E106),0)</f>
        <v>5</v>
      </c>
      <c r="T106" s="29">
        <f t="shared" ref="T106:T137" si="40">IFERROR(FIND("_",E106,S106+1),S106)</f>
        <v>11</v>
      </c>
      <c r="U106" s="29">
        <f t="shared" ref="U106:U137" si="41">IFERROR(FIND("_",E106,T106+1),T106)</f>
        <v>16</v>
      </c>
      <c r="V106" s="29">
        <f t="shared" ref="V106:V137" si="42">IFERROR(FIND("_",E106,U106+1),U106)</f>
        <v>16</v>
      </c>
      <c r="W106" s="2" t="str">
        <f t="shared" ref="W106:W137" si="43">IF(U106=V106,RIGHT(E106,LEN(E106)-U106),MID(E106,U106+1,V106-U106-1))</f>
        <v>03</v>
      </c>
      <c r="X106" s="2"/>
    </row>
    <row r="107" spans="1:24" s="25" customFormat="1">
      <c r="A107" s="2"/>
      <c r="B107" s="32">
        <v>311002801</v>
      </c>
      <c r="C107" s="32">
        <v>311002801</v>
      </c>
      <c r="D107" s="35">
        <f t="shared" si="37"/>
        <v>111</v>
      </c>
      <c r="E107" s="29" t="s">
        <v>161</v>
      </c>
      <c r="F107" s="29" t="s">
        <v>31</v>
      </c>
      <c r="G107" s="29">
        <v>0</v>
      </c>
      <c r="H107" s="29" t="s">
        <v>32</v>
      </c>
      <c r="I107" s="29">
        <v>0</v>
      </c>
      <c r="J107" s="29" t="s">
        <v>162</v>
      </c>
      <c r="K107" s="38" t="str">
        <f>LEFT(E107,S107-1)</f>
        <v>icon</v>
      </c>
      <c r="L107" s="39" t="str">
        <f t="shared" si="36"/>
        <v>2801</v>
      </c>
      <c r="M107" s="39"/>
      <c r="N107" s="39"/>
      <c r="O107" s="39" t="str">
        <f t="shared" si="38"/>
        <v>0028</v>
      </c>
      <c r="P107" s="39"/>
      <c r="Q107" s="39" t="str">
        <f>IFERROR(VLOOKUP(W107,[1]索引!A:B,2,0),"")</f>
        <v/>
      </c>
      <c r="R107" s="40"/>
      <c r="S107" s="38">
        <f t="shared" si="39"/>
        <v>5</v>
      </c>
      <c r="T107" s="38">
        <f t="shared" si="40"/>
        <v>11</v>
      </c>
      <c r="U107" s="38">
        <f t="shared" si="41"/>
        <v>16</v>
      </c>
      <c r="V107" s="38">
        <f t="shared" si="42"/>
        <v>16</v>
      </c>
      <c r="W107" s="39" t="str">
        <f t="shared" si="43"/>
        <v>01</v>
      </c>
      <c r="X107" s="39"/>
    </row>
    <row r="108" spans="1:24" s="25" customFormat="1">
      <c r="A108" s="2"/>
      <c r="B108" s="32">
        <v>311002802</v>
      </c>
      <c r="C108" s="32">
        <v>311002802</v>
      </c>
      <c r="D108" s="35">
        <f t="shared" si="37"/>
        <v>111</v>
      </c>
      <c r="E108" s="29" t="s">
        <v>163</v>
      </c>
      <c r="F108" s="29" t="s">
        <v>31</v>
      </c>
      <c r="G108" s="29">
        <v>0</v>
      </c>
      <c r="H108" s="29" t="s">
        <v>32</v>
      </c>
      <c r="I108" s="29">
        <v>0</v>
      </c>
      <c r="J108" s="29" t="s">
        <v>162</v>
      </c>
      <c r="K108" s="38" t="str">
        <f>LEFT(E108,S108-1)</f>
        <v>icon</v>
      </c>
      <c r="L108" s="39" t="str">
        <f t="shared" si="36"/>
        <v>2802</v>
      </c>
      <c r="M108" s="39"/>
      <c r="N108" s="39"/>
      <c r="O108" s="39" t="str">
        <f t="shared" si="38"/>
        <v>0028</v>
      </c>
      <c r="P108" s="39"/>
      <c r="Q108" s="39" t="str">
        <f>IFERROR(VLOOKUP(W108,[1]索引!A:B,2,0),"")</f>
        <v/>
      </c>
      <c r="R108" s="40"/>
      <c r="S108" s="38">
        <f t="shared" si="39"/>
        <v>5</v>
      </c>
      <c r="T108" s="38">
        <f t="shared" si="40"/>
        <v>11</v>
      </c>
      <c r="U108" s="38">
        <f t="shared" si="41"/>
        <v>16</v>
      </c>
      <c r="V108" s="38">
        <f t="shared" si="42"/>
        <v>16</v>
      </c>
      <c r="W108" s="39" t="str">
        <f t="shared" si="43"/>
        <v>02</v>
      </c>
      <c r="X108" s="39"/>
    </row>
    <row r="109" spans="1:24" s="25" customFormat="1">
      <c r="A109" s="2"/>
      <c r="B109" s="32">
        <v>311002803</v>
      </c>
      <c r="C109" s="32">
        <v>311002803</v>
      </c>
      <c r="D109" s="35">
        <f t="shared" si="37"/>
        <v>111</v>
      </c>
      <c r="E109" s="29" t="s">
        <v>164</v>
      </c>
      <c r="F109" s="29" t="s">
        <v>31</v>
      </c>
      <c r="G109" s="29">
        <v>0</v>
      </c>
      <c r="H109" s="29" t="s">
        <v>32</v>
      </c>
      <c r="I109" s="29">
        <v>0</v>
      </c>
      <c r="J109" s="29" t="s">
        <v>162</v>
      </c>
      <c r="K109" s="38" t="str">
        <f>LEFT(E109,S109-1)</f>
        <v>icon</v>
      </c>
      <c r="L109" s="39" t="str">
        <f t="shared" si="36"/>
        <v>2803</v>
      </c>
      <c r="M109" s="39"/>
      <c r="N109" s="39"/>
      <c r="O109" s="39" t="str">
        <f t="shared" si="38"/>
        <v>0028</v>
      </c>
      <c r="P109" s="39"/>
      <c r="Q109" s="39" t="str">
        <f>IFERROR(VLOOKUP(W109,[1]索引!A:B,2,0),"")</f>
        <v/>
      </c>
      <c r="R109" s="40"/>
      <c r="S109" s="38">
        <f t="shared" si="39"/>
        <v>5</v>
      </c>
      <c r="T109" s="38">
        <f t="shared" si="40"/>
        <v>11</v>
      </c>
      <c r="U109" s="38">
        <f t="shared" si="41"/>
        <v>16</v>
      </c>
      <c r="V109" s="38">
        <f t="shared" si="42"/>
        <v>16</v>
      </c>
      <c r="W109" s="39" t="str">
        <f t="shared" si="43"/>
        <v>03</v>
      </c>
      <c r="X109" s="39"/>
    </row>
    <row r="110" spans="1:24">
      <c r="A110" s="2"/>
      <c r="B110" s="32">
        <v>311002901</v>
      </c>
      <c r="C110" s="32">
        <v>311002901</v>
      </c>
      <c r="D110" s="35">
        <f t="shared" si="37"/>
        <v>111</v>
      </c>
      <c r="E110" s="29" t="s">
        <v>165</v>
      </c>
      <c r="F110" s="29" t="s">
        <v>31</v>
      </c>
      <c r="G110" s="29">
        <v>0</v>
      </c>
      <c r="H110" s="29" t="s">
        <v>32</v>
      </c>
      <c r="I110" s="29">
        <v>0</v>
      </c>
      <c r="J110" s="29" t="s">
        <v>166</v>
      </c>
      <c r="K110" s="37"/>
      <c r="L110" s="2" t="str">
        <f t="shared" si="36"/>
        <v>2901</v>
      </c>
      <c r="M110" s="2"/>
      <c r="N110" s="2"/>
      <c r="O110" s="2" t="str">
        <f t="shared" si="38"/>
        <v>0029</v>
      </c>
      <c r="P110" s="36"/>
      <c r="Q110" s="30" t="str">
        <f>IFERROR(VLOOKUP(W110,[1]索引!A:B,2,0),"")</f>
        <v/>
      </c>
      <c r="S110" s="29">
        <f t="shared" si="39"/>
        <v>5</v>
      </c>
      <c r="T110" s="29">
        <f t="shared" si="40"/>
        <v>11</v>
      </c>
      <c r="U110" s="29">
        <f t="shared" si="41"/>
        <v>16</v>
      </c>
      <c r="V110" s="29">
        <f t="shared" si="42"/>
        <v>16</v>
      </c>
      <c r="W110" s="2" t="str">
        <f t="shared" si="43"/>
        <v>01</v>
      </c>
      <c r="X110" s="2"/>
    </row>
    <row r="111" spans="1:24">
      <c r="A111" s="2"/>
      <c r="B111" s="32">
        <v>311002902</v>
      </c>
      <c r="C111" s="32">
        <v>311002902</v>
      </c>
      <c r="D111" s="35">
        <f t="shared" si="37"/>
        <v>111</v>
      </c>
      <c r="E111" s="29" t="s">
        <v>167</v>
      </c>
      <c r="F111" s="29" t="s">
        <v>31</v>
      </c>
      <c r="G111" s="29">
        <v>0</v>
      </c>
      <c r="H111" s="29" t="s">
        <v>32</v>
      </c>
      <c r="I111" s="29">
        <v>0</v>
      </c>
      <c r="J111" s="29" t="s">
        <v>166</v>
      </c>
      <c r="K111" s="29" t="str">
        <f t="shared" ref="K111:K152" si="44">LEFT(E111,S111-1)</f>
        <v>icon</v>
      </c>
      <c r="L111" s="2" t="str">
        <f t="shared" si="36"/>
        <v>2902</v>
      </c>
      <c r="M111" s="2"/>
      <c r="N111" s="2"/>
      <c r="O111" s="2" t="str">
        <f t="shared" si="38"/>
        <v>0029</v>
      </c>
      <c r="P111" s="2"/>
      <c r="Q111" s="2" t="str">
        <f>IFERROR(VLOOKUP(W111,[1]索引!A:B,2,0),"")</f>
        <v/>
      </c>
      <c r="R111" s="36"/>
      <c r="S111" s="29">
        <f t="shared" si="39"/>
        <v>5</v>
      </c>
      <c r="T111" s="29">
        <f t="shared" si="40"/>
        <v>11</v>
      </c>
      <c r="U111" s="29">
        <f t="shared" si="41"/>
        <v>16</v>
      </c>
      <c r="V111" s="29">
        <f t="shared" si="42"/>
        <v>16</v>
      </c>
      <c r="W111" s="2" t="str">
        <f t="shared" si="43"/>
        <v>02</v>
      </c>
      <c r="X111" s="2"/>
    </row>
    <row r="112" spans="1:24">
      <c r="A112" s="2"/>
      <c r="B112" s="32">
        <v>311002903</v>
      </c>
      <c r="C112" s="32">
        <v>311002903</v>
      </c>
      <c r="D112" s="35">
        <f t="shared" si="37"/>
        <v>111</v>
      </c>
      <c r="E112" s="29" t="s">
        <v>168</v>
      </c>
      <c r="F112" s="29" t="s">
        <v>31</v>
      </c>
      <c r="G112" s="29">
        <v>0</v>
      </c>
      <c r="H112" s="29" t="s">
        <v>32</v>
      </c>
      <c r="I112" s="29">
        <v>0</v>
      </c>
      <c r="J112" s="29" t="s">
        <v>166</v>
      </c>
      <c r="K112" s="29" t="str">
        <f t="shared" si="44"/>
        <v>icon</v>
      </c>
      <c r="L112" s="2" t="str">
        <f t="shared" si="36"/>
        <v>2903</v>
      </c>
      <c r="M112" s="2"/>
      <c r="N112" s="2"/>
      <c r="O112" s="2" t="str">
        <f t="shared" si="38"/>
        <v>0029</v>
      </c>
      <c r="P112" s="2"/>
      <c r="Q112" s="2" t="str">
        <f>IFERROR(VLOOKUP(W112,[1]索引!A:B,2,0),"")</f>
        <v/>
      </c>
      <c r="R112" s="36"/>
      <c r="S112" s="29">
        <f t="shared" si="39"/>
        <v>5</v>
      </c>
      <c r="T112" s="29">
        <f t="shared" si="40"/>
        <v>11</v>
      </c>
      <c r="U112" s="29">
        <f t="shared" si="41"/>
        <v>16</v>
      </c>
      <c r="V112" s="29">
        <f t="shared" si="42"/>
        <v>16</v>
      </c>
      <c r="W112" s="2" t="str">
        <f t="shared" si="43"/>
        <v>03</v>
      </c>
      <c r="X112" s="2"/>
    </row>
    <row r="113" spans="1:24">
      <c r="A113" s="2"/>
      <c r="B113" s="32">
        <v>311003001</v>
      </c>
      <c r="C113" s="32">
        <v>311003001</v>
      </c>
      <c r="D113" s="35">
        <f t="shared" si="37"/>
        <v>111</v>
      </c>
      <c r="E113" s="29" t="s">
        <v>169</v>
      </c>
      <c r="F113" s="29" t="s">
        <v>31</v>
      </c>
      <c r="G113" s="29">
        <v>0</v>
      </c>
      <c r="H113" s="29" t="s">
        <v>32</v>
      </c>
      <c r="I113" s="29">
        <v>0</v>
      </c>
      <c r="J113" s="29" t="s">
        <v>170</v>
      </c>
      <c r="K113" s="29" t="str">
        <f t="shared" si="44"/>
        <v>icon</v>
      </c>
      <c r="L113" s="2" t="str">
        <f t="shared" si="36"/>
        <v>3001</v>
      </c>
      <c r="M113" s="2"/>
      <c r="N113" s="2"/>
      <c r="O113" s="2" t="str">
        <f t="shared" si="38"/>
        <v>0030</v>
      </c>
      <c r="P113" s="2"/>
      <c r="Q113" s="2" t="str">
        <f>IFERROR(VLOOKUP(W113,[1]索引!A:B,2,0),"")</f>
        <v/>
      </c>
      <c r="R113" s="36"/>
      <c r="S113" s="29">
        <f t="shared" si="39"/>
        <v>5</v>
      </c>
      <c r="T113" s="29">
        <f t="shared" si="40"/>
        <v>11</v>
      </c>
      <c r="U113" s="29">
        <f t="shared" si="41"/>
        <v>16</v>
      </c>
      <c r="V113" s="29">
        <f t="shared" si="42"/>
        <v>16</v>
      </c>
      <c r="W113" s="2" t="str">
        <f t="shared" si="43"/>
        <v>01</v>
      </c>
      <c r="X113" s="2"/>
    </row>
    <row r="114" spans="1:24">
      <c r="A114" s="2"/>
      <c r="B114" s="32">
        <v>311003002</v>
      </c>
      <c r="C114" s="32">
        <v>311003002</v>
      </c>
      <c r="D114" s="35">
        <f t="shared" si="37"/>
        <v>111</v>
      </c>
      <c r="E114" s="29" t="s">
        <v>171</v>
      </c>
      <c r="F114" s="29" t="s">
        <v>31</v>
      </c>
      <c r="G114" s="29">
        <v>0</v>
      </c>
      <c r="H114" s="29" t="s">
        <v>32</v>
      </c>
      <c r="I114" s="29">
        <v>0</v>
      </c>
      <c r="J114" s="29" t="s">
        <v>170</v>
      </c>
      <c r="K114" s="29" t="str">
        <f t="shared" si="44"/>
        <v>icon</v>
      </c>
      <c r="L114" s="2" t="str">
        <f t="shared" si="36"/>
        <v>3002</v>
      </c>
      <c r="M114" s="2"/>
      <c r="N114" s="2"/>
      <c r="O114" s="2" t="str">
        <f t="shared" si="38"/>
        <v>0030</v>
      </c>
      <c r="P114" s="2"/>
      <c r="Q114" s="2" t="str">
        <f>IFERROR(VLOOKUP(W114,[1]索引!A:B,2,0),"")</f>
        <v/>
      </c>
      <c r="R114" s="36"/>
      <c r="S114" s="29">
        <f t="shared" si="39"/>
        <v>5</v>
      </c>
      <c r="T114" s="29">
        <f t="shared" si="40"/>
        <v>11</v>
      </c>
      <c r="U114" s="29">
        <f t="shared" si="41"/>
        <v>16</v>
      </c>
      <c r="V114" s="29">
        <f t="shared" si="42"/>
        <v>16</v>
      </c>
      <c r="W114" s="2" t="str">
        <f t="shared" si="43"/>
        <v>02</v>
      </c>
      <c r="X114" s="2"/>
    </row>
    <row r="115" spans="1:24">
      <c r="A115" s="2"/>
      <c r="B115" s="32">
        <v>311003003</v>
      </c>
      <c r="C115" s="32">
        <v>311003003</v>
      </c>
      <c r="D115" s="35">
        <f t="shared" si="37"/>
        <v>111</v>
      </c>
      <c r="E115" s="29" t="s">
        <v>172</v>
      </c>
      <c r="F115" s="29" t="s">
        <v>31</v>
      </c>
      <c r="G115" s="29">
        <v>0</v>
      </c>
      <c r="H115" s="29" t="s">
        <v>32</v>
      </c>
      <c r="I115" s="29">
        <v>0</v>
      </c>
      <c r="J115" s="29" t="s">
        <v>170</v>
      </c>
      <c r="K115" s="29" t="str">
        <f t="shared" si="44"/>
        <v>icon</v>
      </c>
      <c r="L115" s="2" t="str">
        <f t="shared" si="36"/>
        <v>3003</v>
      </c>
      <c r="M115" s="2"/>
      <c r="N115" s="2"/>
      <c r="O115" s="2" t="str">
        <f t="shared" si="38"/>
        <v>0030</v>
      </c>
      <c r="P115" s="2"/>
      <c r="Q115" s="2" t="str">
        <f>IFERROR(VLOOKUP(W115,[1]索引!A:B,2,0),"")</f>
        <v/>
      </c>
      <c r="R115" s="36"/>
      <c r="S115" s="29">
        <f t="shared" si="39"/>
        <v>5</v>
      </c>
      <c r="T115" s="29">
        <f t="shared" si="40"/>
        <v>11</v>
      </c>
      <c r="U115" s="29">
        <f t="shared" si="41"/>
        <v>16</v>
      </c>
      <c r="V115" s="29">
        <f t="shared" si="42"/>
        <v>16</v>
      </c>
      <c r="W115" s="2" t="str">
        <f t="shared" si="43"/>
        <v>03</v>
      </c>
      <c r="X115" s="2"/>
    </row>
    <row r="116" spans="1:24">
      <c r="A116" s="2"/>
      <c r="B116" s="32">
        <v>311003101</v>
      </c>
      <c r="C116" s="32">
        <v>311003101</v>
      </c>
      <c r="D116" s="35">
        <f t="shared" si="37"/>
        <v>111</v>
      </c>
      <c r="E116" s="29" t="s">
        <v>173</v>
      </c>
      <c r="F116" s="29" t="s">
        <v>31</v>
      </c>
      <c r="G116" s="29">
        <v>0</v>
      </c>
      <c r="H116" s="29" t="s">
        <v>32</v>
      </c>
      <c r="I116" s="29">
        <v>0</v>
      </c>
      <c r="J116" s="29" t="s">
        <v>174</v>
      </c>
      <c r="K116" s="29" t="str">
        <f t="shared" si="44"/>
        <v>icon</v>
      </c>
      <c r="L116" s="2" t="str">
        <f t="shared" si="36"/>
        <v>3101</v>
      </c>
      <c r="M116" s="2"/>
      <c r="N116" s="2"/>
      <c r="O116" s="2" t="str">
        <f t="shared" si="38"/>
        <v>0031</v>
      </c>
      <c r="P116" s="2"/>
      <c r="Q116" s="2" t="str">
        <f>IFERROR(VLOOKUP(W116,[1]索引!A:B,2,0),"")</f>
        <v/>
      </c>
      <c r="R116" s="36"/>
      <c r="S116" s="29">
        <f t="shared" si="39"/>
        <v>5</v>
      </c>
      <c r="T116" s="29">
        <f t="shared" si="40"/>
        <v>11</v>
      </c>
      <c r="U116" s="29">
        <f t="shared" si="41"/>
        <v>16</v>
      </c>
      <c r="V116" s="29">
        <f t="shared" si="42"/>
        <v>16</v>
      </c>
      <c r="W116" s="2" t="str">
        <f t="shared" si="43"/>
        <v>01</v>
      </c>
      <c r="X116" s="2"/>
    </row>
    <row r="117" spans="1:24">
      <c r="A117" s="2"/>
      <c r="B117" s="32">
        <v>311003102</v>
      </c>
      <c r="C117" s="32">
        <v>311003102</v>
      </c>
      <c r="D117" s="35">
        <f t="shared" si="37"/>
        <v>111</v>
      </c>
      <c r="E117" s="29" t="s">
        <v>175</v>
      </c>
      <c r="F117" s="29" t="s">
        <v>31</v>
      </c>
      <c r="G117" s="29">
        <v>0</v>
      </c>
      <c r="H117" s="29" t="s">
        <v>32</v>
      </c>
      <c r="I117" s="29">
        <v>0</v>
      </c>
      <c r="J117" s="29" t="s">
        <v>174</v>
      </c>
      <c r="K117" s="29" t="str">
        <f t="shared" si="44"/>
        <v>icon</v>
      </c>
      <c r="L117" s="2" t="str">
        <f t="shared" si="36"/>
        <v>3102</v>
      </c>
      <c r="M117" s="2"/>
      <c r="N117" s="2"/>
      <c r="O117" s="2" t="str">
        <f t="shared" si="38"/>
        <v>0031</v>
      </c>
      <c r="P117" s="2"/>
      <c r="Q117" s="2" t="str">
        <f>IFERROR(VLOOKUP(W117,[1]索引!A:B,2,0),"")</f>
        <v/>
      </c>
      <c r="R117" s="36"/>
      <c r="S117" s="29">
        <f t="shared" si="39"/>
        <v>5</v>
      </c>
      <c r="T117" s="29">
        <f t="shared" si="40"/>
        <v>11</v>
      </c>
      <c r="U117" s="29">
        <f t="shared" si="41"/>
        <v>16</v>
      </c>
      <c r="V117" s="29">
        <f t="shared" si="42"/>
        <v>16</v>
      </c>
      <c r="W117" s="2" t="str">
        <f t="shared" si="43"/>
        <v>02</v>
      </c>
      <c r="X117" s="2"/>
    </row>
    <row r="118" spans="1:24">
      <c r="A118" s="2"/>
      <c r="B118" s="32">
        <v>311003103</v>
      </c>
      <c r="C118" s="32">
        <v>311003103</v>
      </c>
      <c r="D118" s="35">
        <f t="shared" si="37"/>
        <v>111</v>
      </c>
      <c r="E118" s="29" t="s">
        <v>176</v>
      </c>
      <c r="F118" s="29" t="s">
        <v>31</v>
      </c>
      <c r="G118" s="29">
        <v>0</v>
      </c>
      <c r="H118" s="29" t="s">
        <v>32</v>
      </c>
      <c r="I118" s="29">
        <v>0</v>
      </c>
      <c r="J118" s="29" t="s">
        <v>174</v>
      </c>
      <c r="K118" s="29" t="str">
        <f t="shared" si="44"/>
        <v>icon</v>
      </c>
      <c r="L118" s="2" t="str">
        <f t="shared" si="36"/>
        <v>3103</v>
      </c>
      <c r="M118" s="2"/>
      <c r="N118" s="2"/>
      <c r="O118" s="2" t="str">
        <f t="shared" si="38"/>
        <v>0031</v>
      </c>
      <c r="P118" s="2"/>
      <c r="Q118" s="2" t="str">
        <f>IFERROR(VLOOKUP(W118,[1]索引!A:B,2,0),"")</f>
        <v/>
      </c>
      <c r="R118" s="36"/>
      <c r="S118" s="29">
        <f t="shared" si="39"/>
        <v>5</v>
      </c>
      <c r="T118" s="29">
        <f t="shared" si="40"/>
        <v>11</v>
      </c>
      <c r="U118" s="29">
        <f t="shared" si="41"/>
        <v>16</v>
      </c>
      <c r="V118" s="29">
        <f t="shared" si="42"/>
        <v>16</v>
      </c>
      <c r="W118" s="2" t="str">
        <f t="shared" si="43"/>
        <v>03</v>
      </c>
      <c r="X118" s="2"/>
    </row>
    <row r="119" spans="1:24">
      <c r="A119" s="2"/>
      <c r="B119" s="32">
        <v>311003201</v>
      </c>
      <c r="C119" s="32">
        <v>311003201</v>
      </c>
      <c r="D119" s="35">
        <f t="shared" si="37"/>
        <v>111</v>
      </c>
      <c r="E119" s="29" t="s">
        <v>177</v>
      </c>
      <c r="F119" s="29" t="s">
        <v>31</v>
      </c>
      <c r="G119" s="29">
        <v>0</v>
      </c>
      <c r="H119" s="29" t="s">
        <v>32</v>
      </c>
      <c r="I119" s="29">
        <v>0</v>
      </c>
      <c r="J119" s="29" t="s">
        <v>178</v>
      </c>
      <c r="K119" s="29" t="str">
        <f t="shared" si="44"/>
        <v>icon</v>
      </c>
      <c r="L119" s="2" t="str">
        <f t="shared" si="36"/>
        <v>3201</v>
      </c>
      <c r="M119" s="2"/>
      <c r="N119" s="2"/>
      <c r="O119" s="2" t="str">
        <f t="shared" si="38"/>
        <v>0032</v>
      </c>
      <c r="P119" s="2"/>
      <c r="Q119" s="2" t="str">
        <f>IFERROR(VLOOKUP(W119,[1]索引!A:B,2,0),"")</f>
        <v/>
      </c>
      <c r="R119" s="36"/>
      <c r="S119" s="29">
        <f t="shared" si="39"/>
        <v>5</v>
      </c>
      <c r="T119" s="29">
        <f t="shared" si="40"/>
        <v>11</v>
      </c>
      <c r="U119" s="29">
        <f t="shared" si="41"/>
        <v>16</v>
      </c>
      <c r="V119" s="29">
        <f t="shared" si="42"/>
        <v>16</v>
      </c>
      <c r="W119" s="2" t="str">
        <f t="shared" si="43"/>
        <v>01</v>
      </c>
      <c r="X119" s="2"/>
    </row>
    <row r="120" spans="1:24">
      <c r="A120" s="2"/>
      <c r="B120" s="32">
        <v>311003202</v>
      </c>
      <c r="C120" s="32">
        <v>311003202</v>
      </c>
      <c r="D120" s="35">
        <f t="shared" si="37"/>
        <v>111</v>
      </c>
      <c r="E120" s="29" t="s">
        <v>179</v>
      </c>
      <c r="F120" s="29" t="s">
        <v>31</v>
      </c>
      <c r="G120" s="29">
        <v>0</v>
      </c>
      <c r="H120" s="29" t="s">
        <v>32</v>
      </c>
      <c r="I120" s="29">
        <v>0</v>
      </c>
      <c r="J120" s="29" t="s">
        <v>178</v>
      </c>
      <c r="K120" s="29" t="str">
        <f t="shared" si="44"/>
        <v>icon</v>
      </c>
      <c r="L120" s="2" t="str">
        <f t="shared" si="36"/>
        <v>3202</v>
      </c>
      <c r="M120" s="2"/>
      <c r="N120" s="2"/>
      <c r="O120" s="2" t="str">
        <f t="shared" si="38"/>
        <v>0032</v>
      </c>
      <c r="P120" s="2"/>
      <c r="Q120" s="2" t="str">
        <f>IFERROR(VLOOKUP(W120,[1]索引!A:B,2,0),"")</f>
        <v/>
      </c>
      <c r="R120" s="36"/>
      <c r="S120" s="29">
        <f t="shared" si="39"/>
        <v>5</v>
      </c>
      <c r="T120" s="29">
        <f t="shared" si="40"/>
        <v>11</v>
      </c>
      <c r="U120" s="29">
        <f t="shared" si="41"/>
        <v>16</v>
      </c>
      <c r="V120" s="29">
        <f t="shared" si="42"/>
        <v>16</v>
      </c>
      <c r="W120" s="2" t="str">
        <f t="shared" si="43"/>
        <v>02</v>
      </c>
      <c r="X120" s="2"/>
    </row>
    <row r="121" spans="1:24">
      <c r="A121" s="2"/>
      <c r="B121" s="32">
        <v>311003203</v>
      </c>
      <c r="C121" s="32">
        <v>311003203</v>
      </c>
      <c r="D121" s="35">
        <f t="shared" si="37"/>
        <v>111</v>
      </c>
      <c r="E121" s="29" t="s">
        <v>180</v>
      </c>
      <c r="F121" s="29" t="s">
        <v>31</v>
      </c>
      <c r="G121" s="29">
        <v>0</v>
      </c>
      <c r="H121" s="29" t="s">
        <v>32</v>
      </c>
      <c r="I121" s="29">
        <v>0</v>
      </c>
      <c r="J121" s="29" t="s">
        <v>178</v>
      </c>
      <c r="K121" s="29" t="str">
        <f t="shared" si="44"/>
        <v>icon</v>
      </c>
      <c r="L121" s="2" t="str">
        <f t="shared" si="36"/>
        <v>3203</v>
      </c>
      <c r="M121" s="2"/>
      <c r="N121" s="2"/>
      <c r="O121" s="2" t="str">
        <f t="shared" si="38"/>
        <v>0032</v>
      </c>
      <c r="P121" s="2"/>
      <c r="Q121" s="2" t="str">
        <f>IFERROR(VLOOKUP(W121,[1]索引!A:B,2,0),"")</f>
        <v/>
      </c>
      <c r="R121" s="36"/>
      <c r="S121" s="29">
        <f t="shared" si="39"/>
        <v>5</v>
      </c>
      <c r="T121" s="29">
        <f t="shared" si="40"/>
        <v>11</v>
      </c>
      <c r="U121" s="29">
        <f t="shared" si="41"/>
        <v>16</v>
      </c>
      <c r="V121" s="29">
        <f t="shared" si="42"/>
        <v>16</v>
      </c>
      <c r="W121" s="2" t="str">
        <f t="shared" si="43"/>
        <v>03</v>
      </c>
      <c r="X121" s="2"/>
    </row>
    <row r="122" spans="1:24">
      <c r="A122" s="2"/>
      <c r="B122" s="32">
        <v>311003204</v>
      </c>
      <c r="C122" s="32">
        <v>311003204</v>
      </c>
      <c r="D122" s="35">
        <f t="shared" si="37"/>
        <v>111</v>
      </c>
      <c r="E122" s="29" t="s">
        <v>181</v>
      </c>
      <c r="F122" s="29" t="s">
        <v>31</v>
      </c>
      <c r="G122" s="29">
        <v>0</v>
      </c>
      <c r="H122" s="29" t="s">
        <v>32</v>
      </c>
      <c r="I122" s="29">
        <v>0</v>
      </c>
      <c r="J122" s="29" t="s">
        <v>178</v>
      </c>
      <c r="K122" s="29" t="str">
        <f t="shared" si="44"/>
        <v>icon</v>
      </c>
      <c r="L122" s="2" t="str">
        <f t="shared" si="36"/>
        <v>3204</v>
      </c>
      <c r="M122" s="2"/>
      <c r="N122" s="2"/>
      <c r="O122" s="2" t="str">
        <f t="shared" si="38"/>
        <v>0032</v>
      </c>
      <c r="P122" s="2"/>
      <c r="Q122" s="2" t="str">
        <f>IFERROR(VLOOKUP(W122,[1]索引!A:B,2,0),"")</f>
        <v/>
      </c>
      <c r="R122" s="36"/>
      <c r="S122" s="29">
        <f t="shared" si="39"/>
        <v>5</v>
      </c>
      <c r="T122" s="29">
        <f t="shared" si="40"/>
        <v>11</v>
      </c>
      <c r="U122" s="29">
        <f t="shared" si="41"/>
        <v>16</v>
      </c>
      <c r="V122" s="29">
        <f t="shared" si="42"/>
        <v>16</v>
      </c>
      <c r="W122" s="2" t="str">
        <f t="shared" si="43"/>
        <v>04</v>
      </c>
      <c r="X122" s="2"/>
    </row>
    <row r="123" spans="1:24">
      <c r="A123" s="2"/>
      <c r="B123" s="32">
        <v>311003301</v>
      </c>
      <c r="C123" s="32">
        <v>311003301</v>
      </c>
      <c r="D123" s="35">
        <f t="shared" si="37"/>
        <v>111</v>
      </c>
      <c r="E123" s="29" t="s">
        <v>182</v>
      </c>
      <c r="F123" s="29" t="s">
        <v>31</v>
      </c>
      <c r="G123" s="29">
        <v>0</v>
      </c>
      <c r="H123" s="29" t="s">
        <v>32</v>
      </c>
      <c r="I123" s="29">
        <v>0</v>
      </c>
      <c r="J123" s="29" t="s">
        <v>183</v>
      </c>
      <c r="K123" s="29" t="str">
        <f t="shared" si="44"/>
        <v>icon</v>
      </c>
      <c r="L123" s="2" t="str">
        <f t="shared" si="36"/>
        <v>3301</v>
      </c>
      <c r="M123" s="2"/>
      <c r="N123" s="2"/>
      <c r="O123" s="2" t="str">
        <f t="shared" si="38"/>
        <v>0033</v>
      </c>
      <c r="P123" s="2"/>
      <c r="Q123" s="2" t="str">
        <f>IFERROR(VLOOKUP(W123,[1]索引!A:B,2,0),"")</f>
        <v/>
      </c>
      <c r="R123" s="36"/>
      <c r="S123" s="29">
        <f t="shared" si="39"/>
        <v>5</v>
      </c>
      <c r="T123" s="29">
        <f t="shared" si="40"/>
        <v>11</v>
      </c>
      <c r="U123" s="29">
        <f t="shared" si="41"/>
        <v>16</v>
      </c>
      <c r="V123" s="29">
        <f t="shared" si="42"/>
        <v>16</v>
      </c>
      <c r="W123" s="2" t="str">
        <f t="shared" si="43"/>
        <v>01</v>
      </c>
      <c r="X123" s="2"/>
    </row>
    <row r="124" spans="1:24">
      <c r="A124" s="2"/>
      <c r="B124" s="32">
        <v>311003302</v>
      </c>
      <c r="C124" s="32">
        <v>311003302</v>
      </c>
      <c r="D124" s="35">
        <f t="shared" si="37"/>
        <v>111</v>
      </c>
      <c r="E124" s="29" t="s">
        <v>184</v>
      </c>
      <c r="F124" s="29" t="s">
        <v>31</v>
      </c>
      <c r="G124" s="29">
        <v>0</v>
      </c>
      <c r="H124" s="29" t="s">
        <v>32</v>
      </c>
      <c r="I124" s="29">
        <v>0</v>
      </c>
      <c r="J124" s="29" t="s">
        <v>183</v>
      </c>
      <c r="K124" s="29" t="str">
        <f t="shared" si="44"/>
        <v>icon</v>
      </c>
      <c r="L124" s="2" t="str">
        <f t="shared" si="36"/>
        <v>3302</v>
      </c>
      <c r="M124" s="2"/>
      <c r="N124" s="2"/>
      <c r="O124" s="2" t="str">
        <f t="shared" si="38"/>
        <v>0033</v>
      </c>
      <c r="P124" s="2"/>
      <c r="Q124" s="2" t="str">
        <f>IFERROR(VLOOKUP(W124,[1]索引!A:B,2,0),"")</f>
        <v/>
      </c>
      <c r="R124" s="36"/>
      <c r="S124" s="29">
        <f t="shared" si="39"/>
        <v>5</v>
      </c>
      <c r="T124" s="29">
        <f t="shared" si="40"/>
        <v>11</v>
      </c>
      <c r="U124" s="29">
        <f t="shared" si="41"/>
        <v>16</v>
      </c>
      <c r="V124" s="29">
        <f t="shared" si="42"/>
        <v>16</v>
      </c>
      <c r="W124" s="2" t="str">
        <f t="shared" si="43"/>
        <v>02</v>
      </c>
      <c r="X124" s="2"/>
    </row>
    <row r="125" spans="1:24">
      <c r="A125" s="2"/>
      <c r="B125" s="32">
        <v>311003303</v>
      </c>
      <c r="C125" s="32">
        <v>311003303</v>
      </c>
      <c r="D125" s="35">
        <f t="shared" si="37"/>
        <v>111</v>
      </c>
      <c r="E125" s="29" t="s">
        <v>185</v>
      </c>
      <c r="F125" s="29" t="s">
        <v>31</v>
      </c>
      <c r="G125" s="29">
        <v>0</v>
      </c>
      <c r="H125" s="29" t="s">
        <v>32</v>
      </c>
      <c r="I125" s="29">
        <v>0</v>
      </c>
      <c r="J125" s="29" t="s">
        <v>183</v>
      </c>
      <c r="K125" s="29" t="str">
        <f t="shared" si="44"/>
        <v>icon</v>
      </c>
      <c r="L125" s="2" t="str">
        <f t="shared" si="36"/>
        <v>3303</v>
      </c>
      <c r="M125" s="2"/>
      <c r="N125" s="2"/>
      <c r="O125" s="2" t="str">
        <f t="shared" si="38"/>
        <v>0033</v>
      </c>
      <c r="P125" s="2"/>
      <c r="Q125" s="2" t="str">
        <f>IFERROR(VLOOKUP(W125,[1]索引!A:B,2,0),"")</f>
        <v/>
      </c>
      <c r="R125" s="36"/>
      <c r="S125" s="29">
        <f t="shared" si="39"/>
        <v>5</v>
      </c>
      <c r="T125" s="29">
        <f t="shared" si="40"/>
        <v>11</v>
      </c>
      <c r="U125" s="29">
        <f t="shared" si="41"/>
        <v>16</v>
      </c>
      <c r="V125" s="29">
        <f t="shared" si="42"/>
        <v>16</v>
      </c>
      <c r="W125" s="2" t="str">
        <f t="shared" si="43"/>
        <v>03</v>
      </c>
      <c r="X125" s="2"/>
    </row>
    <row r="126" spans="1:24">
      <c r="A126" s="2"/>
      <c r="B126" s="32">
        <v>311003401</v>
      </c>
      <c r="C126" s="32">
        <v>311003401</v>
      </c>
      <c r="D126" s="35">
        <f t="shared" si="37"/>
        <v>111</v>
      </c>
      <c r="E126" s="29" t="s">
        <v>186</v>
      </c>
      <c r="F126" s="29" t="s">
        <v>31</v>
      </c>
      <c r="G126" s="29">
        <v>0</v>
      </c>
      <c r="H126" s="29" t="s">
        <v>32</v>
      </c>
      <c r="I126" s="29">
        <v>0</v>
      </c>
      <c r="J126" s="29" t="s">
        <v>187</v>
      </c>
      <c r="K126" s="29" t="str">
        <f t="shared" si="44"/>
        <v>icon</v>
      </c>
      <c r="L126" s="2" t="str">
        <f t="shared" si="36"/>
        <v>3401</v>
      </c>
      <c r="M126" s="2"/>
      <c r="N126" s="2"/>
      <c r="O126" s="2" t="str">
        <f t="shared" si="38"/>
        <v>0034</v>
      </c>
      <c r="P126" s="2"/>
      <c r="Q126" s="2" t="str">
        <f>IFERROR(VLOOKUP(W126,[1]索引!A:B,2,0),"")</f>
        <v/>
      </c>
      <c r="R126" s="36"/>
      <c r="S126" s="29">
        <f t="shared" si="39"/>
        <v>5</v>
      </c>
      <c r="T126" s="29">
        <f t="shared" si="40"/>
        <v>11</v>
      </c>
      <c r="U126" s="29">
        <f t="shared" si="41"/>
        <v>16</v>
      </c>
      <c r="V126" s="29">
        <f t="shared" si="42"/>
        <v>16</v>
      </c>
      <c r="W126" s="2" t="str">
        <f t="shared" si="43"/>
        <v>01</v>
      </c>
      <c r="X126" s="2"/>
    </row>
    <row r="127" spans="1:24">
      <c r="A127" s="2"/>
      <c r="B127" s="32">
        <v>311003402</v>
      </c>
      <c r="C127" s="32">
        <v>311003402</v>
      </c>
      <c r="D127" s="35">
        <f t="shared" si="37"/>
        <v>111</v>
      </c>
      <c r="E127" s="29" t="s">
        <v>188</v>
      </c>
      <c r="F127" s="29" t="s">
        <v>31</v>
      </c>
      <c r="G127" s="29">
        <v>0</v>
      </c>
      <c r="H127" s="29" t="s">
        <v>32</v>
      </c>
      <c r="I127" s="29">
        <v>0</v>
      </c>
      <c r="J127" s="29" t="s">
        <v>187</v>
      </c>
      <c r="K127" s="29" t="str">
        <f t="shared" si="44"/>
        <v>icon</v>
      </c>
      <c r="L127" s="2" t="str">
        <f t="shared" si="36"/>
        <v>3402</v>
      </c>
      <c r="M127" s="2"/>
      <c r="N127" s="2"/>
      <c r="O127" s="2" t="str">
        <f t="shared" si="38"/>
        <v>0034</v>
      </c>
      <c r="P127" s="2"/>
      <c r="Q127" s="2" t="str">
        <f>IFERROR(VLOOKUP(W127,[1]索引!A:B,2,0),"")</f>
        <v/>
      </c>
      <c r="R127" s="36"/>
      <c r="S127" s="29">
        <f t="shared" si="39"/>
        <v>5</v>
      </c>
      <c r="T127" s="29">
        <f t="shared" si="40"/>
        <v>11</v>
      </c>
      <c r="U127" s="29">
        <f t="shared" si="41"/>
        <v>16</v>
      </c>
      <c r="V127" s="29">
        <f t="shared" si="42"/>
        <v>16</v>
      </c>
      <c r="W127" s="2" t="str">
        <f t="shared" si="43"/>
        <v>02</v>
      </c>
      <c r="X127" s="2"/>
    </row>
    <row r="128" spans="1:24">
      <c r="A128" s="2"/>
      <c r="B128" s="32">
        <v>311003403</v>
      </c>
      <c r="C128" s="32">
        <v>311003403</v>
      </c>
      <c r="D128" s="35">
        <f t="shared" si="37"/>
        <v>111</v>
      </c>
      <c r="E128" s="29" t="s">
        <v>189</v>
      </c>
      <c r="F128" s="29" t="s">
        <v>31</v>
      </c>
      <c r="G128" s="29">
        <v>0</v>
      </c>
      <c r="H128" s="29" t="s">
        <v>32</v>
      </c>
      <c r="I128" s="29">
        <v>0</v>
      </c>
      <c r="J128" s="29" t="s">
        <v>187</v>
      </c>
      <c r="K128" s="29" t="str">
        <f t="shared" si="44"/>
        <v>icon</v>
      </c>
      <c r="L128" s="2" t="str">
        <f t="shared" si="36"/>
        <v>3403</v>
      </c>
      <c r="M128" s="2"/>
      <c r="N128" s="2"/>
      <c r="O128" s="2" t="str">
        <f t="shared" si="38"/>
        <v>0034</v>
      </c>
      <c r="P128" s="2"/>
      <c r="Q128" s="2" t="str">
        <f>IFERROR(VLOOKUP(W128,[1]索引!A:B,2,0),"")</f>
        <v/>
      </c>
      <c r="R128" s="36"/>
      <c r="S128" s="29">
        <f t="shared" si="39"/>
        <v>5</v>
      </c>
      <c r="T128" s="29">
        <f t="shared" si="40"/>
        <v>11</v>
      </c>
      <c r="U128" s="29">
        <f t="shared" si="41"/>
        <v>16</v>
      </c>
      <c r="V128" s="29">
        <f t="shared" si="42"/>
        <v>16</v>
      </c>
      <c r="W128" s="2" t="str">
        <f t="shared" si="43"/>
        <v>03</v>
      </c>
      <c r="X128" s="2"/>
    </row>
    <row r="129" spans="1:24">
      <c r="A129" s="2"/>
      <c r="B129" s="32">
        <v>311003501</v>
      </c>
      <c r="C129" s="32">
        <v>311003501</v>
      </c>
      <c r="D129" s="35">
        <f t="shared" si="37"/>
        <v>111</v>
      </c>
      <c r="E129" s="29" t="s">
        <v>190</v>
      </c>
      <c r="F129" s="29" t="s">
        <v>31</v>
      </c>
      <c r="G129" s="29">
        <v>0</v>
      </c>
      <c r="H129" s="29" t="s">
        <v>32</v>
      </c>
      <c r="I129" s="29">
        <v>0</v>
      </c>
      <c r="J129" s="29" t="s">
        <v>191</v>
      </c>
      <c r="K129" s="29" t="str">
        <f t="shared" si="44"/>
        <v>icon</v>
      </c>
      <c r="L129" s="2" t="str">
        <f t="shared" si="36"/>
        <v>3501</v>
      </c>
      <c r="M129" s="2"/>
      <c r="N129" s="2"/>
      <c r="O129" s="2" t="str">
        <f t="shared" si="38"/>
        <v>0035</v>
      </c>
      <c r="P129" s="2"/>
      <c r="Q129" s="2" t="str">
        <f>IFERROR(VLOOKUP(W129,[1]索引!A:B,2,0),"")</f>
        <v/>
      </c>
      <c r="R129" s="36"/>
      <c r="S129" s="29">
        <f t="shared" si="39"/>
        <v>5</v>
      </c>
      <c r="T129" s="29">
        <f t="shared" si="40"/>
        <v>11</v>
      </c>
      <c r="U129" s="29">
        <f t="shared" si="41"/>
        <v>16</v>
      </c>
      <c r="V129" s="29">
        <f t="shared" si="42"/>
        <v>16</v>
      </c>
      <c r="W129" s="2" t="str">
        <f t="shared" si="43"/>
        <v>01</v>
      </c>
      <c r="X129" s="2"/>
    </row>
    <row r="130" spans="1:24">
      <c r="A130" s="2"/>
      <c r="B130" s="32">
        <v>311003502</v>
      </c>
      <c r="C130" s="32">
        <v>311003502</v>
      </c>
      <c r="D130" s="35">
        <f t="shared" si="37"/>
        <v>111</v>
      </c>
      <c r="E130" s="29" t="s">
        <v>192</v>
      </c>
      <c r="F130" s="29" t="s">
        <v>31</v>
      </c>
      <c r="G130" s="29">
        <v>0</v>
      </c>
      <c r="H130" s="29" t="s">
        <v>32</v>
      </c>
      <c r="I130" s="29">
        <v>0</v>
      </c>
      <c r="J130" s="29" t="s">
        <v>191</v>
      </c>
      <c r="K130" s="29" t="str">
        <f t="shared" si="44"/>
        <v>icon</v>
      </c>
      <c r="L130" s="2" t="str">
        <f t="shared" si="36"/>
        <v>3502</v>
      </c>
      <c r="M130" s="2"/>
      <c r="N130" s="2"/>
      <c r="O130" s="2" t="str">
        <f t="shared" si="38"/>
        <v>0035</v>
      </c>
      <c r="P130" s="2"/>
      <c r="Q130" s="2" t="str">
        <f>IFERROR(VLOOKUP(W130,[1]索引!A:B,2,0),"")</f>
        <v/>
      </c>
      <c r="R130" s="36"/>
      <c r="S130" s="29">
        <f t="shared" si="39"/>
        <v>5</v>
      </c>
      <c r="T130" s="29">
        <f t="shared" si="40"/>
        <v>11</v>
      </c>
      <c r="U130" s="29">
        <f t="shared" si="41"/>
        <v>16</v>
      </c>
      <c r="V130" s="29">
        <f t="shared" si="42"/>
        <v>16</v>
      </c>
      <c r="W130" s="2" t="str">
        <f t="shared" si="43"/>
        <v>02</v>
      </c>
      <c r="X130" s="2"/>
    </row>
    <row r="131" spans="1:24">
      <c r="A131" s="2"/>
      <c r="B131" s="32">
        <v>311003503</v>
      </c>
      <c r="C131" s="32">
        <v>311003503</v>
      </c>
      <c r="D131" s="35">
        <f t="shared" si="37"/>
        <v>111</v>
      </c>
      <c r="E131" s="29" t="s">
        <v>193</v>
      </c>
      <c r="F131" s="29" t="s">
        <v>31</v>
      </c>
      <c r="G131" s="29">
        <v>0</v>
      </c>
      <c r="H131" s="29" t="s">
        <v>32</v>
      </c>
      <c r="I131" s="29">
        <v>0</v>
      </c>
      <c r="J131" s="29" t="s">
        <v>191</v>
      </c>
      <c r="K131" s="29" t="str">
        <f t="shared" si="44"/>
        <v>icon</v>
      </c>
      <c r="L131" s="2" t="str">
        <f t="shared" si="36"/>
        <v>3503</v>
      </c>
      <c r="M131" s="2"/>
      <c r="N131" s="2"/>
      <c r="O131" s="2" t="str">
        <f t="shared" si="38"/>
        <v>0035</v>
      </c>
      <c r="P131" s="2"/>
      <c r="Q131" s="2" t="str">
        <f>IFERROR(VLOOKUP(W131,[1]索引!A:B,2,0),"")</f>
        <v/>
      </c>
      <c r="R131" s="36"/>
      <c r="S131" s="29">
        <f t="shared" si="39"/>
        <v>5</v>
      </c>
      <c r="T131" s="29">
        <f t="shared" si="40"/>
        <v>11</v>
      </c>
      <c r="U131" s="29">
        <f t="shared" si="41"/>
        <v>16</v>
      </c>
      <c r="V131" s="29">
        <f t="shared" si="42"/>
        <v>16</v>
      </c>
      <c r="W131" s="2" t="str">
        <f t="shared" si="43"/>
        <v>03</v>
      </c>
      <c r="X131" s="2"/>
    </row>
    <row r="132" spans="1:24">
      <c r="A132" s="2"/>
      <c r="B132" s="32">
        <v>311003504</v>
      </c>
      <c r="C132" s="32">
        <v>311003504</v>
      </c>
      <c r="D132" s="35">
        <f t="shared" si="37"/>
        <v>111</v>
      </c>
      <c r="E132" s="29" t="s">
        <v>194</v>
      </c>
      <c r="F132" s="29" t="s">
        <v>31</v>
      </c>
      <c r="G132" s="29">
        <v>0</v>
      </c>
      <c r="H132" s="29" t="s">
        <v>32</v>
      </c>
      <c r="I132" s="29">
        <v>0</v>
      </c>
      <c r="J132" s="29" t="s">
        <v>191</v>
      </c>
      <c r="K132" s="29" t="str">
        <f t="shared" si="44"/>
        <v>icon</v>
      </c>
      <c r="L132" s="2" t="str">
        <f t="shared" si="36"/>
        <v>3504</v>
      </c>
      <c r="M132" s="2"/>
      <c r="N132" s="2"/>
      <c r="O132" s="2" t="str">
        <f t="shared" si="38"/>
        <v>0035</v>
      </c>
      <c r="P132" s="2"/>
      <c r="Q132" s="2" t="str">
        <f>IFERROR(VLOOKUP(W132,[1]索引!A:B,2,0),"")</f>
        <v/>
      </c>
      <c r="R132" s="36"/>
      <c r="S132" s="29">
        <f t="shared" si="39"/>
        <v>5</v>
      </c>
      <c r="T132" s="29">
        <f t="shared" si="40"/>
        <v>11</v>
      </c>
      <c r="U132" s="29">
        <f t="shared" si="41"/>
        <v>16</v>
      </c>
      <c r="V132" s="29">
        <f t="shared" si="42"/>
        <v>16</v>
      </c>
      <c r="W132" s="2" t="str">
        <f t="shared" si="43"/>
        <v>04</v>
      </c>
      <c r="X132" s="2"/>
    </row>
    <row r="133" spans="1:24">
      <c r="A133" s="2"/>
      <c r="B133" s="32">
        <v>311003601</v>
      </c>
      <c r="C133" s="32">
        <v>311003601</v>
      </c>
      <c r="D133" s="35">
        <f t="shared" si="37"/>
        <v>111</v>
      </c>
      <c r="E133" s="29" t="s">
        <v>195</v>
      </c>
      <c r="F133" s="29" t="s">
        <v>31</v>
      </c>
      <c r="G133" s="29">
        <v>0</v>
      </c>
      <c r="H133" s="29" t="s">
        <v>32</v>
      </c>
      <c r="I133" s="29">
        <v>0</v>
      </c>
      <c r="J133" s="29" t="s">
        <v>196</v>
      </c>
      <c r="K133" s="29" t="str">
        <f t="shared" si="44"/>
        <v>icon</v>
      </c>
      <c r="L133" s="2" t="str">
        <f t="shared" si="36"/>
        <v>3601</v>
      </c>
      <c r="M133" s="2"/>
      <c r="N133" s="2"/>
      <c r="O133" s="2" t="str">
        <f t="shared" si="38"/>
        <v>0036</v>
      </c>
      <c r="P133" s="2"/>
      <c r="Q133" s="2" t="str">
        <f>IFERROR(VLOOKUP(W133,[1]索引!A:B,2,0),"")</f>
        <v/>
      </c>
      <c r="R133" s="36"/>
      <c r="S133" s="29">
        <f t="shared" si="39"/>
        <v>5</v>
      </c>
      <c r="T133" s="29">
        <f t="shared" si="40"/>
        <v>11</v>
      </c>
      <c r="U133" s="29">
        <f t="shared" si="41"/>
        <v>16</v>
      </c>
      <c r="V133" s="29">
        <f t="shared" si="42"/>
        <v>16</v>
      </c>
      <c r="W133" s="2" t="str">
        <f t="shared" si="43"/>
        <v>01</v>
      </c>
      <c r="X133" s="2"/>
    </row>
    <row r="134" spans="1:24">
      <c r="A134" s="2"/>
      <c r="B134" s="32">
        <v>311003602</v>
      </c>
      <c r="C134" s="32">
        <v>311003602</v>
      </c>
      <c r="D134" s="35">
        <f t="shared" si="37"/>
        <v>111</v>
      </c>
      <c r="E134" s="29" t="s">
        <v>197</v>
      </c>
      <c r="F134" s="29" t="s">
        <v>31</v>
      </c>
      <c r="G134" s="29">
        <v>0</v>
      </c>
      <c r="H134" s="29" t="s">
        <v>32</v>
      </c>
      <c r="I134" s="29">
        <v>0</v>
      </c>
      <c r="J134" s="29" t="s">
        <v>196</v>
      </c>
      <c r="K134" s="29" t="str">
        <f t="shared" si="44"/>
        <v>icon</v>
      </c>
      <c r="L134" s="2" t="str">
        <f t="shared" ref="L134:L152" si="45">IF(S134=T134,RIGHT(C134,LEN(C134)-S134),MID(C134,S134+1,T134-S134-1))</f>
        <v>3602</v>
      </c>
      <c r="M134" s="2"/>
      <c r="N134" s="2"/>
      <c r="O134" s="2" t="str">
        <f t="shared" si="38"/>
        <v>0036</v>
      </c>
      <c r="P134" s="2"/>
      <c r="Q134" s="2" t="str">
        <f>IFERROR(VLOOKUP(W134,[1]索引!A:B,2,0),"")</f>
        <v/>
      </c>
      <c r="R134" s="36"/>
      <c r="S134" s="29">
        <f t="shared" si="39"/>
        <v>5</v>
      </c>
      <c r="T134" s="29">
        <f t="shared" si="40"/>
        <v>11</v>
      </c>
      <c r="U134" s="29">
        <f t="shared" si="41"/>
        <v>16</v>
      </c>
      <c r="V134" s="29">
        <f t="shared" si="42"/>
        <v>16</v>
      </c>
      <c r="W134" s="2" t="str">
        <f t="shared" si="43"/>
        <v>02</v>
      </c>
      <c r="X134" s="2"/>
    </row>
    <row r="135" spans="1:24">
      <c r="A135" s="2"/>
      <c r="B135" s="32">
        <v>311003603</v>
      </c>
      <c r="C135" s="32">
        <v>311003603</v>
      </c>
      <c r="D135" s="35">
        <f t="shared" si="37"/>
        <v>111</v>
      </c>
      <c r="E135" s="29" t="s">
        <v>198</v>
      </c>
      <c r="F135" s="29" t="s">
        <v>31</v>
      </c>
      <c r="G135" s="29">
        <v>0</v>
      </c>
      <c r="H135" s="29" t="s">
        <v>32</v>
      </c>
      <c r="I135" s="29">
        <v>0</v>
      </c>
      <c r="J135" s="29" t="s">
        <v>196</v>
      </c>
      <c r="K135" s="29" t="str">
        <f t="shared" si="44"/>
        <v>icon</v>
      </c>
      <c r="L135" s="2" t="str">
        <f t="shared" si="45"/>
        <v>3603</v>
      </c>
      <c r="M135" s="2"/>
      <c r="N135" s="2"/>
      <c r="O135" s="2" t="str">
        <f t="shared" si="38"/>
        <v>0036</v>
      </c>
      <c r="P135" s="2"/>
      <c r="Q135" s="2" t="str">
        <f>IFERROR(VLOOKUP(W135,[1]索引!A:B,2,0),"")</f>
        <v/>
      </c>
      <c r="R135" s="36"/>
      <c r="S135" s="29">
        <f t="shared" si="39"/>
        <v>5</v>
      </c>
      <c r="T135" s="29">
        <f t="shared" si="40"/>
        <v>11</v>
      </c>
      <c r="U135" s="29">
        <f t="shared" si="41"/>
        <v>16</v>
      </c>
      <c r="V135" s="29">
        <f t="shared" si="42"/>
        <v>16</v>
      </c>
      <c r="W135" s="2" t="str">
        <f t="shared" si="43"/>
        <v>03</v>
      </c>
      <c r="X135" s="2"/>
    </row>
    <row r="136" spans="1:24">
      <c r="A136" s="2"/>
      <c r="B136" s="32">
        <v>311003604</v>
      </c>
      <c r="C136" s="32">
        <v>311003604</v>
      </c>
      <c r="D136" s="35">
        <f t="shared" si="37"/>
        <v>111</v>
      </c>
      <c r="E136" s="29" t="s">
        <v>199</v>
      </c>
      <c r="F136" s="29" t="s">
        <v>31</v>
      </c>
      <c r="G136" s="29">
        <v>0</v>
      </c>
      <c r="H136" s="29" t="s">
        <v>32</v>
      </c>
      <c r="I136" s="29">
        <v>0</v>
      </c>
      <c r="J136" s="29" t="s">
        <v>196</v>
      </c>
      <c r="K136" s="29" t="str">
        <f t="shared" si="44"/>
        <v>icon</v>
      </c>
      <c r="L136" s="2" t="str">
        <f t="shared" si="45"/>
        <v>3604</v>
      </c>
      <c r="M136" s="2"/>
      <c r="N136" s="2"/>
      <c r="O136" s="2" t="str">
        <f t="shared" si="38"/>
        <v>0036</v>
      </c>
      <c r="P136" s="2"/>
      <c r="Q136" s="2" t="str">
        <f>IFERROR(VLOOKUP(W136,[1]索引!A:B,2,0),"")</f>
        <v/>
      </c>
      <c r="R136" s="36"/>
      <c r="S136" s="29">
        <f t="shared" si="39"/>
        <v>5</v>
      </c>
      <c r="T136" s="29">
        <f t="shared" si="40"/>
        <v>11</v>
      </c>
      <c r="U136" s="29">
        <f t="shared" si="41"/>
        <v>16</v>
      </c>
      <c r="V136" s="29">
        <f t="shared" si="42"/>
        <v>16</v>
      </c>
      <c r="W136" s="2" t="str">
        <f t="shared" si="43"/>
        <v>04</v>
      </c>
      <c r="X136" s="2"/>
    </row>
    <row r="137" spans="1:24">
      <c r="A137" s="2"/>
      <c r="B137" s="32">
        <v>311003701</v>
      </c>
      <c r="C137" s="32">
        <v>311003701</v>
      </c>
      <c r="D137" s="35">
        <f t="shared" si="37"/>
        <v>111</v>
      </c>
      <c r="E137" s="29" t="s">
        <v>200</v>
      </c>
      <c r="F137" s="29" t="s">
        <v>31</v>
      </c>
      <c r="G137" s="29">
        <v>0</v>
      </c>
      <c r="H137" s="29" t="s">
        <v>32</v>
      </c>
      <c r="I137" s="29">
        <v>0</v>
      </c>
      <c r="J137" s="29" t="s">
        <v>201</v>
      </c>
      <c r="K137" s="29" t="str">
        <f t="shared" si="44"/>
        <v>icon</v>
      </c>
      <c r="L137" s="2" t="str">
        <f t="shared" si="45"/>
        <v>3701</v>
      </c>
      <c r="M137" s="2"/>
      <c r="N137" s="2"/>
      <c r="O137" s="2" t="str">
        <f t="shared" si="38"/>
        <v>0037</v>
      </c>
      <c r="P137" s="2"/>
      <c r="Q137" s="2" t="str">
        <f>IFERROR(VLOOKUP(W137,[1]索引!A:B,2,0),"")</f>
        <v/>
      </c>
      <c r="R137" s="36"/>
      <c r="S137" s="29">
        <f t="shared" si="39"/>
        <v>5</v>
      </c>
      <c r="T137" s="29">
        <f t="shared" si="40"/>
        <v>11</v>
      </c>
      <c r="U137" s="29">
        <f t="shared" si="41"/>
        <v>16</v>
      </c>
      <c r="V137" s="29">
        <f t="shared" si="42"/>
        <v>16</v>
      </c>
      <c r="W137" s="2" t="str">
        <f t="shared" si="43"/>
        <v>01</v>
      </c>
      <c r="X137" s="2"/>
    </row>
    <row r="138" spans="1:24">
      <c r="A138" s="2"/>
      <c r="B138" s="32">
        <v>311003702</v>
      </c>
      <c r="C138" s="32">
        <v>311003702</v>
      </c>
      <c r="D138" s="35">
        <f t="shared" ref="D138:D153" si="46">IF(INT(B138)=INT(C138),111,0)</f>
        <v>111</v>
      </c>
      <c r="E138" s="29" t="s">
        <v>202</v>
      </c>
      <c r="F138" s="29" t="s">
        <v>31</v>
      </c>
      <c r="G138" s="29">
        <v>0</v>
      </c>
      <c r="H138" s="29" t="s">
        <v>32</v>
      </c>
      <c r="I138" s="29">
        <v>0</v>
      </c>
      <c r="J138" s="29" t="s">
        <v>201</v>
      </c>
      <c r="K138" s="29" t="str">
        <f t="shared" si="44"/>
        <v>icon</v>
      </c>
      <c r="L138" s="2" t="str">
        <f t="shared" si="45"/>
        <v>3702</v>
      </c>
      <c r="M138" s="2"/>
      <c r="N138" s="2"/>
      <c r="O138" s="2" t="str">
        <f t="shared" ref="O138:O152" si="47">IF(T138=U138,RIGHT(E138,LEN(E138)-T138),MID(E138,T138+1,U138-T138-1))</f>
        <v>0037</v>
      </c>
      <c r="P138" s="2"/>
      <c r="Q138" s="2" t="str">
        <f>IFERROR(VLOOKUP(W138,[1]索引!A:B,2,0),"")</f>
        <v/>
      </c>
      <c r="R138" s="36"/>
      <c r="S138" s="29">
        <f t="shared" ref="S138:S152" si="48">IFERROR(FIND("_",E138),0)</f>
        <v>5</v>
      </c>
      <c r="T138" s="29">
        <f t="shared" ref="T138:T152" si="49">IFERROR(FIND("_",E138,S138+1),S138)</f>
        <v>11</v>
      </c>
      <c r="U138" s="29">
        <f t="shared" ref="U138:U152" si="50">IFERROR(FIND("_",E138,T138+1),T138)</f>
        <v>16</v>
      </c>
      <c r="V138" s="29">
        <f t="shared" ref="V138:V152" si="51">IFERROR(FIND("_",E138,U138+1),U138)</f>
        <v>16</v>
      </c>
      <c r="W138" s="2" t="str">
        <f t="shared" ref="W138:W152" si="52">IF(U138=V138,RIGHT(E138,LEN(E138)-U138),MID(E138,U138+1,V138-U138-1))</f>
        <v>02</v>
      </c>
      <c r="X138" s="2"/>
    </row>
    <row r="139" spans="1:24">
      <c r="A139" s="2"/>
      <c r="B139" s="32">
        <v>311003703</v>
      </c>
      <c r="C139" s="32">
        <v>311003703</v>
      </c>
      <c r="D139" s="35">
        <f t="shared" si="46"/>
        <v>111</v>
      </c>
      <c r="E139" s="29" t="s">
        <v>203</v>
      </c>
      <c r="F139" s="29" t="s">
        <v>31</v>
      </c>
      <c r="G139" s="29">
        <v>0</v>
      </c>
      <c r="H139" s="29" t="s">
        <v>32</v>
      </c>
      <c r="I139" s="29">
        <v>0</v>
      </c>
      <c r="J139" s="29" t="s">
        <v>201</v>
      </c>
      <c r="K139" s="29" t="str">
        <f t="shared" si="44"/>
        <v>icon</v>
      </c>
      <c r="L139" s="2" t="str">
        <f t="shared" si="45"/>
        <v>3703</v>
      </c>
      <c r="M139" s="2"/>
      <c r="N139" s="2"/>
      <c r="O139" s="2" t="str">
        <f t="shared" si="47"/>
        <v>0037</v>
      </c>
      <c r="P139" s="2"/>
      <c r="Q139" s="2" t="str">
        <f>IFERROR(VLOOKUP(W139,[1]索引!A:B,2,0),"")</f>
        <v/>
      </c>
      <c r="R139" s="36"/>
      <c r="S139" s="29">
        <f t="shared" si="48"/>
        <v>5</v>
      </c>
      <c r="T139" s="29">
        <f t="shared" si="49"/>
        <v>11</v>
      </c>
      <c r="U139" s="29">
        <f t="shared" si="50"/>
        <v>16</v>
      </c>
      <c r="V139" s="29">
        <f t="shared" si="51"/>
        <v>16</v>
      </c>
      <c r="W139" s="2" t="str">
        <f t="shared" si="52"/>
        <v>03</v>
      </c>
      <c r="X139" s="2"/>
    </row>
    <row r="140" spans="1:24">
      <c r="A140" s="2"/>
      <c r="B140" s="32">
        <v>311003801</v>
      </c>
      <c r="C140" s="32">
        <v>311003801</v>
      </c>
      <c r="D140" s="35">
        <f t="shared" si="46"/>
        <v>111</v>
      </c>
      <c r="E140" s="29" t="s">
        <v>204</v>
      </c>
      <c r="F140" s="29" t="s">
        <v>31</v>
      </c>
      <c r="G140" s="29">
        <v>0</v>
      </c>
      <c r="H140" s="29" t="s">
        <v>32</v>
      </c>
      <c r="I140" s="29">
        <v>0</v>
      </c>
      <c r="J140" s="29" t="s">
        <v>205</v>
      </c>
      <c r="K140" s="29" t="str">
        <f t="shared" si="44"/>
        <v>icon</v>
      </c>
      <c r="L140" s="2" t="str">
        <f t="shared" si="45"/>
        <v>3801</v>
      </c>
      <c r="M140" s="2"/>
      <c r="N140" s="2"/>
      <c r="O140" s="2" t="str">
        <f t="shared" si="47"/>
        <v>0038</v>
      </c>
      <c r="P140" s="2"/>
      <c r="Q140" s="2" t="str">
        <f>IFERROR(VLOOKUP(W140,[1]索引!A:B,2,0),"")</f>
        <v/>
      </c>
      <c r="R140" s="36"/>
      <c r="S140" s="29">
        <f t="shared" si="48"/>
        <v>5</v>
      </c>
      <c r="T140" s="29">
        <f t="shared" si="49"/>
        <v>11</v>
      </c>
      <c r="U140" s="29">
        <f t="shared" si="50"/>
        <v>16</v>
      </c>
      <c r="V140" s="29">
        <f t="shared" si="51"/>
        <v>16</v>
      </c>
      <c r="W140" s="2" t="str">
        <f t="shared" si="52"/>
        <v>01</v>
      </c>
      <c r="X140" s="2"/>
    </row>
    <row r="141" spans="1:24">
      <c r="A141" s="2"/>
      <c r="B141" s="32">
        <v>311003802</v>
      </c>
      <c r="C141" s="32">
        <v>311003802</v>
      </c>
      <c r="D141" s="35">
        <f t="shared" si="46"/>
        <v>111</v>
      </c>
      <c r="E141" s="29" t="s">
        <v>206</v>
      </c>
      <c r="F141" s="29" t="s">
        <v>31</v>
      </c>
      <c r="G141" s="29">
        <v>0</v>
      </c>
      <c r="H141" s="29" t="s">
        <v>32</v>
      </c>
      <c r="I141" s="29">
        <v>0</v>
      </c>
      <c r="J141" s="29" t="s">
        <v>205</v>
      </c>
      <c r="K141" s="29" t="str">
        <f t="shared" si="44"/>
        <v>icon</v>
      </c>
      <c r="L141" s="2" t="str">
        <f t="shared" si="45"/>
        <v>3802</v>
      </c>
      <c r="M141" s="2"/>
      <c r="N141" s="2"/>
      <c r="O141" s="2" t="str">
        <f t="shared" si="47"/>
        <v>0038</v>
      </c>
      <c r="P141" s="2"/>
      <c r="Q141" s="2" t="str">
        <f>IFERROR(VLOOKUP(W141,[1]索引!A:B,2,0),"")</f>
        <v/>
      </c>
      <c r="R141" s="36"/>
      <c r="S141" s="29">
        <f t="shared" si="48"/>
        <v>5</v>
      </c>
      <c r="T141" s="29">
        <f t="shared" si="49"/>
        <v>11</v>
      </c>
      <c r="U141" s="29">
        <f t="shared" si="50"/>
        <v>16</v>
      </c>
      <c r="V141" s="29">
        <f t="shared" si="51"/>
        <v>16</v>
      </c>
      <c r="W141" s="2" t="str">
        <f t="shared" si="52"/>
        <v>02</v>
      </c>
      <c r="X141" s="2"/>
    </row>
    <row r="142" spans="1:24">
      <c r="A142" s="2"/>
      <c r="B142" s="32">
        <v>311003803</v>
      </c>
      <c r="C142" s="32">
        <v>311003803</v>
      </c>
      <c r="D142" s="35">
        <f t="shared" si="46"/>
        <v>111</v>
      </c>
      <c r="E142" s="29" t="s">
        <v>207</v>
      </c>
      <c r="F142" s="29" t="s">
        <v>31</v>
      </c>
      <c r="G142" s="29">
        <v>0</v>
      </c>
      <c r="H142" s="29" t="s">
        <v>32</v>
      </c>
      <c r="I142" s="29">
        <v>0</v>
      </c>
      <c r="J142" s="29" t="s">
        <v>205</v>
      </c>
      <c r="K142" s="29" t="str">
        <f t="shared" si="44"/>
        <v>icon</v>
      </c>
      <c r="L142" s="2" t="str">
        <f t="shared" si="45"/>
        <v>3803</v>
      </c>
      <c r="M142" s="2"/>
      <c r="N142" s="2"/>
      <c r="O142" s="2" t="str">
        <f t="shared" si="47"/>
        <v>0038</v>
      </c>
      <c r="P142" s="2"/>
      <c r="Q142" s="2" t="str">
        <f>IFERROR(VLOOKUP(W142,[1]索引!A:B,2,0),"")</f>
        <v/>
      </c>
      <c r="R142" s="36"/>
      <c r="S142" s="29">
        <f t="shared" si="48"/>
        <v>5</v>
      </c>
      <c r="T142" s="29">
        <f t="shared" si="49"/>
        <v>11</v>
      </c>
      <c r="U142" s="29">
        <f t="shared" si="50"/>
        <v>16</v>
      </c>
      <c r="V142" s="29">
        <f t="shared" si="51"/>
        <v>16</v>
      </c>
      <c r="W142" s="2" t="str">
        <f t="shared" si="52"/>
        <v>03</v>
      </c>
      <c r="X142" s="2"/>
    </row>
    <row r="143" spans="1:24">
      <c r="A143" s="2"/>
      <c r="B143" s="32">
        <v>311003901</v>
      </c>
      <c r="C143" s="32">
        <v>311003901</v>
      </c>
      <c r="D143" s="35">
        <f t="shared" si="46"/>
        <v>111</v>
      </c>
      <c r="E143" s="29" t="s">
        <v>208</v>
      </c>
      <c r="F143" s="29" t="s">
        <v>31</v>
      </c>
      <c r="G143" s="29">
        <v>0</v>
      </c>
      <c r="H143" s="29" t="s">
        <v>32</v>
      </c>
      <c r="I143" s="29">
        <v>0</v>
      </c>
      <c r="J143" s="29" t="s">
        <v>209</v>
      </c>
      <c r="K143" s="29" t="str">
        <f t="shared" si="44"/>
        <v>icon</v>
      </c>
      <c r="L143" s="2" t="str">
        <f t="shared" si="45"/>
        <v>3901</v>
      </c>
      <c r="M143" s="2"/>
      <c r="N143" s="2"/>
      <c r="O143" s="2" t="str">
        <f t="shared" si="47"/>
        <v>0039</v>
      </c>
      <c r="P143" s="2"/>
      <c r="Q143" s="2" t="str">
        <f>IFERROR(VLOOKUP(W143,[1]索引!A:B,2,0),"")</f>
        <v/>
      </c>
      <c r="R143" s="36"/>
      <c r="S143" s="29">
        <f t="shared" si="48"/>
        <v>5</v>
      </c>
      <c r="T143" s="29">
        <f t="shared" si="49"/>
        <v>11</v>
      </c>
      <c r="U143" s="29">
        <f t="shared" si="50"/>
        <v>16</v>
      </c>
      <c r="V143" s="29">
        <f t="shared" si="51"/>
        <v>16</v>
      </c>
      <c r="W143" s="2" t="str">
        <f t="shared" si="52"/>
        <v>01</v>
      </c>
      <c r="X143" s="2"/>
    </row>
    <row r="144" spans="1:24">
      <c r="A144" s="2"/>
      <c r="B144" s="32">
        <v>311003902</v>
      </c>
      <c r="C144" s="32">
        <v>311003902</v>
      </c>
      <c r="D144" s="35">
        <f t="shared" si="46"/>
        <v>111</v>
      </c>
      <c r="E144" s="29" t="s">
        <v>210</v>
      </c>
      <c r="F144" s="29" t="s">
        <v>31</v>
      </c>
      <c r="G144" s="29">
        <v>0</v>
      </c>
      <c r="H144" s="29" t="s">
        <v>32</v>
      </c>
      <c r="I144" s="29">
        <v>0</v>
      </c>
      <c r="J144" s="29" t="s">
        <v>209</v>
      </c>
      <c r="K144" s="29" t="str">
        <f t="shared" si="44"/>
        <v>icon</v>
      </c>
      <c r="L144" s="2" t="str">
        <f t="shared" si="45"/>
        <v>3902</v>
      </c>
      <c r="M144" s="2"/>
      <c r="N144" s="2"/>
      <c r="O144" s="2" t="str">
        <f t="shared" si="47"/>
        <v>0039</v>
      </c>
      <c r="P144" s="2"/>
      <c r="Q144" s="2" t="str">
        <f>IFERROR(VLOOKUP(W144,[1]索引!A:B,2,0),"")</f>
        <v/>
      </c>
      <c r="R144" s="36"/>
      <c r="S144" s="29">
        <f t="shared" si="48"/>
        <v>5</v>
      </c>
      <c r="T144" s="29">
        <f t="shared" si="49"/>
        <v>11</v>
      </c>
      <c r="U144" s="29">
        <f t="shared" si="50"/>
        <v>16</v>
      </c>
      <c r="V144" s="29">
        <f t="shared" si="51"/>
        <v>16</v>
      </c>
      <c r="W144" s="2" t="str">
        <f t="shared" si="52"/>
        <v>02</v>
      </c>
      <c r="X144" s="2"/>
    </row>
    <row r="145" spans="1:24">
      <c r="A145" s="2"/>
      <c r="B145" s="32">
        <v>311003903</v>
      </c>
      <c r="C145" s="32">
        <v>311003903</v>
      </c>
      <c r="D145" s="35">
        <f t="shared" si="46"/>
        <v>111</v>
      </c>
      <c r="E145" s="29" t="s">
        <v>211</v>
      </c>
      <c r="F145" s="29" t="s">
        <v>31</v>
      </c>
      <c r="G145" s="29">
        <v>0</v>
      </c>
      <c r="H145" s="29" t="s">
        <v>32</v>
      </c>
      <c r="I145" s="29">
        <v>0</v>
      </c>
      <c r="J145" s="29" t="s">
        <v>209</v>
      </c>
      <c r="K145" s="29" t="str">
        <f t="shared" si="44"/>
        <v>icon</v>
      </c>
      <c r="L145" s="2" t="str">
        <f t="shared" si="45"/>
        <v>3903</v>
      </c>
      <c r="M145" s="2"/>
      <c r="N145" s="2"/>
      <c r="O145" s="2" t="str">
        <f t="shared" si="47"/>
        <v>0039</v>
      </c>
      <c r="P145" s="2"/>
      <c r="Q145" s="2" t="str">
        <f>IFERROR(VLOOKUP(W145,[1]索引!A:B,2,0),"")</f>
        <v/>
      </c>
      <c r="R145" s="36"/>
      <c r="S145" s="29">
        <f t="shared" si="48"/>
        <v>5</v>
      </c>
      <c r="T145" s="29">
        <f t="shared" si="49"/>
        <v>11</v>
      </c>
      <c r="U145" s="29">
        <f t="shared" si="50"/>
        <v>16</v>
      </c>
      <c r="V145" s="29">
        <f t="shared" si="51"/>
        <v>16</v>
      </c>
      <c r="W145" s="2" t="str">
        <f t="shared" si="52"/>
        <v>03</v>
      </c>
      <c r="X145" s="2"/>
    </row>
    <row r="146" spans="1:24">
      <c r="A146" s="2"/>
      <c r="B146" s="32">
        <v>311003904</v>
      </c>
      <c r="C146" s="32">
        <v>311003904</v>
      </c>
      <c r="D146" s="35">
        <f t="shared" si="46"/>
        <v>111</v>
      </c>
      <c r="E146" s="29" t="s">
        <v>212</v>
      </c>
      <c r="F146" s="29" t="s">
        <v>31</v>
      </c>
      <c r="G146" s="29">
        <v>0</v>
      </c>
      <c r="H146" s="29" t="s">
        <v>32</v>
      </c>
      <c r="I146" s="29">
        <v>0</v>
      </c>
      <c r="J146" s="29" t="s">
        <v>209</v>
      </c>
      <c r="K146" s="29" t="str">
        <f t="shared" si="44"/>
        <v>icon</v>
      </c>
      <c r="L146" s="2" t="str">
        <f t="shared" si="45"/>
        <v>3904</v>
      </c>
      <c r="M146" s="2"/>
      <c r="N146" s="2"/>
      <c r="O146" s="2" t="str">
        <f t="shared" si="47"/>
        <v>0039</v>
      </c>
      <c r="P146" s="2"/>
      <c r="Q146" s="2" t="str">
        <f>IFERROR(VLOOKUP(W146,[1]索引!A:B,2,0),"")</f>
        <v/>
      </c>
      <c r="R146" s="36"/>
      <c r="S146" s="29">
        <f t="shared" si="48"/>
        <v>5</v>
      </c>
      <c r="T146" s="29">
        <f t="shared" si="49"/>
        <v>11</v>
      </c>
      <c r="U146" s="29">
        <f t="shared" si="50"/>
        <v>16</v>
      </c>
      <c r="V146" s="29">
        <f t="shared" si="51"/>
        <v>16</v>
      </c>
      <c r="W146" s="2" t="str">
        <f t="shared" si="52"/>
        <v>04</v>
      </c>
      <c r="X146" s="2"/>
    </row>
    <row r="147" spans="1:24">
      <c r="A147" s="2"/>
      <c r="B147" s="32">
        <v>311004001</v>
      </c>
      <c r="C147" s="32">
        <v>311004001</v>
      </c>
      <c r="D147" s="35">
        <f t="shared" si="46"/>
        <v>111</v>
      </c>
      <c r="E147" s="29" t="s">
        <v>213</v>
      </c>
      <c r="F147" s="29" t="s">
        <v>31</v>
      </c>
      <c r="G147" s="29">
        <v>0</v>
      </c>
      <c r="H147" s="29" t="s">
        <v>32</v>
      </c>
      <c r="I147" s="29">
        <v>0</v>
      </c>
      <c r="J147" s="29" t="s">
        <v>214</v>
      </c>
      <c r="K147" s="29" t="str">
        <f t="shared" si="44"/>
        <v>icon</v>
      </c>
      <c r="L147" s="2" t="str">
        <f t="shared" si="45"/>
        <v>4001</v>
      </c>
      <c r="M147" s="2"/>
      <c r="N147" s="2"/>
      <c r="O147" s="2" t="str">
        <f t="shared" si="47"/>
        <v>0040</v>
      </c>
      <c r="P147" s="2"/>
      <c r="Q147" s="2" t="str">
        <f>IFERROR(VLOOKUP(W147,[1]索引!A:B,2,0),"")</f>
        <v/>
      </c>
      <c r="R147" s="36"/>
      <c r="S147" s="29">
        <f t="shared" si="48"/>
        <v>5</v>
      </c>
      <c r="T147" s="29">
        <f t="shared" si="49"/>
        <v>11</v>
      </c>
      <c r="U147" s="29">
        <f t="shared" si="50"/>
        <v>16</v>
      </c>
      <c r="V147" s="29">
        <f t="shared" si="51"/>
        <v>16</v>
      </c>
      <c r="W147" s="2" t="str">
        <f t="shared" si="52"/>
        <v>01</v>
      </c>
      <c r="X147" s="2"/>
    </row>
    <row r="148" spans="1:24">
      <c r="A148" s="2"/>
      <c r="B148" s="32">
        <v>311004002</v>
      </c>
      <c r="C148" s="32">
        <v>311004002</v>
      </c>
      <c r="D148" s="35">
        <f t="shared" si="46"/>
        <v>111</v>
      </c>
      <c r="E148" s="29" t="s">
        <v>215</v>
      </c>
      <c r="F148" s="29" t="s">
        <v>31</v>
      </c>
      <c r="G148" s="29">
        <v>0</v>
      </c>
      <c r="H148" s="29" t="s">
        <v>32</v>
      </c>
      <c r="I148" s="29">
        <v>0</v>
      </c>
      <c r="J148" s="29" t="s">
        <v>214</v>
      </c>
      <c r="K148" s="29" t="str">
        <f t="shared" si="44"/>
        <v>icon</v>
      </c>
      <c r="L148" s="2" t="str">
        <f t="shared" si="45"/>
        <v>4002</v>
      </c>
      <c r="M148" s="2"/>
      <c r="N148" s="2"/>
      <c r="O148" s="2" t="str">
        <f t="shared" si="47"/>
        <v>0040</v>
      </c>
      <c r="P148" s="2"/>
      <c r="Q148" s="2" t="str">
        <f>IFERROR(VLOOKUP(W148,[1]索引!A:B,2,0),"")</f>
        <v/>
      </c>
      <c r="R148" s="36"/>
      <c r="S148" s="29">
        <f t="shared" si="48"/>
        <v>5</v>
      </c>
      <c r="T148" s="29">
        <f t="shared" si="49"/>
        <v>11</v>
      </c>
      <c r="U148" s="29">
        <f t="shared" si="50"/>
        <v>16</v>
      </c>
      <c r="V148" s="29">
        <f t="shared" si="51"/>
        <v>16</v>
      </c>
      <c r="W148" s="2" t="str">
        <f t="shared" si="52"/>
        <v>02</v>
      </c>
      <c r="X148" s="2"/>
    </row>
    <row r="149" spans="1:24">
      <c r="A149" s="2"/>
      <c r="B149" s="32">
        <v>311004003</v>
      </c>
      <c r="C149" s="32">
        <v>311004003</v>
      </c>
      <c r="D149" s="35">
        <f t="shared" si="46"/>
        <v>111</v>
      </c>
      <c r="E149" s="29" t="s">
        <v>216</v>
      </c>
      <c r="F149" s="29" t="s">
        <v>31</v>
      </c>
      <c r="G149" s="29">
        <v>0</v>
      </c>
      <c r="H149" s="29" t="s">
        <v>32</v>
      </c>
      <c r="I149" s="29">
        <v>0</v>
      </c>
      <c r="J149" s="29" t="s">
        <v>214</v>
      </c>
      <c r="K149" s="29" t="str">
        <f t="shared" si="44"/>
        <v>icon</v>
      </c>
      <c r="L149" s="2" t="str">
        <f t="shared" si="45"/>
        <v>4003</v>
      </c>
      <c r="M149" s="2"/>
      <c r="N149" s="2"/>
      <c r="O149" s="2" t="str">
        <f t="shared" si="47"/>
        <v>0040</v>
      </c>
      <c r="P149" s="2"/>
      <c r="Q149" s="2" t="str">
        <f>IFERROR(VLOOKUP(W149,[1]索引!A:B,2,0),"")</f>
        <v/>
      </c>
      <c r="R149" s="36"/>
      <c r="S149" s="29">
        <f t="shared" si="48"/>
        <v>5</v>
      </c>
      <c r="T149" s="29">
        <f t="shared" si="49"/>
        <v>11</v>
      </c>
      <c r="U149" s="29">
        <f t="shared" si="50"/>
        <v>16</v>
      </c>
      <c r="V149" s="29">
        <f t="shared" si="51"/>
        <v>16</v>
      </c>
      <c r="W149" s="2" t="str">
        <f t="shared" si="52"/>
        <v>03</v>
      </c>
      <c r="X149" s="2"/>
    </row>
    <row r="150" spans="1:24">
      <c r="A150" s="2"/>
      <c r="B150" s="32">
        <v>311004101</v>
      </c>
      <c r="C150" s="32">
        <v>311004101</v>
      </c>
      <c r="D150" s="35">
        <f t="shared" si="46"/>
        <v>111</v>
      </c>
      <c r="E150" s="29" t="s">
        <v>217</v>
      </c>
      <c r="F150" s="29" t="s">
        <v>31</v>
      </c>
      <c r="G150" s="29">
        <v>0</v>
      </c>
      <c r="H150" s="29" t="s">
        <v>32</v>
      </c>
      <c r="I150" s="29">
        <v>0</v>
      </c>
      <c r="J150" s="29" t="s">
        <v>218</v>
      </c>
      <c r="K150" s="29" t="str">
        <f t="shared" si="44"/>
        <v>icon</v>
      </c>
      <c r="L150" s="2" t="str">
        <f t="shared" si="45"/>
        <v>4101</v>
      </c>
      <c r="M150" s="2"/>
      <c r="N150" s="2"/>
      <c r="O150" s="2" t="str">
        <f t="shared" si="47"/>
        <v>0041</v>
      </c>
      <c r="P150" s="2"/>
      <c r="Q150" s="2" t="str">
        <f>IFERROR(VLOOKUP(W150,[1]索引!A:B,2,0),"")</f>
        <v/>
      </c>
      <c r="R150" s="36"/>
      <c r="S150" s="29">
        <f t="shared" si="48"/>
        <v>5</v>
      </c>
      <c r="T150" s="29">
        <f t="shared" si="49"/>
        <v>11</v>
      </c>
      <c r="U150" s="29">
        <f t="shared" si="50"/>
        <v>16</v>
      </c>
      <c r="V150" s="29">
        <f t="shared" si="51"/>
        <v>16</v>
      </c>
      <c r="W150" s="2" t="str">
        <f t="shared" si="52"/>
        <v>01</v>
      </c>
      <c r="X150" s="2"/>
    </row>
    <row r="151" spans="1:24">
      <c r="A151" s="2"/>
      <c r="B151" s="32">
        <v>311004102</v>
      </c>
      <c r="C151" s="32">
        <v>311004102</v>
      </c>
      <c r="D151" s="35">
        <f t="shared" si="46"/>
        <v>111</v>
      </c>
      <c r="E151" s="29" t="s">
        <v>219</v>
      </c>
      <c r="F151" s="29" t="s">
        <v>31</v>
      </c>
      <c r="G151" s="29">
        <v>0</v>
      </c>
      <c r="H151" s="29" t="s">
        <v>32</v>
      </c>
      <c r="I151" s="29">
        <v>0</v>
      </c>
      <c r="J151" s="29" t="s">
        <v>218</v>
      </c>
      <c r="K151" s="29" t="str">
        <f t="shared" si="44"/>
        <v>icon</v>
      </c>
      <c r="L151" s="2" t="str">
        <f t="shared" si="45"/>
        <v>4102</v>
      </c>
      <c r="M151" s="2"/>
      <c r="N151" s="2"/>
      <c r="O151" s="2" t="str">
        <f t="shared" si="47"/>
        <v>0041</v>
      </c>
      <c r="P151" s="2"/>
      <c r="Q151" s="2" t="str">
        <f>IFERROR(VLOOKUP(W151,[1]索引!A:B,2,0),"")</f>
        <v/>
      </c>
      <c r="R151" s="36"/>
      <c r="S151" s="29">
        <f t="shared" si="48"/>
        <v>5</v>
      </c>
      <c r="T151" s="29">
        <f t="shared" si="49"/>
        <v>11</v>
      </c>
      <c r="U151" s="29">
        <f t="shared" si="50"/>
        <v>16</v>
      </c>
      <c r="V151" s="29">
        <f t="shared" si="51"/>
        <v>16</v>
      </c>
      <c r="W151" s="2" t="str">
        <f t="shared" si="52"/>
        <v>02</v>
      </c>
      <c r="X151" s="2"/>
    </row>
    <row r="152" spans="1:24">
      <c r="A152" s="2"/>
      <c r="B152" s="32">
        <v>311004103</v>
      </c>
      <c r="C152" s="32">
        <v>311004103</v>
      </c>
      <c r="D152" s="35">
        <f t="shared" si="46"/>
        <v>111</v>
      </c>
      <c r="E152" s="29" t="s">
        <v>220</v>
      </c>
      <c r="F152" s="29" t="s">
        <v>31</v>
      </c>
      <c r="G152" s="29">
        <v>0</v>
      </c>
      <c r="H152" s="29" t="s">
        <v>32</v>
      </c>
      <c r="I152" s="29">
        <v>0</v>
      </c>
      <c r="J152" s="29" t="s">
        <v>218</v>
      </c>
      <c r="K152" s="29" t="str">
        <f t="shared" si="44"/>
        <v>icon</v>
      </c>
      <c r="L152" s="2" t="str">
        <f t="shared" si="45"/>
        <v>4103</v>
      </c>
      <c r="M152" s="2"/>
      <c r="N152" s="2"/>
      <c r="O152" s="2" t="str">
        <f t="shared" si="47"/>
        <v>0041</v>
      </c>
      <c r="P152" s="2"/>
      <c r="Q152" s="2" t="str">
        <f>IFERROR(VLOOKUP(W152,[1]索引!A:B,2,0),"")</f>
        <v/>
      </c>
      <c r="R152" s="36"/>
      <c r="S152" s="29">
        <f t="shared" si="48"/>
        <v>5</v>
      </c>
      <c r="T152" s="29">
        <f t="shared" si="49"/>
        <v>11</v>
      </c>
      <c r="U152" s="29">
        <f t="shared" si="50"/>
        <v>16</v>
      </c>
      <c r="V152" s="29">
        <f t="shared" si="51"/>
        <v>16</v>
      </c>
      <c r="W152" s="2" t="str">
        <f t="shared" si="52"/>
        <v>03</v>
      </c>
      <c r="X152" s="2"/>
    </row>
    <row r="153" spans="1:24" s="25" customFormat="1">
      <c r="A153" s="39"/>
      <c r="B153" s="38">
        <v>1</v>
      </c>
      <c r="C153" s="38">
        <v>1</v>
      </c>
      <c r="D153" s="35">
        <f t="shared" si="46"/>
        <v>111</v>
      </c>
      <c r="E153" s="38" t="s">
        <v>221</v>
      </c>
      <c r="F153" s="38">
        <v>1</v>
      </c>
      <c r="G153" s="29">
        <v>0</v>
      </c>
      <c r="H153" s="38">
        <v>1</v>
      </c>
      <c r="I153" s="38">
        <v>1</v>
      </c>
      <c r="J153" s="38">
        <v>1</v>
      </c>
      <c r="K153" s="38">
        <v>1</v>
      </c>
      <c r="L153" s="39"/>
      <c r="M153" s="39"/>
      <c r="N153" s="39"/>
      <c r="O153" s="39"/>
      <c r="P153" s="39"/>
      <c r="Q153" s="39"/>
      <c r="R153" s="40"/>
      <c r="S153" s="38"/>
      <c r="T153" s="38"/>
      <c r="U153" s="38"/>
      <c r="V153" s="38"/>
      <c r="W153" s="39"/>
      <c r="X153" s="39"/>
    </row>
    <row r="154" spans="1:24">
      <c r="A154" s="2" t="s">
        <v>29</v>
      </c>
      <c r="B154" s="29" t="str">
        <f t="shared" ref="B154:B185" si="53">311&amp;O154&amp;Q154</f>
        <v>311000101</v>
      </c>
      <c r="D154" s="35"/>
      <c r="E154" t="s">
        <v>37</v>
      </c>
      <c r="F154" s="29" t="s">
        <v>31</v>
      </c>
      <c r="G154" s="29">
        <v>0</v>
      </c>
      <c r="H154" s="29" t="s">
        <v>32</v>
      </c>
      <c r="I154" s="29">
        <v>0</v>
      </c>
      <c r="J154" s="29" t="s">
        <v>222</v>
      </c>
      <c r="K154" s="29" t="str">
        <f t="shared" ref="K154:K185" si="54">LEFT(E154,S154-1)</f>
        <v>icon</v>
      </c>
      <c r="L154" s="2" t="str">
        <f t="shared" ref="L154:L185" si="55">MID(E154,S154+1,T154-6)</f>
        <v>skill</v>
      </c>
      <c r="M154" s="2"/>
      <c r="N154" s="2">
        <f t="shared" ref="N154:N185" si="56">IF(L154="head",13,IF(L154="qiyujia",15,14))</f>
        <v>14</v>
      </c>
      <c r="O154" s="2" t="str">
        <f t="shared" ref="O154:O185" si="57">IF(T154=U154,RIGHT(E154,LEN(E154)-T154),MID(E154,T154+1,U154-T154-1))</f>
        <v>0001</v>
      </c>
      <c r="P154" s="2"/>
      <c r="Q154" s="2" t="str">
        <f t="shared" ref="Q154:Q185" si="58">IF(LEN(W154)&lt;3,IF(LEN(W154)&gt;1,W154,"0"&amp;W154),"00")</f>
        <v>01</v>
      </c>
      <c r="R154" s="36"/>
      <c r="S154" s="29">
        <f t="shared" ref="S154:S185" si="59">IFERROR(FIND("_",E154),0)</f>
        <v>5</v>
      </c>
      <c r="T154" s="29">
        <f t="shared" ref="T154:T185" si="60">IFERROR(FIND("_",E154,S154+1),S154)</f>
        <v>11</v>
      </c>
      <c r="U154" s="29">
        <f t="shared" ref="U154:U185" si="61">IFERROR(FIND("_",E154,T154+1),T154)</f>
        <v>16</v>
      </c>
      <c r="V154" s="29">
        <f t="shared" ref="V154:V185" si="62">IFERROR(FIND("_",E154,U154+1),U154)</f>
        <v>16</v>
      </c>
      <c r="W154" s="2" t="str">
        <f t="shared" ref="W154:W185" si="63">IF(U154=V154,RIGHT(E154,LEN(E154)-U154),MID(E154,U154+1,V154-U154-1))</f>
        <v>01</v>
      </c>
      <c r="X154" s="2" t="b">
        <f t="shared" ref="X154:X185" si="64">IF(L154="icon",13,IF(L154="coin",14,IF(L154="ticket",14)))</f>
        <v>0</v>
      </c>
    </row>
    <row r="155" spans="1:24">
      <c r="A155" s="2" t="s">
        <v>29</v>
      </c>
      <c r="B155" s="29" t="str">
        <f t="shared" si="53"/>
        <v>311000102</v>
      </c>
      <c r="D155" s="35"/>
      <c r="E155" t="s">
        <v>39</v>
      </c>
      <c r="F155" s="29" t="s">
        <v>31</v>
      </c>
      <c r="G155" s="29">
        <v>0</v>
      </c>
      <c r="H155" s="29" t="s">
        <v>32</v>
      </c>
      <c r="I155" s="29">
        <v>0</v>
      </c>
      <c r="J155" s="29" t="s">
        <v>222</v>
      </c>
      <c r="K155" s="29" t="str">
        <f t="shared" si="54"/>
        <v>icon</v>
      </c>
      <c r="L155" s="2" t="str">
        <f t="shared" si="55"/>
        <v>skill</v>
      </c>
      <c r="M155" s="2"/>
      <c r="N155" s="2">
        <f t="shared" si="56"/>
        <v>14</v>
      </c>
      <c r="O155" s="2" t="str">
        <f t="shared" si="57"/>
        <v>0001</v>
      </c>
      <c r="P155" s="2"/>
      <c r="Q155" s="2" t="str">
        <f t="shared" si="58"/>
        <v>02</v>
      </c>
      <c r="R155" s="36"/>
      <c r="S155" s="29">
        <f t="shared" si="59"/>
        <v>5</v>
      </c>
      <c r="T155" s="29">
        <f t="shared" si="60"/>
        <v>11</v>
      </c>
      <c r="U155" s="29">
        <f t="shared" si="61"/>
        <v>16</v>
      </c>
      <c r="V155" s="29">
        <f t="shared" si="62"/>
        <v>16</v>
      </c>
      <c r="W155" s="2" t="str">
        <f t="shared" si="63"/>
        <v>02</v>
      </c>
      <c r="X155" s="2" t="b">
        <f t="shared" si="64"/>
        <v>0</v>
      </c>
    </row>
    <row r="156" spans="1:24">
      <c r="A156" s="2" t="s">
        <v>29</v>
      </c>
      <c r="B156" s="29" t="str">
        <f t="shared" si="53"/>
        <v>311000103</v>
      </c>
      <c r="D156" s="35"/>
      <c r="E156" t="s">
        <v>40</v>
      </c>
      <c r="F156" s="29" t="s">
        <v>31</v>
      </c>
      <c r="G156" s="29">
        <v>0</v>
      </c>
      <c r="H156" s="29" t="s">
        <v>32</v>
      </c>
      <c r="I156" s="29">
        <v>0</v>
      </c>
      <c r="J156" s="29" t="s">
        <v>222</v>
      </c>
      <c r="K156" s="29" t="str">
        <f t="shared" si="54"/>
        <v>icon</v>
      </c>
      <c r="L156" s="2" t="str">
        <f t="shared" si="55"/>
        <v>skill</v>
      </c>
      <c r="M156" s="2"/>
      <c r="N156" s="2">
        <f t="shared" si="56"/>
        <v>14</v>
      </c>
      <c r="O156" s="2" t="str">
        <f t="shared" si="57"/>
        <v>0001</v>
      </c>
      <c r="P156" s="2"/>
      <c r="Q156" s="2" t="str">
        <f t="shared" si="58"/>
        <v>03</v>
      </c>
      <c r="R156" s="36"/>
      <c r="S156" s="29">
        <f t="shared" si="59"/>
        <v>5</v>
      </c>
      <c r="T156" s="29">
        <f t="shared" si="60"/>
        <v>11</v>
      </c>
      <c r="U156" s="29">
        <f t="shared" si="61"/>
        <v>16</v>
      </c>
      <c r="V156" s="29">
        <f t="shared" si="62"/>
        <v>16</v>
      </c>
      <c r="W156" s="2" t="str">
        <f t="shared" si="63"/>
        <v>03</v>
      </c>
      <c r="X156" s="2" t="b">
        <f t="shared" si="64"/>
        <v>0</v>
      </c>
    </row>
    <row r="157" spans="1:24" s="26" customFormat="1">
      <c r="A157" s="39" t="s">
        <v>29</v>
      </c>
      <c r="B157" s="38" t="str">
        <f t="shared" si="53"/>
        <v>311000104</v>
      </c>
      <c r="C157" s="38"/>
      <c r="D157" s="41"/>
      <c r="E157" s="26" t="s">
        <v>223</v>
      </c>
      <c r="F157" s="38" t="s">
        <v>31</v>
      </c>
      <c r="G157" s="29">
        <v>0</v>
      </c>
      <c r="H157" s="38" t="s">
        <v>32</v>
      </c>
      <c r="I157" s="38">
        <v>0</v>
      </c>
      <c r="J157" s="38" t="s">
        <v>222</v>
      </c>
      <c r="K157" s="38" t="str">
        <f t="shared" si="54"/>
        <v>icon</v>
      </c>
      <c r="L157" s="39" t="str">
        <f t="shared" si="55"/>
        <v>skill</v>
      </c>
      <c r="M157" s="39"/>
      <c r="N157" s="39">
        <f t="shared" si="56"/>
        <v>14</v>
      </c>
      <c r="O157" s="39" t="str">
        <f t="shared" si="57"/>
        <v>0001</v>
      </c>
      <c r="P157" s="39"/>
      <c r="Q157" s="39" t="str">
        <f t="shared" si="58"/>
        <v>04</v>
      </c>
      <c r="R157" s="40"/>
      <c r="S157" s="38">
        <f t="shared" si="59"/>
        <v>5</v>
      </c>
      <c r="T157" s="38">
        <f t="shared" si="60"/>
        <v>11</v>
      </c>
      <c r="U157" s="38">
        <f t="shared" si="61"/>
        <v>16</v>
      </c>
      <c r="V157" s="38">
        <f t="shared" si="62"/>
        <v>16</v>
      </c>
      <c r="W157" s="39" t="str">
        <f t="shared" si="63"/>
        <v>04</v>
      </c>
      <c r="X157" s="39" t="b">
        <f t="shared" si="64"/>
        <v>0</v>
      </c>
    </row>
    <row r="158" spans="1:24">
      <c r="A158" s="2" t="s">
        <v>29</v>
      </c>
      <c r="B158" s="29" t="str">
        <f t="shared" si="53"/>
        <v>311000201</v>
      </c>
      <c r="D158" s="35"/>
      <c r="E158" t="s">
        <v>44</v>
      </c>
      <c r="F158" s="29" t="s">
        <v>31</v>
      </c>
      <c r="G158" s="29">
        <v>0</v>
      </c>
      <c r="H158" s="29" t="s">
        <v>32</v>
      </c>
      <c r="I158" s="29">
        <v>0</v>
      </c>
      <c r="J158" s="29" t="s">
        <v>222</v>
      </c>
      <c r="K158" s="29" t="str">
        <f t="shared" si="54"/>
        <v>icon</v>
      </c>
      <c r="L158" s="2" t="str">
        <f t="shared" si="55"/>
        <v>skill</v>
      </c>
      <c r="M158" s="2"/>
      <c r="N158" s="2">
        <f t="shared" si="56"/>
        <v>14</v>
      </c>
      <c r="O158" s="2" t="str">
        <f t="shared" si="57"/>
        <v>0002</v>
      </c>
      <c r="P158" s="2"/>
      <c r="Q158" s="2" t="str">
        <f t="shared" si="58"/>
        <v>01</v>
      </c>
      <c r="R158" s="36"/>
      <c r="S158" s="29">
        <f t="shared" si="59"/>
        <v>5</v>
      </c>
      <c r="T158" s="29">
        <f t="shared" si="60"/>
        <v>11</v>
      </c>
      <c r="U158" s="29">
        <f t="shared" si="61"/>
        <v>16</v>
      </c>
      <c r="V158" s="29">
        <f t="shared" si="62"/>
        <v>16</v>
      </c>
      <c r="W158" s="2" t="str">
        <f t="shared" si="63"/>
        <v>01</v>
      </c>
      <c r="X158" s="2" t="b">
        <f t="shared" si="64"/>
        <v>0</v>
      </c>
    </row>
    <row r="159" spans="1:24">
      <c r="A159" s="2" t="s">
        <v>29</v>
      </c>
      <c r="B159" s="29" t="str">
        <f t="shared" si="53"/>
        <v>311000202</v>
      </c>
      <c r="D159" s="35"/>
      <c r="E159" t="s">
        <v>46</v>
      </c>
      <c r="F159" s="29" t="s">
        <v>31</v>
      </c>
      <c r="G159" s="29">
        <v>0</v>
      </c>
      <c r="H159" s="29" t="s">
        <v>32</v>
      </c>
      <c r="I159" s="29">
        <v>0</v>
      </c>
      <c r="J159" s="29" t="s">
        <v>222</v>
      </c>
      <c r="K159" s="29" t="str">
        <f t="shared" si="54"/>
        <v>icon</v>
      </c>
      <c r="L159" s="2" t="str">
        <f t="shared" si="55"/>
        <v>skill</v>
      </c>
      <c r="M159" s="2"/>
      <c r="N159" s="2">
        <f t="shared" si="56"/>
        <v>14</v>
      </c>
      <c r="O159" s="2" t="str">
        <f t="shared" si="57"/>
        <v>0002</v>
      </c>
      <c r="P159" s="2"/>
      <c r="Q159" s="2" t="str">
        <f t="shared" si="58"/>
        <v>02</v>
      </c>
      <c r="R159" s="36"/>
      <c r="S159" s="29">
        <f t="shared" si="59"/>
        <v>5</v>
      </c>
      <c r="T159" s="29">
        <f t="shared" si="60"/>
        <v>11</v>
      </c>
      <c r="U159" s="29">
        <f t="shared" si="61"/>
        <v>16</v>
      </c>
      <c r="V159" s="29">
        <f t="shared" si="62"/>
        <v>16</v>
      </c>
      <c r="W159" s="2" t="str">
        <f t="shared" si="63"/>
        <v>02</v>
      </c>
      <c r="X159" s="2" t="b">
        <f t="shared" si="64"/>
        <v>0</v>
      </c>
    </row>
    <row r="160" spans="1:24">
      <c r="A160" s="2" t="s">
        <v>29</v>
      </c>
      <c r="B160" s="29" t="str">
        <f t="shared" si="53"/>
        <v>311000203</v>
      </c>
      <c r="D160" s="35"/>
      <c r="E160" t="s">
        <v>47</v>
      </c>
      <c r="F160" s="29" t="s">
        <v>31</v>
      </c>
      <c r="G160" s="29">
        <v>0</v>
      </c>
      <c r="H160" s="29" t="s">
        <v>32</v>
      </c>
      <c r="I160" s="29">
        <v>0</v>
      </c>
      <c r="J160" s="29" t="s">
        <v>222</v>
      </c>
      <c r="K160" s="29" t="str">
        <f t="shared" si="54"/>
        <v>icon</v>
      </c>
      <c r="L160" s="2" t="str">
        <f t="shared" si="55"/>
        <v>skill</v>
      </c>
      <c r="M160" s="2"/>
      <c r="N160" s="2">
        <f t="shared" si="56"/>
        <v>14</v>
      </c>
      <c r="O160" s="2" t="str">
        <f t="shared" si="57"/>
        <v>0002</v>
      </c>
      <c r="P160" s="2"/>
      <c r="Q160" s="2" t="str">
        <f t="shared" si="58"/>
        <v>03</v>
      </c>
      <c r="R160" s="36"/>
      <c r="S160" s="29">
        <f t="shared" si="59"/>
        <v>5</v>
      </c>
      <c r="T160" s="29">
        <f t="shared" si="60"/>
        <v>11</v>
      </c>
      <c r="U160" s="29">
        <f t="shared" si="61"/>
        <v>16</v>
      </c>
      <c r="V160" s="29">
        <f t="shared" si="62"/>
        <v>16</v>
      </c>
      <c r="W160" s="2" t="str">
        <f t="shared" si="63"/>
        <v>03</v>
      </c>
      <c r="X160" s="2" t="b">
        <f t="shared" si="64"/>
        <v>0</v>
      </c>
    </row>
    <row r="161" spans="1:24">
      <c r="A161" s="2" t="s">
        <v>29</v>
      </c>
      <c r="B161" s="29" t="str">
        <f t="shared" si="53"/>
        <v>311000204</v>
      </c>
      <c r="D161" s="35"/>
      <c r="E161" t="s">
        <v>48</v>
      </c>
      <c r="F161" s="29" t="s">
        <v>31</v>
      </c>
      <c r="G161" s="29">
        <v>0</v>
      </c>
      <c r="H161" s="29" t="s">
        <v>32</v>
      </c>
      <c r="I161" s="29">
        <v>0</v>
      </c>
      <c r="J161" s="29" t="s">
        <v>222</v>
      </c>
      <c r="K161" s="29" t="str">
        <f t="shared" si="54"/>
        <v>icon</v>
      </c>
      <c r="L161" s="2" t="str">
        <f t="shared" si="55"/>
        <v>skill</v>
      </c>
      <c r="M161" s="2"/>
      <c r="N161" s="2">
        <f t="shared" si="56"/>
        <v>14</v>
      </c>
      <c r="O161" s="2" t="str">
        <f t="shared" si="57"/>
        <v>0002</v>
      </c>
      <c r="P161" s="2"/>
      <c r="Q161" s="2" t="str">
        <f t="shared" si="58"/>
        <v>04</v>
      </c>
      <c r="R161" s="36"/>
      <c r="S161" s="29">
        <f t="shared" si="59"/>
        <v>5</v>
      </c>
      <c r="T161" s="29">
        <f t="shared" si="60"/>
        <v>11</v>
      </c>
      <c r="U161" s="29">
        <f t="shared" si="61"/>
        <v>16</v>
      </c>
      <c r="V161" s="29">
        <f t="shared" si="62"/>
        <v>16</v>
      </c>
      <c r="W161" s="2" t="str">
        <f t="shared" si="63"/>
        <v>04</v>
      </c>
      <c r="X161" s="2" t="b">
        <f t="shared" si="64"/>
        <v>0</v>
      </c>
    </row>
    <row r="162" spans="1:24">
      <c r="A162" s="2" t="s">
        <v>29</v>
      </c>
      <c r="B162" s="29" t="str">
        <f t="shared" si="53"/>
        <v>311000401</v>
      </c>
      <c r="D162" s="35"/>
      <c r="E162" t="s">
        <v>58</v>
      </c>
      <c r="F162" s="29" t="s">
        <v>31</v>
      </c>
      <c r="G162" s="29">
        <v>0</v>
      </c>
      <c r="H162" s="29" t="s">
        <v>32</v>
      </c>
      <c r="I162" s="29">
        <v>0</v>
      </c>
      <c r="J162" s="29" t="s">
        <v>222</v>
      </c>
      <c r="K162" s="29" t="str">
        <f t="shared" si="54"/>
        <v>icon</v>
      </c>
      <c r="L162" s="2" t="str">
        <f t="shared" si="55"/>
        <v>skill</v>
      </c>
      <c r="M162" s="2"/>
      <c r="N162" s="2">
        <f t="shared" si="56"/>
        <v>14</v>
      </c>
      <c r="O162" s="2" t="str">
        <f t="shared" si="57"/>
        <v>0004</v>
      </c>
      <c r="P162" s="2"/>
      <c r="Q162" s="2" t="str">
        <f t="shared" si="58"/>
        <v>01</v>
      </c>
      <c r="R162" s="36"/>
      <c r="S162" s="29">
        <f t="shared" si="59"/>
        <v>5</v>
      </c>
      <c r="T162" s="29">
        <f t="shared" si="60"/>
        <v>11</v>
      </c>
      <c r="U162" s="29">
        <f t="shared" si="61"/>
        <v>16</v>
      </c>
      <c r="V162" s="29">
        <f t="shared" si="62"/>
        <v>16</v>
      </c>
      <c r="W162" s="2" t="str">
        <f t="shared" si="63"/>
        <v>01</v>
      </c>
      <c r="X162" s="2" t="b">
        <f t="shared" si="64"/>
        <v>0</v>
      </c>
    </row>
    <row r="163" spans="1:24">
      <c r="A163" s="2" t="s">
        <v>29</v>
      </c>
      <c r="B163" s="29" t="str">
        <f t="shared" si="53"/>
        <v>311000402</v>
      </c>
      <c r="D163" s="35"/>
      <c r="E163" t="s">
        <v>60</v>
      </c>
      <c r="F163" s="29" t="s">
        <v>31</v>
      </c>
      <c r="G163" s="29">
        <v>0</v>
      </c>
      <c r="H163" s="29" t="s">
        <v>32</v>
      </c>
      <c r="I163" s="29">
        <v>0</v>
      </c>
      <c r="J163" s="29" t="s">
        <v>222</v>
      </c>
      <c r="K163" s="29" t="str">
        <f t="shared" si="54"/>
        <v>icon</v>
      </c>
      <c r="L163" s="2" t="str">
        <f t="shared" si="55"/>
        <v>skill</v>
      </c>
      <c r="M163" s="2"/>
      <c r="N163" s="2">
        <f t="shared" si="56"/>
        <v>14</v>
      </c>
      <c r="O163" s="2" t="str">
        <f t="shared" si="57"/>
        <v>0004</v>
      </c>
      <c r="P163" s="2"/>
      <c r="Q163" s="2" t="str">
        <f t="shared" si="58"/>
        <v>02</v>
      </c>
      <c r="R163" s="36"/>
      <c r="S163" s="29">
        <f t="shared" si="59"/>
        <v>5</v>
      </c>
      <c r="T163" s="29">
        <f t="shared" si="60"/>
        <v>11</v>
      </c>
      <c r="U163" s="29">
        <f t="shared" si="61"/>
        <v>16</v>
      </c>
      <c r="V163" s="29">
        <f t="shared" si="62"/>
        <v>16</v>
      </c>
      <c r="W163" s="2" t="str">
        <f t="shared" si="63"/>
        <v>02</v>
      </c>
      <c r="X163" s="2" t="b">
        <f t="shared" si="64"/>
        <v>0</v>
      </c>
    </row>
    <row r="164" spans="1:24">
      <c r="A164" s="2" t="s">
        <v>29</v>
      </c>
      <c r="B164" s="29" t="str">
        <f t="shared" si="53"/>
        <v>311000403</v>
      </c>
      <c r="D164" s="35"/>
      <c r="E164" t="s">
        <v>61</v>
      </c>
      <c r="F164" s="29" t="s">
        <v>31</v>
      </c>
      <c r="G164" s="29">
        <v>0</v>
      </c>
      <c r="H164" s="29" t="s">
        <v>32</v>
      </c>
      <c r="I164" s="29">
        <v>0</v>
      </c>
      <c r="J164" s="29" t="s">
        <v>222</v>
      </c>
      <c r="K164" s="29" t="str">
        <f t="shared" si="54"/>
        <v>icon</v>
      </c>
      <c r="L164" s="2" t="str">
        <f t="shared" si="55"/>
        <v>skill</v>
      </c>
      <c r="M164" s="2"/>
      <c r="N164" s="2">
        <f t="shared" si="56"/>
        <v>14</v>
      </c>
      <c r="O164" s="2" t="str">
        <f t="shared" si="57"/>
        <v>0004</v>
      </c>
      <c r="P164" s="2"/>
      <c r="Q164" s="2" t="str">
        <f t="shared" si="58"/>
        <v>03</v>
      </c>
      <c r="R164" s="36"/>
      <c r="S164" s="29">
        <f t="shared" si="59"/>
        <v>5</v>
      </c>
      <c r="T164" s="29">
        <f t="shared" si="60"/>
        <v>11</v>
      </c>
      <c r="U164" s="29">
        <f t="shared" si="61"/>
        <v>16</v>
      </c>
      <c r="V164" s="29">
        <f t="shared" si="62"/>
        <v>16</v>
      </c>
      <c r="W164" s="2" t="str">
        <f t="shared" si="63"/>
        <v>03</v>
      </c>
      <c r="X164" s="2" t="b">
        <f t="shared" si="64"/>
        <v>0</v>
      </c>
    </row>
    <row r="165" spans="1:24">
      <c r="A165" s="2" t="s">
        <v>29</v>
      </c>
      <c r="B165" s="29" t="str">
        <f t="shared" si="53"/>
        <v>311000404</v>
      </c>
      <c r="D165" s="35"/>
      <c r="E165" t="s">
        <v>62</v>
      </c>
      <c r="F165" s="29" t="s">
        <v>31</v>
      </c>
      <c r="G165" s="29">
        <v>0</v>
      </c>
      <c r="H165" s="29" t="s">
        <v>32</v>
      </c>
      <c r="I165" s="29">
        <v>0</v>
      </c>
      <c r="J165" s="29" t="s">
        <v>222</v>
      </c>
      <c r="K165" s="29" t="str">
        <f t="shared" si="54"/>
        <v>icon</v>
      </c>
      <c r="L165" s="2" t="str">
        <f t="shared" si="55"/>
        <v>skill</v>
      </c>
      <c r="M165" s="2"/>
      <c r="N165" s="2">
        <f t="shared" si="56"/>
        <v>14</v>
      </c>
      <c r="O165" s="2" t="str">
        <f t="shared" si="57"/>
        <v>0004</v>
      </c>
      <c r="P165" s="2"/>
      <c r="Q165" s="2" t="str">
        <f t="shared" si="58"/>
        <v>04</v>
      </c>
      <c r="R165" s="36"/>
      <c r="S165" s="29">
        <f t="shared" si="59"/>
        <v>5</v>
      </c>
      <c r="T165" s="29">
        <f t="shared" si="60"/>
        <v>11</v>
      </c>
      <c r="U165" s="29">
        <f t="shared" si="61"/>
        <v>16</v>
      </c>
      <c r="V165" s="29">
        <f t="shared" si="62"/>
        <v>16</v>
      </c>
      <c r="W165" s="2" t="str">
        <f t="shared" si="63"/>
        <v>04</v>
      </c>
      <c r="X165" s="2" t="b">
        <f t="shared" si="64"/>
        <v>0</v>
      </c>
    </row>
    <row r="166" spans="1:24" s="26" customFormat="1">
      <c r="A166" s="39" t="s">
        <v>29</v>
      </c>
      <c r="B166" s="38" t="str">
        <f t="shared" si="53"/>
        <v>311000405</v>
      </c>
      <c r="C166" s="38"/>
      <c r="D166" s="41"/>
      <c r="E166" s="26" t="s">
        <v>224</v>
      </c>
      <c r="F166" s="38" t="s">
        <v>31</v>
      </c>
      <c r="G166" s="29">
        <v>0</v>
      </c>
      <c r="H166" s="38" t="s">
        <v>32</v>
      </c>
      <c r="I166" s="38">
        <v>0</v>
      </c>
      <c r="J166" s="38" t="s">
        <v>222</v>
      </c>
      <c r="K166" s="38" t="str">
        <f t="shared" si="54"/>
        <v>icon</v>
      </c>
      <c r="L166" s="39" t="str">
        <f t="shared" si="55"/>
        <v>skill</v>
      </c>
      <c r="M166" s="39"/>
      <c r="N166" s="39">
        <f t="shared" si="56"/>
        <v>14</v>
      </c>
      <c r="O166" s="39" t="str">
        <f t="shared" si="57"/>
        <v>0004</v>
      </c>
      <c r="P166" s="39"/>
      <c r="Q166" s="39" t="str">
        <f t="shared" si="58"/>
        <v>05</v>
      </c>
      <c r="R166" s="40"/>
      <c r="S166" s="38">
        <f t="shared" si="59"/>
        <v>5</v>
      </c>
      <c r="T166" s="38">
        <f t="shared" si="60"/>
        <v>11</v>
      </c>
      <c r="U166" s="38">
        <f t="shared" si="61"/>
        <v>16</v>
      </c>
      <c r="V166" s="38">
        <f t="shared" si="62"/>
        <v>16</v>
      </c>
      <c r="W166" s="39" t="str">
        <f t="shared" si="63"/>
        <v>05</v>
      </c>
      <c r="X166" s="39" t="b">
        <f t="shared" si="64"/>
        <v>0</v>
      </c>
    </row>
    <row r="167" spans="1:24">
      <c r="A167" s="2" t="s">
        <v>29</v>
      </c>
      <c r="B167" s="29" t="str">
        <f t="shared" si="53"/>
        <v>311000501</v>
      </c>
      <c r="D167" s="35"/>
      <c r="E167" t="s">
        <v>63</v>
      </c>
      <c r="F167" s="29" t="s">
        <v>31</v>
      </c>
      <c r="G167" s="29">
        <v>0</v>
      </c>
      <c r="H167" s="29" t="s">
        <v>32</v>
      </c>
      <c r="I167" s="29">
        <v>0</v>
      </c>
      <c r="J167" s="29" t="s">
        <v>222</v>
      </c>
      <c r="K167" s="29" t="str">
        <f t="shared" si="54"/>
        <v>icon</v>
      </c>
      <c r="L167" s="2" t="str">
        <f t="shared" si="55"/>
        <v>skill</v>
      </c>
      <c r="M167" s="2"/>
      <c r="N167" s="2">
        <f t="shared" si="56"/>
        <v>14</v>
      </c>
      <c r="O167" s="2" t="str">
        <f t="shared" si="57"/>
        <v>0005</v>
      </c>
      <c r="P167" s="2"/>
      <c r="Q167" s="2" t="str">
        <f t="shared" si="58"/>
        <v>01</v>
      </c>
      <c r="R167" s="36"/>
      <c r="S167" s="29">
        <f t="shared" si="59"/>
        <v>5</v>
      </c>
      <c r="T167" s="29">
        <f t="shared" si="60"/>
        <v>11</v>
      </c>
      <c r="U167" s="29">
        <f t="shared" si="61"/>
        <v>16</v>
      </c>
      <c r="V167" s="29">
        <f t="shared" si="62"/>
        <v>16</v>
      </c>
      <c r="W167" s="2" t="str">
        <f t="shared" si="63"/>
        <v>01</v>
      </c>
      <c r="X167" s="2" t="b">
        <f t="shared" si="64"/>
        <v>0</v>
      </c>
    </row>
    <row r="168" spans="1:24">
      <c r="A168" s="2" t="s">
        <v>29</v>
      </c>
      <c r="B168" s="29" t="str">
        <f t="shared" si="53"/>
        <v>311000502</v>
      </c>
      <c r="D168" s="35"/>
      <c r="E168" t="s">
        <v>65</v>
      </c>
      <c r="F168" s="29" t="s">
        <v>31</v>
      </c>
      <c r="G168" s="29">
        <v>0</v>
      </c>
      <c r="H168" s="29" t="s">
        <v>32</v>
      </c>
      <c r="I168" s="29">
        <v>0</v>
      </c>
      <c r="J168" s="29" t="s">
        <v>222</v>
      </c>
      <c r="K168" s="29" t="str">
        <f t="shared" si="54"/>
        <v>icon</v>
      </c>
      <c r="L168" s="2" t="str">
        <f t="shared" si="55"/>
        <v>skill</v>
      </c>
      <c r="M168" s="2"/>
      <c r="N168" s="2">
        <f t="shared" si="56"/>
        <v>14</v>
      </c>
      <c r="O168" s="2" t="str">
        <f t="shared" si="57"/>
        <v>0005</v>
      </c>
      <c r="P168" s="2"/>
      <c r="Q168" s="2" t="str">
        <f t="shared" si="58"/>
        <v>02</v>
      </c>
      <c r="R168" s="36"/>
      <c r="S168" s="29">
        <f t="shared" si="59"/>
        <v>5</v>
      </c>
      <c r="T168" s="29">
        <f t="shared" si="60"/>
        <v>11</v>
      </c>
      <c r="U168" s="29">
        <f t="shared" si="61"/>
        <v>16</v>
      </c>
      <c r="V168" s="29">
        <f t="shared" si="62"/>
        <v>16</v>
      </c>
      <c r="W168" s="2" t="str">
        <f t="shared" si="63"/>
        <v>02</v>
      </c>
      <c r="X168" s="2" t="b">
        <f t="shared" si="64"/>
        <v>0</v>
      </c>
    </row>
    <row r="169" spans="1:24">
      <c r="A169" s="2" t="s">
        <v>29</v>
      </c>
      <c r="B169" s="29" t="str">
        <f t="shared" si="53"/>
        <v>311000503</v>
      </c>
      <c r="D169" s="35"/>
      <c r="E169" t="s">
        <v>66</v>
      </c>
      <c r="F169" s="29" t="s">
        <v>31</v>
      </c>
      <c r="G169" s="29">
        <v>0</v>
      </c>
      <c r="H169" s="29" t="s">
        <v>32</v>
      </c>
      <c r="I169" s="29">
        <v>0</v>
      </c>
      <c r="J169" s="29" t="s">
        <v>222</v>
      </c>
      <c r="K169" s="29" t="str">
        <f t="shared" si="54"/>
        <v>icon</v>
      </c>
      <c r="L169" s="2" t="str">
        <f t="shared" si="55"/>
        <v>skill</v>
      </c>
      <c r="M169" s="2"/>
      <c r="N169" s="2">
        <f t="shared" si="56"/>
        <v>14</v>
      </c>
      <c r="O169" s="2" t="str">
        <f t="shared" si="57"/>
        <v>0005</v>
      </c>
      <c r="P169" s="2"/>
      <c r="Q169" s="2" t="str">
        <f t="shared" si="58"/>
        <v>03</v>
      </c>
      <c r="R169" s="36"/>
      <c r="S169" s="29">
        <f t="shared" si="59"/>
        <v>5</v>
      </c>
      <c r="T169" s="29">
        <f t="shared" si="60"/>
        <v>11</v>
      </c>
      <c r="U169" s="29">
        <f t="shared" si="61"/>
        <v>16</v>
      </c>
      <c r="V169" s="29">
        <f t="shared" si="62"/>
        <v>16</v>
      </c>
      <c r="W169" s="2" t="str">
        <f t="shared" si="63"/>
        <v>03</v>
      </c>
      <c r="X169" s="2" t="b">
        <f t="shared" si="64"/>
        <v>0</v>
      </c>
    </row>
    <row r="170" spans="1:24">
      <c r="A170" s="2" t="s">
        <v>29</v>
      </c>
      <c r="B170" s="29" t="str">
        <f t="shared" si="53"/>
        <v>311000504</v>
      </c>
      <c r="D170" s="35"/>
      <c r="E170" t="s">
        <v>67</v>
      </c>
      <c r="F170" s="29" t="s">
        <v>31</v>
      </c>
      <c r="G170" s="29">
        <v>0</v>
      </c>
      <c r="H170" s="29" t="s">
        <v>32</v>
      </c>
      <c r="I170" s="29">
        <v>0</v>
      </c>
      <c r="J170" s="29" t="s">
        <v>222</v>
      </c>
      <c r="K170" s="29" t="str">
        <f t="shared" si="54"/>
        <v>icon</v>
      </c>
      <c r="L170" s="2" t="str">
        <f t="shared" si="55"/>
        <v>skill</v>
      </c>
      <c r="M170" s="2"/>
      <c r="N170" s="2">
        <f t="shared" si="56"/>
        <v>14</v>
      </c>
      <c r="O170" s="2" t="str">
        <f t="shared" si="57"/>
        <v>0005</v>
      </c>
      <c r="P170" s="2"/>
      <c r="Q170" s="2" t="str">
        <f t="shared" si="58"/>
        <v>04</v>
      </c>
      <c r="R170" s="36"/>
      <c r="S170" s="29">
        <f t="shared" si="59"/>
        <v>5</v>
      </c>
      <c r="T170" s="29">
        <f t="shared" si="60"/>
        <v>11</v>
      </c>
      <c r="U170" s="29">
        <f t="shared" si="61"/>
        <v>16</v>
      </c>
      <c r="V170" s="29">
        <f t="shared" si="62"/>
        <v>16</v>
      </c>
      <c r="W170" s="2" t="str">
        <f t="shared" si="63"/>
        <v>04</v>
      </c>
      <c r="X170" s="2" t="b">
        <f t="shared" si="64"/>
        <v>0</v>
      </c>
    </row>
    <row r="171" spans="1:24">
      <c r="A171" s="2" t="s">
        <v>29</v>
      </c>
      <c r="B171" s="29" t="str">
        <f t="shared" si="53"/>
        <v>311000601</v>
      </c>
      <c r="D171" s="35"/>
      <c r="E171" t="s">
        <v>68</v>
      </c>
      <c r="F171" s="29" t="s">
        <v>31</v>
      </c>
      <c r="G171" s="29">
        <v>0</v>
      </c>
      <c r="H171" s="29" t="s">
        <v>32</v>
      </c>
      <c r="I171" s="29">
        <v>0</v>
      </c>
      <c r="J171" s="29" t="s">
        <v>222</v>
      </c>
      <c r="K171" s="29" t="str">
        <f t="shared" si="54"/>
        <v>icon</v>
      </c>
      <c r="L171" s="2" t="str">
        <f t="shared" si="55"/>
        <v>skill</v>
      </c>
      <c r="M171" s="2"/>
      <c r="N171" s="2">
        <f t="shared" si="56"/>
        <v>14</v>
      </c>
      <c r="O171" s="2" t="str">
        <f t="shared" si="57"/>
        <v>0006</v>
      </c>
      <c r="P171" s="2"/>
      <c r="Q171" s="2" t="str">
        <f t="shared" si="58"/>
        <v>01</v>
      </c>
      <c r="R171" s="36"/>
      <c r="S171" s="29">
        <f t="shared" si="59"/>
        <v>5</v>
      </c>
      <c r="T171" s="29">
        <f t="shared" si="60"/>
        <v>11</v>
      </c>
      <c r="U171" s="29">
        <f t="shared" si="61"/>
        <v>16</v>
      </c>
      <c r="V171" s="29">
        <f t="shared" si="62"/>
        <v>16</v>
      </c>
      <c r="W171" s="2" t="str">
        <f t="shared" si="63"/>
        <v>01</v>
      </c>
      <c r="X171" s="2" t="b">
        <f t="shared" si="64"/>
        <v>0</v>
      </c>
    </row>
    <row r="172" spans="1:24">
      <c r="A172" s="2" t="s">
        <v>29</v>
      </c>
      <c r="B172" s="29" t="str">
        <f t="shared" si="53"/>
        <v>311000602</v>
      </c>
      <c r="D172" s="35"/>
      <c r="E172" t="s">
        <v>70</v>
      </c>
      <c r="F172" s="29" t="s">
        <v>31</v>
      </c>
      <c r="G172" s="29">
        <v>0</v>
      </c>
      <c r="H172" s="29" t="s">
        <v>32</v>
      </c>
      <c r="I172" s="29">
        <v>0</v>
      </c>
      <c r="J172" s="29" t="s">
        <v>222</v>
      </c>
      <c r="K172" s="29" t="str">
        <f t="shared" si="54"/>
        <v>icon</v>
      </c>
      <c r="L172" s="2" t="str">
        <f t="shared" si="55"/>
        <v>skill</v>
      </c>
      <c r="M172" s="2"/>
      <c r="N172" s="2">
        <f t="shared" si="56"/>
        <v>14</v>
      </c>
      <c r="O172" s="2" t="str">
        <f t="shared" si="57"/>
        <v>0006</v>
      </c>
      <c r="P172" s="2"/>
      <c r="Q172" s="2" t="str">
        <f t="shared" si="58"/>
        <v>02</v>
      </c>
      <c r="R172" s="36"/>
      <c r="S172" s="29">
        <f t="shared" si="59"/>
        <v>5</v>
      </c>
      <c r="T172" s="29">
        <f t="shared" si="60"/>
        <v>11</v>
      </c>
      <c r="U172" s="29">
        <f t="shared" si="61"/>
        <v>16</v>
      </c>
      <c r="V172" s="29">
        <f t="shared" si="62"/>
        <v>16</v>
      </c>
      <c r="W172" s="2" t="str">
        <f t="shared" si="63"/>
        <v>02</v>
      </c>
      <c r="X172" s="2" t="b">
        <f t="shared" si="64"/>
        <v>0</v>
      </c>
    </row>
    <row r="173" spans="1:24">
      <c r="A173" s="2" t="s">
        <v>29</v>
      </c>
      <c r="B173" s="29" t="str">
        <f t="shared" si="53"/>
        <v>311000603</v>
      </c>
      <c r="D173" s="35"/>
      <c r="E173" t="s">
        <v>71</v>
      </c>
      <c r="F173" s="29" t="s">
        <v>31</v>
      </c>
      <c r="G173" s="29">
        <v>0</v>
      </c>
      <c r="H173" s="29" t="s">
        <v>32</v>
      </c>
      <c r="I173" s="29">
        <v>0</v>
      </c>
      <c r="J173" s="29" t="s">
        <v>222</v>
      </c>
      <c r="K173" s="29" t="str">
        <f t="shared" si="54"/>
        <v>icon</v>
      </c>
      <c r="L173" s="2" t="str">
        <f t="shared" si="55"/>
        <v>skill</v>
      </c>
      <c r="M173" s="2"/>
      <c r="N173" s="2">
        <f t="shared" si="56"/>
        <v>14</v>
      </c>
      <c r="O173" s="2" t="str">
        <f t="shared" si="57"/>
        <v>0006</v>
      </c>
      <c r="P173" s="2"/>
      <c r="Q173" s="2" t="str">
        <f t="shared" si="58"/>
        <v>03</v>
      </c>
      <c r="R173" s="36"/>
      <c r="S173" s="29">
        <f t="shared" si="59"/>
        <v>5</v>
      </c>
      <c r="T173" s="29">
        <f t="shared" si="60"/>
        <v>11</v>
      </c>
      <c r="U173" s="29">
        <f t="shared" si="61"/>
        <v>16</v>
      </c>
      <c r="V173" s="29">
        <f t="shared" si="62"/>
        <v>16</v>
      </c>
      <c r="W173" s="2" t="str">
        <f t="shared" si="63"/>
        <v>03</v>
      </c>
      <c r="X173" s="2" t="b">
        <f t="shared" si="64"/>
        <v>0</v>
      </c>
    </row>
    <row r="174" spans="1:24">
      <c r="A174" s="2" t="s">
        <v>29</v>
      </c>
      <c r="B174" s="29" t="str">
        <f t="shared" si="53"/>
        <v>311000604</v>
      </c>
      <c r="D174" s="35"/>
      <c r="E174" t="s">
        <v>72</v>
      </c>
      <c r="F174" s="29" t="s">
        <v>31</v>
      </c>
      <c r="G174" s="29">
        <v>0</v>
      </c>
      <c r="H174" s="29" t="s">
        <v>32</v>
      </c>
      <c r="I174" s="29">
        <v>0</v>
      </c>
      <c r="J174" s="29" t="s">
        <v>222</v>
      </c>
      <c r="K174" s="29" t="str">
        <f t="shared" si="54"/>
        <v>icon</v>
      </c>
      <c r="L174" s="2" t="str">
        <f t="shared" si="55"/>
        <v>skill</v>
      </c>
      <c r="M174" s="2"/>
      <c r="N174" s="2">
        <f t="shared" si="56"/>
        <v>14</v>
      </c>
      <c r="O174" s="2" t="str">
        <f t="shared" si="57"/>
        <v>0006</v>
      </c>
      <c r="P174" s="2"/>
      <c r="Q174" s="2" t="str">
        <f t="shared" si="58"/>
        <v>04</v>
      </c>
      <c r="R174" s="36"/>
      <c r="S174" s="29">
        <f t="shared" si="59"/>
        <v>5</v>
      </c>
      <c r="T174" s="29">
        <f t="shared" si="60"/>
        <v>11</v>
      </c>
      <c r="U174" s="29">
        <f t="shared" si="61"/>
        <v>16</v>
      </c>
      <c r="V174" s="29">
        <f t="shared" si="62"/>
        <v>16</v>
      </c>
      <c r="W174" s="2" t="str">
        <f t="shared" si="63"/>
        <v>04</v>
      </c>
      <c r="X174" s="2" t="b">
        <f t="shared" si="64"/>
        <v>0</v>
      </c>
    </row>
    <row r="175" spans="1:24">
      <c r="A175" s="2" t="s">
        <v>29</v>
      </c>
      <c r="B175" s="29" t="str">
        <f t="shared" si="53"/>
        <v>311000701</v>
      </c>
      <c r="D175" s="35"/>
      <c r="E175" t="s">
        <v>73</v>
      </c>
      <c r="F175" s="29" t="s">
        <v>31</v>
      </c>
      <c r="G175" s="29">
        <v>0</v>
      </c>
      <c r="H175" s="29" t="s">
        <v>32</v>
      </c>
      <c r="I175" s="29">
        <v>0</v>
      </c>
      <c r="J175" s="29" t="s">
        <v>222</v>
      </c>
      <c r="K175" s="29" t="str">
        <f t="shared" si="54"/>
        <v>icon</v>
      </c>
      <c r="L175" s="2" t="str">
        <f t="shared" si="55"/>
        <v>skill</v>
      </c>
      <c r="M175" s="2"/>
      <c r="N175" s="2">
        <f t="shared" si="56"/>
        <v>14</v>
      </c>
      <c r="O175" s="2" t="str">
        <f t="shared" si="57"/>
        <v>0007</v>
      </c>
      <c r="P175" s="2"/>
      <c r="Q175" s="2" t="str">
        <f t="shared" si="58"/>
        <v>01</v>
      </c>
      <c r="R175" s="36"/>
      <c r="S175" s="29">
        <f t="shared" si="59"/>
        <v>5</v>
      </c>
      <c r="T175" s="29">
        <f t="shared" si="60"/>
        <v>11</v>
      </c>
      <c r="U175" s="29">
        <f t="shared" si="61"/>
        <v>16</v>
      </c>
      <c r="V175" s="29">
        <f t="shared" si="62"/>
        <v>16</v>
      </c>
      <c r="W175" s="2" t="str">
        <f t="shared" si="63"/>
        <v>01</v>
      </c>
      <c r="X175" s="2" t="b">
        <f t="shared" si="64"/>
        <v>0</v>
      </c>
    </row>
    <row r="176" spans="1:24">
      <c r="A176" s="2" t="s">
        <v>29</v>
      </c>
      <c r="B176" s="29" t="str">
        <f t="shared" si="53"/>
        <v>311000702</v>
      </c>
      <c r="D176" s="35"/>
      <c r="E176" t="s">
        <v>75</v>
      </c>
      <c r="F176" s="29" t="s">
        <v>31</v>
      </c>
      <c r="G176" s="29">
        <v>0</v>
      </c>
      <c r="H176" s="29" t="s">
        <v>32</v>
      </c>
      <c r="I176" s="29">
        <v>0</v>
      </c>
      <c r="J176" s="29" t="s">
        <v>222</v>
      </c>
      <c r="K176" s="29" t="str">
        <f t="shared" si="54"/>
        <v>icon</v>
      </c>
      <c r="L176" s="2" t="str">
        <f t="shared" si="55"/>
        <v>skill</v>
      </c>
      <c r="M176" s="2"/>
      <c r="N176" s="2">
        <f t="shared" si="56"/>
        <v>14</v>
      </c>
      <c r="O176" s="2" t="str">
        <f t="shared" si="57"/>
        <v>0007</v>
      </c>
      <c r="P176" s="2"/>
      <c r="Q176" s="2" t="str">
        <f t="shared" si="58"/>
        <v>02</v>
      </c>
      <c r="R176" s="36"/>
      <c r="S176" s="29">
        <f t="shared" si="59"/>
        <v>5</v>
      </c>
      <c r="T176" s="29">
        <f t="shared" si="60"/>
        <v>11</v>
      </c>
      <c r="U176" s="29">
        <f t="shared" si="61"/>
        <v>16</v>
      </c>
      <c r="V176" s="29">
        <f t="shared" si="62"/>
        <v>16</v>
      </c>
      <c r="W176" s="2" t="str">
        <f t="shared" si="63"/>
        <v>02</v>
      </c>
      <c r="X176" s="2" t="b">
        <f t="shared" si="64"/>
        <v>0</v>
      </c>
    </row>
    <row r="177" spans="1:24">
      <c r="A177" s="2" t="s">
        <v>29</v>
      </c>
      <c r="B177" s="29" t="str">
        <f t="shared" si="53"/>
        <v>311000703</v>
      </c>
      <c r="D177" s="35"/>
      <c r="E177" t="s">
        <v>76</v>
      </c>
      <c r="F177" s="29" t="s">
        <v>31</v>
      </c>
      <c r="G177" s="29">
        <v>0</v>
      </c>
      <c r="H177" s="29" t="s">
        <v>32</v>
      </c>
      <c r="I177" s="29">
        <v>0</v>
      </c>
      <c r="J177" s="29" t="s">
        <v>222</v>
      </c>
      <c r="K177" s="29" t="str">
        <f t="shared" si="54"/>
        <v>icon</v>
      </c>
      <c r="L177" s="2" t="str">
        <f t="shared" si="55"/>
        <v>skill</v>
      </c>
      <c r="M177" s="2"/>
      <c r="N177" s="2">
        <f t="shared" si="56"/>
        <v>14</v>
      </c>
      <c r="O177" s="2" t="str">
        <f t="shared" si="57"/>
        <v>0007</v>
      </c>
      <c r="P177" s="2"/>
      <c r="Q177" s="2" t="str">
        <f t="shared" si="58"/>
        <v>03</v>
      </c>
      <c r="R177" s="36"/>
      <c r="S177" s="29">
        <f t="shared" si="59"/>
        <v>5</v>
      </c>
      <c r="T177" s="29">
        <f t="shared" si="60"/>
        <v>11</v>
      </c>
      <c r="U177" s="29">
        <f t="shared" si="61"/>
        <v>16</v>
      </c>
      <c r="V177" s="29">
        <f t="shared" si="62"/>
        <v>16</v>
      </c>
      <c r="W177" s="2" t="str">
        <f t="shared" si="63"/>
        <v>03</v>
      </c>
      <c r="X177" s="2" t="b">
        <f t="shared" si="64"/>
        <v>0</v>
      </c>
    </row>
    <row r="178" spans="1:24">
      <c r="A178" s="2" t="s">
        <v>29</v>
      </c>
      <c r="B178" s="29" t="str">
        <f t="shared" si="53"/>
        <v>311000704</v>
      </c>
      <c r="D178" s="35"/>
      <c r="E178" t="s">
        <v>77</v>
      </c>
      <c r="F178" s="29" t="s">
        <v>31</v>
      </c>
      <c r="G178" s="29">
        <v>0</v>
      </c>
      <c r="H178" s="29" t="s">
        <v>32</v>
      </c>
      <c r="I178" s="29">
        <v>0</v>
      </c>
      <c r="J178" s="29" t="s">
        <v>222</v>
      </c>
      <c r="K178" s="29" t="str">
        <f t="shared" si="54"/>
        <v>icon</v>
      </c>
      <c r="L178" s="2" t="str">
        <f t="shared" si="55"/>
        <v>skill</v>
      </c>
      <c r="M178" s="2"/>
      <c r="N178" s="2">
        <f t="shared" si="56"/>
        <v>14</v>
      </c>
      <c r="O178" s="2" t="str">
        <f t="shared" si="57"/>
        <v>0007</v>
      </c>
      <c r="P178" s="2"/>
      <c r="Q178" s="2" t="str">
        <f t="shared" si="58"/>
        <v>04</v>
      </c>
      <c r="R178" s="36"/>
      <c r="S178" s="29">
        <f t="shared" si="59"/>
        <v>5</v>
      </c>
      <c r="T178" s="29">
        <f t="shared" si="60"/>
        <v>11</v>
      </c>
      <c r="U178" s="29">
        <f t="shared" si="61"/>
        <v>16</v>
      </c>
      <c r="V178" s="29">
        <f t="shared" si="62"/>
        <v>16</v>
      </c>
      <c r="W178" s="2" t="str">
        <f t="shared" si="63"/>
        <v>04</v>
      </c>
      <c r="X178" s="2" t="b">
        <f t="shared" si="64"/>
        <v>0</v>
      </c>
    </row>
    <row r="179" spans="1:24">
      <c r="A179" s="2" t="s">
        <v>29</v>
      </c>
      <c r="B179" s="29" t="str">
        <f t="shared" si="53"/>
        <v>311000801</v>
      </c>
      <c r="D179" s="35"/>
      <c r="E179" t="s">
        <v>78</v>
      </c>
      <c r="F179" s="29" t="s">
        <v>31</v>
      </c>
      <c r="G179" s="29">
        <v>0</v>
      </c>
      <c r="H179" s="29" t="s">
        <v>32</v>
      </c>
      <c r="I179" s="29">
        <v>0</v>
      </c>
      <c r="J179" s="29" t="s">
        <v>222</v>
      </c>
      <c r="K179" s="29" t="str">
        <f t="shared" si="54"/>
        <v>icon</v>
      </c>
      <c r="L179" s="2" t="str">
        <f t="shared" si="55"/>
        <v>skill</v>
      </c>
      <c r="M179" s="2"/>
      <c r="N179" s="2">
        <f t="shared" si="56"/>
        <v>14</v>
      </c>
      <c r="O179" s="2" t="str">
        <f t="shared" si="57"/>
        <v>0008</v>
      </c>
      <c r="P179" s="2"/>
      <c r="Q179" s="2" t="str">
        <f t="shared" si="58"/>
        <v>01</v>
      </c>
      <c r="R179" s="36"/>
      <c r="S179" s="29">
        <f t="shared" si="59"/>
        <v>5</v>
      </c>
      <c r="T179" s="29">
        <f t="shared" si="60"/>
        <v>11</v>
      </c>
      <c r="U179" s="29">
        <f t="shared" si="61"/>
        <v>16</v>
      </c>
      <c r="V179" s="29">
        <f t="shared" si="62"/>
        <v>16</v>
      </c>
      <c r="W179" s="2" t="str">
        <f t="shared" si="63"/>
        <v>01</v>
      </c>
      <c r="X179" s="2" t="b">
        <f t="shared" si="64"/>
        <v>0</v>
      </c>
    </row>
    <row r="180" spans="1:24">
      <c r="A180" s="2" t="s">
        <v>29</v>
      </c>
      <c r="B180" s="29" t="str">
        <f t="shared" si="53"/>
        <v>311000802</v>
      </c>
      <c r="D180" s="35"/>
      <c r="E180" t="s">
        <v>80</v>
      </c>
      <c r="F180" s="29" t="s">
        <v>31</v>
      </c>
      <c r="G180" s="29">
        <v>0</v>
      </c>
      <c r="H180" s="29" t="s">
        <v>32</v>
      </c>
      <c r="I180" s="29">
        <v>0</v>
      </c>
      <c r="J180" s="29" t="s">
        <v>222</v>
      </c>
      <c r="K180" s="29" t="str">
        <f t="shared" si="54"/>
        <v>icon</v>
      </c>
      <c r="L180" s="2" t="str">
        <f t="shared" si="55"/>
        <v>skill</v>
      </c>
      <c r="M180" s="2"/>
      <c r="N180" s="2">
        <f t="shared" si="56"/>
        <v>14</v>
      </c>
      <c r="O180" s="2" t="str">
        <f t="shared" si="57"/>
        <v>0008</v>
      </c>
      <c r="P180" s="2"/>
      <c r="Q180" s="2" t="str">
        <f t="shared" si="58"/>
        <v>02</v>
      </c>
      <c r="R180" s="36"/>
      <c r="S180" s="29">
        <f t="shared" si="59"/>
        <v>5</v>
      </c>
      <c r="T180" s="29">
        <f t="shared" si="60"/>
        <v>11</v>
      </c>
      <c r="U180" s="29">
        <f t="shared" si="61"/>
        <v>16</v>
      </c>
      <c r="V180" s="29">
        <f t="shared" si="62"/>
        <v>16</v>
      </c>
      <c r="W180" s="2" t="str">
        <f t="shared" si="63"/>
        <v>02</v>
      </c>
      <c r="X180" s="2" t="b">
        <f t="shared" si="64"/>
        <v>0</v>
      </c>
    </row>
    <row r="181" spans="1:24">
      <c r="A181" s="2" t="s">
        <v>29</v>
      </c>
      <c r="B181" s="29" t="str">
        <f t="shared" si="53"/>
        <v>311000803</v>
      </c>
      <c r="D181" s="35"/>
      <c r="E181" t="s">
        <v>81</v>
      </c>
      <c r="F181" s="29" t="s">
        <v>31</v>
      </c>
      <c r="G181" s="29">
        <v>0</v>
      </c>
      <c r="H181" s="29" t="s">
        <v>32</v>
      </c>
      <c r="I181" s="29">
        <v>0</v>
      </c>
      <c r="J181" s="29" t="s">
        <v>222</v>
      </c>
      <c r="K181" s="29" t="str">
        <f t="shared" si="54"/>
        <v>icon</v>
      </c>
      <c r="L181" s="2" t="str">
        <f t="shared" si="55"/>
        <v>skill</v>
      </c>
      <c r="M181" s="2"/>
      <c r="N181" s="2">
        <f t="shared" si="56"/>
        <v>14</v>
      </c>
      <c r="O181" s="2" t="str">
        <f t="shared" si="57"/>
        <v>0008</v>
      </c>
      <c r="P181" s="2"/>
      <c r="Q181" s="2" t="str">
        <f t="shared" si="58"/>
        <v>03</v>
      </c>
      <c r="R181" s="36"/>
      <c r="S181" s="29">
        <f t="shared" si="59"/>
        <v>5</v>
      </c>
      <c r="T181" s="29">
        <f t="shared" si="60"/>
        <v>11</v>
      </c>
      <c r="U181" s="29">
        <f t="shared" si="61"/>
        <v>16</v>
      </c>
      <c r="V181" s="29">
        <f t="shared" si="62"/>
        <v>16</v>
      </c>
      <c r="W181" s="2" t="str">
        <f t="shared" si="63"/>
        <v>03</v>
      </c>
      <c r="X181" s="2" t="b">
        <f t="shared" si="64"/>
        <v>0</v>
      </c>
    </row>
    <row r="182" spans="1:24">
      <c r="A182" s="2" t="s">
        <v>29</v>
      </c>
      <c r="B182" s="29" t="str">
        <f t="shared" si="53"/>
        <v>311000804</v>
      </c>
      <c r="D182" s="35"/>
      <c r="E182" t="s">
        <v>82</v>
      </c>
      <c r="F182" s="29" t="s">
        <v>31</v>
      </c>
      <c r="G182" s="29">
        <v>0</v>
      </c>
      <c r="H182" s="29" t="s">
        <v>32</v>
      </c>
      <c r="I182" s="29">
        <v>0</v>
      </c>
      <c r="J182" s="29" t="s">
        <v>222</v>
      </c>
      <c r="K182" s="29" t="str">
        <f t="shared" si="54"/>
        <v>icon</v>
      </c>
      <c r="L182" s="2" t="str">
        <f t="shared" si="55"/>
        <v>skill</v>
      </c>
      <c r="M182" s="2"/>
      <c r="N182" s="2">
        <f t="shared" si="56"/>
        <v>14</v>
      </c>
      <c r="O182" s="2" t="str">
        <f t="shared" si="57"/>
        <v>0008</v>
      </c>
      <c r="P182" s="2"/>
      <c r="Q182" s="2" t="str">
        <f t="shared" si="58"/>
        <v>04</v>
      </c>
      <c r="R182" s="36"/>
      <c r="S182" s="29">
        <f t="shared" si="59"/>
        <v>5</v>
      </c>
      <c r="T182" s="29">
        <f t="shared" si="60"/>
        <v>11</v>
      </c>
      <c r="U182" s="29">
        <f t="shared" si="61"/>
        <v>16</v>
      </c>
      <c r="V182" s="29">
        <f t="shared" si="62"/>
        <v>16</v>
      </c>
      <c r="W182" s="2" t="str">
        <f t="shared" si="63"/>
        <v>04</v>
      </c>
      <c r="X182" s="2" t="b">
        <f t="shared" si="64"/>
        <v>0</v>
      </c>
    </row>
    <row r="183" spans="1:24">
      <c r="A183" s="2" t="s">
        <v>29</v>
      </c>
      <c r="B183" s="29" t="str">
        <f t="shared" si="53"/>
        <v>311000901</v>
      </c>
      <c r="D183" s="35"/>
      <c r="E183" t="s">
        <v>83</v>
      </c>
      <c r="F183" s="29" t="s">
        <v>31</v>
      </c>
      <c r="G183" s="29">
        <v>0</v>
      </c>
      <c r="H183" s="29" t="s">
        <v>32</v>
      </c>
      <c r="I183" s="29">
        <v>0</v>
      </c>
      <c r="J183" s="29" t="s">
        <v>222</v>
      </c>
      <c r="K183" s="29" t="str">
        <f t="shared" si="54"/>
        <v>icon</v>
      </c>
      <c r="L183" s="2" t="str">
        <f t="shared" si="55"/>
        <v>skill</v>
      </c>
      <c r="M183" s="2"/>
      <c r="N183" s="2">
        <f t="shared" si="56"/>
        <v>14</v>
      </c>
      <c r="O183" s="2" t="str">
        <f t="shared" si="57"/>
        <v>0009</v>
      </c>
      <c r="P183" s="2"/>
      <c r="Q183" s="2" t="str">
        <f t="shared" si="58"/>
        <v>01</v>
      </c>
      <c r="R183" s="36"/>
      <c r="S183" s="29">
        <f t="shared" si="59"/>
        <v>5</v>
      </c>
      <c r="T183" s="29">
        <f t="shared" si="60"/>
        <v>11</v>
      </c>
      <c r="U183" s="29">
        <f t="shared" si="61"/>
        <v>16</v>
      </c>
      <c r="V183" s="29">
        <f t="shared" si="62"/>
        <v>16</v>
      </c>
      <c r="W183" s="2" t="str">
        <f t="shared" si="63"/>
        <v>01</v>
      </c>
      <c r="X183" s="2" t="b">
        <f t="shared" si="64"/>
        <v>0</v>
      </c>
    </row>
    <row r="184" spans="1:24">
      <c r="A184" s="2" t="s">
        <v>29</v>
      </c>
      <c r="B184" s="29" t="str">
        <f t="shared" si="53"/>
        <v>311000902</v>
      </c>
      <c r="D184" s="35"/>
      <c r="E184" t="s">
        <v>85</v>
      </c>
      <c r="F184" s="29" t="s">
        <v>31</v>
      </c>
      <c r="G184" s="29">
        <v>0</v>
      </c>
      <c r="H184" s="29" t="s">
        <v>32</v>
      </c>
      <c r="I184" s="29">
        <v>0</v>
      </c>
      <c r="J184" s="29" t="s">
        <v>222</v>
      </c>
      <c r="K184" s="29" t="str">
        <f t="shared" si="54"/>
        <v>icon</v>
      </c>
      <c r="L184" s="2" t="str">
        <f t="shared" si="55"/>
        <v>skill</v>
      </c>
      <c r="M184" s="2"/>
      <c r="N184" s="2">
        <f t="shared" si="56"/>
        <v>14</v>
      </c>
      <c r="O184" s="2" t="str">
        <f t="shared" si="57"/>
        <v>0009</v>
      </c>
      <c r="P184" s="2"/>
      <c r="Q184" s="2" t="str">
        <f t="shared" si="58"/>
        <v>02</v>
      </c>
      <c r="R184" s="36"/>
      <c r="S184" s="29">
        <f t="shared" si="59"/>
        <v>5</v>
      </c>
      <c r="T184" s="29">
        <f t="shared" si="60"/>
        <v>11</v>
      </c>
      <c r="U184" s="29">
        <f t="shared" si="61"/>
        <v>16</v>
      </c>
      <c r="V184" s="29">
        <f t="shared" si="62"/>
        <v>16</v>
      </c>
      <c r="W184" s="2" t="str">
        <f t="shared" si="63"/>
        <v>02</v>
      </c>
      <c r="X184" s="2" t="b">
        <f t="shared" si="64"/>
        <v>0</v>
      </c>
    </row>
    <row r="185" spans="1:24">
      <c r="A185" s="2" t="s">
        <v>29</v>
      </c>
      <c r="B185" s="29" t="str">
        <f t="shared" si="53"/>
        <v>311000903</v>
      </c>
      <c r="D185" s="35"/>
      <c r="E185" t="s">
        <v>86</v>
      </c>
      <c r="F185" s="29" t="s">
        <v>31</v>
      </c>
      <c r="G185" s="29">
        <v>0</v>
      </c>
      <c r="H185" s="29" t="s">
        <v>32</v>
      </c>
      <c r="I185" s="29">
        <v>0</v>
      </c>
      <c r="J185" s="29" t="s">
        <v>222</v>
      </c>
      <c r="K185" s="29" t="str">
        <f t="shared" si="54"/>
        <v>icon</v>
      </c>
      <c r="L185" s="2" t="str">
        <f t="shared" si="55"/>
        <v>skill</v>
      </c>
      <c r="M185" s="2"/>
      <c r="N185" s="2">
        <f t="shared" si="56"/>
        <v>14</v>
      </c>
      <c r="O185" s="2" t="str">
        <f t="shared" si="57"/>
        <v>0009</v>
      </c>
      <c r="P185" s="2"/>
      <c r="Q185" s="2" t="str">
        <f t="shared" si="58"/>
        <v>03</v>
      </c>
      <c r="R185" s="36"/>
      <c r="S185" s="29">
        <f t="shared" si="59"/>
        <v>5</v>
      </c>
      <c r="T185" s="29">
        <f t="shared" si="60"/>
        <v>11</v>
      </c>
      <c r="U185" s="29">
        <f t="shared" si="61"/>
        <v>16</v>
      </c>
      <c r="V185" s="29">
        <f t="shared" si="62"/>
        <v>16</v>
      </c>
      <c r="W185" s="2" t="str">
        <f t="shared" si="63"/>
        <v>03</v>
      </c>
      <c r="X185" s="2" t="b">
        <f t="shared" si="64"/>
        <v>0</v>
      </c>
    </row>
    <row r="186" spans="1:24">
      <c r="A186" s="2" t="s">
        <v>29</v>
      </c>
      <c r="B186" s="29" t="str">
        <f t="shared" ref="B186:B217" si="65">311&amp;O186&amp;Q186</f>
        <v>311000904</v>
      </c>
      <c r="D186" s="35"/>
      <c r="E186" t="s">
        <v>87</v>
      </c>
      <c r="F186" s="29" t="s">
        <v>31</v>
      </c>
      <c r="G186" s="29">
        <v>0</v>
      </c>
      <c r="H186" s="29" t="s">
        <v>32</v>
      </c>
      <c r="I186" s="29">
        <v>0</v>
      </c>
      <c r="J186" s="29" t="s">
        <v>222</v>
      </c>
      <c r="K186" s="29" t="str">
        <f t="shared" ref="K186:K217" si="66">LEFT(E186,S186-1)</f>
        <v>icon</v>
      </c>
      <c r="L186" s="2" t="str">
        <f t="shared" ref="L186:L217" si="67">MID(E186,S186+1,T186-6)</f>
        <v>skill</v>
      </c>
      <c r="M186" s="2"/>
      <c r="N186" s="2">
        <f t="shared" ref="N186:N217" si="68">IF(L186="head",13,IF(L186="qiyujia",15,14))</f>
        <v>14</v>
      </c>
      <c r="O186" s="2" t="str">
        <f t="shared" ref="O186:O217" si="69">IF(T186=U186,RIGHT(E186,LEN(E186)-T186),MID(E186,T186+1,U186-T186-1))</f>
        <v>0009</v>
      </c>
      <c r="P186" s="2"/>
      <c r="Q186" s="2" t="str">
        <f t="shared" ref="Q186:Q217" si="70">IF(LEN(W186)&lt;3,IF(LEN(W186)&gt;1,W186,"0"&amp;W186),"00")</f>
        <v>04</v>
      </c>
      <c r="R186" s="36"/>
      <c r="S186" s="29">
        <f t="shared" ref="S186:S217" si="71">IFERROR(FIND("_",E186),0)</f>
        <v>5</v>
      </c>
      <c r="T186" s="29">
        <f t="shared" ref="T186:T217" si="72">IFERROR(FIND("_",E186,S186+1),S186)</f>
        <v>11</v>
      </c>
      <c r="U186" s="29">
        <f t="shared" ref="U186:U217" si="73">IFERROR(FIND("_",E186,T186+1),T186)</f>
        <v>16</v>
      </c>
      <c r="V186" s="29">
        <f t="shared" ref="V186:V217" si="74">IFERROR(FIND("_",E186,U186+1),U186)</f>
        <v>16</v>
      </c>
      <c r="W186" s="2" t="str">
        <f t="shared" ref="W186:W217" si="75">IF(U186=V186,RIGHT(E186,LEN(E186)-U186),MID(E186,U186+1,V186-U186-1))</f>
        <v>04</v>
      </c>
      <c r="X186" s="2" t="b">
        <f t="shared" ref="X186:X217" si="76">IF(L186="icon",13,IF(L186="coin",14,IF(L186="ticket",14)))</f>
        <v>0</v>
      </c>
    </row>
    <row r="187" spans="1:24" s="26" customFormat="1">
      <c r="A187" s="39" t="s">
        <v>29</v>
      </c>
      <c r="B187" s="38" t="str">
        <f t="shared" si="65"/>
        <v>311000905</v>
      </c>
      <c r="C187" s="38"/>
      <c r="D187" s="41"/>
      <c r="E187" s="26" t="s">
        <v>225</v>
      </c>
      <c r="F187" s="38" t="s">
        <v>31</v>
      </c>
      <c r="G187" s="29">
        <v>0</v>
      </c>
      <c r="H187" s="38" t="s">
        <v>32</v>
      </c>
      <c r="I187" s="38">
        <v>0</v>
      </c>
      <c r="J187" s="38" t="s">
        <v>222</v>
      </c>
      <c r="K187" s="38" t="str">
        <f t="shared" si="66"/>
        <v>icon</v>
      </c>
      <c r="L187" s="39" t="str">
        <f t="shared" si="67"/>
        <v>skill</v>
      </c>
      <c r="M187" s="39"/>
      <c r="N187" s="39">
        <f t="shared" si="68"/>
        <v>14</v>
      </c>
      <c r="O187" s="39" t="str">
        <f t="shared" si="69"/>
        <v>0009</v>
      </c>
      <c r="P187" s="39"/>
      <c r="Q187" s="39" t="str">
        <f t="shared" si="70"/>
        <v>05</v>
      </c>
      <c r="R187" s="40"/>
      <c r="S187" s="38">
        <f t="shared" si="71"/>
        <v>5</v>
      </c>
      <c r="T187" s="38">
        <f t="shared" si="72"/>
        <v>11</v>
      </c>
      <c r="U187" s="38">
        <f t="shared" si="73"/>
        <v>16</v>
      </c>
      <c r="V187" s="38">
        <f t="shared" si="74"/>
        <v>16</v>
      </c>
      <c r="W187" s="39" t="str">
        <f t="shared" si="75"/>
        <v>05</v>
      </c>
      <c r="X187" s="39" t="b">
        <f t="shared" si="76"/>
        <v>0</v>
      </c>
    </row>
    <row r="188" spans="1:24">
      <c r="A188" s="2" t="s">
        <v>29</v>
      </c>
      <c r="B188" s="29" t="str">
        <f t="shared" si="65"/>
        <v>311001001</v>
      </c>
      <c r="D188" s="35"/>
      <c r="E188" t="s">
        <v>88</v>
      </c>
      <c r="F188" s="29" t="s">
        <v>31</v>
      </c>
      <c r="G188" s="29">
        <v>0</v>
      </c>
      <c r="H188" s="29" t="s">
        <v>32</v>
      </c>
      <c r="I188" s="29">
        <v>0</v>
      </c>
      <c r="J188" s="29" t="s">
        <v>222</v>
      </c>
      <c r="K188" s="29" t="str">
        <f t="shared" si="66"/>
        <v>icon</v>
      </c>
      <c r="L188" s="2" t="str">
        <f t="shared" si="67"/>
        <v>skill</v>
      </c>
      <c r="M188" s="2"/>
      <c r="N188" s="2">
        <f t="shared" si="68"/>
        <v>14</v>
      </c>
      <c r="O188" s="2" t="str">
        <f t="shared" si="69"/>
        <v>0010</v>
      </c>
      <c r="P188" s="2"/>
      <c r="Q188" s="2" t="str">
        <f t="shared" si="70"/>
        <v>01</v>
      </c>
      <c r="R188" s="36"/>
      <c r="S188" s="29">
        <f t="shared" si="71"/>
        <v>5</v>
      </c>
      <c r="T188" s="29">
        <f t="shared" si="72"/>
        <v>11</v>
      </c>
      <c r="U188" s="29">
        <f t="shared" si="73"/>
        <v>16</v>
      </c>
      <c r="V188" s="29">
        <f t="shared" si="74"/>
        <v>16</v>
      </c>
      <c r="W188" s="2" t="str">
        <f t="shared" si="75"/>
        <v>01</v>
      </c>
      <c r="X188" s="2" t="b">
        <f t="shared" si="76"/>
        <v>0</v>
      </c>
    </row>
    <row r="189" spans="1:24">
      <c r="A189" s="2" t="s">
        <v>29</v>
      </c>
      <c r="B189" s="29" t="str">
        <f t="shared" si="65"/>
        <v>311001002</v>
      </c>
      <c r="D189" s="35"/>
      <c r="E189" t="s">
        <v>90</v>
      </c>
      <c r="F189" s="29" t="s">
        <v>31</v>
      </c>
      <c r="G189" s="29">
        <v>0</v>
      </c>
      <c r="H189" s="29" t="s">
        <v>32</v>
      </c>
      <c r="I189" s="29">
        <v>0</v>
      </c>
      <c r="J189" s="29" t="s">
        <v>222</v>
      </c>
      <c r="K189" s="29" t="str">
        <f t="shared" si="66"/>
        <v>icon</v>
      </c>
      <c r="L189" s="2" t="str">
        <f t="shared" si="67"/>
        <v>skill</v>
      </c>
      <c r="M189" s="2"/>
      <c r="N189" s="2">
        <f t="shared" si="68"/>
        <v>14</v>
      </c>
      <c r="O189" s="2" t="str">
        <f t="shared" si="69"/>
        <v>0010</v>
      </c>
      <c r="P189" s="2"/>
      <c r="Q189" s="2" t="str">
        <f t="shared" si="70"/>
        <v>02</v>
      </c>
      <c r="R189" s="36"/>
      <c r="S189" s="29">
        <f t="shared" si="71"/>
        <v>5</v>
      </c>
      <c r="T189" s="29">
        <f t="shared" si="72"/>
        <v>11</v>
      </c>
      <c r="U189" s="29">
        <f t="shared" si="73"/>
        <v>16</v>
      </c>
      <c r="V189" s="29">
        <f t="shared" si="74"/>
        <v>16</v>
      </c>
      <c r="W189" s="2" t="str">
        <f t="shared" si="75"/>
        <v>02</v>
      </c>
      <c r="X189" s="2" t="b">
        <f t="shared" si="76"/>
        <v>0</v>
      </c>
    </row>
    <row r="190" spans="1:24">
      <c r="A190" s="2" t="s">
        <v>29</v>
      </c>
      <c r="B190" s="29" t="str">
        <f t="shared" si="65"/>
        <v>311001003</v>
      </c>
      <c r="D190" s="35"/>
      <c r="E190" t="s">
        <v>91</v>
      </c>
      <c r="F190" s="29" t="s">
        <v>31</v>
      </c>
      <c r="G190" s="29">
        <v>0</v>
      </c>
      <c r="H190" s="29" t="s">
        <v>32</v>
      </c>
      <c r="I190" s="29">
        <v>0</v>
      </c>
      <c r="J190" s="29" t="s">
        <v>222</v>
      </c>
      <c r="K190" s="29" t="str">
        <f t="shared" si="66"/>
        <v>icon</v>
      </c>
      <c r="L190" s="2" t="str">
        <f t="shared" si="67"/>
        <v>skill</v>
      </c>
      <c r="M190" s="2"/>
      <c r="N190" s="2">
        <f t="shared" si="68"/>
        <v>14</v>
      </c>
      <c r="O190" s="2" t="str">
        <f t="shared" si="69"/>
        <v>0010</v>
      </c>
      <c r="P190" s="2"/>
      <c r="Q190" s="2" t="str">
        <f t="shared" si="70"/>
        <v>03</v>
      </c>
      <c r="R190" s="36"/>
      <c r="S190" s="29">
        <f t="shared" si="71"/>
        <v>5</v>
      </c>
      <c r="T190" s="29">
        <f t="shared" si="72"/>
        <v>11</v>
      </c>
      <c r="U190" s="29">
        <f t="shared" si="73"/>
        <v>16</v>
      </c>
      <c r="V190" s="29">
        <f t="shared" si="74"/>
        <v>16</v>
      </c>
      <c r="W190" s="2" t="str">
        <f t="shared" si="75"/>
        <v>03</v>
      </c>
      <c r="X190" s="2" t="b">
        <f t="shared" si="76"/>
        <v>0</v>
      </c>
    </row>
    <row r="191" spans="1:24">
      <c r="A191" s="2" t="s">
        <v>29</v>
      </c>
      <c r="B191" s="29" t="str">
        <f t="shared" si="65"/>
        <v>311001004</v>
      </c>
      <c r="D191" s="35"/>
      <c r="E191" t="s">
        <v>92</v>
      </c>
      <c r="F191" s="29" t="s">
        <v>31</v>
      </c>
      <c r="G191" s="29">
        <v>0</v>
      </c>
      <c r="H191" s="29" t="s">
        <v>32</v>
      </c>
      <c r="I191" s="29">
        <v>0</v>
      </c>
      <c r="J191" s="29" t="s">
        <v>222</v>
      </c>
      <c r="K191" s="29" t="str">
        <f t="shared" si="66"/>
        <v>icon</v>
      </c>
      <c r="L191" s="2" t="str">
        <f t="shared" si="67"/>
        <v>skill</v>
      </c>
      <c r="M191" s="2"/>
      <c r="N191" s="2">
        <f t="shared" si="68"/>
        <v>14</v>
      </c>
      <c r="O191" s="2" t="str">
        <f t="shared" si="69"/>
        <v>0010</v>
      </c>
      <c r="P191" s="2"/>
      <c r="Q191" s="2" t="str">
        <f t="shared" si="70"/>
        <v>04</v>
      </c>
      <c r="R191" s="36"/>
      <c r="S191" s="29">
        <f t="shared" si="71"/>
        <v>5</v>
      </c>
      <c r="T191" s="29">
        <f t="shared" si="72"/>
        <v>11</v>
      </c>
      <c r="U191" s="29">
        <f t="shared" si="73"/>
        <v>16</v>
      </c>
      <c r="V191" s="29">
        <f t="shared" si="74"/>
        <v>16</v>
      </c>
      <c r="W191" s="2" t="str">
        <f t="shared" si="75"/>
        <v>04</v>
      </c>
      <c r="X191" s="2" t="b">
        <f t="shared" si="76"/>
        <v>0</v>
      </c>
    </row>
    <row r="192" spans="1:24">
      <c r="A192" s="2" t="s">
        <v>29</v>
      </c>
      <c r="B192" s="29" t="str">
        <f t="shared" si="65"/>
        <v>311001101</v>
      </c>
      <c r="D192" s="35"/>
      <c r="E192" t="s">
        <v>93</v>
      </c>
      <c r="F192" s="29" t="s">
        <v>31</v>
      </c>
      <c r="G192" s="29">
        <v>0</v>
      </c>
      <c r="H192" s="29" t="s">
        <v>32</v>
      </c>
      <c r="I192" s="29">
        <v>0</v>
      </c>
      <c r="J192" s="29" t="s">
        <v>222</v>
      </c>
      <c r="K192" s="29" t="str">
        <f t="shared" si="66"/>
        <v>icon</v>
      </c>
      <c r="L192" s="2" t="str">
        <f t="shared" si="67"/>
        <v>skill</v>
      </c>
      <c r="M192" s="2"/>
      <c r="N192" s="2">
        <f t="shared" si="68"/>
        <v>14</v>
      </c>
      <c r="O192" s="2" t="str">
        <f t="shared" si="69"/>
        <v>0011</v>
      </c>
      <c r="P192" s="2"/>
      <c r="Q192" s="2" t="str">
        <f t="shared" si="70"/>
        <v>01</v>
      </c>
      <c r="R192" s="36"/>
      <c r="S192" s="29">
        <f t="shared" si="71"/>
        <v>5</v>
      </c>
      <c r="T192" s="29">
        <f t="shared" si="72"/>
        <v>11</v>
      </c>
      <c r="U192" s="29">
        <f t="shared" si="73"/>
        <v>16</v>
      </c>
      <c r="V192" s="29">
        <f t="shared" si="74"/>
        <v>16</v>
      </c>
      <c r="W192" s="2" t="str">
        <f t="shared" si="75"/>
        <v>01</v>
      </c>
      <c r="X192" s="2" t="b">
        <f t="shared" si="76"/>
        <v>0</v>
      </c>
    </row>
    <row r="193" spans="1:24">
      <c r="A193" s="2" t="s">
        <v>29</v>
      </c>
      <c r="B193" s="29" t="str">
        <f t="shared" si="65"/>
        <v>311001102</v>
      </c>
      <c r="D193" s="35"/>
      <c r="E193" t="s">
        <v>95</v>
      </c>
      <c r="F193" s="29" t="s">
        <v>31</v>
      </c>
      <c r="G193" s="29">
        <v>0</v>
      </c>
      <c r="H193" s="29" t="s">
        <v>32</v>
      </c>
      <c r="I193" s="29">
        <v>0</v>
      </c>
      <c r="J193" s="29" t="s">
        <v>222</v>
      </c>
      <c r="K193" s="29" t="str">
        <f t="shared" si="66"/>
        <v>icon</v>
      </c>
      <c r="L193" s="2" t="str">
        <f t="shared" si="67"/>
        <v>skill</v>
      </c>
      <c r="M193" s="2"/>
      <c r="N193" s="2">
        <f t="shared" si="68"/>
        <v>14</v>
      </c>
      <c r="O193" s="2" t="str">
        <f t="shared" si="69"/>
        <v>0011</v>
      </c>
      <c r="P193" s="2"/>
      <c r="Q193" s="2" t="str">
        <f t="shared" si="70"/>
        <v>02</v>
      </c>
      <c r="R193" s="36"/>
      <c r="S193" s="29">
        <f t="shared" si="71"/>
        <v>5</v>
      </c>
      <c r="T193" s="29">
        <f t="shared" si="72"/>
        <v>11</v>
      </c>
      <c r="U193" s="29">
        <f t="shared" si="73"/>
        <v>16</v>
      </c>
      <c r="V193" s="29">
        <f t="shared" si="74"/>
        <v>16</v>
      </c>
      <c r="W193" s="2" t="str">
        <f t="shared" si="75"/>
        <v>02</v>
      </c>
      <c r="X193" s="2" t="b">
        <f t="shared" si="76"/>
        <v>0</v>
      </c>
    </row>
    <row r="194" spans="1:24">
      <c r="A194" s="2" t="s">
        <v>29</v>
      </c>
      <c r="B194" s="29" t="str">
        <f t="shared" si="65"/>
        <v>311001103</v>
      </c>
      <c r="D194" s="35"/>
      <c r="E194" t="s">
        <v>96</v>
      </c>
      <c r="F194" s="29" t="s">
        <v>31</v>
      </c>
      <c r="G194" s="29">
        <v>0</v>
      </c>
      <c r="H194" s="29" t="s">
        <v>32</v>
      </c>
      <c r="I194" s="29">
        <v>0</v>
      </c>
      <c r="J194" s="29" t="s">
        <v>222</v>
      </c>
      <c r="K194" s="29" t="str">
        <f t="shared" si="66"/>
        <v>icon</v>
      </c>
      <c r="L194" s="2" t="str">
        <f t="shared" si="67"/>
        <v>skill</v>
      </c>
      <c r="M194" s="2"/>
      <c r="N194" s="2">
        <f t="shared" si="68"/>
        <v>14</v>
      </c>
      <c r="O194" s="2" t="str">
        <f t="shared" si="69"/>
        <v>0011</v>
      </c>
      <c r="P194" s="2"/>
      <c r="Q194" s="2" t="str">
        <f t="shared" si="70"/>
        <v>03</v>
      </c>
      <c r="R194" s="36"/>
      <c r="S194" s="29">
        <f t="shared" si="71"/>
        <v>5</v>
      </c>
      <c r="T194" s="29">
        <f t="shared" si="72"/>
        <v>11</v>
      </c>
      <c r="U194" s="29">
        <f t="shared" si="73"/>
        <v>16</v>
      </c>
      <c r="V194" s="29">
        <f t="shared" si="74"/>
        <v>16</v>
      </c>
      <c r="W194" s="2" t="str">
        <f t="shared" si="75"/>
        <v>03</v>
      </c>
      <c r="X194" s="2" t="b">
        <f t="shared" si="76"/>
        <v>0</v>
      </c>
    </row>
    <row r="195" spans="1:24" s="26" customFormat="1">
      <c r="A195" s="39" t="s">
        <v>29</v>
      </c>
      <c r="B195" s="38" t="str">
        <f t="shared" si="65"/>
        <v>311001104</v>
      </c>
      <c r="C195" s="38"/>
      <c r="D195" s="41"/>
      <c r="E195" s="26" t="s">
        <v>226</v>
      </c>
      <c r="F195" s="38" t="s">
        <v>31</v>
      </c>
      <c r="G195" s="29">
        <v>0</v>
      </c>
      <c r="H195" s="38" t="s">
        <v>32</v>
      </c>
      <c r="I195" s="38">
        <v>0</v>
      </c>
      <c r="J195" s="38" t="s">
        <v>222</v>
      </c>
      <c r="K195" s="38" t="str">
        <f t="shared" si="66"/>
        <v>icon</v>
      </c>
      <c r="L195" s="39" t="str">
        <f t="shared" si="67"/>
        <v>skill</v>
      </c>
      <c r="M195" s="39"/>
      <c r="N195" s="39">
        <f t="shared" si="68"/>
        <v>14</v>
      </c>
      <c r="O195" s="39" t="str">
        <f t="shared" si="69"/>
        <v>0011</v>
      </c>
      <c r="P195" s="39"/>
      <c r="Q195" s="39" t="str">
        <f t="shared" si="70"/>
        <v>04</v>
      </c>
      <c r="R195" s="40"/>
      <c r="S195" s="38">
        <f t="shared" si="71"/>
        <v>5</v>
      </c>
      <c r="T195" s="38">
        <f t="shared" si="72"/>
        <v>11</v>
      </c>
      <c r="U195" s="38">
        <f t="shared" si="73"/>
        <v>16</v>
      </c>
      <c r="V195" s="38">
        <f t="shared" si="74"/>
        <v>16</v>
      </c>
      <c r="W195" s="39" t="str">
        <f t="shared" si="75"/>
        <v>04</v>
      </c>
      <c r="X195" s="39" t="b">
        <f t="shared" si="76"/>
        <v>0</v>
      </c>
    </row>
    <row r="196" spans="1:24" s="26" customFormat="1">
      <c r="A196" s="39" t="s">
        <v>29</v>
      </c>
      <c r="B196" s="38" t="str">
        <f t="shared" si="65"/>
        <v>311001105</v>
      </c>
      <c r="C196" s="38"/>
      <c r="D196" s="41"/>
      <c r="E196" s="26" t="s">
        <v>227</v>
      </c>
      <c r="F196" s="38" t="s">
        <v>31</v>
      </c>
      <c r="G196" s="29">
        <v>0</v>
      </c>
      <c r="H196" s="38" t="s">
        <v>32</v>
      </c>
      <c r="I196" s="38">
        <v>0</v>
      </c>
      <c r="J196" s="38" t="s">
        <v>222</v>
      </c>
      <c r="K196" s="38" t="str">
        <f t="shared" si="66"/>
        <v>icon</v>
      </c>
      <c r="L196" s="39" t="str">
        <f t="shared" si="67"/>
        <v>skill</v>
      </c>
      <c r="M196" s="39"/>
      <c r="N196" s="39">
        <f t="shared" si="68"/>
        <v>14</v>
      </c>
      <c r="O196" s="39" t="str">
        <f t="shared" si="69"/>
        <v>0011</v>
      </c>
      <c r="P196" s="39"/>
      <c r="Q196" s="39" t="str">
        <f t="shared" si="70"/>
        <v>05</v>
      </c>
      <c r="R196" s="40"/>
      <c r="S196" s="38">
        <f t="shared" si="71"/>
        <v>5</v>
      </c>
      <c r="T196" s="38">
        <f t="shared" si="72"/>
        <v>11</v>
      </c>
      <c r="U196" s="38">
        <f t="shared" si="73"/>
        <v>16</v>
      </c>
      <c r="V196" s="38">
        <f t="shared" si="74"/>
        <v>16</v>
      </c>
      <c r="W196" s="39" t="str">
        <f t="shared" si="75"/>
        <v>05</v>
      </c>
      <c r="X196" s="39" t="b">
        <f t="shared" si="76"/>
        <v>0</v>
      </c>
    </row>
    <row r="197" spans="1:24">
      <c r="A197" s="2" t="s">
        <v>29</v>
      </c>
      <c r="B197" s="29" t="str">
        <f t="shared" si="65"/>
        <v>311001201</v>
      </c>
      <c r="D197" s="35"/>
      <c r="E197" t="s">
        <v>97</v>
      </c>
      <c r="F197" s="29" t="s">
        <v>31</v>
      </c>
      <c r="G197" s="29">
        <v>0</v>
      </c>
      <c r="H197" s="29" t="s">
        <v>32</v>
      </c>
      <c r="I197" s="29">
        <v>0</v>
      </c>
      <c r="J197" s="29" t="s">
        <v>222</v>
      </c>
      <c r="K197" s="29" t="str">
        <f t="shared" si="66"/>
        <v>icon</v>
      </c>
      <c r="L197" s="2" t="str">
        <f t="shared" si="67"/>
        <v>skill</v>
      </c>
      <c r="M197" s="2"/>
      <c r="N197" s="2">
        <f t="shared" si="68"/>
        <v>14</v>
      </c>
      <c r="O197" s="2" t="str">
        <f t="shared" si="69"/>
        <v>0012</v>
      </c>
      <c r="P197" s="2"/>
      <c r="Q197" s="2" t="str">
        <f t="shared" si="70"/>
        <v>01</v>
      </c>
      <c r="R197" s="36"/>
      <c r="S197" s="29">
        <f t="shared" si="71"/>
        <v>5</v>
      </c>
      <c r="T197" s="29">
        <f t="shared" si="72"/>
        <v>11</v>
      </c>
      <c r="U197" s="29">
        <f t="shared" si="73"/>
        <v>16</v>
      </c>
      <c r="V197" s="29">
        <f t="shared" si="74"/>
        <v>16</v>
      </c>
      <c r="W197" s="2" t="str">
        <f t="shared" si="75"/>
        <v>01</v>
      </c>
      <c r="X197" s="2" t="b">
        <f t="shared" si="76"/>
        <v>0</v>
      </c>
    </row>
    <row r="198" spans="1:24">
      <c r="A198" s="2" t="s">
        <v>29</v>
      </c>
      <c r="B198" s="29" t="str">
        <f t="shared" si="65"/>
        <v>311001202</v>
      </c>
      <c r="D198" s="35"/>
      <c r="E198" t="s">
        <v>99</v>
      </c>
      <c r="F198" s="29" t="s">
        <v>31</v>
      </c>
      <c r="G198" s="29">
        <v>0</v>
      </c>
      <c r="H198" s="29" t="s">
        <v>32</v>
      </c>
      <c r="I198" s="29">
        <v>0</v>
      </c>
      <c r="J198" s="29" t="s">
        <v>222</v>
      </c>
      <c r="K198" s="29" t="str">
        <f t="shared" si="66"/>
        <v>icon</v>
      </c>
      <c r="L198" s="2" t="str">
        <f t="shared" si="67"/>
        <v>skill</v>
      </c>
      <c r="M198" s="2"/>
      <c r="N198" s="2">
        <f t="shared" si="68"/>
        <v>14</v>
      </c>
      <c r="O198" s="2" t="str">
        <f t="shared" si="69"/>
        <v>0012</v>
      </c>
      <c r="P198" s="2"/>
      <c r="Q198" s="2" t="str">
        <f t="shared" si="70"/>
        <v>02</v>
      </c>
      <c r="R198" s="36"/>
      <c r="S198" s="29">
        <f t="shared" si="71"/>
        <v>5</v>
      </c>
      <c r="T198" s="29">
        <f t="shared" si="72"/>
        <v>11</v>
      </c>
      <c r="U198" s="29">
        <f t="shared" si="73"/>
        <v>16</v>
      </c>
      <c r="V198" s="29">
        <f t="shared" si="74"/>
        <v>16</v>
      </c>
      <c r="W198" s="2" t="str">
        <f t="shared" si="75"/>
        <v>02</v>
      </c>
      <c r="X198" s="2" t="b">
        <f t="shared" si="76"/>
        <v>0</v>
      </c>
    </row>
    <row r="199" spans="1:24">
      <c r="A199" s="2" t="s">
        <v>29</v>
      </c>
      <c r="B199" s="29" t="str">
        <f t="shared" si="65"/>
        <v>311001203</v>
      </c>
      <c r="D199" s="35"/>
      <c r="E199" t="s">
        <v>100</v>
      </c>
      <c r="F199" s="29" t="s">
        <v>31</v>
      </c>
      <c r="G199" s="29">
        <v>0</v>
      </c>
      <c r="H199" s="29" t="s">
        <v>32</v>
      </c>
      <c r="I199" s="29">
        <v>0</v>
      </c>
      <c r="J199" s="29" t="s">
        <v>222</v>
      </c>
      <c r="K199" s="29" t="str">
        <f t="shared" si="66"/>
        <v>icon</v>
      </c>
      <c r="L199" s="2" t="str">
        <f t="shared" si="67"/>
        <v>skill</v>
      </c>
      <c r="M199" s="2"/>
      <c r="N199" s="2">
        <f t="shared" si="68"/>
        <v>14</v>
      </c>
      <c r="O199" s="2" t="str">
        <f t="shared" si="69"/>
        <v>0012</v>
      </c>
      <c r="P199" s="2"/>
      <c r="Q199" s="2" t="str">
        <f t="shared" si="70"/>
        <v>03</v>
      </c>
      <c r="R199" s="36"/>
      <c r="S199" s="29">
        <f t="shared" si="71"/>
        <v>5</v>
      </c>
      <c r="T199" s="29">
        <f t="shared" si="72"/>
        <v>11</v>
      </c>
      <c r="U199" s="29">
        <f t="shared" si="73"/>
        <v>16</v>
      </c>
      <c r="V199" s="29">
        <f t="shared" si="74"/>
        <v>16</v>
      </c>
      <c r="W199" s="2" t="str">
        <f t="shared" si="75"/>
        <v>03</v>
      </c>
      <c r="X199" s="2" t="b">
        <f t="shared" si="76"/>
        <v>0</v>
      </c>
    </row>
    <row r="200" spans="1:24">
      <c r="A200" s="2" t="s">
        <v>29</v>
      </c>
      <c r="B200" s="29" t="str">
        <f t="shared" si="65"/>
        <v>311001301</v>
      </c>
      <c r="D200" s="35"/>
      <c r="E200" t="s">
        <v>101</v>
      </c>
      <c r="F200" s="29" t="s">
        <v>31</v>
      </c>
      <c r="G200" s="29">
        <v>0</v>
      </c>
      <c r="H200" s="29" t="s">
        <v>32</v>
      </c>
      <c r="I200" s="29">
        <v>0</v>
      </c>
      <c r="J200" s="29" t="s">
        <v>222</v>
      </c>
      <c r="K200" s="29" t="str">
        <f t="shared" si="66"/>
        <v>icon</v>
      </c>
      <c r="L200" s="2" t="str">
        <f t="shared" si="67"/>
        <v>skill</v>
      </c>
      <c r="M200" s="2"/>
      <c r="N200" s="2">
        <f t="shared" si="68"/>
        <v>14</v>
      </c>
      <c r="O200" s="2" t="str">
        <f t="shared" si="69"/>
        <v>0013</v>
      </c>
      <c r="P200" s="2"/>
      <c r="Q200" s="2" t="str">
        <f t="shared" si="70"/>
        <v>01</v>
      </c>
      <c r="R200" s="36"/>
      <c r="S200" s="29">
        <f t="shared" si="71"/>
        <v>5</v>
      </c>
      <c r="T200" s="29">
        <f t="shared" si="72"/>
        <v>11</v>
      </c>
      <c r="U200" s="29">
        <f t="shared" si="73"/>
        <v>16</v>
      </c>
      <c r="V200" s="29">
        <f t="shared" si="74"/>
        <v>16</v>
      </c>
      <c r="W200" s="2" t="str">
        <f t="shared" si="75"/>
        <v>01</v>
      </c>
      <c r="X200" s="2" t="b">
        <f t="shared" si="76"/>
        <v>0</v>
      </c>
    </row>
    <row r="201" spans="1:24">
      <c r="A201" s="2" t="s">
        <v>29</v>
      </c>
      <c r="B201" s="29" t="str">
        <f t="shared" si="65"/>
        <v>311001302</v>
      </c>
      <c r="D201" s="35"/>
      <c r="E201" t="s">
        <v>103</v>
      </c>
      <c r="F201" s="29" t="s">
        <v>31</v>
      </c>
      <c r="G201" s="29">
        <v>0</v>
      </c>
      <c r="H201" s="29" t="s">
        <v>32</v>
      </c>
      <c r="I201" s="29">
        <v>0</v>
      </c>
      <c r="J201" s="29" t="s">
        <v>222</v>
      </c>
      <c r="K201" s="29" t="str">
        <f t="shared" si="66"/>
        <v>icon</v>
      </c>
      <c r="L201" s="2" t="str">
        <f t="shared" si="67"/>
        <v>skill</v>
      </c>
      <c r="M201" s="2"/>
      <c r="N201" s="2">
        <f t="shared" si="68"/>
        <v>14</v>
      </c>
      <c r="O201" s="2" t="str">
        <f t="shared" si="69"/>
        <v>0013</v>
      </c>
      <c r="P201" s="2"/>
      <c r="Q201" s="2" t="str">
        <f t="shared" si="70"/>
        <v>02</v>
      </c>
      <c r="R201" s="36"/>
      <c r="S201" s="29">
        <f t="shared" si="71"/>
        <v>5</v>
      </c>
      <c r="T201" s="29">
        <f t="shared" si="72"/>
        <v>11</v>
      </c>
      <c r="U201" s="29">
        <f t="shared" si="73"/>
        <v>16</v>
      </c>
      <c r="V201" s="29">
        <f t="shared" si="74"/>
        <v>16</v>
      </c>
      <c r="W201" s="2" t="str">
        <f t="shared" si="75"/>
        <v>02</v>
      </c>
      <c r="X201" s="2" t="b">
        <f t="shared" si="76"/>
        <v>0</v>
      </c>
    </row>
    <row r="202" spans="1:24">
      <c r="A202" s="2" t="s">
        <v>29</v>
      </c>
      <c r="B202" s="29" t="str">
        <f t="shared" si="65"/>
        <v>311001303</v>
      </c>
      <c r="D202" s="35"/>
      <c r="E202" t="s">
        <v>104</v>
      </c>
      <c r="F202" s="29" t="s">
        <v>31</v>
      </c>
      <c r="G202" s="29">
        <v>0</v>
      </c>
      <c r="H202" s="29" t="s">
        <v>32</v>
      </c>
      <c r="I202" s="29">
        <v>0</v>
      </c>
      <c r="J202" s="29" t="s">
        <v>222</v>
      </c>
      <c r="K202" s="29" t="str">
        <f t="shared" si="66"/>
        <v>icon</v>
      </c>
      <c r="L202" s="2" t="str">
        <f t="shared" si="67"/>
        <v>skill</v>
      </c>
      <c r="M202" s="2"/>
      <c r="N202" s="2">
        <f t="shared" si="68"/>
        <v>14</v>
      </c>
      <c r="O202" s="2" t="str">
        <f t="shared" si="69"/>
        <v>0013</v>
      </c>
      <c r="P202" s="2"/>
      <c r="Q202" s="2" t="str">
        <f t="shared" si="70"/>
        <v>03</v>
      </c>
      <c r="R202" s="36"/>
      <c r="S202" s="29">
        <f t="shared" si="71"/>
        <v>5</v>
      </c>
      <c r="T202" s="29">
        <f t="shared" si="72"/>
        <v>11</v>
      </c>
      <c r="U202" s="29">
        <f t="shared" si="73"/>
        <v>16</v>
      </c>
      <c r="V202" s="29">
        <f t="shared" si="74"/>
        <v>16</v>
      </c>
      <c r="W202" s="2" t="str">
        <f t="shared" si="75"/>
        <v>03</v>
      </c>
      <c r="X202" s="2" t="b">
        <f t="shared" si="76"/>
        <v>0</v>
      </c>
    </row>
    <row r="203" spans="1:24">
      <c r="A203" s="2" t="s">
        <v>29</v>
      </c>
      <c r="B203" s="29" t="str">
        <f t="shared" si="65"/>
        <v>311001401</v>
      </c>
      <c r="D203" s="35"/>
      <c r="E203" t="s">
        <v>105</v>
      </c>
      <c r="F203" s="29" t="s">
        <v>31</v>
      </c>
      <c r="G203" s="29">
        <v>0</v>
      </c>
      <c r="H203" s="29" t="s">
        <v>32</v>
      </c>
      <c r="I203" s="29">
        <v>0</v>
      </c>
      <c r="J203" s="29" t="s">
        <v>222</v>
      </c>
      <c r="K203" s="29" t="str">
        <f t="shared" si="66"/>
        <v>icon</v>
      </c>
      <c r="L203" s="2" t="str">
        <f t="shared" si="67"/>
        <v>skill</v>
      </c>
      <c r="M203" s="2"/>
      <c r="N203" s="2">
        <f t="shared" si="68"/>
        <v>14</v>
      </c>
      <c r="O203" s="2" t="str">
        <f t="shared" si="69"/>
        <v>0014</v>
      </c>
      <c r="P203" s="2"/>
      <c r="Q203" s="2" t="str">
        <f t="shared" si="70"/>
        <v>01</v>
      </c>
      <c r="R203" s="36"/>
      <c r="S203" s="29">
        <f t="shared" si="71"/>
        <v>5</v>
      </c>
      <c r="T203" s="29">
        <f t="shared" si="72"/>
        <v>11</v>
      </c>
      <c r="U203" s="29">
        <f t="shared" si="73"/>
        <v>16</v>
      </c>
      <c r="V203" s="29">
        <f t="shared" si="74"/>
        <v>16</v>
      </c>
      <c r="W203" s="2" t="str">
        <f t="shared" si="75"/>
        <v>01</v>
      </c>
      <c r="X203" s="2" t="b">
        <f t="shared" si="76"/>
        <v>0</v>
      </c>
    </row>
    <row r="204" spans="1:24">
      <c r="A204" s="2" t="s">
        <v>29</v>
      </c>
      <c r="B204" s="29" t="str">
        <f t="shared" si="65"/>
        <v>311001402</v>
      </c>
      <c r="D204" s="35"/>
      <c r="E204" t="s">
        <v>107</v>
      </c>
      <c r="F204" s="29" t="s">
        <v>31</v>
      </c>
      <c r="G204" s="29">
        <v>0</v>
      </c>
      <c r="H204" s="29" t="s">
        <v>32</v>
      </c>
      <c r="I204" s="29">
        <v>0</v>
      </c>
      <c r="J204" s="29" t="s">
        <v>222</v>
      </c>
      <c r="K204" s="29" t="str">
        <f t="shared" si="66"/>
        <v>icon</v>
      </c>
      <c r="L204" s="2" t="str">
        <f t="shared" si="67"/>
        <v>skill</v>
      </c>
      <c r="M204" s="2"/>
      <c r="N204" s="2">
        <f t="shared" si="68"/>
        <v>14</v>
      </c>
      <c r="O204" s="2" t="str">
        <f t="shared" si="69"/>
        <v>0014</v>
      </c>
      <c r="P204" s="2"/>
      <c r="Q204" s="2" t="str">
        <f t="shared" si="70"/>
        <v>02</v>
      </c>
      <c r="R204" s="36"/>
      <c r="S204" s="29">
        <f t="shared" si="71"/>
        <v>5</v>
      </c>
      <c r="T204" s="29">
        <f t="shared" si="72"/>
        <v>11</v>
      </c>
      <c r="U204" s="29">
        <f t="shared" si="73"/>
        <v>16</v>
      </c>
      <c r="V204" s="29">
        <f t="shared" si="74"/>
        <v>16</v>
      </c>
      <c r="W204" s="2" t="str">
        <f t="shared" si="75"/>
        <v>02</v>
      </c>
      <c r="X204" s="2" t="b">
        <f t="shared" si="76"/>
        <v>0</v>
      </c>
    </row>
    <row r="205" spans="1:24">
      <c r="A205" s="2" t="s">
        <v>29</v>
      </c>
      <c r="B205" s="29" t="str">
        <f t="shared" si="65"/>
        <v>311001403</v>
      </c>
      <c r="D205" s="35"/>
      <c r="E205" t="s">
        <v>108</v>
      </c>
      <c r="F205" s="29" t="s">
        <v>31</v>
      </c>
      <c r="G205" s="29">
        <v>0</v>
      </c>
      <c r="H205" s="29" t="s">
        <v>32</v>
      </c>
      <c r="I205" s="29">
        <v>0</v>
      </c>
      <c r="J205" s="29" t="s">
        <v>222</v>
      </c>
      <c r="K205" s="29" t="str">
        <f t="shared" si="66"/>
        <v>icon</v>
      </c>
      <c r="L205" s="2" t="str">
        <f t="shared" si="67"/>
        <v>skill</v>
      </c>
      <c r="M205" s="2"/>
      <c r="N205" s="2">
        <f t="shared" si="68"/>
        <v>14</v>
      </c>
      <c r="O205" s="2" t="str">
        <f t="shared" si="69"/>
        <v>0014</v>
      </c>
      <c r="P205" s="2"/>
      <c r="Q205" s="2" t="str">
        <f t="shared" si="70"/>
        <v>03</v>
      </c>
      <c r="R205" s="36"/>
      <c r="S205" s="29">
        <f t="shared" si="71"/>
        <v>5</v>
      </c>
      <c r="T205" s="29">
        <f t="shared" si="72"/>
        <v>11</v>
      </c>
      <c r="U205" s="29">
        <f t="shared" si="73"/>
        <v>16</v>
      </c>
      <c r="V205" s="29">
        <f t="shared" si="74"/>
        <v>16</v>
      </c>
      <c r="W205" s="2" t="str">
        <f t="shared" si="75"/>
        <v>03</v>
      </c>
      <c r="X205" s="2" t="b">
        <f t="shared" si="76"/>
        <v>0</v>
      </c>
    </row>
    <row r="206" spans="1:24">
      <c r="A206" s="2" t="s">
        <v>29</v>
      </c>
      <c r="B206" s="29" t="str">
        <f t="shared" si="65"/>
        <v>311001501</v>
      </c>
      <c r="D206" s="35"/>
      <c r="E206" t="s">
        <v>109</v>
      </c>
      <c r="F206" s="29" t="s">
        <v>31</v>
      </c>
      <c r="G206" s="29">
        <v>0</v>
      </c>
      <c r="H206" s="29" t="s">
        <v>32</v>
      </c>
      <c r="I206" s="29">
        <v>0</v>
      </c>
      <c r="J206" s="29" t="s">
        <v>222</v>
      </c>
      <c r="K206" s="29" t="str">
        <f t="shared" si="66"/>
        <v>icon</v>
      </c>
      <c r="L206" s="2" t="str">
        <f t="shared" si="67"/>
        <v>skill</v>
      </c>
      <c r="M206" s="2"/>
      <c r="N206" s="2">
        <f t="shared" si="68"/>
        <v>14</v>
      </c>
      <c r="O206" s="2" t="str">
        <f t="shared" si="69"/>
        <v>0015</v>
      </c>
      <c r="P206" s="2"/>
      <c r="Q206" s="2" t="str">
        <f t="shared" si="70"/>
        <v>01</v>
      </c>
      <c r="R206" s="36"/>
      <c r="S206" s="29">
        <f t="shared" si="71"/>
        <v>5</v>
      </c>
      <c r="T206" s="29">
        <f t="shared" si="72"/>
        <v>11</v>
      </c>
      <c r="U206" s="29">
        <f t="shared" si="73"/>
        <v>16</v>
      </c>
      <c r="V206" s="29">
        <f t="shared" si="74"/>
        <v>16</v>
      </c>
      <c r="W206" s="2" t="str">
        <f t="shared" si="75"/>
        <v>01</v>
      </c>
      <c r="X206" s="2" t="b">
        <f t="shared" si="76"/>
        <v>0</v>
      </c>
    </row>
    <row r="207" spans="1:24">
      <c r="A207" s="2" t="s">
        <v>29</v>
      </c>
      <c r="B207" s="29" t="str">
        <f t="shared" si="65"/>
        <v>311001502</v>
      </c>
      <c r="D207" s="35"/>
      <c r="E207" t="s">
        <v>111</v>
      </c>
      <c r="F207" s="29" t="s">
        <v>31</v>
      </c>
      <c r="G207" s="29">
        <v>0</v>
      </c>
      <c r="H207" s="29" t="s">
        <v>32</v>
      </c>
      <c r="I207" s="29">
        <v>0</v>
      </c>
      <c r="J207" s="29" t="s">
        <v>222</v>
      </c>
      <c r="K207" s="29" t="str">
        <f t="shared" si="66"/>
        <v>icon</v>
      </c>
      <c r="L207" s="2" t="str">
        <f t="shared" si="67"/>
        <v>skill</v>
      </c>
      <c r="M207" s="2"/>
      <c r="N207" s="2">
        <f t="shared" si="68"/>
        <v>14</v>
      </c>
      <c r="O207" s="2" t="str">
        <f t="shared" si="69"/>
        <v>0015</v>
      </c>
      <c r="P207" s="2"/>
      <c r="Q207" s="2" t="str">
        <f t="shared" si="70"/>
        <v>02</v>
      </c>
      <c r="R207" s="36"/>
      <c r="S207" s="29">
        <f t="shared" si="71"/>
        <v>5</v>
      </c>
      <c r="T207" s="29">
        <f t="shared" si="72"/>
        <v>11</v>
      </c>
      <c r="U207" s="29">
        <f t="shared" si="73"/>
        <v>16</v>
      </c>
      <c r="V207" s="29">
        <f t="shared" si="74"/>
        <v>16</v>
      </c>
      <c r="W207" s="2" t="str">
        <f t="shared" si="75"/>
        <v>02</v>
      </c>
      <c r="X207" s="2" t="b">
        <f t="shared" si="76"/>
        <v>0</v>
      </c>
    </row>
    <row r="208" spans="1:24">
      <c r="A208" s="2" t="s">
        <v>29</v>
      </c>
      <c r="B208" s="29" t="str">
        <f t="shared" si="65"/>
        <v>311001503</v>
      </c>
      <c r="D208" s="35"/>
      <c r="E208" t="s">
        <v>112</v>
      </c>
      <c r="F208" s="29" t="s">
        <v>31</v>
      </c>
      <c r="G208" s="29">
        <v>0</v>
      </c>
      <c r="H208" s="29" t="s">
        <v>32</v>
      </c>
      <c r="I208" s="29">
        <v>0</v>
      </c>
      <c r="J208" s="29" t="s">
        <v>222</v>
      </c>
      <c r="K208" s="29" t="str">
        <f t="shared" si="66"/>
        <v>icon</v>
      </c>
      <c r="L208" s="2" t="str">
        <f t="shared" si="67"/>
        <v>skill</v>
      </c>
      <c r="M208" s="2"/>
      <c r="N208" s="2">
        <f t="shared" si="68"/>
        <v>14</v>
      </c>
      <c r="O208" s="2" t="str">
        <f t="shared" si="69"/>
        <v>0015</v>
      </c>
      <c r="P208" s="2"/>
      <c r="Q208" s="2" t="str">
        <f t="shared" si="70"/>
        <v>03</v>
      </c>
      <c r="R208" s="36"/>
      <c r="S208" s="29">
        <f t="shared" si="71"/>
        <v>5</v>
      </c>
      <c r="T208" s="29">
        <f t="shared" si="72"/>
        <v>11</v>
      </c>
      <c r="U208" s="29">
        <f t="shared" si="73"/>
        <v>16</v>
      </c>
      <c r="V208" s="29">
        <f t="shared" si="74"/>
        <v>16</v>
      </c>
      <c r="W208" s="2" t="str">
        <f t="shared" si="75"/>
        <v>03</v>
      </c>
      <c r="X208" s="2" t="b">
        <f t="shared" si="76"/>
        <v>0</v>
      </c>
    </row>
    <row r="209" spans="1:24">
      <c r="A209" s="2" t="s">
        <v>29</v>
      </c>
      <c r="B209" s="29" t="str">
        <f t="shared" si="65"/>
        <v>311001601</v>
      </c>
      <c r="D209" s="35"/>
      <c r="E209" t="s">
        <v>113</v>
      </c>
      <c r="F209" s="29" t="s">
        <v>31</v>
      </c>
      <c r="G209" s="29">
        <v>0</v>
      </c>
      <c r="H209" s="29" t="s">
        <v>32</v>
      </c>
      <c r="I209" s="29">
        <v>0</v>
      </c>
      <c r="J209" s="29" t="s">
        <v>222</v>
      </c>
      <c r="K209" s="29" t="str">
        <f t="shared" si="66"/>
        <v>icon</v>
      </c>
      <c r="L209" s="2" t="str">
        <f t="shared" si="67"/>
        <v>skill</v>
      </c>
      <c r="M209" s="2"/>
      <c r="N209" s="2">
        <f t="shared" si="68"/>
        <v>14</v>
      </c>
      <c r="O209" s="2" t="str">
        <f t="shared" si="69"/>
        <v>0016</v>
      </c>
      <c r="P209" s="2"/>
      <c r="Q209" s="2" t="str">
        <f t="shared" si="70"/>
        <v>01</v>
      </c>
      <c r="R209" s="36"/>
      <c r="S209" s="29">
        <f t="shared" si="71"/>
        <v>5</v>
      </c>
      <c r="T209" s="29">
        <f t="shared" si="72"/>
        <v>11</v>
      </c>
      <c r="U209" s="29">
        <f t="shared" si="73"/>
        <v>16</v>
      </c>
      <c r="V209" s="29">
        <f t="shared" si="74"/>
        <v>16</v>
      </c>
      <c r="W209" s="2" t="str">
        <f t="shared" si="75"/>
        <v>01</v>
      </c>
      <c r="X209" s="2" t="b">
        <f t="shared" si="76"/>
        <v>0</v>
      </c>
    </row>
    <row r="210" spans="1:24">
      <c r="A210" s="2" t="s">
        <v>29</v>
      </c>
      <c r="B210" s="29" t="str">
        <f t="shared" si="65"/>
        <v>311001602</v>
      </c>
      <c r="D210" s="35"/>
      <c r="E210" t="s">
        <v>115</v>
      </c>
      <c r="F210" s="29" t="s">
        <v>31</v>
      </c>
      <c r="G210" s="29">
        <v>0</v>
      </c>
      <c r="H210" s="29" t="s">
        <v>32</v>
      </c>
      <c r="I210" s="29">
        <v>0</v>
      </c>
      <c r="J210" s="29" t="s">
        <v>222</v>
      </c>
      <c r="K210" s="29" t="str">
        <f t="shared" si="66"/>
        <v>icon</v>
      </c>
      <c r="L210" s="2" t="str">
        <f t="shared" si="67"/>
        <v>skill</v>
      </c>
      <c r="M210" s="2"/>
      <c r="N210" s="2">
        <f t="shared" si="68"/>
        <v>14</v>
      </c>
      <c r="O210" s="2" t="str">
        <f t="shared" si="69"/>
        <v>0016</v>
      </c>
      <c r="P210" s="2"/>
      <c r="Q210" s="2" t="str">
        <f t="shared" si="70"/>
        <v>02</v>
      </c>
      <c r="R210" s="36"/>
      <c r="S210" s="29">
        <f t="shared" si="71"/>
        <v>5</v>
      </c>
      <c r="T210" s="29">
        <f t="shared" si="72"/>
        <v>11</v>
      </c>
      <c r="U210" s="29">
        <f t="shared" si="73"/>
        <v>16</v>
      </c>
      <c r="V210" s="29">
        <f t="shared" si="74"/>
        <v>16</v>
      </c>
      <c r="W210" s="2" t="str">
        <f t="shared" si="75"/>
        <v>02</v>
      </c>
      <c r="X210" s="2" t="b">
        <f t="shared" si="76"/>
        <v>0</v>
      </c>
    </row>
    <row r="211" spans="1:24">
      <c r="A211" s="2" t="s">
        <v>29</v>
      </c>
      <c r="B211" s="29" t="str">
        <f t="shared" si="65"/>
        <v>311001603</v>
      </c>
      <c r="D211" s="35"/>
      <c r="E211" t="s">
        <v>116</v>
      </c>
      <c r="F211" s="29" t="s">
        <v>31</v>
      </c>
      <c r="G211" s="29">
        <v>0</v>
      </c>
      <c r="H211" s="29" t="s">
        <v>32</v>
      </c>
      <c r="I211" s="29">
        <v>0</v>
      </c>
      <c r="J211" s="29" t="s">
        <v>222</v>
      </c>
      <c r="K211" s="29" t="str">
        <f t="shared" si="66"/>
        <v>icon</v>
      </c>
      <c r="L211" s="2" t="str">
        <f t="shared" si="67"/>
        <v>skill</v>
      </c>
      <c r="M211" s="2"/>
      <c r="N211" s="2">
        <f t="shared" si="68"/>
        <v>14</v>
      </c>
      <c r="O211" s="2" t="str">
        <f t="shared" si="69"/>
        <v>0016</v>
      </c>
      <c r="P211" s="2"/>
      <c r="Q211" s="2" t="str">
        <f t="shared" si="70"/>
        <v>03</v>
      </c>
      <c r="R211" s="36"/>
      <c r="S211" s="29">
        <f t="shared" si="71"/>
        <v>5</v>
      </c>
      <c r="T211" s="29">
        <f t="shared" si="72"/>
        <v>11</v>
      </c>
      <c r="U211" s="29">
        <f t="shared" si="73"/>
        <v>16</v>
      </c>
      <c r="V211" s="29">
        <f t="shared" si="74"/>
        <v>16</v>
      </c>
      <c r="W211" s="2" t="str">
        <f t="shared" si="75"/>
        <v>03</v>
      </c>
      <c r="X211" s="2" t="b">
        <f t="shared" si="76"/>
        <v>0</v>
      </c>
    </row>
    <row r="212" spans="1:24">
      <c r="A212" s="2" t="s">
        <v>29</v>
      </c>
      <c r="B212" s="29" t="str">
        <f t="shared" si="65"/>
        <v>311001701</v>
      </c>
      <c r="D212" s="35"/>
      <c r="E212" t="s">
        <v>117</v>
      </c>
      <c r="F212" s="29" t="s">
        <v>31</v>
      </c>
      <c r="G212" s="29">
        <v>0</v>
      </c>
      <c r="H212" s="29" t="s">
        <v>32</v>
      </c>
      <c r="I212" s="29">
        <v>0</v>
      </c>
      <c r="J212" s="29" t="s">
        <v>222</v>
      </c>
      <c r="K212" s="29" t="str">
        <f t="shared" si="66"/>
        <v>icon</v>
      </c>
      <c r="L212" s="2" t="str">
        <f t="shared" si="67"/>
        <v>skill</v>
      </c>
      <c r="M212" s="2"/>
      <c r="N212" s="2">
        <f t="shared" si="68"/>
        <v>14</v>
      </c>
      <c r="O212" s="2" t="str">
        <f t="shared" si="69"/>
        <v>0017</v>
      </c>
      <c r="P212" s="2"/>
      <c r="Q212" s="2" t="str">
        <f t="shared" si="70"/>
        <v>01</v>
      </c>
      <c r="R212" s="36"/>
      <c r="S212" s="29">
        <f t="shared" si="71"/>
        <v>5</v>
      </c>
      <c r="T212" s="29">
        <f t="shared" si="72"/>
        <v>11</v>
      </c>
      <c r="U212" s="29">
        <f t="shared" si="73"/>
        <v>16</v>
      </c>
      <c r="V212" s="29">
        <f t="shared" si="74"/>
        <v>16</v>
      </c>
      <c r="W212" s="2" t="str">
        <f t="shared" si="75"/>
        <v>01</v>
      </c>
      <c r="X212" s="2" t="b">
        <f t="shared" si="76"/>
        <v>0</v>
      </c>
    </row>
    <row r="213" spans="1:24">
      <c r="A213" s="2" t="s">
        <v>29</v>
      </c>
      <c r="B213" s="29" t="str">
        <f t="shared" si="65"/>
        <v>311001702</v>
      </c>
      <c r="D213" s="35"/>
      <c r="E213" t="s">
        <v>119</v>
      </c>
      <c r="F213" s="29" t="s">
        <v>31</v>
      </c>
      <c r="G213" s="29">
        <v>0</v>
      </c>
      <c r="H213" s="29" t="s">
        <v>32</v>
      </c>
      <c r="I213" s="29">
        <v>0</v>
      </c>
      <c r="J213" s="29" t="s">
        <v>222</v>
      </c>
      <c r="K213" s="29" t="str">
        <f t="shared" si="66"/>
        <v>icon</v>
      </c>
      <c r="L213" s="2" t="str">
        <f t="shared" si="67"/>
        <v>skill</v>
      </c>
      <c r="M213" s="2"/>
      <c r="N213" s="2">
        <f t="shared" si="68"/>
        <v>14</v>
      </c>
      <c r="O213" s="2" t="str">
        <f t="shared" si="69"/>
        <v>0017</v>
      </c>
      <c r="P213" s="2"/>
      <c r="Q213" s="2" t="str">
        <f t="shared" si="70"/>
        <v>02</v>
      </c>
      <c r="R213" s="36"/>
      <c r="S213" s="29">
        <f t="shared" si="71"/>
        <v>5</v>
      </c>
      <c r="T213" s="29">
        <f t="shared" si="72"/>
        <v>11</v>
      </c>
      <c r="U213" s="29">
        <f t="shared" si="73"/>
        <v>16</v>
      </c>
      <c r="V213" s="29">
        <f t="shared" si="74"/>
        <v>16</v>
      </c>
      <c r="W213" s="2" t="str">
        <f t="shared" si="75"/>
        <v>02</v>
      </c>
      <c r="X213" s="2" t="b">
        <f t="shared" si="76"/>
        <v>0</v>
      </c>
    </row>
    <row r="214" spans="1:24">
      <c r="A214" s="2" t="s">
        <v>29</v>
      </c>
      <c r="B214" s="29" t="str">
        <f t="shared" si="65"/>
        <v>311001703</v>
      </c>
      <c r="D214" s="35"/>
      <c r="E214" t="s">
        <v>120</v>
      </c>
      <c r="F214" s="29" t="s">
        <v>31</v>
      </c>
      <c r="G214" s="29">
        <v>0</v>
      </c>
      <c r="H214" s="29" t="s">
        <v>32</v>
      </c>
      <c r="I214" s="29">
        <v>0</v>
      </c>
      <c r="J214" s="29" t="s">
        <v>222</v>
      </c>
      <c r="K214" s="29" t="str">
        <f t="shared" si="66"/>
        <v>icon</v>
      </c>
      <c r="L214" s="2" t="str">
        <f t="shared" si="67"/>
        <v>skill</v>
      </c>
      <c r="M214" s="2"/>
      <c r="N214" s="2">
        <f t="shared" si="68"/>
        <v>14</v>
      </c>
      <c r="O214" s="2" t="str">
        <f t="shared" si="69"/>
        <v>0017</v>
      </c>
      <c r="P214" s="2"/>
      <c r="Q214" s="2" t="str">
        <f t="shared" si="70"/>
        <v>03</v>
      </c>
      <c r="R214" s="36"/>
      <c r="S214" s="29">
        <f t="shared" si="71"/>
        <v>5</v>
      </c>
      <c r="T214" s="29">
        <f t="shared" si="72"/>
        <v>11</v>
      </c>
      <c r="U214" s="29">
        <f t="shared" si="73"/>
        <v>16</v>
      </c>
      <c r="V214" s="29">
        <f t="shared" si="74"/>
        <v>16</v>
      </c>
      <c r="W214" s="2" t="str">
        <f t="shared" si="75"/>
        <v>03</v>
      </c>
      <c r="X214" s="2" t="b">
        <f t="shared" si="76"/>
        <v>0</v>
      </c>
    </row>
    <row r="215" spans="1:24">
      <c r="A215" s="2" t="s">
        <v>29</v>
      </c>
      <c r="B215" s="29" t="str">
        <f t="shared" si="65"/>
        <v>311001801</v>
      </c>
      <c r="D215" s="35"/>
      <c r="E215" t="s">
        <v>121</v>
      </c>
      <c r="F215" s="29" t="s">
        <v>31</v>
      </c>
      <c r="G215" s="29">
        <v>0</v>
      </c>
      <c r="H215" s="29" t="s">
        <v>32</v>
      </c>
      <c r="I215" s="29">
        <v>0</v>
      </c>
      <c r="J215" s="29" t="s">
        <v>222</v>
      </c>
      <c r="K215" s="29" t="str">
        <f t="shared" si="66"/>
        <v>icon</v>
      </c>
      <c r="L215" s="2" t="str">
        <f t="shared" si="67"/>
        <v>skill</v>
      </c>
      <c r="M215" s="2"/>
      <c r="N215" s="2">
        <f t="shared" si="68"/>
        <v>14</v>
      </c>
      <c r="O215" s="2" t="str">
        <f t="shared" si="69"/>
        <v>0018</v>
      </c>
      <c r="P215" s="2"/>
      <c r="Q215" s="2" t="str">
        <f t="shared" si="70"/>
        <v>01</v>
      </c>
      <c r="R215" s="36"/>
      <c r="S215" s="29">
        <f t="shared" si="71"/>
        <v>5</v>
      </c>
      <c r="T215" s="29">
        <f t="shared" si="72"/>
        <v>11</v>
      </c>
      <c r="U215" s="29">
        <f t="shared" si="73"/>
        <v>16</v>
      </c>
      <c r="V215" s="29">
        <f t="shared" si="74"/>
        <v>16</v>
      </c>
      <c r="W215" s="2" t="str">
        <f t="shared" si="75"/>
        <v>01</v>
      </c>
      <c r="X215" s="2" t="b">
        <f t="shared" si="76"/>
        <v>0</v>
      </c>
    </row>
    <row r="216" spans="1:24">
      <c r="A216" s="2" t="s">
        <v>29</v>
      </c>
      <c r="B216" s="29" t="str">
        <f t="shared" si="65"/>
        <v>311001802</v>
      </c>
      <c r="D216" s="35"/>
      <c r="E216" t="s">
        <v>123</v>
      </c>
      <c r="F216" s="29" t="s">
        <v>31</v>
      </c>
      <c r="G216" s="29">
        <v>0</v>
      </c>
      <c r="H216" s="29" t="s">
        <v>32</v>
      </c>
      <c r="I216" s="29">
        <v>0</v>
      </c>
      <c r="J216" s="29" t="s">
        <v>222</v>
      </c>
      <c r="K216" s="29" t="str">
        <f t="shared" si="66"/>
        <v>icon</v>
      </c>
      <c r="L216" s="2" t="str">
        <f t="shared" si="67"/>
        <v>skill</v>
      </c>
      <c r="M216" s="2"/>
      <c r="N216" s="2">
        <f t="shared" si="68"/>
        <v>14</v>
      </c>
      <c r="O216" s="2" t="str">
        <f t="shared" si="69"/>
        <v>0018</v>
      </c>
      <c r="P216" s="2"/>
      <c r="Q216" s="2" t="str">
        <f t="shared" si="70"/>
        <v>02</v>
      </c>
      <c r="R216" s="36"/>
      <c r="S216" s="29">
        <f t="shared" si="71"/>
        <v>5</v>
      </c>
      <c r="T216" s="29">
        <f t="shared" si="72"/>
        <v>11</v>
      </c>
      <c r="U216" s="29">
        <f t="shared" si="73"/>
        <v>16</v>
      </c>
      <c r="V216" s="29">
        <f t="shared" si="74"/>
        <v>16</v>
      </c>
      <c r="W216" s="2" t="str">
        <f t="shared" si="75"/>
        <v>02</v>
      </c>
      <c r="X216" s="2" t="b">
        <f t="shared" si="76"/>
        <v>0</v>
      </c>
    </row>
    <row r="217" spans="1:24">
      <c r="A217" s="2" t="s">
        <v>29</v>
      </c>
      <c r="B217" s="29" t="str">
        <f t="shared" si="65"/>
        <v>311001803</v>
      </c>
      <c r="D217" s="35"/>
      <c r="E217" t="s">
        <v>124</v>
      </c>
      <c r="F217" s="29" t="s">
        <v>31</v>
      </c>
      <c r="G217" s="29">
        <v>0</v>
      </c>
      <c r="H217" s="29" t="s">
        <v>32</v>
      </c>
      <c r="I217" s="29">
        <v>0</v>
      </c>
      <c r="J217" s="29" t="s">
        <v>222</v>
      </c>
      <c r="K217" s="29" t="str">
        <f t="shared" si="66"/>
        <v>icon</v>
      </c>
      <c r="L217" s="2" t="str">
        <f t="shared" si="67"/>
        <v>skill</v>
      </c>
      <c r="M217" s="2"/>
      <c r="N217" s="2">
        <f t="shared" si="68"/>
        <v>14</v>
      </c>
      <c r="O217" s="2" t="str">
        <f t="shared" si="69"/>
        <v>0018</v>
      </c>
      <c r="P217" s="2"/>
      <c r="Q217" s="2" t="str">
        <f t="shared" si="70"/>
        <v>03</v>
      </c>
      <c r="R217" s="36"/>
      <c r="S217" s="29">
        <f t="shared" si="71"/>
        <v>5</v>
      </c>
      <c r="T217" s="29">
        <f t="shared" si="72"/>
        <v>11</v>
      </c>
      <c r="U217" s="29">
        <f t="shared" si="73"/>
        <v>16</v>
      </c>
      <c r="V217" s="29">
        <f t="shared" si="74"/>
        <v>16</v>
      </c>
      <c r="W217" s="2" t="str">
        <f t="shared" si="75"/>
        <v>03</v>
      </c>
      <c r="X217" s="2" t="b">
        <f t="shared" si="76"/>
        <v>0</v>
      </c>
    </row>
    <row r="218" spans="1:24">
      <c r="A218" s="2" t="s">
        <v>29</v>
      </c>
      <c r="B218" s="29" t="str">
        <f t="shared" ref="B218:B249" si="77">311&amp;O218&amp;Q218</f>
        <v>311001901</v>
      </c>
      <c r="D218" s="35"/>
      <c r="E218" t="s">
        <v>125</v>
      </c>
      <c r="F218" s="29" t="s">
        <v>31</v>
      </c>
      <c r="G218" s="29">
        <v>0</v>
      </c>
      <c r="H218" s="29" t="s">
        <v>32</v>
      </c>
      <c r="I218" s="29">
        <v>0</v>
      </c>
      <c r="J218" s="29" t="s">
        <v>222</v>
      </c>
      <c r="K218" s="29" t="str">
        <f t="shared" ref="K218:K249" si="78">LEFT(E218,S218-1)</f>
        <v>icon</v>
      </c>
      <c r="L218" s="2" t="str">
        <f t="shared" ref="L218:L249" si="79">MID(E218,S218+1,T218-6)</f>
        <v>skill</v>
      </c>
      <c r="M218" s="2"/>
      <c r="N218" s="2">
        <f t="shared" ref="N218:N249" si="80">IF(L218="head",13,IF(L218="qiyujia",15,14))</f>
        <v>14</v>
      </c>
      <c r="O218" s="2" t="str">
        <f t="shared" ref="O218:O249" si="81">IF(T218=U218,RIGHT(E218,LEN(E218)-T218),MID(E218,T218+1,U218-T218-1))</f>
        <v>0019</v>
      </c>
      <c r="P218" s="2"/>
      <c r="Q218" s="2" t="str">
        <f t="shared" ref="Q218:Q249" si="82">IF(LEN(W218)&lt;3,IF(LEN(W218)&gt;1,W218,"0"&amp;W218),"00")</f>
        <v>01</v>
      </c>
      <c r="R218" s="36"/>
      <c r="S218" s="29">
        <f t="shared" ref="S218:S249" si="83">IFERROR(FIND("_",E218),0)</f>
        <v>5</v>
      </c>
      <c r="T218" s="29">
        <f t="shared" ref="T218:T249" si="84">IFERROR(FIND("_",E218,S218+1),S218)</f>
        <v>11</v>
      </c>
      <c r="U218" s="29">
        <f t="shared" ref="U218:U249" si="85">IFERROR(FIND("_",E218,T218+1),T218)</f>
        <v>16</v>
      </c>
      <c r="V218" s="29">
        <f t="shared" ref="V218:V249" si="86">IFERROR(FIND("_",E218,U218+1),U218)</f>
        <v>16</v>
      </c>
      <c r="W218" s="2" t="str">
        <f t="shared" ref="W218:W249" si="87">IF(U218=V218,RIGHT(E218,LEN(E218)-U218),MID(E218,U218+1,V218-U218-1))</f>
        <v>01</v>
      </c>
      <c r="X218" s="2" t="b">
        <f t="shared" ref="X218:X249" si="88">IF(L218="icon",13,IF(L218="coin",14,IF(L218="ticket",14)))</f>
        <v>0</v>
      </c>
    </row>
    <row r="219" spans="1:24">
      <c r="A219" s="2" t="s">
        <v>29</v>
      </c>
      <c r="B219" s="29" t="str">
        <f t="shared" si="77"/>
        <v>311001902</v>
      </c>
      <c r="D219" s="35"/>
      <c r="E219" t="s">
        <v>127</v>
      </c>
      <c r="F219" s="29" t="s">
        <v>31</v>
      </c>
      <c r="G219" s="29">
        <v>0</v>
      </c>
      <c r="H219" s="29" t="s">
        <v>32</v>
      </c>
      <c r="I219" s="29">
        <v>0</v>
      </c>
      <c r="J219" s="29" t="s">
        <v>222</v>
      </c>
      <c r="K219" s="29" t="str">
        <f t="shared" si="78"/>
        <v>icon</v>
      </c>
      <c r="L219" s="2" t="str">
        <f t="shared" si="79"/>
        <v>skill</v>
      </c>
      <c r="M219" s="2"/>
      <c r="N219" s="2">
        <f t="shared" si="80"/>
        <v>14</v>
      </c>
      <c r="O219" s="2" t="str">
        <f t="shared" si="81"/>
        <v>0019</v>
      </c>
      <c r="P219" s="2"/>
      <c r="Q219" s="2" t="str">
        <f t="shared" si="82"/>
        <v>02</v>
      </c>
      <c r="R219" s="36"/>
      <c r="S219" s="29">
        <f t="shared" si="83"/>
        <v>5</v>
      </c>
      <c r="T219" s="29">
        <f t="shared" si="84"/>
        <v>11</v>
      </c>
      <c r="U219" s="29">
        <f t="shared" si="85"/>
        <v>16</v>
      </c>
      <c r="V219" s="29">
        <f t="shared" si="86"/>
        <v>16</v>
      </c>
      <c r="W219" s="2" t="str">
        <f t="shared" si="87"/>
        <v>02</v>
      </c>
      <c r="X219" s="2" t="b">
        <f t="shared" si="88"/>
        <v>0</v>
      </c>
    </row>
    <row r="220" spans="1:24">
      <c r="A220" s="2" t="s">
        <v>29</v>
      </c>
      <c r="B220" s="29" t="str">
        <f t="shared" si="77"/>
        <v>311001903</v>
      </c>
      <c r="D220" s="35"/>
      <c r="E220" t="s">
        <v>128</v>
      </c>
      <c r="F220" s="29" t="s">
        <v>31</v>
      </c>
      <c r="G220" s="29">
        <v>0</v>
      </c>
      <c r="H220" s="29" t="s">
        <v>32</v>
      </c>
      <c r="I220" s="29">
        <v>0</v>
      </c>
      <c r="J220" s="29" t="s">
        <v>222</v>
      </c>
      <c r="K220" s="29" t="str">
        <f t="shared" si="78"/>
        <v>icon</v>
      </c>
      <c r="L220" s="2" t="str">
        <f t="shared" si="79"/>
        <v>skill</v>
      </c>
      <c r="M220" s="2"/>
      <c r="N220" s="2">
        <f t="shared" si="80"/>
        <v>14</v>
      </c>
      <c r="O220" s="2" t="str">
        <f t="shared" si="81"/>
        <v>0019</v>
      </c>
      <c r="P220" s="2"/>
      <c r="Q220" s="2" t="str">
        <f t="shared" si="82"/>
        <v>03</v>
      </c>
      <c r="R220" s="36"/>
      <c r="S220" s="29">
        <f t="shared" si="83"/>
        <v>5</v>
      </c>
      <c r="T220" s="29">
        <f t="shared" si="84"/>
        <v>11</v>
      </c>
      <c r="U220" s="29">
        <f t="shared" si="85"/>
        <v>16</v>
      </c>
      <c r="V220" s="29">
        <f t="shared" si="86"/>
        <v>16</v>
      </c>
      <c r="W220" s="2" t="str">
        <f t="shared" si="87"/>
        <v>03</v>
      </c>
      <c r="X220" s="2" t="b">
        <f t="shared" si="88"/>
        <v>0</v>
      </c>
    </row>
    <row r="221" spans="1:24">
      <c r="A221" s="2" t="s">
        <v>29</v>
      </c>
      <c r="B221" s="29" t="str">
        <f t="shared" si="77"/>
        <v>311002001</v>
      </c>
      <c r="D221" s="35"/>
      <c r="E221" t="s">
        <v>129</v>
      </c>
      <c r="F221" s="29" t="s">
        <v>31</v>
      </c>
      <c r="G221" s="29">
        <v>0</v>
      </c>
      <c r="H221" s="29" t="s">
        <v>32</v>
      </c>
      <c r="I221" s="29">
        <v>0</v>
      </c>
      <c r="J221" s="29" t="s">
        <v>222</v>
      </c>
      <c r="K221" s="29" t="str">
        <f t="shared" si="78"/>
        <v>icon</v>
      </c>
      <c r="L221" s="2" t="str">
        <f t="shared" si="79"/>
        <v>skill</v>
      </c>
      <c r="M221" s="2"/>
      <c r="N221" s="2">
        <f t="shared" si="80"/>
        <v>14</v>
      </c>
      <c r="O221" s="2" t="str">
        <f t="shared" si="81"/>
        <v>0020</v>
      </c>
      <c r="P221" s="2"/>
      <c r="Q221" s="2" t="str">
        <f t="shared" si="82"/>
        <v>01</v>
      </c>
      <c r="R221" s="36"/>
      <c r="S221" s="29">
        <f t="shared" si="83"/>
        <v>5</v>
      </c>
      <c r="T221" s="29">
        <f t="shared" si="84"/>
        <v>11</v>
      </c>
      <c r="U221" s="29">
        <f t="shared" si="85"/>
        <v>16</v>
      </c>
      <c r="V221" s="29">
        <f t="shared" si="86"/>
        <v>16</v>
      </c>
      <c r="W221" s="2" t="str">
        <f t="shared" si="87"/>
        <v>01</v>
      </c>
      <c r="X221" s="2" t="b">
        <f t="shared" si="88"/>
        <v>0</v>
      </c>
    </row>
    <row r="222" spans="1:24">
      <c r="A222" s="2" t="s">
        <v>29</v>
      </c>
      <c r="B222" s="29" t="str">
        <f t="shared" si="77"/>
        <v>311002002</v>
      </c>
      <c r="D222" s="35"/>
      <c r="E222" t="s">
        <v>131</v>
      </c>
      <c r="F222" s="29" t="s">
        <v>31</v>
      </c>
      <c r="G222" s="29">
        <v>0</v>
      </c>
      <c r="H222" s="29" t="s">
        <v>32</v>
      </c>
      <c r="I222" s="29">
        <v>0</v>
      </c>
      <c r="J222" s="29" t="s">
        <v>222</v>
      </c>
      <c r="K222" s="29" t="str">
        <f t="shared" si="78"/>
        <v>icon</v>
      </c>
      <c r="L222" s="2" t="str">
        <f t="shared" si="79"/>
        <v>skill</v>
      </c>
      <c r="M222" s="2"/>
      <c r="N222" s="2">
        <f t="shared" si="80"/>
        <v>14</v>
      </c>
      <c r="O222" s="2" t="str">
        <f t="shared" si="81"/>
        <v>0020</v>
      </c>
      <c r="P222" s="2"/>
      <c r="Q222" s="2" t="str">
        <f t="shared" si="82"/>
        <v>02</v>
      </c>
      <c r="R222" s="36"/>
      <c r="S222" s="29">
        <f t="shared" si="83"/>
        <v>5</v>
      </c>
      <c r="T222" s="29">
        <f t="shared" si="84"/>
        <v>11</v>
      </c>
      <c r="U222" s="29">
        <f t="shared" si="85"/>
        <v>16</v>
      </c>
      <c r="V222" s="29">
        <f t="shared" si="86"/>
        <v>16</v>
      </c>
      <c r="W222" s="2" t="str">
        <f t="shared" si="87"/>
        <v>02</v>
      </c>
      <c r="X222" s="2" t="b">
        <f t="shared" si="88"/>
        <v>0</v>
      </c>
    </row>
    <row r="223" spans="1:24">
      <c r="A223" s="2" t="s">
        <v>29</v>
      </c>
      <c r="B223" s="29" t="str">
        <f t="shared" si="77"/>
        <v>311002003</v>
      </c>
      <c r="D223" s="35"/>
      <c r="E223" t="s">
        <v>132</v>
      </c>
      <c r="F223" s="29" t="s">
        <v>31</v>
      </c>
      <c r="G223" s="29">
        <v>0</v>
      </c>
      <c r="H223" s="29" t="s">
        <v>32</v>
      </c>
      <c r="I223" s="29">
        <v>0</v>
      </c>
      <c r="J223" s="29" t="s">
        <v>222</v>
      </c>
      <c r="K223" s="29" t="str">
        <f t="shared" si="78"/>
        <v>icon</v>
      </c>
      <c r="L223" s="2" t="str">
        <f t="shared" si="79"/>
        <v>skill</v>
      </c>
      <c r="M223" s="2"/>
      <c r="N223" s="2">
        <f t="shared" si="80"/>
        <v>14</v>
      </c>
      <c r="O223" s="2" t="str">
        <f t="shared" si="81"/>
        <v>0020</v>
      </c>
      <c r="P223" s="2"/>
      <c r="Q223" s="2" t="str">
        <f t="shared" si="82"/>
        <v>03</v>
      </c>
      <c r="R223" s="36"/>
      <c r="S223" s="29">
        <f t="shared" si="83"/>
        <v>5</v>
      </c>
      <c r="T223" s="29">
        <f t="shared" si="84"/>
        <v>11</v>
      </c>
      <c r="U223" s="29">
        <f t="shared" si="85"/>
        <v>16</v>
      </c>
      <c r="V223" s="29">
        <f t="shared" si="86"/>
        <v>16</v>
      </c>
      <c r="W223" s="2" t="str">
        <f t="shared" si="87"/>
        <v>03</v>
      </c>
      <c r="X223" s="2" t="b">
        <f t="shared" si="88"/>
        <v>0</v>
      </c>
    </row>
    <row r="224" spans="1:24">
      <c r="A224" s="2" t="s">
        <v>29</v>
      </c>
      <c r="B224" s="29" t="str">
        <f t="shared" si="77"/>
        <v>311002101</v>
      </c>
      <c r="D224" s="35"/>
      <c r="E224" t="s">
        <v>133</v>
      </c>
      <c r="F224" s="29" t="s">
        <v>31</v>
      </c>
      <c r="G224" s="29">
        <v>0</v>
      </c>
      <c r="H224" s="29" t="s">
        <v>32</v>
      </c>
      <c r="I224" s="29">
        <v>0</v>
      </c>
      <c r="J224" s="29" t="s">
        <v>222</v>
      </c>
      <c r="K224" s="29" t="str">
        <f t="shared" si="78"/>
        <v>icon</v>
      </c>
      <c r="L224" s="2" t="str">
        <f t="shared" si="79"/>
        <v>skill</v>
      </c>
      <c r="M224" s="2"/>
      <c r="N224" s="2">
        <f t="shared" si="80"/>
        <v>14</v>
      </c>
      <c r="O224" s="2" t="str">
        <f t="shared" si="81"/>
        <v>0021</v>
      </c>
      <c r="P224" s="2"/>
      <c r="Q224" s="2" t="str">
        <f t="shared" si="82"/>
        <v>01</v>
      </c>
      <c r="R224" s="36"/>
      <c r="S224" s="29">
        <f t="shared" si="83"/>
        <v>5</v>
      </c>
      <c r="T224" s="29">
        <f t="shared" si="84"/>
        <v>11</v>
      </c>
      <c r="U224" s="29">
        <f t="shared" si="85"/>
        <v>16</v>
      </c>
      <c r="V224" s="29">
        <f t="shared" si="86"/>
        <v>16</v>
      </c>
      <c r="W224" s="2" t="str">
        <f t="shared" si="87"/>
        <v>01</v>
      </c>
      <c r="X224" s="2" t="b">
        <f t="shared" si="88"/>
        <v>0</v>
      </c>
    </row>
    <row r="225" spans="1:24">
      <c r="A225" s="2" t="s">
        <v>29</v>
      </c>
      <c r="B225" s="29" t="str">
        <f t="shared" si="77"/>
        <v>311002102</v>
      </c>
      <c r="D225" s="35"/>
      <c r="E225" t="s">
        <v>135</v>
      </c>
      <c r="F225" s="29" t="s">
        <v>31</v>
      </c>
      <c r="G225" s="29">
        <v>0</v>
      </c>
      <c r="H225" s="29" t="s">
        <v>32</v>
      </c>
      <c r="I225" s="29">
        <v>0</v>
      </c>
      <c r="J225" s="29" t="s">
        <v>222</v>
      </c>
      <c r="K225" s="29" t="str">
        <f t="shared" si="78"/>
        <v>icon</v>
      </c>
      <c r="L225" s="2" t="str">
        <f t="shared" si="79"/>
        <v>skill</v>
      </c>
      <c r="M225" s="2"/>
      <c r="N225" s="2">
        <f t="shared" si="80"/>
        <v>14</v>
      </c>
      <c r="O225" s="2" t="str">
        <f t="shared" si="81"/>
        <v>0021</v>
      </c>
      <c r="P225" s="2"/>
      <c r="Q225" s="2" t="str">
        <f t="shared" si="82"/>
        <v>02</v>
      </c>
      <c r="R225" s="36"/>
      <c r="S225" s="29">
        <f t="shared" si="83"/>
        <v>5</v>
      </c>
      <c r="T225" s="29">
        <f t="shared" si="84"/>
        <v>11</v>
      </c>
      <c r="U225" s="29">
        <f t="shared" si="85"/>
        <v>16</v>
      </c>
      <c r="V225" s="29">
        <f t="shared" si="86"/>
        <v>16</v>
      </c>
      <c r="W225" s="2" t="str">
        <f t="shared" si="87"/>
        <v>02</v>
      </c>
      <c r="X225" s="2" t="b">
        <f t="shared" si="88"/>
        <v>0</v>
      </c>
    </row>
    <row r="226" spans="1:24">
      <c r="A226" s="2" t="s">
        <v>29</v>
      </c>
      <c r="B226" s="29" t="str">
        <f t="shared" si="77"/>
        <v>311002103</v>
      </c>
      <c r="D226" s="35"/>
      <c r="E226" t="s">
        <v>136</v>
      </c>
      <c r="F226" s="29" t="s">
        <v>31</v>
      </c>
      <c r="G226" s="29">
        <v>0</v>
      </c>
      <c r="H226" s="29" t="s">
        <v>32</v>
      </c>
      <c r="I226" s="29">
        <v>0</v>
      </c>
      <c r="J226" s="29" t="s">
        <v>222</v>
      </c>
      <c r="K226" s="29" t="str">
        <f t="shared" si="78"/>
        <v>icon</v>
      </c>
      <c r="L226" s="2" t="str">
        <f t="shared" si="79"/>
        <v>skill</v>
      </c>
      <c r="M226" s="2"/>
      <c r="N226" s="2">
        <f t="shared" si="80"/>
        <v>14</v>
      </c>
      <c r="O226" s="2" t="str">
        <f t="shared" si="81"/>
        <v>0021</v>
      </c>
      <c r="P226" s="2"/>
      <c r="Q226" s="2" t="str">
        <f t="shared" si="82"/>
        <v>03</v>
      </c>
      <c r="R226" s="36"/>
      <c r="S226" s="29">
        <f t="shared" si="83"/>
        <v>5</v>
      </c>
      <c r="T226" s="29">
        <f t="shared" si="84"/>
        <v>11</v>
      </c>
      <c r="U226" s="29">
        <f t="shared" si="85"/>
        <v>16</v>
      </c>
      <c r="V226" s="29">
        <f t="shared" si="86"/>
        <v>16</v>
      </c>
      <c r="W226" s="2" t="str">
        <f t="shared" si="87"/>
        <v>03</v>
      </c>
      <c r="X226" s="2" t="b">
        <f t="shared" si="88"/>
        <v>0</v>
      </c>
    </row>
    <row r="227" spans="1:24">
      <c r="A227" s="2" t="s">
        <v>29</v>
      </c>
      <c r="B227" s="29" t="str">
        <f t="shared" si="77"/>
        <v>311002201</v>
      </c>
      <c r="D227" s="35"/>
      <c r="E227" t="s">
        <v>137</v>
      </c>
      <c r="F227" s="29" t="s">
        <v>31</v>
      </c>
      <c r="G227" s="29">
        <v>0</v>
      </c>
      <c r="H227" s="29" t="s">
        <v>32</v>
      </c>
      <c r="I227" s="29">
        <v>0</v>
      </c>
      <c r="J227" s="29" t="s">
        <v>222</v>
      </c>
      <c r="K227" s="29" t="str">
        <f t="shared" si="78"/>
        <v>icon</v>
      </c>
      <c r="L227" s="2" t="str">
        <f t="shared" si="79"/>
        <v>skill</v>
      </c>
      <c r="M227" s="2"/>
      <c r="N227" s="2">
        <f t="shared" si="80"/>
        <v>14</v>
      </c>
      <c r="O227" s="2" t="str">
        <f t="shared" si="81"/>
        <v>0022</v>
      </c>
      <c r="P227" s="2"/>
      <c r="Q227" s="2" t="str">
        <f t="shared" si="82"/>
        <v>01</v>
      </c>
      <c r="R227" s="36"/>
      <c r="S227" s="29">
        <f t="shared" si="83"/>
        <v>5</v>
      </c>
      <c r="T227" s="29">
        <f t="shared" si="84"/>
        <v>11</v>
      </c>
      <c r="U227" s="29">
        <f t="shared" si="85"/>
        <v>16</v>
      </c>
      <c r="V227" s="29">
        <f t="shared" si="86"/>
        <v>16</v>
      </c>
      <c r="W227" s="2" t="str">
        <f t="shared" si="87"/>
        <v>01</v>
      </c>
      <c r="X227" s="2" t="b">
        <f t="shared" si="88"/>
        <v>0</v>
      </c>
    </row>
    <row r="228" spans="1:24">
      <c r="A228" s="2" t="s">
        <v>29</v>
      </c>
      <c r="B228" s="29" t="str">
        <f t="shared" si="77"/>
        <v>311002202</v>
      </c>
      <c r="D228" s="35"/>
      <c r="E228" t="s">
        <v>139</v>
      </c>
      <c r="F228" s="29" t="s">
        <v>31</v>
      </c>
      <c r="G228" s="29">
        <v>0</v>
      </c>
      <c r="H228" s="29" t="s">
        <v>32</v>
      </c>
      <c r="I228" s="29">
        <v>0</v>
      </c>
      <c r="J228" s="29" t="s">
        <v>222</v>
      </c>
      <c r="K228" s="29" t="str">
        <f t="shared" si="78"/>
        <v>icon</v>
      </c>
      <c r="L228" s="2" t="str">
        <f t="shared" si="79"/>
        <v>skill</v>
      </c>
      <c r="M228" s="2"/>
      <c r="N228" s="2">
        <f t="shared" si="80"/>
        <v>14</v>
      </c>
      <c r="O228" s="2" t="str">
        <f t="shared" si="81"/>
        <v>0022</v>
      </c>
      <c r="P228" s="2"/>
      <c r="Q228" s="2" t="str">
        <f t="shared" si="82"/>
        <v>02</v>
      </c>
      <c r="R228" s="36"/>
      <c r="S228" s="29">
        <f t="shared" si="83"/>
        <v>5</v>
      </c>
      <c r="T228" s="29">
        <f t="shared" si="84"/>
        <v>11</v>
      </c>
      <c r="U228" s="29">
        <f t="shared" si="85"/>
        <v>16</v>
      </c>
      <c r="V228" s="29">
        <f t="shared" si="86"/>
        <v>16</v>
      </c>
      <c r="W228" s="2" t="str">
        <f t="shared" si="87"/>
        <v>02</v>
      </c>
      <c r="X228" s="2" t="b">
        <f t="shared" si="88"/>
        <v>0</v>
      </c>
    </row>
    <row r="229" spans="1:24">
      <c r="A229" s="2" t="s">
        <v>29</v>
      </c>
      <c r="B229" s="29" t="str">
        <f t="shared" si="77"/>
        <v>311002203</v>
      </c>
      <c r="D229" s="35"/>
      <c r="E229" t="s">
        <v>140</v>
      </c>
      <c r="F229" s="29" t="s">
        <v>31</v>
      </c>
      <c r="G229" s="29">
        <v>0</v>
      </c>
      <c r="H229" s="29" t="s">
        <v>32</v>
      </c>
      <c r="I229" s="29">
        <v>0</v>
      </c>
      <c r="J229" s="29" t="s">
        <v>222</v>
      </c>
      <c r="K229" s="29" t="str">
        <f t="shared" si="78"/>
        <v>icon</v>
      </c>
      <c r="L229" s="2" t="str">
        <f t="shared" si="79"/>
        <v>skill</v>
      </c>
      <c r="M229" s="2"/>
      <c r="N229" s="2">
        <f t="shared" si="80"/>
        <v>14</v>
      </c>
      <c r="O229" s="2" t="str">
        <f t="shared" si="81"/>
        <v>0022</v>
      </c>
      <c r="P229" s="2"/>
      <c r="Q229" s="2" t="str">
        <f t="shared" si="82"/>
        <v>03</v>
      </c>
      <c r="R229" s="36"/>
      <c r="S229" s="29">
        <f t="shared" si="83"/>
        <v>5</v>
      </c>
      <c r="T229" s="29">
        <f t="shared" si="84"/>
        <v>11</v>
      </c>
      <c r="U229" s="29">
        <f t="shared" si="85"/>
        <v>16</v>
      </c>
      <c r="V229" s="29">
        <f t="shared" si="86"/>
        <v>16</v>
      </c>
      <c r="W229" s="2" t="str">
        <f t="shared" si="87"/>
        <v>03</v>
      </c>
      <c r="X229" s="2" t="b">
        <f t="shared" si="88"/>
        <v>0</v>
      </c>
    </row>
    <row r="230" spans="1:24">
      <c r="A230" s="2" t="s">
        <v>29</v>
      </c>
      <c r="B230" s="29" t="str">
        <f t="shared" si="77"/>
        <v>311002301</v>
      </c>
      <c r="D230" s="35"/>
      <c r="E230" t="s">
        <v>141</v>
      </c>
      <c r="F230" s="29" t="s">
        <v>31</v>
      </c>
      <c r="G230" s="29">
        <v>0</v>
      </c>
      <c r="H230" s="29" t="s">
        <v>32</v>
      </c>
      <c r="I230" s="29">
        <v>0</v>
      </c>
      <c r="J230" s="29" t="s">
        <v>222</v>
      </c>
      <c r="K230" s="29" t="str">
        <f t="shared" si="78"/>
        <v>icon</v>
      </c>
      <c r="L230" s="2" t="str">
        <f t="shared" si="79"/>
        <v>skill</v>
      </c>
      <c r="M230" s="2"/>
      <c r="N230" s="2">
        <f t="shared" si="80"/>
        <v>14</v>
      </c>
      <c r="O230" s="2" t="str">
        <f t="shared" si="81"/>
        <v>0023</v>
      </c>
      <c r="P230" s="2"/>
      <c r="Q230" s="2" t="str">
        <f t="shared" si="82"/>
        <v>01</v>
      </c>
      <c r="R230" s="36"/>
      <c r="S230" s="29">
        <f t="shared" si="83"/>
        <v>5</v>
      </c>
      <c r="T230" s="29">
        <f t="shared" si="84"/>
        <v>11</v>
      </c>
      <c r="U230" s="29">
        <f t="shared" si="85"/>
        <v>16</v>
      </c>
      <c r="V230" s="29">
        <f t="shared" si="86"/>
        <v>16</v>
      </c>
      <c r="W230" s="2" t="str">
        <f t="shared" si="87"/>
        <v>01</v>
      </c>
      <c r="X230" s="2" t="b">
        <f t="shared" si="88"/>
        <v>0</v>
      </c>
    </row>
    <row r="231" spans="1:24">
      <c r="A231" s="2" t="s">
        <v>29</v>
      </c>
      <c r="B231" s="29" t="str">
        <f t="shared" si="77"/>
        <v>311002302</v>
      </c>
      <c r="D231" s="35"/>
      <c r="E231" t="s">
        <v>143</v>
      </c>
      <c r="F231" s="29" t="s">
        <v>31</v>
      </c>
      <c r="G231" s="29">
        <v>0</v>
      </c>
      <c r="H231" s="29" t="s">
        <v>32</v>
      </c>
      <c r="I231" s="29">
        <v>0</v>
      </c>
      <c r="J231" s="29" t="s">
        <v>222</v>
      </c>
      <c r="K231" s="29" t="str">
        <f t="shared" si="78"/>
        <v>icon</v>
      </c>
      <c r="L231" s="2" t="str">
        <f t="shared" si="79"/>
        <v>skill</v>
      </c>
      <c r="M231" s="2"/>
      <c r="N231" s="2">
        <f t="shared" si="80"/>
        <v>14</v>
      </c>
      <c r="O231" s="2" t="str">
        <f t="shared" si="81"/>
        <v>0023</v>
      </c>
      <c r="P231" s="2"/>
      <c r="Q231" s="2" t="str">
        <f t="shared" si="82"/>
        <v>02</v>
      </c>
      <c r="R231" s="36"/>
      <c r="S231" s="29">
        <f t="shared" si="83"/>
        <v>5</v>
      </c>
      <c r="T231" s="29">
        <f t="shared" si="84"/>
        <v>11</v>
      </c>
      <c r="U231" s="29">
        <f t="shared" si="85"/>
        <v>16</v>
      </c>
      <c r="V231" s="29">
        <f t="shared" si="86"/>
        <v>16</v>
      </c>
      <c r="W231" s="2" t="str">
        <f t="shared" si="87"/>
        <v>02</v>
      </c>
      <c r="X231" s="2" t="b">
        <f t="shared" si="88"/>
        <v>0</v>
      </c>
    </row>
    <row r="232" spans="1:24">
      <c r="A232" s="2" t="s">
        <v>29</v>
      </c>
      <c r="B232" s="29" t="str">
        <f t="shared" si="77"/>
        <v>311002303</v>
      </c>
      <c r="D232" s="35"/>
      <c r="E232" t="s">
        <v>144</v>
      </c>
      <c r="F232" s="29" t="s">
        <v>31</v>
      </c>
      <c r="G232" s="29">
        <v>0</v>
      </c>
      <c r="H232" s="29" t="s">
        <v>32</v>
      </c>
      <c r="I232" s="29">
        <v>0</v>
      </c>
      <c r="J232" s="29" t="s">
        <v>222</v>
      </c>
      <c r="K232" s="29" t="str">
        <f t="shared" si="78"/>
        <v>icon</v>
      </c>
      <c r="L232" s="2" t="str">
        <f t="shared" si="79"/>
        <v>skill</v>
      </c>
      <c r="M232" s="2"/>
      <c r="N232" s="2">
        <f t="shared" si="80"/>
        <v>14</v>
      </c>
      <c r="O232" s="2" t="str">
        <f t="shared" si="81"/>
        <v>0023</v>
      </c>
      <c r="P232" s="2"/>
      <c r="Q232" s="2" t="str">
        <f t="shared" si="82"/>
        <v>03</v>
      </c>
      <c r="R232" s="36"/>
      <c r="S232" s="29">
        <f t="shared" si="83"/>
        <v>5</v>
      </c>
      <c r="T232" s="29">
        <f t="shared" si="84"/>
        <v>11</v>
      </c>
      <c r="U232" s="29">
        <f t="shared" si="85"/>
        <v>16</v>
      </c>
      <c r="V232" s="29">
        <f t="shared" si="86"/>
        <v>16</v>
      </c>
      <c r="W232" s="2" t="str">
        <f t="shared" si="87"/>
        <v>03</v>
      </c>
      <c r="X232" s="2" t="b">
        <f t="shared" si="88"/>
        <v>0</v>
      </c>
    </row>
    <row r="233" spans="1:24">
      <c r="A233" s="2" t="s">
        <v>29</v>
      </c>
      <c r="B233" s="29" t="str">
        <f t="shared" si="77"/>
        <v>311002401</v>
      </c>
      <c r="D233" s="35"/>
      <c r="E233" t="s">
        <v>145</v>
      </c>
      <c r="F233" s="29" t="s">
        <v>31</v>
      </c>
      <c r="G233" s="29">
        <v>0</v>
      </c>
      <c r="H233" s="29" t="s">
        <v>32</v>
      </c>
      <c r="I233" s="29">
        <v>0</v>
      </c>
      <c r="J233" s="29" t="s">
        <v>222</v>
      </c>
      <c r="K233" s="29" t="str">
        <f t="shared" si="78"/>
        <v>icon</v>
      </c>
      <c r="L233" s="2" t="str">
        <f t="shared" si="79"/>
        <v>skill</v>
      </c>
      <c r="M233" s="2"/>
      <c r="N233" s="2">
        <f t="shared" si="80"/>
        <v>14</v>
      </c>
      <c r="O233" s="2" t="str">
        <f t="shared" si="81"/>
        <v>0024</v>
      </c>
      <c r="P233" s="2"/>
      <c r="Q233" s="2" t="str">
        <f t="shared" si="82"/>
        <v>01</v>
      </c>
      <c r="R233" s="36"/>
      <c r="S233" s="29">
        <f t="shared" si="83"/>
        <v>5</v>
      </c>
      <c r="T233" s="29">
        <f t="shared" si="84"/>
        <v>11</v>
      </c>
      <c r="U233" s="29">
        <f t="shared" si="85"/>
        <v>16</v>
      </c>
      <c r="V233" s="29">
        <f t="shared" si="86"/>
        <v>16</v>
      </c>
      <c r="W233" s="2" t="str">
        <f t="shared" si="87"/>
        <v>01</v>
      </c>
      <c r="X233" s="2" t="b">
        <f t="shared" si="88"/>
        <v>0</v>
      </c>
    </row>
    <row r="234" spans="1:24">
      <c r="A234" s="2" t="s">
        <v>29</v>
      </c>
      <c r="B234" s="29" t="str">
        <f t="shared" si="77"/>
        <v>311002402</v>
      </c>
      <c r="D234" s="35"/>
      <c r="E234" t="s">
        <v>147</v>
      </c>
      <c r="F234" s="29" t="s">
        <v>31</v>
      </c>
      <c r="G234" s="29">
        <v>0</v>
      </c>
      <c r="H234" s="29" t="s">
        <v>32</v>
      </c>
      <c r="I234" s="29">
        <v>0</v>
      </c>
      <c r="J234" s="29" t="s">
        <v>222</v>
      </c>
      <c r="K234" s="29" t="str">
        <f t="shared" si="78"/>
        <v>icon</v>
      </c>
      <c r="L234" s="2" t="str">
        <f t="shared" si="79"/>
        <v>skill</v>
      </c>
      <c r="M234" s="2"/>
      <c r="N234" s="2">
        <f t="shared" si="80"/>
        <v>14</v>
      </c>
      <c r="O234" s="2" t="str">
        <f t="shared" si="81"/>
        <v>0024</v>
      </c>
      <c r="P234" s="2"/>
      <c r="Q234" s="2" t="str">
        <f t="shared" si="82"/>
        <v>02</v>
      </c>
      <c r="R234" s="36"/>
      <c r="S234" s="29">
        <f t="shared" si="83"/>
        <v>5</v>
      </c>
      <c r="T234" s="29">
        <f t="shared" si="84"/>
        <v>11</v>
      </c>
      <c r="U234" s="29">
        <f t="shared" si="85"/>
        <v>16</v>
      </c>
      <c r="V234" s="29">
        <f t="shared" si="86"/>
        <v>16</v>
      </c>
      <c r="W234" s="2" t="str">
        <f t="shared" si="87"/>
        <v>02</v>
      </c>
      <c r="X234" s="2" t="b">
        <f t="shared" si="88"/>
        <v>0</v>
      </c>
    </row>
    <row r="235" spans="1:24">
      <c r="A235" s="2" t="s">
        <v>29</v>
      </c>
      <c r="B235" s="29" t="str">
        <f t="shared" si="77"/>
        <v>311002403</v>
      </c>
      <c r="D235" s="35"/>
      <c r="E235" t="s">
        <v>148</v>
      </c>
      <c r="F235" s="29" t="s">
        <v>31</v>
      </c>
      <c r="G235" s="29">
        <v>0</v>
      </c>
      <c r="H235" s="29" t="s">
        <v>32</v>
      </c>
      <c r="I235" s="29">
        <v>0</v>
      </c>
      <c r="J235" s="29" t="s">
        <v>222</v>
      </c>
      <c r="K235" s="29" t="str">
        <f t="shared" si="78"/>
        <v>icon</v>
      </c>
      <c r="L235" s="2" t="str">
        <f t="shared" si="79"/>
        <v>skill</v>
      </c>
      <c r="M235" s="2"/>
      <c r="N235" s="2">
        <f t="shared" si="80"/>
        <v>14</v>
      </c>
      <c r="O235" s="2" t="str">
        <f t="shared" si="81"/>
        <v>0024</v>
      </c>
      <c r="P235" s="2"/>
      <c r="Q235" s="2" t="str">
        <f t="shared" si="82"/>
        <v>03</v>
      </c>
      <c r="R235" s="36"/>
      <c r="S235" s="29">
        <f t="shared" si="83"/>
        <v>5</v>
      </c>
      <c r="T235" s="29">
        <f t="shared" si="84"/>
        <v>11</v>
      </c>
      <c r="U235" s="29">
        <f t="shared" si="85"/>
        <v>16</v>
      </c>
      <c r="V235" s="29">
        <f t="shared" si="86"/>
        <v>16</v>
      </c>
      <c r="W235" s="2" t="str">
        <f t="shared" si="87"/>
        <v>03</v>
      </c>
      <c r="X235" s="2" t="b">
        <f t="shared" si="88"/>
        <v>0</v>
      </c>
    </row>
    <row r="236" spans="1:24">
      <c r="A236" s="2" t="s">
        <v>29</v>
      </c>
      <c r="B236" s="29" t="str">
        <f t="shared" si="77"/>
        <v>311002501</v>
      </c>
      <c r="D236" s="35"/>
      <c r="E236" t="s">
        <v>149</v>
      </c>
      <c r="F236" s="29" t="s">
        <v>31</v>
      </c>
      <c r="G236" s="29">
        <v>0</v>
      </c>
      <c r="H236" s="29" t="s">
        <v>32</v>
      </c>
      <c r="I236" s="29">
        <v>0</v>
      </c>
      <c r="J236" s="29" t="s">
        <v>222</v>
      </c>
      <c r="K236" s="29" t="str">
        <f t="shared" si="78"/>
        <v>icon</v>
      </c>
      <c r="L236" s="2" t="str">
        <f t="shared" si="79"/>
        <v>skill</v>
      </c>
      <c r="M236" s="2"/>
      <c r="N236" s="2">
        <f t="shared" si="80"/>
        <v>14</v>
      </c>
      <c r="O236" s="2" t="str">
        <f t="shared" si="81"/>
        <v>0025</v>
      </c>
      <c r="P236" s="2"/>
      <c r="Q236" s="2" t="str">
        <f t="shared" si="82"/>
        <v>01</v>
      </c>
      <c r="R236" s="36"/>
      <c r="S236" s="29">
        <f t="shared" si="83"/>
        <v>5</v>
      </c>
      <c r="T236" s="29">
        <f t="shared" si="84"/>
        <v>11</v>
      </c>
      <c r="U236" s="29">
        <f t="shared" si="85"/>
        <v>16</v>
      </c>
      <c r="V236" s="29">
        <f t="shared" si="86"/>
        <v>16</v>
      </c>
      <c r="W236" s="2" t="str">
        <f t="shared" si="87"/>
        <v>01</v>
      </c>
      <c r="X236" s="2" t="b">
        <f t="shared" si="88"/>
        <v>0</v>
      </c>
    </row>
    <row r="237" spans="1:24">
      <c r="A237" s="2" t="s">
        <v>29</v>
      </c>
      <c r="B237" s="29" t="str">
        <f t="shared" si="77"/>
        <v>311002502</v>
      </c>
      <c r="D237" s="35"/>
      <c r="E237" t="s">
        <v>151</v>
      </c>
      <c r="F237" s="29" t="s">
        <v>31</v>
      </c>
      <c r="G237" s="29">
        <v>0</v>
      </c>
      <c r="H237" s="29" t="s">
        <v>32</v>
      </c>
      <c r="I237" s="29">
        <v>0</v>
      </c>
      <c r="J237" s="29" t="s">
        <v>222</v>
      </c>
      <c r="K237" s="29" t="str">
        <f t="shared" si="78"/>
        <v>icon</v>
      </c>
      <c r="L237" s="2" t="str">
        <f t="shared" si="79"/>
        <v>skill</v>
      </c>
      <c r="M237" s="2"/>
      <c r="N237" s="2">
        <f t="shared" si="80"/>
        <v>14</v>
      </c>
      <c r="O237" s="2" t="str">
        <f t="shared" si="81"/>
        <v>0025</v>
      </c>
      <c r="P237" s="2"/>
      <c r="Q237" s="2" t="str">
        <f t="shared" si="82"/>
        <v>02</v>
      </c>
      <c r="R237" s="36"/>
      <c r="S237" s="29">
        <f t="shared" si="83"/>
        <v>5</v>
      </c>
      <c r="T237" s="29">
        <f t="shared" si="84"/>
        <v>11</v>
      </c>
      <c r="U237" s="29">
        <f t="shared" si="85"/>
        <v>16</v>
      </c>
      <c r="V237" s="29">
        <f t="shared" si="86"/>
        <v>16</v>
      </c>
      <c r="W237" s="2" t="str">
        <f t="shared" si="87"/>
        <v>02</v>
      </c>
      <c r="X237" s="2" t="b">
        <f t="shared" si="88"/>
        <v>0</v>
      </c>
    </row>
    <row r="238" spans="1:24">
      <c r="A238" s="2" t="s">
        <v>29</v>
      </c>
      <c r="B238" s="29" t="str">
        <f t="shared" si="77"/>
        <v>311002503</v>
      </c>
      <c r="D238" s="35"/>
      <c r="E238" t="s">
        <v>152</v>
      </c>
      <c r="F238" s="29" t="s">
        <v>31</v>
      </c>
      <c r="G238" s="29">
        <v>0</v>
      </c>
      <c r="H238" s="29" t="s">
        <v>32</v>
      </c>
      <c r="I238" s="29">
        <v>0</v>
      </c>
      <c r="J238" s="29" t="s">
        <v>222</v>
      </c>
      <c r="K238" s="29" t="str">
        <f t="shared" si="78"/>
        <v>icon</v>
      </c>
      <c r="L238" s="2" t="str">
        <f t="shared" si="79"/>
        <v>skill</v>
      </c>
      <c r="M238" s="2"/>
      <c r="N238" s="2">
        <f t="shared" si="80"/>
        <v>14</v>
      </c>
      <c r="O238" s="2" t="str">
        <f t="shared" si="81"/>
        <v>0025</v>
      </c>
      <c r="P238" s="2"/>
      <c r="Q238" s="2" t="str">
        <f t="shared" si="82"/>
        <v>03</v>
      </c>
      <c r="R238" s="36"/>
      <c r="S238" s="29">
        <f t="shared" si="83"/>
        <v>5</v>
      </c>
      <c r="T238" s="29">
        <f t="shared" si="84"/>
        <v>11</v>
      </c>
      <c r="U238" s="29">
        <f t="shared" si="85"/>
        <v>16</v>
      </c>
      <c r="V238" s="29">
        <f t="shared" si="86"/>
        <v>16</v>
      </c>
      <c r="W238" s="2" t="str">
        <f t="shared" si="87"/>
        <v>03</v>
      </c>
      <c r="X238" s="2" t="b">
        <f t="shared" si="88"/>
        <v>0</v>
      </c>
    </row>
    <row r="239" spans="1:24">
      <c r="A239" s="2" t="s">
        <v>29</v>
      </c>
      <c r="B239" s="29" t="str">
        <f t="shared" si="77"/>
        <v>311002601</v>
      </c>
      <c r="D239" s="35"/>
      <c r="E239" t="s">
        <v>153</v>
      </c>
      <c r="F239" s="29" t="s">
        <v>31</v>
      </c>
      <c r="G239" s="29">
        <v>0</v>
      </c>
      <c r="H239" s="29" t="s">
        <v>32</v>
      </c>
      <c r="I239" s="29">
        <v>0</v>
      </c>
      <c r="J239" s="29" t="s">
        <v>222</v>
      </c>
      <c r="K239" s="29" t="str">
        <f t="shared" si="78"/>
        <v>icon</v>
      </c>
      <c r="L239" s="2" t="str">
        <f t="shared" si="79"/>
        <v>skill</v>
      </c>
      <c r="M239" s="2"/>
      <c r="N239" s="2">
        <f t="shared" si="80"/>
        <v>14</v>
      </c>
      <c r="O239" s="2" t="str">
        <f t="shared" si="81"/>
        <v>0026</v>
      </c>
      <c r="P239" s="2"/>
      <c r="Q239" s="2" t="str">
        <f t="shared" si="82"/>
        <v>01</v>
      </c>
      <c r="R239" s="36"/>
      <c r="S239" s="29">
        <f t="shared" si="83"/>
        <v>5</v>
      </c>
      <c r="T239" s="29">
        <f t="shared" si="84"/>
        <v>11</v>
      </c>
      <c r="U239" s="29">
        <f t="shared" si="85"/>
        <v>16</v>
      </c>
      <c r="V239" s="29">
        <f t="shared" si="86"/>
        <v>16</v>
      </c>
      <c r="W239" s="2" t="str">
        <f t="shared" si="87"/>
        <v>01</v>
      </c>
      <c r="X239" s="2" t="b">
        <f t="shared" si="88"/>
        <v>0</v>
      </c>
    </row>
    <row r="240" spans="1:24">
      <c r="A240" s="2" t="s">
        <v>29</v>
      </c>
      <c r="B240" s="29" t="str">
        <f t="shared" si="77"/>
        <v>311002602</v>
      </c>
      <c r="D240" s="35"/>
      <c r="E240" t="s">
        <v>155</v>
      </c>
      <c r="F240" s="29" t="s">
        <v>31</v>
      </c>
      <c r="G240" s="29">
        <v>0</v>
      </c>
      <c r="H240" s="29" t="s">
        <v>32</v>
      </c>
      <c r="I240" s="29">
        <v>0</v>
      </c>
      <c r="J240" s="29" t="s">
        <v>222</v>
      </c>
      <c r="K240" s="29" t="str">
        <f t="shared" si="78"/>
        <v>icon</v>
      </c>
      <c r="L240" s="2" t="str">
        <f t="shared" si="79"/>
        <v>skill</v>
      </c>
      <c r="M240" s="2"/>
      <c r="N240" s="2">
        <f t="shared" si="80"/>
        <v>14</v>
      </c>
      <c r="O240" s="2" t="str">
        <f t="shared" si="81"/>
        <v>0026</v>
      </c>
      <c r="P240" s="2"/>
      <c r="Q240" s="2" t="str">
        <f t="shared" si="82"/>
        <v>02</v>
      </c>
      <c r="R240" s="36"/>
      <c r="S240" s="29">
        <f t="shared" si="83"/>
        <v>5</v>
      </c>
      <c r="T240" s="29">
        <f t="shared" si="84"/>
        <v>11</v>
      </c>
      <c r="U240" s="29">
        <f t="shared" si="85"/>
        <v>16</v>
      </c>
      <c r="V240" s="29">
        <f t="shared" si="86"/>
        <v>16</v>
      </c>
      <c r="W240" s="2" t="str">
        <f t="shared" si="87"/>
        <v>02</v>
      </c>
      <c r="X240" s="2" t="b">
        <f t="shared" si="88"/>
        <v>0</v>
      </c>
    </row>
    <row r="241" spans="1:24">
      <c r="A241" s="2" t="s">
        <v>29</v>
      </c>
      <c r="B241" s="29" t="str">
        <f t="shared" si="77"/>
        <v>311002603</v>
      </c>
      <c r="D241" s="35"/>
      <c r="E241" t="s">
        <v>156</v>
      </c>
      <c r="F241" s="29" t="s">
        <v>31</v>
      </c>
      <c r="G241" s="29">
        <v>0</v>
      </c>
      <c r="H241" s="29" t="s">
        <v>32</v>
      </c>
      <c r="I241" s="29">
        <v>0</v>
      </c>
      <c r="J241" s="29" t="s">
        <v>222</v>
      </c>
      <c r="K241" s="29" t="str">
        <f t="shared" si="78"/>
        <v>icon</v>
      </c>
      <c r="L241" s="2" t="str">
        <f t="shared" si="79"/>
        <v>skill</v>
      </c>
      <c r="M241" s="2"/>
      <c r="N241" s="2">
        <f t="shared" si="80"/>
        <v>14</v>
      </c>
      <c r="O241" s="2" t="str">
        <f t="shared" si="81"/>
        <v>0026</v>
      </c>
      <c r="P241" s="2"/>
      <c r="Q241" s="2" t="str">
        <f t="shared" si="82"/>
        <v>03</v>
      </c>
      <c r="R241" s="36"/>
      <c r="S241" s="29">
        <f t="shared" si="83"/>
        <v>5</v>
      </c>
      <c r="T241" s="29">
        <f t="shared" si="84"/>
        <v>11</v>
      </c>
      <c r="U241" s="29">
        <f t="shared" si="85"/>
        <v>16</v>
      </c>
      <c r="V241" s="29">
        <f t="shared" si="86"/>
        <v>16</v>
      </c>
      <c r="W241" s="2" t="str">
        <f t="shared" si="87"/>
        <v>03</v>
      </c>
      <c r="X241" s="2" t="b">
        <f t="shared" si="88"/>
        <v>0</v>
      </c>
    </row>
    <row r="242" spans="1:24">
      <c r="A242" s="2" t="s">
        <v>29</v>
      </c>
      <c r="B242" s="29" t="str">
        <f t="shared" si="77"/>
        <v>311002701</v>
      </c>
      <c r="D242" s="35"/>
      <c r="E242" t="s">
        <v>157</v>
      </c>
      <c r="F242" s="29" t="s">
        <v>31</v>
      </c>
      <c r="G242" s="29">
        <v>0</v>
      </c>
      <c r="H242" s="29" t="s">
        <v>32</v>
      </c>
      <c r="I242" s="29">
        <v>0</v>
      </c>
      <c r="J242" s="29" t="s">
        <v>222</v>
      </c>
      <c r="K242" s="29" t="str">
        <f t="shared" si="78"/>
        <v>icon</v>
      </c>
      <c r="L242" s="2" t="str">
        <f t="shared" si="79"/>
        <v>skill</v>
      </c>
      <c r="M242" s="2"/>
      <c r="N242" s="2">
        <f t="shared" si="80"/>
        <v>14</v>
      </c>
      <c r="O242" s="2" t="str">
        <f t="shared" si="81"/>
        <v>0027</v>
      </c>
      <c r="P242" s="2"/>
      <c r="Q242" s="2" t="str">
        <f t="shared" si="82"/>
        <v>01</v>
      </c>
      <c r="R242" s="36"/>
      <c r="S242" s="29">
        <f t="shared" si="83"/>
        <v>5</v>
      </c>
      <c r="T242" s="29">
        <f t="shared" si="84"/>
        <v>11</v>
      </c>
      <c r="U242" s="29">
        <f t="shared" si="85"/>
        <v>16</v>
      </c>
      <c r="V242" s="29">
        <f t="shared" si="86"/>
        <v>16</v>
      </c>
      <c r="W242" s="2" t="str">
        <f t="shared" si="87"/>
        <v>01</v>
      </c>
      <c r="X242" s="2" t="b">
        <f t="shared" si="88"/>
        <v>0</v>
      </c>
    </row>
    <row r="243" spans="1:24">
      <c r="A243" s="2" t="s">
        <v>29</v>
      </c>
      <c r="B243" s="29" t="str">
        <f t="shared" si="77"/>
        <v>311002702</v>
      </c>
      <c r="D243" s="35"/>
      <c r="E243" t="s">
        <v>159</v>
      </c>
      <c r="F243" s="29" t="s">
        <v>31</v>
      </c>
      <c r="G243" s="29">
        <v>0</v>
      </c>
      <c r="H243" s="29" t="s">
        <v>32</v>
      </c>
      <c r="I243" s="29">
        <v>0</v>
      </c>
      <c r="J243" s="29" t="s">
        <v>222</v>
      </c>
      <c r="K243" s="29" t="str">
        <f t="shared" si="78"/>
        <v>icon</v>
      </c>
      <c r="L243" s="2" t="str">
        <f t="shared" si="79"/>
        <v>skill</v>
      </c>
      <c r="M243" s="2"/>
      <c r="N243" s="2">
        <f t="shared" si="80"/>
        <v>14</v>
      </c>
      <c r="O243" s="2" t="str">
        <f t="shared" si="81"/>
        <v>0027</v>
      </c>
      <c r="P243" s="2"/>
      <c r="Q243" s="2" t="str">
        <f t="shared" si="82"/>
        <v>02</v>
      </c>
      <c r="R243" s="36"/>
      <c r="S243" s="29">
        <f t="shared" si="83"/>
        <v>5</v>
      </c>
      <c r="T243" s="29">
        <f t="shared" si="84"/>
        <v>11</v>
      </c>
      <c r="U243" s="29">
        <f t="shared" si="85"/>
        <v>16</v>
      </c>
      <c r="V243" s="29">
        <f t="shared" si="86"/>
        <v>16</v>
      </c>
      <c r="W243" s="2" t="str">
        <f t="shared" si="87"/>
        <v>02</v>
      </c>
      <c r="X243" s="2" t="b">
        <f t="shared" si="88"/>
        <v>0</v>
      </c>
    </row>
    <row r="244" spans="1:24">
      <c r="A244" s="2" t="s">
        <v>29</v>
      </c>
      <c r="B244" s="29" t="str">
        <f t="shared" si="77"/>
        <v>311002703</v>
      </c>
      <c r="D244" s="35"/>
      <c r="E244" t="s">
        <v>160</v>
      </c>
      <c r="F244" s="29" t="s">
        <v>31</v>
      </c>
      <c r="G244" s="29">
        <v>0</v>
      </c>
      <c r="H244" s="29" t="s">
        <v>32</v>
      </c>
      <c r="I244" s="29">
        <v>0</v>
      </c>
      <c r="J244" s="29" t="s">
        <v>222</v>
      </c>
      <c r="K244" s="29" t="str">
        <f t="shared" si="78"/>
        <v>icon</v>
      </c>
      <c r="L244" s="2" t="str">
        <f t="shared" si="79"/>
        <v>skill</v>
      </c>
      <c r="M244" s="2"/>
      <c r="N244" s="2">
        <f t="shared" si="80"/>
        <v>14</v>
      </c>
      <c r="O244" s="2" t="str">
        <f t="shared" si="81"/>
        <v>0027</v>
      </c>
      <c r="P244" s="2"/>
      <c r="Q244" s="2" t="str">
        <f t="shared" si="82"/>
        <v>03</v>
      </c>
      <c r="R244" s="36"/>
      <c r="S244" s="29">
        <f t="shared" si="83"/>
        <v>5</v>
      </c>
      <c r="T244" s="29">
        <f t="shared" si="84"/>
        <v>11</v>
      </c>
      <c r="U244" s="29">
        <f t="shared" si="85"/>
        <v>16</v>
      </c>
      <c r="V244" s="29">
        <f t="shared" si="86"/>
        <v>16</v>
      </c>
      <c r="W244" s="2" t="str">
        <f t="shared" si="87"/>
        <v>03</v>
      </c>
      <c r="X244" s="2" t="b">
        <f t="shared" si="88"/>
        <v>0</v>
      </c>
    </row>
    <row r="245" spans="1:24">
      <c r="A245" s="2" t="s">
        <v>29</v>
      </c>
      <c r="B245" s="29" t="str">
        <f t="shared" si="77"/>
        <v>311002801</v>
      </c>
      <c r="D245" s="35"/>
      <c r="E245" t="s">
        <v>161</v>
      </c>
      <c r="F245" s="29" t="s">
        <v>31</v>
      </c>
      <c r="G245" s="29">
        <v>0</v>
      </c>
      <c r="H245" s="29" t="s">
        <v>32</v>
      </c>
      <c r="I245" s="29">
        <v>0</v>
      </c>
      <c r="J245" s="29" t="s">
        <v>222</v>
      </c>
      <c r="K245" s="29" t="str">
        <f t="shared" si="78"/>
        <v>icon</v>
      </c>
      <c r="L245" s="2" t="str">
        <f t="shared" si="79"/>
        <v>skill</v>
      </c>
      <c r="M245" s="2"/>
      <c r="N245" s="2">
        <f t="shared" si="80"/>
        <v>14</v>
      </c>
      <c r="O245" s="2" t="str">
        <f t="shared" si="81"/>
        <v>0028</v>
      </c>
      <c r="P245" s="2"/>
      <c r="Q245" s="2" t="str">
        <f t="shared" si="82"/>
        <v>01</v>
      </c>
      <c r="R245" s="36"/>
      <c r="S245" s="29">
        <f t="shared" si="83"/>
        <v>5</v>
      </c>
      <c r="T245" s="29">
        <f t="shared" si="84"/>
        <v>11</v>
      </c>
      <c r="U245" s="29">
        <f t="shared" si="85"/>
        <v>16</v>
      </c>
      <c r="V245" s="29">
        <f t="shared" si="86"/>
        <v>16</v>
      </c>
      <c r="W245" s="2" t="str">
        <f t="shared" si="87"/>
        <v>01</v>
      </c>
      <c r="X245" s="2" t="b">
        <f t="shared" si="88"/>
        <v>0</v>
      </c>
    </row>
    <row r="246" spans="1:24">
      <c r="A246" s="2" t="s">
        <v>29</v>
      </c>
      <c r="B246" s="29" t="str">
        <f t="shared" si="77"/>
        <v>311002802</v>
      </c>
      <c r="D246" s="35"/>
      <c r="E246" t="s">
        <v>163</v>
      </c>
      <c r="F246" s="29" t="s">
        <v>31</v>
      </c>
      <c r="G246" s="29">
        <v>0</v>
      </c>
      <c r="H246" s="29" t="s">
        <v>32</v>
      </c>
      <c r="I246" s="29">
        <v>0</v>
      </c>
      <c r="J246" s="29" t="s">
        <v>222</v>
      </c>
      <c r="K246" s="29" t="str">
        <f t="shared" si="78"/>
        <v>icon</v>
      </c>
      <c r="L246" s="2" t="str">
        <f t="shared" si="79"/>
        <v>skill</v>
      </c>
      <c r="M246" s="2"/>
      <c r="N246" s="2">
        <f t="shared" si="80"/>
        <v>14</v>
      </c>
      <c r="O246" s="2" t="str">
        <f t="shared" si="81"/>
        <v>0028</v>
      </c>
      <c r="P246" s="2"/>
      <c r="Q246" s="2" t="str">
        <f t="shared" si="82"/>
        <v>02</v>
      </c>
      <c r="R246" s="36"/>
      <c r="S246" s="29">
        <f t="shared" si="83"/>
        <v>5</v>
      </c>
      <c r="T246" s="29">
        <f t="shared" si="84"/>
        <v>11</v>
      </c>
      <c r="U246" s="29">
        <f t="shared" si="85"/>
        <v>16</v>
      </c>
      <c r="V246" s="29">
        <f t="shared" si="86"/>
        <v>16</v>
      </c>
      <c r="W246" s="2" t="str">
        <f t="shared" si="87"/>
        <v>02</v>
      </c>
      <c r="X246" s="2" t="b">
        <f t="shared" si="88"/>
        <v>0</v>
      </c>
    </row>
    <row r="247" spans="1:24">
      <c r="A247" s="2" t="s">
        <v>29</v>
      </c>
      <c r="B247" s="29" t="str">
        <f t="shared" si="77"/>
        <v>311002803</v>
      </c>
      <c r="D247" s="35"/>
      <c r="E247" t="s">
        <v>164</v>
      </c>
      <c r="F247" s="29" t="s">
        <v>31</v>
      </c>
      <c r="G247" s="29">
        <v>0</v>
      </c>
      <c r="H247" s="29" t="s">
        <v>32</v>
      </c>
      <c r="I247" s="29">
        <v>0</v>
      </c>
      <c r="J247" s="29" t="s">
        <v>222</v>
      </c>
      <c r="K247" s="29" t="str">
        <f t="shared" si="78"/>
        <v>icon</v>
      </c>
      <c r="L247" s="2" t="str">
        <f t="shared" si="79"/>
        <v>skill</v>
      </c>
      <c r="M247" s="2"/>
      <c r="N247" s="2">
        <f t="shared" si="80"/>
        <v>14</v>
      </c>
      <c r="O247" s="2" t="str">
        <f t="shared" si="81"/>
        <v>0028</v>
      </c>
      <c r="P247" s="2"/>
      <c r="Q247" s="2" t="str">
        <f t="shared" si="82"/>
        <v>03</v>
      </c>
      <c r="R247" s="36"/>
      <c r="S247" s="29">
        <f t="shared" si="83"/>
        <v>5</v>
      </c>
      <c r="T247" s="29">
        <f t="shared" si="84"/>
        <v>11</v>
      </c>
      <c r="U247" s="29">
        <f t="shared" si="85"/>
        <v>16</v>
      </c>
      <c r="V247" s="29">
        <f t="shared" si="86"/>
        <v>16</v>
      </c>
      <c r="W247" s="2" t="str">
        <f t="shared" si="87"/>
        <v>03</v>
      </c>
      <c r="X247" s="2" t="b">
        <f t="shared" si="88"/>
        <v>0</v>
      </c>
    </row>
    <row r="248" spans="1:24">
      <c r="A248" s="2" t="s">
        <v>29</v>
      </c>
      <c r="B248" s="29" t="str">
        <f t="shared" si="77"/>
        <v>311002901</v>
      </c>
      <c r="D248" s="35"/>
      <c r="E248" t="s">
        <v>165</v>
      </c>
      <c r="F248" s="29" t="s">
        <v>31</v>
      </c>
      <c r="G248" s="29">
        <v>0</v>
      </c>
      <c r="H248" s="29" t="s">
        <v>32</v>
      </c>
      <c r="I248" s="29">
        <v>0</v>
      </c>
      <c r="J248" s="29" t="s">
        <v>222</v>
      </c>
      <c r="K248" s="29" t="str">
        <f t="shared" si="78"/>
        <v>icon</v>
      </c>
      <c r="L248" s="2" t="str">
        <f t="shared" si="79"/>
        <v>skill</v>
      </c>
      <c r="M248" s="2"/>
      <c r="N248" s="2">
        <f t="shared" si="80"/>
        <v>14</v>
      </c>
      <c r="O248" s="2" t="str">
        <f t="shared" si="81"/>
        <v>0029</v>
      </c>
      <c r="P248" s="2"/>
      <c r="Q248" s="2" t="str">
        <f t="shared" si="82"/>
        <v>01</v>
      </c>
      <c r="R248" s="36"/>
      <c r="S248" s="29">
        <f t="shared" si="83"/>
        <v>5</v>
      </c>
      <c r="T248" s="29">
        <f t="shared" si="84"/>
        <v>11</v>
      </c>
      <c r="U248" s="29">
        <f t="shared" si="85"/>
        <v>16</v>
      </c>
      <c r="V248" s="29">
        <f t="shared" si="86"/>
        <v>16</v>
      </c>
      <c r="W248" s="2" t="str">
        <f t="shared" si="87"/>
        <v>01</v>
      </c>
      <c r="X248" s="2" t="b">
        <f t="shared" si="88"/>
        <v>0</v>
      </c>
    </row>
    <row r="249" spans="1:24">
      <c r="A249" s="2" t="s">
        <v>29</v>
      </c>
      <c r="B249" s="29" t="str">
        <f t="shared" si="77"/>
        <v>311002902</v>
      </c>
      <c r="D249" s="35"/>
      <c r="E249" t="s">
        <v>167</v>
      </c>
      <c r="F249" s="29" t="s">
        <v>31</v>
      </c>
      <c r="G249" s="29">
        <v>0</v>
      </c>
      <c r="H249" s="29" t="s">
        <v>32</v>
      </c>
      <c r="I249" s="29">
        <v>0</v>
      </c>
      <c r="J249" s="29" t="s">
        <v>222</v>
      </c>
      <c r="K249" s="29" t="str">
        <f t="shared" si="78"/>
        <v>icon</v>
      </c>
      <c r="L249" s="2" t="str">
        <f t="shared" si="79"/>
        <v>skill</v>
      </c>
      <c r="M249" s="2"/>
      <c r="N249" s="2">
        <f t="shared" si="80"/>
        <v>14</v>
      </c>
      <c r="O249" s="2" t="str">
        <f t="shared" si="81"/>
        <v>0029</v>
      </c>
      <c r="P249" s="2"/>
      <c r="Q249" s="2" t="str">
        <f t="shared" si="82"/>
        <v>02</v>
      </c>
      <c r="R249" s="36"/>
      <c r="S249" s="29">
        <f t="shared" si="83"/>
        <v>5</v>
      </c>
      <c r="T249" s="29">
        <f t="shared" si="84"/>
        <v>11</v>
      </c>
      <c r="U249" s="29">
        <f t="shared" si="85"/>
        <v>16</v>
      </c>
      <c r="V249" s="29">
        <f t="shared" si="86"/>
        <v>16</v>
      </c>
      <c r="W249" s="2" t="str">
        <f t="shared" si="87"/>
        <v>02</v>
      </c>
      <c r="X249" s="2" t="b">
        <f t="shared" si="88"/>
        <v>0</v>
      </c>
    </row>
    <row r="250" spans="1:24">
      <c r="A250" s="2" t="s">
        <v>29</v>
      </c>
      <c r="B250" s="29" t="str">
        <f t="shared" ref="B250:B281" si="89">311&amp;O250&amp;Q250</f>
        <v>311002903</v>
      </c>
      <c r="D250" s="35"/>
      <c r="E250" t="s">
        <v>168</v>
      </c>
      <c r="F250" s="29" t="s">
        <v>31</v>
      </c>
      <c r="G250" s="29">
        <v>0</v>
      </c>
      <c r="H250" s="29" t="s">
        <v>32</v>
      </c>
      <c r="I250" s="29">
        <v>0</v>
      </c>
      <c r="J250" s="29" t="s">
        <v>222</v>
      </c>
      <c r="K250" s="29" t="str">
        <f t="shared" ref="K250:K281" si="90">LEFT(E250,S250-1)</f>
        <v>icon</v>
      </c>
      <c r="L250" s="2" t="str">
        <f t="shared" ref="L250:L281" si="91">MID(E250,S250+1,T250-6)</f>
        <v>skill</v>
      </c>
      <c r="M250" s="2"/>
      <c r="N250" s="2">
        <f t="shared" ref="N250:N281" si="92">IF(L250="head",13,IF(L250="qiyujia",15,14))</f>
        <v>14</v>
      </c>
      <c r="O250" s="2" t="str">
        <f t="shared" ref="O250:O281" si="93">IF(T250=U250,RIGHT(E250,LEN(E250)-T250),MID(E250,T250+1,U250-T250-1))</f>
        <v>0029</v>
      </c>
      <c r="P250" s="2"/>
      <c r="Q250" s="2" t="str">
        <f t="shared" ref="Q250:Q281" si="94">IF(LEN(W250)&lt;3,IF(LEN(W250)&gt;1,W250,"0"&amp;W250),"00")</f>
        <v>03</v>
      </c>
      <c r="R250" s="36"/>
      <c r="S250" s="29">
        <f t="shared" ref="S250:S281" si="95">IFERROR(FIND("_",E250),0)</f>
        <v>5</v>
      </c>
      <c r="T250" s="29">
        <f t="shared" ref="T250:T281" si="96">IFERROR(FIND("_",E250,S250+1),S250)</f>
        <v>11</v>
      </c>
      <c r="U250" s="29">
        <f t="shared" ref="U250:U281" si="97">IFERROR(FIND("_",E250,T250+1),T250)</f>
        <v>16</v>
      </c>
      <c r="V250" s="29">
        <f t="shared" ref="V250:V281" si="98">IFERROR(FIND("_",E250,U250+1),U250)</f>
        <v>16</v>
      </c>
      <c r="W250" s="2" t="str">
        <f t="shared" ref="W250:W281" si="99">IF(U250=V250,RIGHT(E250,LEN(E250)-U250),MID(E250,U250+1,V250-U250-1))</f>
        <v>03</v>
      </c>
      <c r="X250" s="2" t="b">
        <f t="shared" ref="X250:X281" si="100">IF(L250="icon",13,IF(L250="coin",14,IF(L250="ticket",14)))</f>
        <v>0</v>
      </c>
    </row>
    <row r="251" spans="1:24">
      <c r="A251" s="2" t="s">
        <v>29</v>
      </c>
      <c r="B251" s="29" t="str">
        <f t="shared" si="89"/>
        <v>311003001</v>
      </c>
      <c r="D251" s="35"/>
      <c r="E251" t="s">
        <v>169</v>
      </c>
      <c r="F251" s="29" t="s">
        <v>31</v>
      </c>
      <c r="G251" s="29">
        <v>0</v>
      </c>
      <c r="H251" s="29" t="s">
        <v>32</v>
      </c>
      <c r="I251" s="29">
        <v>0</v>
      </c>
      <c r="J251" s="29" t="s">
        <v>222</v>
      </c>
      <c r="K251" s="29" t="str">
        <f t="shared" si="90"/>
        <v>icon</v>
      </c>
      <c r="L251" s="2" t="str">
        <f t="shared" si="91"/>
        <v>skill</v>
      </c>
      <c r="M251" s="2"/>
      <c r="N251" s="2">
        <f t="shared" si="92"/>
        <v>14</v>
      </c>
      <c r="O251" s="2" t="str">
        <f t="shared" si="93"/>
        <v>0030</v>
      </c>
      <c r="P251" s="2"/>
      <c r="Q251" s="2" t="str">
        <f t="shared" si="94"/>
        <v>01</v>
      </c>
      <c r="R251" s="36"/>
      <c r="S251" s="29">
        <f t="shared" si="95"/>
        <v>5</v>
      </c>
      <c r="T251" s="29">
        <f t="shared" si="96"/>
        <v>11</v>
      </c>
      <c r="U251" s="29">
        <f t="shared" si="97"/>
        <v>16</v>
      </c>
      <c r="V251" s="29">
        <f t="shared" si="98"/>
        <v>16</v>
      </c>
      <c r="W251" s="2" t="str">
        <f t="shared" si="99"/>
        <v>01</v>
      </c>
      <c r="X251" s="2" t="b">
        <f t="shared" si="100"/>
        <v>0</v>
      </c>
    </row>
    <row r="252" spans="1:24">
      <c r="A252" s="2" t="s">
        <v>29</v>
      </c>
      <c r="B252" s="29" t="str">
        <f t="shared" si="89"/>
        <v>311003002</v>
      </c>
      <c r="D252" s="35"/>
      <c r="E252" t="s">
        <v>171</v>
      </c>
      <c r="F252" s="29" t="s">
        <v>31</v>
      </c>
      <c r="G252" s="29">
        <v>0</v>
      </c>
      <c r="H252" s="29" t="s">
        <v>32</v>
      </c>
      <c r="I252" s="29">
        <v>0</v>
      </c>
      <c r="J252" s="29" t="s">
        <v>222</v>
      </c>
      <c r="K252" s="29" t="str">
        <f t="shared" si="90"/>
        <v>icon</v>
      </c>
      <c r="L252" s="2" t="str">
        <f t="shared" si="91"/>
        <v>skill</v>
      </c>
      <c r="M252" s="2"/>
      <c r="N252" s="2">
        <f t="shared" si="92"/>
        <v>14</v>
      </c>
      <c r="O252" s="2" t="str">
        <f t="shared" si="93"/>
        <v>0030</v>
      </c>
      <c r="P252" s="2"/>
      <c r="Q252" s="2" t="str">
        <f t="shared" si="94"/>
        <v>02</v>
      </c>
      <c r="R252" s="36"/>
      <c r="S252" s="29">
        <f t="shared" si="95"/>
        <v>5</v>
      </c>
      <c r="T252" s="29">
        <f t="shared" si="96"/>
        <v>11</v>
      </c>
      <c r="U252" s="29">
        <f t="shared" si="97"/>
        <v>16</v>
      </c>
      <c r="V252" s="29">
        <f t="shared" si="98"/>
        <v>16</v>
      </c>
      <c r="W252" s="2" t="str">
        <f t="shared" si="99"/>
        <v>02</v>
      </c>
      <c r="X252" s="2" t="b">
        <f t="shared" si="100"/>
        <v>0</v>
      </c>
    </row>
    <row r="253" spans="1:24">
      <c r="A253" s="2" t="s">
        <v>29</v>
      </c>
      <c r="B253" s="29" t="str">
        <f t="shared" si="89"/>
        <v>311003003</v>
      </c>
      <c r="D253" s="35"/>
      <c r="E253" t="s">
        <v>172</v>
      </c>
      <c r="F253" s="29" t="s">
        <v>31</v>
      </c>
      <c r="G253" s="29">
        <v>0</v>
      </c>
      <c r="H253" s="29" t="s">
        <v>32</v>
      </c>
      <c r="I253" s="29">
        <v>0</v>
      </c>
      <c r="J253" s="29" t="s">
        <v>222</v>
      </c>
      <c r="K253" s="29" t="str">
        <f t="shared" si="90"/>
        <v>icon</v>
      </c>
      <c r="L253" s="2" t="str">
        <f t="shared" si="91"/>
        <v>skill</v>
      </c>
      <c r="M253" s="2"/>
      <c r="N253" s="2">
        <f t="shared" si="92"/>
        <v>14</v>
      </c>
      <c r="O253" s="2" t="str">
        <f t="shared" si="93"/>
        <v>0030</v>
      </c>
      <c r="P253" s="2"/>
      <c r="Q253" s="2" t="str">
        <f t="shared" si="94"/>
        <v>03</v>
      </c>
      <c r="R253" s="36"/>
      <c r="S253" s="29">
        <f t="shared" si="95"/>
        <v>5</v>
      </c>
      <c r="T253" s="29">
        <f t="shared" si="96"/>
        <v>11</v>
      </c>
      <c r="U253" s="29">
        <f t="shared" si="97"/>
        <v>16</v>
      </c>
      <c r="V253" s="29">
        <f t="shared" si="98"/>
        <v>16</v>
      </c>
      <c r="W253" s="2" t="str">
        <f t="shared" si="99"/>
        <v>03</v>
      </c>
      <c r="X253" s="2" t="b">
        <f t="shared" si="100"/>
        <v>0</v>
      </c>
    </row>
    <row r="254" spans="1:24">
      <c r="A254" s="2" t="s">
        <v>29</v>
      </c>
      <c r="B254" s="29" t="str">
        <f t="shared" si="89"/>
        <v>311003101</v>
      </c>
      <c r="D254" s="35"/>
      <c r="E254" t="s">
        <v>173</v>
      </c>
      <c r="F254" s="29" t="s">
        <v>31</v>
      </c>
      <c r="G254" s="29">
        <v>0</v>
      </c>
      <c r="H254" s="29" t="s">
        <v>32</v>
      </c>
      <c r="I254" s="29">
        <v>0</v>
      </c>
      <c r="J254" s="29" t="s">
        <v>222</v>
      </c>
      <c r="K254" s="29" t="str">
        <f t="shared" si="90"/>
        <v>icon</v>
      </c>
      <c r="L254" s="2" t="str">
        <f t="shared" si="91"/>
        <v>skill</v>
      </c>
      <c r="M254" s="2"/>
      <c r="N254" s="2">
        <f t="shared" si="92"/>
        <v>14</v>
      </c>
      <c r="O254" s="2" t="str">
        <f t="shared" si="93"/>
        <v>0031</v>
      </c>
      <c r="P254" s="2"/>
      <c r="Q254" s="2" t="str">
        <f t="shared" si="94"/>
        <v>01</v>
      </c>
      <c r="R254" s="36"/>
      <c r="S254" s="29">
        <f t="shared" si="95"/>
        <v>5</v>
      </c>
      <c r="T254" s="29">
        <f t="shared" si="96"/>
        <v>11</v>
      </c>
      <c r="U254" s="29">
        <f t="shared" si="97"/>
        <v>16</v>
      </c>
      <c r="V254" s="29">
        <f t="shared" si="98"/>
        <v>16</v>
      </c>
      <c r="W254" s="2" t="str">
        <f t="shared" si="99"/>
        <v>01</v>
      </c>
      <c r="X254" s="2" t="b">
        <f t="shared" si="100"/>
        <v>0</v>
      </c>
    </row>
    <row r="255" spans="1:24">
      <c r="A255" s="2" t="s">
        <v>29</v>
      </c>
      <c r="B255" s="29" t="str">
        <f t="shared" si="89"/>
        <v>311003102</v>
      </c>
      <c r="D255" s="35"/>
      <c r="E255" t="s">
        <v>175</v>
      </c>
      <c r="F255" s="29" t="s">
        <v>31</v>
      </c>
      <c r="G255" s="29">
        <v>0</v>
      </c>
      <c r="H255" s="29" t="s">
        <v>32</v>
      </c>
      <c r="I255" s="29">
        <v>0</v>
      </c>
      <c r="J255" s="29" t="s">
        <v>222</v>
      </c>
      <c r="K255" s="29" t="str">
        <f t="shared" si="90"/>
        <v>icon</v>
      </c>
      <c r="L255" s="2" t="str">
        <f t="shared" si="91"/>
        <v>skill</v>
      </c>
      <c r="M255" s="2"/>
      <c r="N255" s="2">
        <f t="shared" si="92"/>
        <v>14</v>
      </c>
      <c r="O255" s="2" t="str">
        <f t="shared" si="93"/>
        <v>0031</v>
      </c>
      <c r="P255" s="2"/>
      <c r="Q255" s="2" t="str">
        <f t="shared" si="94"/>
        <v>02</v>
      </c>
      <c r="R255" s="36"/>
      <c r="S255" s="29">
        <f t="shared" si="95"/>
        <v>5</v>
      </c>
      <c r="T255" s="29">
        <f t="shared" si="96"/>
        <v>11</v>
      </c>
      <c r="U255" s="29">
        <f t="shared" si="97"/>
        <v>16</v>
      </c>
      <c r="V255" s="29">
        <f t="shared" si="98"/>
        <v>16</v>
      </c>
      <c r="W255" s="2" t="str">
        <f t="shared" si="99"/>
        <v>02</v>
      </c>
      <c r="X255" s="2" t="b">
        <f t="shared" si="100"/>
        <v>0</v>
      </c>
    </row>
    <row r="256" spans="1:24">
      <c r="A256" s="2" t="s">
        <v>29</v>
      </c>
      <c r="B256" s="29" t="str">
        <f t="shared" si="89"/>
        <v>311003103</v>
      </c>
      <c r="D256" s="35"/>
      <c r="E256" t="s">
        <v>176</v>
      </c>
      <c r="F256" s="29" t="s">
        <v>31</v>
      </c>
      <c r="G256" s="29">
        <v>0</v>
      </c>
      <c r="H256" s="29" t="s">
        <v>32</v>
      </c>
      <c r="I256" s="29">
        <v>0</v>
      </c>
      <c r="J256" s="29" t="s">
        <v>222</v>
      </c>
      <c r="K256" s="29" t="str">
        <f t="shared" si="90"/>
        <v>icon</v>
      </c>
      <c r="L256" s="2" t="str">
        <f t="shared" si="91"/>
        <v>skill</v>
      </c>
      <c r="M256" s="2"/>
      <c r="N256" s="2">
        <f t="shared" si="92"/>
        <v>14</v>
      </c>
      <c r="O256" s="2" t="str">
        <f t="shared" si="93"/>
        <v>0031</v>
      </c>
      <c r="P256" s="2"/>
      <c r="Q256" s="2" t="str">
        <f t="shared" si="94"/>
        <v>03</v>
      </c>
      <c r="R256" s="36"/>
      <c r="S256" s="29">
        <f t="shared" si="95"/>
        <v>5</v>
      </c>
      <c r="T256" s="29">
        <f t="shared" si="96"/>
        <v>11</v>
      </c>
      <c r="U256" s="29">
        <f t="shared" si="97"/>
        <v>16</v>
      </c>
      <c r="V256" s="29">
        <f t="shared" si="98"/>
        <v>16</v>
      </c>
      <c r="W256" s="2" t="str">
        <f t="shared" si="99"/>
        <v>03</v>
      </c>
      <c r="X256" s="2" t="b">
        <f t="shared" si="100"/>
        <v>0</v>
      </c>
    </row>
    <row r="257" spans="1:24">
      <c r="A257" s="2" t="s">
        <v>29</v>
      </c>
      <c r="B257" s="29" t="str">
        <f t="shared" si="89"/>
        <v>311003201</v>
      </c>
      <c r="D257" s="35"/>
      <c r="E257" t="s">
        <v>177</v>
      </c>
      <c r="F257" s="29" t="s">
        <v>31</v>
      </c>
      <c r="G257" s="29">
        <v>0</v>
      </c>
      <c r="H257" s="29" t="s">
        <v>32</v>
      </c>
      <c r="I257" s="29">
        <v>0</v>
      </c>
      <c r="J257" s="29" t="s">
        <v>222</v>
      </c>
      <c r="K257" s="29" t="str">
        <f t="shared" si="90"/>
        <v>icon</v>
      </c>
      <c r="L257" s="2" t="str">
        <f t="shared" si="91"/>
        <v>skill</v>
      </c>
      <c r="M257" s="2"/>
      <c r="N257" s="2">
        <f t="shared" si="92"/>
        <v>14</v>
      </c>
      <c r="O257" s="2" t="str">
        <f t="shared" si="93"/>
        <v>0032</v>
      </c>
      <c r="P257" s="2"/>
      <c r="Q257" s="2" t="str">
        <f t="shared" si="94"/>
        <v>01</v>
      </c>
      <c r="R257" s="36"/>
      <c r="S257" s="29">
        <f t="shared" si="95"/>
        <v>5</v>
      </c>
      <c r="T257" s="29">
        <f t="shared" si="96"/>
        <v>11</v>
      </c>
      <c r="U257" s="29">
        <f t="shared" si="97"/>
        <v>16</v>
      </c>
      <c r="V257" s="29">
        <f t="shared" si="98"/>
        <v>16</v>
      </c>
      <c r="W257" s="2" t="str">
        <f t="shared" si="99"/>
        <v>01</v>
      </c>
      <c r="X257" s="2" t="b">
        <f t="shared" si="100"/>
        <v>0</v>
      </c>
    </row>
    <row r="258" spans="1:24">
      <c r="A258" s="2" t="s">
        <v>29</v>
      </c>
      <c r="B258" s="29" t="str">
        <f t="shared" si="89"/>
        <v>311003202</v>
      </c>
      <c r="D258" s="35"/>
      <c r="E258" t="s">
        <v>179</v>
      </c>
      <c r="F258" s="29" t="s">
        <v>31</v>
      </c>
      <c r="G258" s="29">
        <v>0</v>
      </c>
      <c r="H258" s="29" t="s">
        <v>32</v>
      </c>
      <c r="I258" s="29">
        <v>0</v>
      </c>
      <c r="J258" s="29" t="s">
        <v>222</v>
      </c>
      <c r="K258" s="29" t="str">
        <f t="shared" si="90"/>
        <v>icon</v>
      </c>
      <c r="L258" s="2" t="str">
        <f t="shared" si="91"/>
        <v>skill</v>
      </c>
      <c r="M258" s="2"/>
      <c r="N258" s="2">
        <f t="shared" si="92"/>
        <v>14</v>
      </c>
      <c r="O258" s="2" t="str">
        <f t="shared" si="93"/>
        <v>0032</v>
      </c>
      <c r="P258" s="2"/>
      <c r="Q258" s="2" t="str">
        <f t="shared" si="94"/>
        <v>02</v>
      </c>
      <c r="R258" s="36"/>
      <c r="S258" s="29">
        <f t="shared" si="95"/>
        <v>5</v>
      </c>
      <c r="T258" s="29">
        <f t="shared" si="96"/>
        <v>11</v>
      </c>
      <c r="U258" s="29">
        <f t="shared" si="97"/>
        <v>16</v>
      </c>
      <c r="V258" s="29">
        <f t="shared" si="98"/>
        <v>16</v>
      </c>
      <c r="W258" s="2" t="str">
        <f t="shared" si="99"/>
        <v>02</v>
      </c>
      <c r="X258" s="2" t="b">
        <f t="shared" si="100"/>
        <v>0</v>
      </c>
    </row>
    <row r="259" spans="1:24">
      <c r="A259" s="2" t="s">
        <v>29</v>
      </c>
      <c r="B259" s="29" t="str">
        <f t="shared" si="89"/>
        <v>311003203</v>
      </c>
      <c r="D259" s="35"/>
      <c r="E259" t="s">
        <v>180</v>
      </c>
      <c r="F259" s="29" t="s">
        <v>31</v>
      </c>
      <c r="G259" s="29">
        <v>0</v>
      </c>
      <c r="H259" s="29" t="s">
        <v>32</v>
      </c>
      <c r="I259" s="29">
        <v>0</v>
      </c>
      <c r="J259" s="29" t="s">
        <v>222</v>
      </c>
      <c r="K259" s="29" t="str">
        <f t="shared" si="90"/>
        <v>icon</v>
      </c>
      <c r="L259" s="2" t="str">
        <f t="shared" si="91"/>
        <v>skill</v>
      </c>
      <c r="M259" s="2"/>
      <c r="N259" s="2">
        <f t="shared" si="92"/>
        <v>14</v>
      </c>
      <c r="O259" s="2" t="str">
        <f t="shared" si="93"/>
        <v>0032</v>
      </c>
      <c r="P259" s="2"/>
      <c r="Q259" s="2" t="str">
        <f t="shared" si="94"/>
        <v>03</v>
      </c>
      <c r="R259" s="36"/>
      <c r="S259" s="29">
        <f t="shared" si="95"/>
        <v>5</v>
      </c>
      <c r="T259" s="29">
        <f t="shared" si="96"/>
        <v>11</v>
      </c>
      <c r="U259" s="29">
        <f t="shared" si="97"/>
        <v>16</v>
      </c>
      <c r="V259" s="29">
        <f t="shared" si="98"/>
        <v>16</v>
      </c>
      <c r="W259" s="2" t="str">
        <f t="shared" si="99"/>
        <v>03</v>
      </c>
      <c r="X259" s="2" t="b">
        <f t="shared" si="100"/>
        <v>0</v>
      </c>
    </row>
    <row r="260" spans="1:24" s="26" customFormat="1">
      <c r="A260" s="39" t="s">
        <v>29</v>
      </c>
      <c r="B260" s="38" t="str">
        <f t="shared" si="89"/>
        <v>311003204</v>
      </c>
      <c r="C260" s="38"/>
      <c r="D260" s="41"/>
      <c r="E260" s="26" t="s">
        <v>181</v>
      </c>
      <c r="F260" s="38" t="s">
        <v>31</v>
      </c>
      <c r="G260" s="29">
        <v>0</v>
      </c>
      <c r="H260" s="38" t="s">
        <v>32</v>
      </c>
      <c r="I260" s="38">
        <v>0</v>
      </c>
      <c r="J260" s="38" t="s">
        <v>222</v>
      </c>
      <c r="K260" s="38" t="str">
        <f t="shared" si="90"/>
        <v>icon</v>
      </c>
      <c r="L260" s="39" t="str">
        <f t="shared" si="91"/>
        <v>skill</v>
      </c>
      <c r="M260" s="39"/>
      <c r="N260" s="39">
        <f t="shared" si="92"/>
        <v>14</v>
      </c>
      <c r="O260" s="39" t="str">
        <f t="shared" si="93"/>
        <v>0032</v>
      </c>
      <c r="P260" s="39"/>
      <c r="Q260" s="39" t="str">
        <f t="shared" si="94"/>
        <v>04</v>
      </c>
      <c r="R260" s="40"/>
      <c r="S260" s="38">
        <f t="shared" si="95"/>
        <v>5</v>
      </c>
      <c r="T260" s="38">
        <f t="shared" si="96"/>
        <v>11</v>
      </c>
      <c r="U260" s="38">
        <f t="shared" si="97"/>
        <v>16</v>
      </c>
      <c r="V260" s="38">
        <f t="shared" si="98"/>
        <v>16</v>
      </c>
      <c r="W260" s="39" t="str">
        <f t="shared" si="99"/>
        <v>04</v>
      </c>
      <c r="X260" s="39" t="b">
        <f t="shared" si="100"/>
        <v>0</v>
      </c>
    </row>
    <row r="261" spans="1:24">
      <c r="A261" s="2" t="s">
        <v>29</v>
      </c>
      <c r="B261" s="29" t="str">
        <f t="shared" si="89"/>
        <v>311003301</v>
      </c>
      <c r="D261" s="35"/>
      <c r="E261" t="s">
        <v>182</v>
      </c>
      <c r="F261" s="29" t="s">
        <v>31</v>
      </c>
      <c r="G261" s="29">
        <v>0</v>
      </c>
      <c r="H261" s="29" t="s">
        <v>32</v>
      </c>
      <c r="I261" s="29">
        <v>0</v>
      </c>
      <c r="J261" s="29" t="s">
        <v>222</v>
      </c>
      <c r="K261" s="29" t="str">
        <f t="shared" si="90"/>
        <v>icon</v>
      </c>
      <c r="L261" s="2" t="str">
        <f t="shared" si="91"/>
        <v>skill</v>
      </c>
      <c r="M261" s="2"/>
      <c r="N261" s="2">
        <f t="shared" si="92"/>
        <v>14</v>
      </c>
      <c r="O261" s="2" t="str">
        <f t="shared" si="93"/>
        <v>0033</v>
      </c>
      <c r="P261" s="2"/>
      <c r="Q261" s="2" t="str">
        <f t="shared" si="94"/>
        <v>01</v>
      </c>
      <c r="R261" s="36"/>
      <c r="S261" s="29">
        <f t="shared" si="95"/>
        <v>5</v>
      </c>
      <c r="T261" s="29">
        <f t="shared" si="96"/>
        <v>11</v>
      </c>
      <c r="U261" s="29">
        <f t="shared" si="97"/>
        <v>16</v>
      </c>
      <c r="V261" s="29">
        <f t="shared" si="98"/>
        <v>16</v>
      </c>
      <c r="W261" s="2" t="str">
        <f t="shared" si="99"/>
        <v>01</v>
      </c>
      <c r="X261" s="2" t="b">
        <f t="shared" si="100"/>
        <v>0</v>
      </c>
    </row>
    <row r="262" spans="1:24">
      <c r="A262" s="2" t="s">
        <v>29</v>
      </c>
      <c r="B262" s="29" t="str">
        <f t="shared" si="89"/>
        <v>311003302</v>
      </c>
      <c r="D262" s="35"/>
      <c r="E262" t="s">
        <v>184</v>
      </c>
      <c r="F262" s="29" t="s">
        <v>31</v>
      </c>
      <c r="G262" s="29">
        <v>0</v>
      </c>
      <c r="H262" s="29" t="s">
        <v>32</v>
      </c>
      <c r="I262" s="29">
        <v>0</v>
      </c>
      <c r="J262" s="29" t="s">
        <v>222</v>
      </c>
      <c r="K262" s="29" t="str">
        <f t="shared" si="90"/>
        <v>icon</v>
      </c>
      <c r="L262" s="2" t="str">
        <f t="shared" si="91"/>
        <v>skill</v>
      </c>
      <c r="M262" s="2"/>
      <c r="N262" s="2">
        <f t="shared" si="92"/>
        <v>14</v>
      </c>
      <c r="O262" s="2" t="str">
        <f t="shared" si="93"/>
        <v>0033</v>
      </c>
      <c r="P262" s="2"/>
      <c r="Q262" s="2" t="str">
        <f t="shared" si="94"/>
        <v>02</v>
      </c>
      <c r="R262" s="36"/>
      <c r="S262" s="29">
        <f t="shared" si="95"/>
        <v>5</v>
      </c>
      <c r="T262" s="29">
        <f t="shared" si="96"/>
        <v>11</v>
      </c>
      <c r="U262" s="29">
        <f t="shared" si="97"/>
        <v>16</v>
      </c>
      <c r="V262" s="29">
        <f t="shared" si="98"/>
        <v>16</v>
      </c>
      <c r="W262" s="2" t="str">
        <f t="shared" si="99"/>
        <v>02</v>
      </c>
      <c r="X262" s="2" t="b">
        <f t="shared" si="100"/>
        <v>0</v>
      </c>
    </row>
    <row r="263" spans="1:24">
      <c r="A263" s="2" t="s">
        <v>29</v>
      </c>
      <c r="B263" s="29" t="str">
        <f t="shared" si="89"/>
        <v>311003303</v>
      </c>
      <c r="D263" s="35"/>
      <c r="E263" t="s">
        <v>185</v>
      </c>
      <c r="F263" s="29" t="s">
        <v>31</v>
      </c>
      <c r="G263" s="29">
        <v>0</v>
      </c>
      <c r="H263" s="29" t="s">
        <v>32</v>
      </c>
      <c r="I263" s="29">
        <v>0</v>
      </c>
      <c r="J263" s="29" t="s">
        <v>222</v>
      </c>
      <c r="K263" s="29" t="str">
        <f t="shared" si="90"/>
        <v>icon</v>
      </c>
      <c r="L263" s="2" t="str">
        <f t="shared" si="91"/>
        <v>skill</v>
      </c>
      <c r="M263" s="2"/>
      <c r="N263" s="2">
        <f t="shared" si="92"/>
        <v>14</v>
      </c>
      <c r="O263" s="2" t="str">
        <f t="shared" si="93"/>
        <v>0033</v>
      </c>
      <c r="P263" s="2"/>
      <c r="Q263" s="2" t="str">
        <f t="shared" si="94"/>
        <v>03</v>
      </c>
      <c r="R263" s="36"/>
      <c r="S263" s="29">
        <f t="shared" si="95"/>
        <v>5</v>
      </c>
      <c r="T263" s="29">
        <f t="shared" si="96"/>
        <v>11</v>
      </c>
      <c r="U263" s="29">
        <f t="shared" si="97"/>
        <v>16</v>
      </c>
      <c r="V263" s="29">
        <f t="shared" si="98"/>
        <v>16</v>
      </c>
      <c r="W263" s="2" t="str">
        <f t="shared" si="99"/>
        <v>03</v>
      </c>
      <c r="X263" s="2" t="b">
        <f t="shared" si="100"/>
        <v>0</v>
      </c>
    </row>
    <row r="264" spans="1:24">
      <c r="A264" s="2" t="s">
        <v>29</v>
      </c>
      <c r="B264" s="29" t="str">
        <f t="shared" si="89"/>
        <v>311003401</v>
      </c>
      <c r="D264" s="35"/>
      <c r="E264" t="s">
        <v>186</v>
      </c>
      <c r="F264" s="29" t="s">
        <v>31</v>
      </c>
      <c r="G264" s="29">
        <v>0</v>
      </c>
      <c r="H264" s="29" t="s">
        <v>32</v>
      </c>
      <c r="I264" s="29">
        <v>0</v>
      </c>
      <c r="J264" s="29" t="s">
        <v>222</v>
      </c>
      <c r="K264" s="29" t="str">
        <f t="shared" si="90"/>
        <v>icon</v>
      </c>
      <c r="L264" s="2" t="str">
        <f t="shared" si="91"/>
        <v>skill</v>
      </c>
      <c r="M264" s="2"/>
      <c r="N264" s="2">
        <f t="shared" si="92"/>
        <v>14</v>
      </c>
      <c r="O264" s="2" t="str">
        <f t="shared" si="93"/>
        <v>0034</v>
      </c>
      <c r="P264" s="2"/>
      <c r="Q264" s="2" t="str">
        <f t="shared" si="94"/>
        <v>01</v>
      </c>
      <c r="R264" s="36"/>
      <c r="S264" s="29">
        <f t="shared" si="95"/>
        <v>5</v>
      </c>
      <c r="T264" s="29">
        <f t="shared" si="96"/>
        <v>11</v>
      </c>
      <c r="U264" s="29">
        <f t="shared" si="97"/>
        <v>16</v>
      </c>
      <c r="V264" s="29">
        <f t="shared" si="98"/>
        <v>16</v>
      </c>
      <c r="W264" s="2" t="str">
        <f t="shared" si="99"/>
        <v>01</v>
      </c>
      <c r="X264" s="2" t="b">
        <f t="shared" si="100"/>
        <v>0</v>
      </c>
    </row>
    <row r="265" spans="1:24">
      <c r="A265" s="2" t="s">
        <v>29</v>
      </c>
      <c r="B265" s="29" t="str">
        <f t="shared" si="89"/>
        <v>311003402</v>
      </c>
      <c r="D265" s="35"/>
      <c r="E265" t="s">
        <v>188</v>
      </c>
      <c r="F265" s="29" t="s">
        <v>31</v>
      </c>
      <c r="G265" s="29">
        <v>0</v>
      </c>
      <c r="H265" s="29" t="s">
        <v>32</v>
      </c>
      <c r="I265" s="29">
        <v>0</v>
      </c>
      <c r="J265" s="29" t="s">
        <v>222</v>
      </c>
      <c r="K265" s="29" t="str">
        <f t="shared" si="90"/>
        <v>icon</v>
      </c>
      <c r="L265" s="2" t="str">
        <f t="shared" si="91"/>
        <v>skill</v>
      </c>
      <c r="M265" s="2"/>
      <c r="N265" s="2">
        <f t="shared" si="92"/>
        <v>14</v>
      </c>
      <c r="O265" s="2" t="str">
        <f t="shared" si="93"/>
        <v>0034</v>
      </c>
      <c r="P265" s="2"/>
      <c r="Q265" s="2" t="str">
        <f t="shared" si="94"/>
        <v>02</v>
      </c>
      <c r="R265" s="36"/>
      <c r="S265" s="29">
        <f t="shared" si="95"/>
        <v>5</v>
      </c>
      <c r="T265" s="29">
        <f t="shared" si="96"/>
        <v>11</v>
      </c>
      <c r="U265" s="29">
        <f t="shared" si="97"/>
        <v>16</v>
      </c>
      <c r="V265" s="29">
        <f t="shared" si="98"/>
        <v>16</v>
      </c>
      <c r="W265" s="2" t="str">
        <f t="shared" si="99"/>
        <v>02</v>
      </c>
      <c r="X265" s="2" t="b">
        <f t="shared" si="100"/>
        <v>0</v>
      </c>
    </row>
    <row r="266" spans="1:24">
      <c r="A266" s="2" t="s">
        <v>29</v>
      </c>
      <c r="B266" s="29" t="str">
        <f t="shared" si="89"/>
        <v>311003403</v>
      </c>
      <c r="D266" s="35"/>
      <c r="E266" t="s">
        <v>189</v>
      </c>
      <c r="F266" s="29" t="s">
        <v>31</v>
      </c>
      <c r="G266" s="29">
        <v>0</v>
      </c>
      <c r="H266" s="29" t="s">
        <v>32</v>
      </c>
      <c r="I266" s="29">
        <v>0</v>
      </c>
      <c r="J266" s="29" t="s">
        <v>222</v>
      </c>
      <c r="K266" s="29" t="str">
        <f t="shared" si="90"/>
        <v>icon</v>
      </c>
      <c r="L266" s="2" t="str">
        <f t="shared" si="91"/>
        <v>skill</v>
      </c>
      <c r="M266" s="2"/>
      <c r="N266" s="2">
        <f t="shared" si="92"/>
        <v>14</v>
      </c>
      <c r="O266" s="2" t="str">
        <f t="shared" si="93"/>
        <v>0034</v>
      </c>
      <c r="P266" s="2"/>
      <c r="Q266" s="2" t="str">
        <f t="shared" si="94"/>
        <v>03</v>
      </c>
      <c r="R266" s="36"/>
      <c r="S266" s="29">
        <f t="shared" si="95"/>
        <v>5</v>
      </c>
      <c r="T266" s="29">
        <f t="shared" si="96"/>
        <v>11</v>
      </c>
      <c r="U266" s="29">
        <f t="shared" si="97"/>
        <v>16</v>
      </c>
      <c r="V266" s="29">
        <f t="shared" si="98"/>
        <v>16</v>
      </c>
      <c r="W266" s="2" t="str">
        <f t="shared" si="99"/>
        <v>03</v>
      </c>
      <c r="X266" s="2" t="b">
        <f t="shared" si="100"/>
        <v>0</v>
      </c>
    </row>
    <row r="267" spans="1:24">
      <c r="A267" s="2" t="s">
        <v>29</v>
      </c>
      <c r="B267" s="29" t="str">
        <f t="shared" si="89"/>
        <v>311003501</v>
      </c>
      <c r="D267" s="35"/>
      <c r="E267" t="s">
        <v>190</v>
      </c>
      <c r="F267" s="29" t="s">
        <v>31</v>
      </c>
      <c r="G267" s="29">
        <v>0</v>
      </c>
      <c r="H267" s="29" t="s">
        <v>32</v>
      </c>
      <c r="I267" s="29">
        <v>0</v>
      </c>
      <c r="J267" s="29" t="s">
        <v>222</v>
      </c>
      <c r="K267" s="29" t="str">
        <f t="shared" si="90"/>
        <v>icon</v>
      </c>
      <c r="L267" s="2" t="str">
        <f t="shared" si="91"/>
        <v>skill</v>
      </c>
      <c r="M267" s="2"/>
      <c r="N267" s="2">
        <f t="shared" si="92"/>
        <v>14</v>
      </c>
      <c r="O267" s="2" t="str">
        <f t="shared" si="93"/>
        <v>0035</v>
      </c>
      <c r="P267" s="2"/>
      <c r="Q267" s="2" t="str">
        <f t="shared" si="94"/>
        <v>01</v>
      </c>
      <c r="R267" s="36"/>
      <c r="S267" s="29">
        <f t="shared" si="95"/>
        <v>5</v>
      </c>
      <c r="T267" s="29">
        <f t="shared" si="96"/>
        <v>11</v>
      </c>
      <c r="U267" s="29">
        <f t="shared" si="97"/>
        <v>16</v>
      </c>
      <c r="V267" s="29">
        <f t="shared" si="98"/>
        <v>16</v>
      </c>
      <c r="W267" s="2" t="str">
        <f t="shared" si="99"/>
        <v>01</v>
      </c>
      <c r="X267" s="2" t="b">
        <f t="shared" si="100"/>
        <v>0</v>
      </c>
    </row>
    <row r="268" spans="1:24">
      <c r="A268" s="2" t="s">
        <v>29</v>
      </c>
      <c r="B268" s="29" t="str">
        <f t="shared" si="89"/>
        <v>311003502</v>
      </c>
      <c r="D268" s="35"/>
      <c r="E268" t="s">
        <v>192</v>
      </c>
      <c r="F268" s="29" t="s">
        <v>31</v>
      </c>
      <c r="G268" s="29">
        <v>0</v>
      </c>
      <c r="H268" s="29" t="s">
        <v>32</v>
      </c>
      <c r="I268" s="29">
        <v>0</v>
      </c>
      <c r="J268" s="29" t="s">
        <v>222</v>
      </c>
      <c r="K268" s="29" t="str">
        <f t="shared" si="90"/>
        <v>icon</v>
      </c>
      <c r="L268" s="2" t="str">
        <f t="shared" si="91"/>
        <v>skill</v>
      </c>
      <c r="M268" s="2"/>
      <c r="N268" s="2">
        <f t="shared" si="92"/>
        <v>14</v>
      </c>
      <c r="O268" s="2" t="str">
        <f t="shared" si="93"/>
        <v>0035</v>
      </c>
      <c r="P268" s="2"/>
      <c r="Q268" s="2" t="str">
        <f t="shared" si="94"/>
        <v>02</v>
      </c>
      <c r="R268" s="36"/>
      <c r="S268" s="29">
        <f t="shared" si="95"/>
        <v>5</v>
      </c>
      <c r="T268" s="29">
        <f t="shared" si="96"/>
        <v>11</v>
      </c>
      <c r="U268" s="29">
        <f t="shared" si="97"/>
        <v>16</v>
      </c>
      <c r="V268" s="29">
        <f t="shared" si="98"/>
        <v>16</v>
      </c>
      <c r="W268" s="2" t="str">
        <f t="shared" si="99"/>
        <v>02</v>
      </c>
      <c r="X268" s="2" t="b">
        <f t="shared" si="100"/>
        <v>0</v>
      </c>
    </row>
    <row r="269" spans="1:24">
      <c r="A269" s="2" t="s">
        <v>29</v>
      </c>
      <c r="B269" s="29" t="str">
        <f t="shared" si="89"/>
        <v>311003503</v>
      </c>
      <c r="D269" s="35"/>
      <c r="E269" t="s">
        <v>193</v>
      </c>
      <c r="F269" s="29" t="s">
        <v>31</v>
      </c>
      <c r="G269" s="29">
        <v>0</v>
      </c>
      <c r="H269" s="29" t="s">
        <v>32</v>
      </c>
      <c r="I269" s="29">
        <v>0</v>
      </c>
      <c r="J269" s="29" t="s">
        <v>222</v>
      </c>
      <c r="K269" s="29" t="str">
        <f t="shared" si="90"/>
        <v>icon</v>
      </c>
      <c r="L269" s="2" t="str">
        <f t="shared" si="91"/>
        <v>skill</v>
      </c>
      <c r="M269" s="2"/>
      <c r="N269" s="2">
        <f t="shared" si="92"/>
        <v>14</v>
      </c>
      <c r="O269" s="2" t="str">
        <f t="shared" si="93"/>
        <v>0035</v>
      </c>
      <c r="P269" s="2"/>
      <c r="Q269" s="2" t="str">
        <f t="shared" si="94"/>
        <v>03</v>
      </c>
      <c r="R269" s="36"/>
      <c r="S269" s="29">
        <f t="shared" si="95"/>
        <v>5</v>
      </c>
      <c r="T269" s="29">
        <f t="shared" si="96"/>
        <v>11</v>
      </c>
      <c r="U269" s="29">
        <f t="shared" si="97"/>
        <v>16</v>
      </c>
      <c r="V269" s="29">
        <f t="shared" si="98"/>
        <v>16</v>
      </c>
      <c r="W269" s="2" t="str">
        <f t="shared" si="99"/>
        <v>03</v>
      </c>
      <c r="X269" s="2" t="b">
        <f t="shared" si="100"/>
        <v>0</v>
      </c>
    </row>
    <row r="270" spans="1:24" s="26" customFormat="1">
      <c r="A270" s="39" t="s">
        <v>29</v>
      </c>
      <c r="B270" s="38" t="str">
        <f t="shared" si="89"/>
        <v>311003504</v>
      </c>
      <c r="C270" s="38"/>
      <c r="D270" s="41"/>
      <c r="E270" s="26" t="s">
        <v>194</v>
      </c>
      <c r="F270" s="38" t="s">
        <v>31</v>
      </c>
      <c r="G270" s="29">
        <v>0</v>
      </c>
      <c r="H270" s="38" t="s">
        <v>32</v>
      </c>
      <c r="I270" s="38">
        <v>0</v>
      </c>
      <c r="J270" s="38" t="s">
        <v>222</v>
      </c>
      <c r="K270" s="38" t="str">
        <f t="shared" si="90"/>
        <v>icon</v>
      </c>
      <c r="L270" s="39" t="str">
        <f t="shared" si="91"/>
        <v>skill</v>
      </c>
      <c r="M270" s="39"/>
      <c r="N270" s="39">
        <f t="shared" si="92"/>
        <v>14</v>
      </c>
      <c r="O270" s="39" t="str">
        <f t="shared" si="93"/>
        <v>0035</v>
      </c>
      <c r="P270" s="39"/>
      <c r="Q270" s="39" t="str">
        <f t="shared" si="94"/>
        <v>04</v>
      </c>
      <c r="R270" s="40"/>
      <c r="S270" s="38">
        <f t="shared" si="95"/>
        <v>5</v>
      </c>
      <c r="T270" s="38">
        <f t="shared" si="96"/>
        <v>11</v>
      </c>
      <c r="U270" s="38">
        <f t="shared" si="97"/>
        <v>16</v>
      </c>
      <c r="V270" s="38">
        <f t="shared" si="98"/>
        <v>16</v>
      </c>
      <c r="W270" s="39" t="str">
        <f t="shared" si="99"/>
        <v>04</v>
      </c>
      <c r="X270" s="39" t="b">
        <f t="shared" si="100"/>
        <v>0</v>
      </c>
    </row>
    <row r="271" spans="1:24">
      <c r="A271" s="2" t="s">
        <v>29</v>
      </c>
      <c r="B271" s="29" t="str">
        <f t="shared" si="89"/>
        <v>311003601</v>
      </c>
      <c r="D271" s="35"/>
      <c r="E271" t="s">
        <v>195</v>
      </c>
      <c r="F271" s="29" t="s">
        <v>31</v>
      </c>
      <c r="G271" s="29">
        <v>0</v>
      </c>
      <c r="H271" s="29" t="s">
        <v>32</v>
      </c>
      <c r="I271" s="29">
        <v>0</v>
      </c>
      <c r="J271" s="29" t="s">
        <v>222</v>
      </c>
      <c r="K271" s="29" t="str">
        <f t="shared" si="90"/>
        <v>icon</v>
      </c>
      <c r="L271" s="2" t="str">
        <f t="shared" si="91"/>
        <v>skill</v>
      </c>
      <c r="M271" s="2"/>
      <c r="N271" s="2">
        <f t="shared" si="92"/>
        <v>14</v>
      </c>
      <c r="O271" s="2" t="str">
        <f t="shared" si="93"/>
        <v>0036</v>
      </c>
      <c r="P271" s="2"/>
      <c r="Q271" s="2" t="str">
        <f t="shared" si="94"/>
        <v>01</v>
      </c>
      <c r="R271" s="36"/>
      <c r="S271" s="29">
        <f t="shared" si="95"/>
        <v>5</v>
      </c>
      <c r="T271" s="29">
        <f t="shared" si="96"/>
        <v>11</v>
      </c>
      <c r="U271" s="29">
        <f t="shared" si="97"/>
        <v>16</v>
      </c>
      <c r="V271" s="29">
        <f t="shared" si="98"/>
        <v>16</v>
      </c>
      <c r="W271" s="2" t="str">
        <f t="shared" si="99"/>
        <v>01</v>
      </c>
      <c r="X271" s="2" t="b">
        <f t="shared" si="100"/>
        <v>0</v>
      </c>
    </row>
    <row r="272" spans="1:24">
      <c r="A272" s="2" t="s">
        <v>29</v>
      </c>
      <c r="B272" s="29" t="str">
        <f t="shared" si="89"/>
        <v>311003602</v>
      </c>
      <c r="D272" s="35"/>
      <c r="E272" t="s">
        <v>197</v>
      </c>
      <c r="F272" s="29" t="s">
        <v>31</v>
      </c>
      <c r="G272" s="29">
        <v>0</v>
      </c>
      <c r="H272" s="29" t="s">
        <v>32</v>
      </c>
      <c r="I272" s="29">
        <v>0</v>
      </c>
      <c r="J272" s="29" t="s">
        <v>222</v>
      </c>
      <c r="K272" s="29" t="str">
        <f t="shared" si="90"/>
        <v>icon</v>
      </c>
      <c r="L272" s="2" t="str">
        <f t="shared" si="91"/>
        <v>skill</v>
      </c>
      <c r="M272" s="2"/>
      <c r="N272" s="2">
        <f t="shared" si="92"/>
        <v>14</v>
      </c>
      <c r="O272" s="2" t="str">
        <f t="shared" si="93"/>
        <v>0036</v>
      </c>
      <c r="P272" s="2"/>
      <c r="Q272" s="2" t="str">
        <f t="shared" si="94"/>
        <v>02</v>
      </c>
      <c r="R272" s="36"/>
      <c r="S272" s="29">
        <f t="shared" si="95"/>
        <v>5</v>
      </c>
      <c r="T272" s="29">
        <f t="shared" si="96"/>
        <v>11</v>
      </c>
      <c r="U272" s="29">
        <f t="shared" si="97"/>
        <v>16</v>
      </c>
      <c r="V272" s="29">
        <f t="shared" si="98"/>
        <v>16</v>
      </c>
      <c r="W272" s="2" t="str">
        <f t="shared" si="99"/>
        <v>02</v>
      </c>
      <c r="X272" s="2" t="b">
        <f t="shared" si="100"/>
        <v>0</v>
      </c>
    </row>
    <row r="273" spans="1:24">
      <c r="A273" s="2" t="s">
        <v>29</v>
      </c>
      <c r="B273" s="29" t="str">
        <f t="shared" si="89"/>
        <v>311003603</v>
      </c>
      <c r="D273" s="35"/>
      <c r="E273" t="s">
        <v>198</v>
      </c>
      <c r="F273" s="29" t="s">
        <v>31</v>
      </c>
      <c r="G273" s="29">
        <v>0</v>
      </c>
      <c r="H273" s="29" t="s">
        <v>32</v>
      </c>
      <c r="I273" s="29">
        <v>0</v>
      </c>
      <c r="J273" s="29" t="s">
        <v>222</v>
      </c>
      <c r="K273" s="29" t="str">
        <f t="shared" si="90"/>
        <v>icon</v>
      </c>
      <c r="L273" s="2" t="str">
        <f t="shared" si="91"/>
        <v>skill</v>
      </c>
      <c r="M273" s="2"/>
      <c r="N273" s="2">
        <f t="shared" si="92"/>
        <v>14</v>
      </c>
      <c r="O273" s="2" t="str">
        <f t="shared" si="93"/>
        <v>0036</v>
      </c>
      <c r="P273" s="2"/>
      <c r="Q273" s="2" t="str">
        <f t="shared" si="94"/>
        <v>03</v>
      </c>
      <c r="R273" s="36"/>
      <c r="S273" s="29">
        <f t="shared" si="95"/>
        <v>5</v>
      </c>
      <c r="T273" s="29">
        <f t="shared" si="96"/>
        <v>11</v>
      </c>
      <c r="U273" s="29">
        <f t="shared" si="97"/>
        <v>16</v>
      </c>
      <c r="V273" s="29">
        <f t="shared" si="98"/>
        <v>16</v>
      </c>
      <c r="W273" s="2" t="str">
        <f t="shared" si="99"/>
        <v>03</v>
      </c>
      <c r="X273" s="2" t="b">
        <f t="shared" si="100"/>
        <v>0</v>
      </c>
    </row>
    <row r="274" spans="1:24" s="26" customFormat="1">
      <c r="A274" s="39" t="s">
        <v>29</v>
      </c>
      <c r="B274" s="38" t="str">
        <f t="shared" si="89"/>
        <v>311003604</v>
      </c>
      <c r="C274" s="38"/>
      <c r="D274" s="41"/>
      <c r="E274" s="26" t="s">
        <v>199</v>
      </c>
      <c r="F274" s="38" t="s">
        <v>31</v>
      </c>
      <c r="G274" s="29">
        <v>0</v>
      </c>
      <c r="H274" s="38" t="s">
        <v>32</v>
      </c>
      <c r="I274" s="38">
        <v>0</v>
      </c>
      <c r="J274" s="38" t="s">
        <v>222</v>
      </c>
      <c r="K274" s="38" t="str">
        <f t="shared" si="90"/>
        <v>icon</v>
      </c>
      <c r="L274" s="39" t="str">
        <f t="shared" si="91"/>
        <v>skill</v>
      </c>
      <c r="M274" s="39"/>
      <c r="N274" s="39">
        <f t="shared" si="92"/>
        <v>14</v>
      </c>
      <c r="O274" s="39" t="str">
        <f t="shared" si="93"/>
        <v>0036</v>
      </c>
      <c r="P274" s="39"/>
      <c r="Q274" s="39" t="str">
        <f t="shared" si="94"/>
        <v>04</v>
      </c>
      <c r="R274" s="40"/>
      <c r="S274" s="38">
        <f t="shared" si="95"/>
        <v>5</v>
      </c>
      <c r="T274" s="38">
        <f t="shared" si="96"/>
        <v>11</v>
      </c>
      <c r="U274" s="38">
        <f t="shared" si="97"/>
        <v>16</v>
      </c>
      <c r="V274" s="38">
        <f t="shared" si="98"/>
        <v>16</v>
      </c>
      <c r="W274" s="39" t="str">
        <f t="shared" si="99"/>
        <v>04</v>
      </c>
      <c r="X274" s="39" t="b">
        <f t="shared" si="100"/>
        <v>0</v>
      </c>
    </row>
    <row r="275" spans="1:24">
      <c r="A275" s="2" t="s">
        <v>29</v>
      </c>
      <c r="B275" s="29" t="str">
        <f t="shared" si="89"/>
        <v>311003701</v>
      </c>
      <c r="D275" s="35"/>
      <c r="E275" t="s">
        <v>200</v>
      </c>
      <c r="F275" s="29" t="s">
        <v>31</v>
      </c>
      <c r="G275" s="29">
        <v>0</v>
      </c>
      <c r="H275" s="29" t="s">
        <v>32</v>
      </c>
      <c r="I275" s="29">
        <v>0</v>
      </c>
      <c r="J275" s="29" t="s">
        <v>222</v>
      </c>
      <c r="K275" s="29" t="str">
        <f t="shared" si="90"/>
        <v>icon</v>
      </c>
      <c r="L275" s="2" t="str">
        <f t="shared" si="91"/>
        <v>skill</v>
      </c>
      <c r="M275" s="2"/>
      <c r="N275" s="2">
        <f t="shared" si="92"/>
        <v>14</v>
      </c>
      <c r="O275" s="2" t="str">
        <f t="shared" si="93"/>
        <v>0037</v>
      </c>
      <c r="P275" s="2"/>
      <c r="Q275" s="2" t="str">
        <f t="shared" si="94"/>
        <v>01</v>
      </c>
      <c r="R275" s="36"/>
      <c r="S275" s="29">
        <f t="shared" si="95"/>
        <v>5</v>
      </c>
      <c r="T275" s="29">
        <f t="shared" si="96"/>
        <v>11</v>
      </c>
      <c r="U275" s="29">
        <f t="shared" si="97"/>
        <v>16</v>
      </c>
      <c r="V275" s="29">
        <f t="shared" si="98"/>
        <v>16</v>
      </c>
      <c r="W275" s="2" t="str">
        <f t="shared" si="99"/>
        <v>01</v>
      </c>
      <c r="X275" s="2" t="b">
        <f t="shared" si="100"/>
        <v>0</v>
      </c>
    </row>
    <row r="276" spans="1:24">
      <c r="A276" s="2" t="s">
        <v>29</v>
      </c>
      <c r="B276" s="29" t="str">
        <f t="shared" si="89"/>
        <v>311003702</v>
      </c>
      <c r="D276" s="35"/>
      <c r="E276" t="s">
        <v>202</v>
      </c>
      <c r="F276" s="29" t="s">
        <v>31</v>
      </c>
      <c r="G276" s="29">
        <v>0</v>
      </c>
      <c r="H276" s="29" t="s">
        <v>32</v>
      </c>
      <c r="I276" s="29">
        <v>0</v>
      </c>
      <c r="J276" s="29" t="s">
        <v>222</v>
      </c>
      <c r="K276" s="29" t="str">
        <f t="shared" si="90"/>
        <v>icon</v>
      </c>
      <c r="L276" s="2" t="str">
        <f t="shared" si="91"/>
        <v>skill</v>
      </c>
      <c r="M276" s="2"/>
      <c r="N276" s="2">
        <f t="shared" si="92"/>
        <v>14</v>
      </c>
      <c r="O276" s="2" t="str">
        <f t="shared" si="93"/>
        <v>0037</v>
      </c>
      <c r="P276" s="2"/>
      <c r="Q276" s="2" t="str">
        <f t="shared" si="94"/>
        <v>02</v>
      </c>
      <c r="R276" s="36"/>
      <c r="S276" s="29">
        <f t="shared" si="95"/>
        <v>5</v>
      </c>
      <c r="T276" s="29">
        <f t="shared" si="96"/>
        <v>11</v>
      </c>
      <c r="U276" s="29">
        <f t="shared" si="97"/>
        <v>16</v>
      </c>
      <c r="V276" s="29">
        <f t="shared" si="98"/>
        <v>16</v>
      </c>
      <c r="W276" s="2" t="str">
        <f t="shared" si="99"/>
        <v>02</v>
      </c>
      <c r="X276" s="2" t="b">
        <f t="shared" si="100"/>
        <v>0</v>
      </c>
    </row>
    <row r="277" spans="1:24">
      <c r="A277" s="2" t="s">
        <v>29</v>
      </c>
      <c r="B277" s="29" t="str">
        <f t="shared" si="89"/>
        <v>311003703</v>
      </c>
      <c r="D277" s="35"/>
      <c r="E277" t="s">
        <v>203</v>
      </c>
      <c r="F277" s="29" t="s">
        <v>31</v>
      </c>
      <c r="G277" s="29">
        <v>0</v>
      </c>
      <c r="H277" s="29" t="s">
        <v>32</v>
      </c>
      <c r="I277" s="29">
        <v>0</v>
      </c>
      <c r="J277" s="29" t="s">
        <v>222</v>
      </c>
      <c r="K277" s="29" t="str">
        <f t="shared" si="90"/>
        <v>icon</v>
      </c>
      <c r="L277" s="2" t="str">
        <f t="shared" si="91"/>
        <v>skill</v>
      </c>
      <c r="M277" s="2"/>
      <c r="N277" s="2">
        <f t="shared" si="92"/>
        <v>14</v>
      </c>
      <c r="O277" s="2" t="str">
        <f t="shared" si="93"/>
        <v>0037</v>
      </c>
      <c r="P277" s="2"/>
      <c r="Q277" s="2" t="str">
        <f t="shared" si="94"/>
        <v>03</v>
      </c>
      <c r="R277" s="36"/>
      <c r="S277" s="29">
        <f t="shared" si="95"/>
        <v>5</v>
      </c>
      <c r="T277" s="29">
        <f t="shared" si="96"/>
        <v>11</v>
      </c>
      <c r="U277" s="29">
        <f t="shared" si="97"/>
        <v>16</v>
      </c>
      <c r="V277" s="29">
        <f t="shared" si="98"/>
        <v>16</v>
      </c>
      <c r="W277" s="2" t="str">
        <f t="shared" si="99"/>
        <v>03</v>
      </c>
      <c r="X277" s="2" t="b">
        <f t="shared" si="100"/>
        <v>0</v>
      </c>
    </row>
    <row r="278" spans="1:24">
      <c r="A278" s="2" t="s">
        <v>29</v>
      </c>
      <c r="B278" s="29" t="str">
        <f t="shared" si="89"/>
        <v>311003801</v>
      </c>
      <c r="D278" s="35"/>
      <c r="E278" t="s">
        <v>204</v>
      </c>
      <c r="F278" s="29" t="s">
        <v>31</v>
      </c>
      <c r="G278" s="29">
        <v>0</v>
      </c>
      <c r="H278" s="29" t="s">
        <v>32</v>
      </c>
      <c r="I278" s="29">
        <v>0</v>
      </c>
      <c r="J278" s="29" t="s">
        <v>222</v>
      </c>
      <c r="K278" s="29" t="str">
        <f t="shared" si="90"/>
        <v>icon</v>
      </c>
      <c r="L278" s="2" t="str">
        <f t="shared" si="91"/>
        <v>skill</v>
      </c>
      <c r="M278" s="2"/>
      <c r="N278" s="2">
        <f t="shared" si="92"/>
        <v>14</v>
      </c>
      <c r="O278" s="2" t="str">
        <f t="shared" si="93"/>
        <v>0038</v>
      </c>
      <c r="P278" s="2"/>
      <c r="Q278" s="2" t="str">
        <f t="shared" si="94"/>
        <v>01</v>
      </c>
      <c r="R278" s="36"/>
      <c r="S278" s="29">
        <f t="shared" si="95"/>
        <v>5</v>
      </c>
      <c r="T278" s="29">
        <f t="shared" si="96"/>
        <v>11</v>
      </c>
      <c r="U278" s="29">
        <f t="shared" si="97"/>
        <v>16</v>
      </c>
      <c r="V278" s="29">
        <f t="shared" si="98"/>
        <v>16</v>
      </c>
      <c r="W278" s="2" t="str">
        <f t="shared" si="99"/>
        <v>01</v>
      </c>
      <c r="X278" s="2" t="b">
        <f t="shared" si="100"/>
        <v>0</v>
      </c>
    </row>
    <row r="279" spans="1:24">
      <c r="A279" s="2" t="s">
        <v>29</v>
      </c>
      <c r="B279" s="29" t="str">
        <f t="shared" si="89"/>
        <v>311003802</v>
      </c>
      <c r="D279" s="35"/>
      <c r="E279" t="s">
        <v>206</v>
      </c>
      <c r="F279" s="29" t="s">
        <v>31</v>
      </c>
      <c r="G279" s="29">
        <v>0</v>
      </c>
      <c r="H279" s="29" t="s">
        <v>32</v>
      </c>
      <c r="I279" s="29">
        <v>0</v>
      </c>
      <c r="J279" s="29" t="s">
        <v>222</v>
      </c>
      <c r="K279" s="29" t="str">
        <f t="shared" si="90"/>
        <v>icon</v>
      </c>
      <c r="L279" s="2" t="str">
        <f t="shared" si="91"/>
        <v>skill</v>
      </c>
      <c r="M279" s="2"/>
      <c r="N279" s="2">
        <f t="shared" si="92"/>
        <v>14</v>
      </c>
      <c r="O279" s="2" t="str">
        <f t="shared" si="93"/>
        <v>0038</v>
      </c>
      <c r="P279" s="2"/>
      <c r="Q279" s="2" t="str">
        <f t="shared" si="94"/>
        <v>02</v>
      </c>
      <c r="R279" s="36"/>
      <c r="S279" s="29">
        <f t="shared" si="95"/>
        <v>5</v>
      </c>
      <c r="T279" s="29">
        <f t="shared" si="96"/>
        <v>11</v>
      </c>
      <c r="U279" s="29">
        <f t="shared" si="97"/>
        <v>16</v>
      </c>
      <c r="V279" s="29">
        <f t="shared" si="98"/>
        <v>16</v>
      </c>
      <c r="W279" s="2" t="str">
        <f t="shared" si="99"/>
        <v>02</v>
      </c>
      <c r="X279" s="2" t="b">
        <f t="shared" si="100"/>
        <v>0</v>
      </c>
    </row>
    <row r="280" spans="1:24">
      <c r="A280" s="2" t="s">
        <v>29</v>
      </c>
      <c r="B280" s="29" t="str">
        <f t="shared" si="89"/>
        <v>311003803</v>
      </c>
      <c r="D280" s="35"/>
      <c r="E280" t="s">
        <v>207</v>
      </c>
      <c r="F280" s="29" t="s">
        <v>31</v>
      </c>
      <c r="G280" s="29">
        <v>0</v>
      </c>
      <c r="H280" s="29" t="s">
        <v>32</v>
      </c>
      <c r="I280" s="29">
        <v>0</v>
      </c>
      <c r="J280" s="29" t="s">
        <v>222</v>
      </c>
      <c r="K280" s="29" t="str">
        <f t="shared" si="90"/>
        <v>icon</v>
      </c>
      <c r="L280" s="2" t="str">
        <f t="shared" si="91"/>
        <v>skill</v>
      </c>
      <c r="M280" s="2"/>
      <c r="N280" s="2">
        <f t="shared" si="92"/>
        <v>14</v>
      </c>
      <c r="O280" s="2" t="str">
        <f t="shared" si="93"/>
        <v>0038</v>
      </c>
      <c r="P280" s="2"/>
      <c r="Q280" s="2" t="str">
        <f t="shared" si="94"/>
        <v>03</v>
      </c>
      <c r="R280" s="36"/>
      <c r="S280" s="29">
        <f t="shared" si="95"/>
        <v>5</v>
      </c>
      <c r="T280" s="29">
        <f t="shared" si="96"/>
        <v>11</v>
      </c>
      <c r="U280" s="29">
        <f t="shared" si="97"/>
        <v>16</v>
      </c>
      <c r="V280" s="29">
        <f t="shared" si="98"/>
        <v>16</v>
      </c>
      <c r="W280" s="2" t="str">
        <f t="shared" si="99"/>
        <v>03</v>
      </c>
      <c r="X280" s="2" t="b">
        <f t="shared" si="100"/>
        <v>0</v>
      </c>
    </row>
    <row r="281" spans="1:24">
      <c r="A281" s="2" t="s">
        <v>29</v>
      </c>
      <c r="B281" s="29" t="str">
        <f t="shared" si="89"/>
        <v>311003901</v>
      </c>
      <c r="D281" s="35"/>
      <c r="E281" t="s">
        <v>208</v>
      </c>
      <c r="F281" s="29" t="s">
        <v>31</v>
      </c>
      <c r="G281" s="29">
        <v>0</v>
      </c>
      <c r="H281" s="29" t="s">
        <v>32</v>
      </c>
      <c r="I281" s="29">
        <v>0</v>
      </c>
      <c r="J281" s="29" t="s">
        <v>222</v>
      </c>
      <c r="K281" s="29" t="str">
        <f t="shared" si="90"/>
        <v>icon</v>
      </c>
      <c r="L281" s="2" t="str">
        <f t="shared" si="91"/>
        <v>skill</v>
      </c>
      <c r="M281" s="2"/>
      <c r="N281" s="2">
        <f t="shared" si="92"/>
        <v>14</v>
      </c>
      <c r="O281" s="2" t="str">
        <f t="shared" si="93"/>
        <v>0039</v>
      </c>
      <c r="P281" s="2"/>
      <c r="Q281" s="2" t="str">
        <f t="shared" si="94"/>
        <v>01</v>
      </c>
      <c r="R281" s="36"/>
      <c r="S281" s="29">
        <f t="shared" si="95"/>
        <v>5</v>
      </c>
      <c r="T281" s="29">
        <f t="shared" si="96"/>
        <v>11</v>
      </c>
      <c r="U281" s="29">
        <f t="shared" si="97"/>
        <v>16</v>
      </c>
      <c r="V281" s="29">
        <f t="shared" si="98"/>
        <v>16</v>
      </c>
      <c r="W281" s="2" t="str">
        <f t="shared" si="99"/>
        <v>01</v>
      </c>
      <c r="X281" s="2" t="b">
        <f t="shared" si="100"/>
        <v>0</v>
      </c>
    </row>
    <row r="282" spans="1:24">
      <c r="A282" s="2" t="s">
        <v>29</v>
      </c>
      <c r="B282" s="29" t="str">
        <f t="shared" ref="B282:B323" si="101">311&amp;O282&amp;Q282</f>
        <v>311003902</v>
      </c>
      <c r="D282" s="35"/>
      <c r="E282" t="s">
        <v>210</v>
      </c>
      <c r="F282" s="29" t="s">
        <v>31</v>
      </c>
      <c r="G282" s="29">
        <v>0</v>
      </c>
      <c r="H282" s="29" t="s">
        <v>32</v>
      </c>
      <c r="I282" s="29">
        <v>0</v>
      </c>
      <c r="J282" s="29" t="s">
        <v>222</v>
      </c>
      <c r="K282" s="29" t="str">
        <f t="shared" ref="K282:K323" si="102">LEFT(E282,S282-1)</f>
        <v>icon</v>
      </c>
      <c r="L282" s="2" t="str">
        <f t="shared" ref="L282:L323" si="103">MID(E282,S282+1,T282-6)</f>
        <v>skill</v>
      </c>
      <c r="M282" s="2"/>
      <c r="N282" s="2">
        <f t="shared" ref="N282:N323" si="104">IF(L282="head",13,IF(L282="qiyujia",15,14))</f>
        <v>14</v>
      </c>
      <c r="O282" s="2" t="str">
        <f t="shared" ref="O282:O323" si="105">IF(T282=U282,RIGHT(E282,LEN(E282)-T282),MID(E282,T282+1,U282-T282-1))</f>
        <v>0039</v>
      </c>
      <c r="P282" s="2"/>
      <c r="Q282" s="2" t="str">
        <f t="shared" ref="Q282:Q323" si="106">IF(LEN(W282)&lt;3,IF(LEN(W282)&gt;1,W282,"0"&amp;W282),"00")</f>
        <v>02</v>
      </c>
      <c r="R282" s="36"/>
      <c r="S282" s="29">
        <f t="shared" ref="S282:S323" si="107">IFERROR(FIND("_",E282),0)</f>
        <v>5</v>
      </c>
      <c r="T282" s="29">
        <f t="shared" ref="T282:T323" si="108">IFERROR(FIND("_",E282,S282+1),S282)</f>
        <v>11</v>
      </c>
      <c r="U282" s="29">
        <f t="shared" ref="U282:U323" si="109">IFERROR(FIND("_",E282,T282+1),T282)</f>
        <v>16</v>
      </c>
      <c r="V282" s="29">
        <f t="shared" ref="V282:V323" si="110">IFERROR(FIND("_",E282,U282+1),U282)</f>
        <v>16</v>
      </c>
      <c r="W282" s="2" t="str">
        <f t="shared" ref="W282:W323" si="111">IF(U282=V282,RIGHT(E282,LEN(E282)-U282),MID(E282,U282+1,V282-U282-1))</f>
        <v>02</v>
      </c>
      <c r="X282" s="2" t="b">
        <f t="shared" ref="X282:X323" si="112">IF(L282="icon",13,IF(L282="coin",14,IF(L282="ticket",14)))</f>
        <v>0</v>
      </c>
    </row>
    <row r="283" spans="1:24">
      <c r="A283" s="2" t="s">
        <v>29</v>
      </c>
      <c r="B283" s="29" t="str">
        <f t="shared" si="101"/>
        <v>311003903</v>
      </c>
      <c r="D283" s="35"/>
      <c r="E283" t="s">
        <v>211</v>
      </c>
      <c r="F283" s="29" t="s">
        <v>31</v>
      </c>
      <c r="G283" s="29">
        <v>0</v>
      </c>
      <c r="H283" s="29" t="s">
        <v>32</v>
      </c>
      <c r="I283" s="29">
        <v>0</v>
      </c>
      <c r="J283" s="29" t="s">
        <v>222</v>
      </c>
      <c r="K283" s="29" t="str">
        <f t="shared" si="102"/>
        <v>icon</v>
      </c>
      <c r="L283" s="2" t="str">
        <f t="shared" si="103"/>
        <v>skill</v>
      </c>
      <c r="M283" s="2"/>
      <c r="N283" s="2">
        <f t="shared" si="104"/>
        <v>14</v>
      </c>
      <c r="O283" s="2" t="str">
        <f t="shared" si="105"/>
        <v>0039</v>
      </c>
      <c r="P283" s="2"/>
      <c r="Q283" s="2" t="str">
        <f t="shared" si="106"/>
        <v>03</v>
      </c>
      <c r="R283" s="36"/>
      <c r="S283" s="29">
        <f t="shared" si="107"/>
        <v>5</v>
      </c>
      <c r="T283" s="29">
        <f t="shared" si="108"/>
        <v>11</v>
      </c>
      <c r="U283" s="29">
        <f t="shared" si="109"/>
        <v>16</v>
      </c>
      <c r="V283" s="29">
        <f t="shared" si="110"/>
        <v>16</v>
      </c>
      <c r="W283" s="2" t="str">
        <f t="shared" si="111"/>
        <v>03</v>
      </c>
      <c r="X283" s="2" t="b">
        <f t="shared" si="112"/>
        <v>0</v>
      </c>
    </row>
    <row r="284" spans="1:24">
      <c r="A284" s="2" t="s">
        <v>29</v>
      </c>
      <c r="B284" s="29" t="str">
        <f t="shared" si="101"/>
        <v>311003904</v>
      </c>
      <c r="D284" s="35"/>
      <c r="E284" t="s">
        <v>212</v>
      </c>
      <c r="F284" s="29" t="s">
        <v>31</v>
      </c>
      <c r="G284" s="29">
        <v>0</v>
      </c>
      <c r="H284" s="29" t="s">
        <v>32</v>
      </c>
      <c r="I284" s="29">
        <v>0</v>
      </c>
      <c r="J284" s="29" t="s">
        <v>222</v>
      </c>
      <c r="K284" s="29" t="str">
        <f t="shared" si="102"/>
        <v>icon</v>
      </c>
      <c r="L284" s="2" t="str">
        <f t="shared" si="103"/>
        <v>skill</v>
      </c>
      <c r="M284" s="2"/>
      <c r="N284" s="2">
        <f t="shared" si="104"/>
        <v>14</v>
      </c>
      <c r="O284" s="2" t="str">
        <f t="shared" si="105"/>
        <v>0039</v>
      </c>
      <c r="P284" s="2"/>
      <c r="Q284" s="2" t="str">
        <f t="shared" si="106"/>
        <v>04</v>
      </c>
      <c r="R284" s="36"/>
      <c r="S284" s="29">
        <f t="shared" si="107"/>
        <v>5</v>
      </c>
      <c r="T284" s="29">
        <f t="shared" si="108"/>
        <v>11</v>
      </c>
      <c r="U284" s="29">
        <f t="shared" si="109"/>
        <v>16</v>
      </c>
      <c r="V284" s="29">
        <f t="shared" si="110"/>
        <v>16</v>
      </c>
      <c r="W284" s="2" t="str">
        <f t="shared" si="111"/>
        <v>04</v>
      </c>
      <c r="X284" s="2" t="b">
        <f t="shared" si="112"/>
        <v>0</v>
      </c>
    </row>
    <row r="285" spans="1:24">
      <c r="A285" s="2" t="s">
        <v>29</v>
      </c>
      <c r="B285" s="29" t="str">
        <f t="shared" si="101"/>
        <v>311004001</v>
      </c>
      <c r="D285" s="35"/>
      <c r="E285" t="s">
        <v>213</v>
      </c>
      <c r="F285" s="29" t="s">
        <v>31</v>
      </c>
      <c r="G285" s="29">
        <v>0</v>
      </c>
      <c r="H285" s="29" t="s">
        <v>32</v>
      </c>
      <c r="I285" s="29">
        <v>0</v>
      </c>
      <c r="J285" s="29" t="s">
        <v>222</v>
      </c>
      <c r="K285" s="29" t="str">
        <f t="shared" si="102"/>
        <v>icon</v>
      </c>
      <c r="L285" s="2" t="str">
        <f t="shared" si="103"/>
        <v>skill</v>
      </c>
      <c r="M285" s="2"/>
      <c r="N285" s="2">
        <f t="shared" si="104"/>
        <v>14</v>
      </c>
      <c r="O285" s="2" t="str">
        <f t="shared" si="105"/>
        <v>0040</v>
      </c>
      <c r="P285" s="2"/>
      <c r="Q285" s="2" t="str">
        <f t="shared" si="106"/>
        <v>01</v>
      </c>
      <c r="R285" s="36"/>
      <c r="S285" s="29">
        <f t="shared" si="107"/>
        <v>5</v>
      </c>
      <c r="T285" s="29">
        <f t="shared" si="108"/>
        <v>11</v>
      </c>
      <c r="U285" s="29">
        <f t="shared" si="109"/>
        <v>16</v>
      </c>
      <c r="V285" s="29">
        <f t="shared" si="110"/>
        <v>16</v>
      </c>
      <c r="W285" s="2" t="str">
        <f t="shared" si="111"/>
        <v>01</v>
      </c>
      <c r="X285" s="2" t="b">
        <f t="shared" si="112"/>
        <v>0</v>
      </c>
    </row>
    <row r="286" spans="1:24">
      <c r="A286" s="2" t="s">
        <v>29</v>
      </c>
      <c r="B286" s="29" t="str">
        <f t="shared" si="101"/>
        <v>311004002</v>
      </c>
      <c r="D286" s="35"/>
      <c r="E286" t="s">
        <v>215</v>
      </c>
      <c r="F286" s="29" t="s">
        <v>31</v>
      </c>
      <c r="G286" s="29">
        <v>0</v>
      </c>
      <c r="H286" s="29" t="s">
        <v>32</v>
      </c>
      <c r="I286" s="29">
        <v>0</v>
      </c>
      <c r="J286" s="29" t="s">
        <v>222</v>
      </c>
      <c r="K286" s="29" t="str">
        <f t="shared" si="102"/>
        <v>icon</v>
      </c>
      <c r="L286" s="2" t="str">
        <f t="shared" si="103"/>
        <v>skill</v>
      </c>
      <c r="M286" s="2"/>
      <c r="N286" s="2">
        <f t="shared" si="104"/>
        <v>14</v>
      </c>
      <c r="O286" s="2" t="str">
        <f t="shared" si="105"/>
        <v>0040</v>
      </c>
      <c r="P286" s="2"/>
      <c r="Q286" s="2" t="str">
        <f t="shared" si="106"/>
        <v>02</v>
      </c>
      <c r="R286" s="36"/>
      <c r="S286" s="29">
        <f t="shared" si="107"/>
        <v>5</v>
      </c>
      <c r="T286" s="29">
        <f t="shared" si="108"/>
        <v>11</v>
      </c>
      <c r="U286" s="29">
        <f t="shared" si="109"/>
        <v>16</v>
      </c>
      <c r="V286" s="29">
        <f t="shared" si="110"/>
        <v>16</v>
      </c>
      <c r="W286" s="2" t="str">
        <f t="shared" si="111"/>
        <v>02</v>
      </c>
      <c r="X286" s="2" t="b">
        <f t="shared" si="112"/>
        <v>0</v>
      </c>
    </row>
    <row r="287" spans="1:24">
      <c r="A287" s="2" t="s">
        <v>29</v>
      </c>
      <c r="B287" s="29" t="str">
        <f t="shared" si="101"/>
        <v>311004003</v>
      </c>
      <c r="D287" s="35"/>
      <c r="E287" t="s">
        <v>216</v>
      </c>
      <c r="F287" s="29" t="s">
        <v>31</v>
      </c>
      <c r="G287" s="29">
        <v>0</v>
      </c>
      <c r="H287" s="29" t="s">
        <v>32</v>
      </c>
      <c r="I287" s="29">
        <v>0</v>
      </c>
      <c r="J287" s="29" t="s">
        <v>222</v>
      </c>
      <c r="K287" s="29" t="str">
        <f t="shared" si="102"/>
        <v>icon</v>
      </c>
      <c r="L287" s="2" t="str">
        <f t="shared" si="103"/>
        <v>skill</v>
      </c>
      <c r="M287" s="2"/>
      <c r="N287" s="2">
        <f t="shared" si="104"/>
        <v>14</v>
      </c>
      <c r="O287" s="2" t="str">
        <f t="shared" si="105"/>
        <v>0040</v>
      </c>
      <c r="P287" s="2"/>
      <c r="Q287" s="2" t="str">
        <f t="shared" si="106"/>
        <v>03</v>
      </c>
      <c r="R287" s="36"/>
      <c r="S287" s="29">
        <f t="shared" si="107"/>
        <v>5</v>
      </c>
      <c r="T287" s="29">
        <f t="shared" si="108"/>
        <v>11</v>
      </c>
      <c r="U287" s="29">
        <f t="shared" si="109"/>
        <v>16</v>
      </c>
      <c r="V287" s="29">
        <f t="shared" si="110"/>
        <v>16</v>
      </c>
      <c r="W287" s="2" t="str">
        <f t="shared" si="111"/>
        <v>03</v>
      </c>
      <c r="X287" s="2" t="b">
        <f t="shared" si="112"/>
        <v>0</v>
      </c>
    </row>
    <row r="288" spans="1:24" s="26" customFormat="1">
      <c r="A288" s="39" t="s">
        <v>29</v>
      </c>
      <c r="B288" s="38" t="str">
        <f t="shared" si="101"/>
        <v>311004004</v>
      </c>
      <c r="C288" s="38"/>
      <c r="D288" s="41"/>
      <c r="E288" s="26" t="s">
        <v>228</v>
      </c>
      <c r="F288" s="38" t="s">
        <v>31</v>
      </c>
      <c r="G288" s="29">
        <v>0</v>
      </c>
      <c r="H288" s="38" t="s">
        <v>32</v>
      </c>
      <c r="I288" s="38">
        <v>0</v>
      </c>
      <c r="J288" s="38" t="s">
        <v>222</v>
      </c>
      <c r="K288" s="38" t="str">
        <f t="shared" si="102"/>
        <v>icon</v>
      </c>
      <c r="L288" s="39" t="str">
        <f t="shared" si="103"/>
        <v>skill</v>
      </c>
      <c r="M288" s="39"/>
      <c r="N288" s="39">
        <f t="shared" si="104"/>
        <v>14</v>
      </c>
      <c r="O288" s="39" t="str">
        <f t="shared" si="105"/>
        <v>0040</v>
      </c>
      <c r="P288" s="39"/>
      <c r="Q288" s="39" t="str">
        <f t="shared" si="106"/>
        <v>04</v>
      </c>
      <c r="R288" s="40"/>
      <c r="S288" s="38">
        <f t="shared" si="107"/>
        <v>5</v>
      </c>
      <c r="T288" s="38">
        <f t="shared" si="108"/>
        <v>11</v>
      </c>
      <c r="U288" s="38">
        <f t="shared" si="109"/>
        <v>16</v>
      </c>
      <c r="V288" s="38">
        <f t="shared" si="110"/>
        <v>16</v>
      </c>
      <c r="W288" s="39" t="str">
        <f t="shared" si="111"/>
        <v>04</v>
      </c>
      <c r="X288" s="39" t="b">
        <f t="shared" si="112"/>
        <v>0</v>
      </c>
    </row>
    <row r="289" spans="1:24">
      <c r="A289" s="2" t="s">
        <v>29</v>
      </c>
      <c r="B289" s="29" t="str">
        <f t="shared" si="101"/>
        <v>311004101</v>
      </c>
      <c r="D289" s="35"/>
      <c r="E289" t="s">
        <v>217</v>
      </c>
      <c r="F289" s="29" t="s">
        <v>31</v>
      </c>
      <c r="G289" s="29">
        <v>0</v>
      </c>
      <c r="H289" s="29" t="s">
        <v>32</v>
      </c>
      <c r="I289" s="29">
        <v>0</v>
      </c>
      <c r="J289" s="29" t="s">
        <v>222</v>
      </c>
      <c r="K289" s="29" t="str">
        <f t="shared" si="102"/>
        <v>icon</v>
      </c>
      <c r="L289" s="2" t="str">
        <f t="shared" si="103"/>
        <v>skill</v>
      </c>
      <c r="M289" s="2"/>
      <c r="N289" s="2">
        <f t="shared" si="104"/>
        <v>14</v>
      </c>
      <c r="O289" s="2" t="str">
        <f t="shared" si="105"/>
        <v>0041</v>
      </c>
      <c r="P289" s="2"/>
      <c r="Q289" s="2" t="str">
        <f t="shared" si="106"/>
        <v>01</v>
      </c>
      <c r="R289" s="36"/>
      <c r="S289" s="29">
        <f t="shared" si="107"/>
        <v>5</v>
      </c>
      <c r="T289" s="29">
        <f t="shared" si="108"/>
        <v>11</v>
      </c>
      <c r="U289" s="29">
        <f t="shared" si="109"/>
        <v>16</v>
      </c>
      <c r="V289" s="29">
        <f t="shared" si="110"/>
        <v>16</v>
      </c>
      <c r="W289" s="2" t="str">
        <f t="shared" si="111"/>
        <v>01</v>
      </c>
      <c r="X289" s="2" t="b">
        <f t="shared" si="112"/>
        <v>0</v>
      </c>
    </row>
    <row r="290" spans="1:24">
      <c r="A290" s="2" t="s">
        <v>29</v>
      </c>
      <c r="B290" s="29" t="str">
        <f t="shared" si="101"/>
        <v>311004102</v>
      </c>
      <c r="D290" s="35"/>
      <c r="E290" t="s">
        <v>219</v>
      </c>
      <c r="F290" s="29" t="s">
        <v>31</v>
      </c>
      <c r="G290" s="29">
        <v>0</v>
      </c>
      <c r="H290" s="29" t="s">
        <v>32</v>
      </c>
      <c r="I290" s="29">
        <v>0</v>
      </c>
      <c r="J290" s="29" t="s">
        <v>222</v>
      </c>
      <c r="K290" s="29" t="str">
        <f t="shared" si="102"/>
        <v>icon</v>
      </c>
      <c r="L290" s="2" t="str">
        <f t="shared" si="103"/>
        <v>skill</v>
      </c>
      <c r="M290" s="2"/>
      <c r="N290" s="2">
        <f t="shared" si="104"/>
        <v>14</v>
      </c>
      <c r="O290" s="2" t="str">
        <f t="shared" si="105"/>
        <v>0041</v>
      </c>
      <c r="P290" s="2"/>
      <c r="Q290" s="2" t="str">
        <f t="shared" si="106"/>
        <v>02</v>
      </c>
      <c r="R290" s="36"/>
      <c r="S290" s="29">
        <f t="shared" si="107"/>
        <v>5</v>
      </c>
      <c r="T290" s="29">
        <f t="shared" si="108"/>
        <v>11</v>
      </c>
      <c r="U290" s="29">
        <f t="shared" si="109"/>
        <v>16</v>
      </c>
      <c r="V290" s="29">
        <f t="shared" si="110"/>
        <v>16</v>
      </c>
      <c r="W290" s="2" t="str">
        <f t="shared" si="111"/>
        <v>02</v>
      </c>
      <c r="X290" s="2" t="b">
        <f t="shared" si="112"/>
        <v>0</v>
      </c>
    </row>
    <row r="291" spans="1:24">
      <c r="A291" s="2" t="s">
        <v>29</v>
      </c>
      <c r="B291" s="29" t="str">
        <f t="shared" si="101"/>
        <v>311004103</v>
      </c>
      <c r="D291" s="35"/>
      <c r="E291" t="s">
        <v>220</v>
      </c>
      <c r="F291" s="29" t="s">
        <v>31</v>
      </c>
      <c r="G291" s="29">
        <v>0</v>
      </c>
      <c r="H291" s="29" t="s">
        <v>32</v>
      </c>
      <c r="I291" s="29">
        <v>0</v>
      </c>
      <c r="J291" s="29" t="s">
        <v>222</v>
      </c>
      <c r="K291" s="29" t="str">
        <f t="shared" si="102"/>
        <v>icon</v>
      </c>
      <c r="L291" s="2" t="str">
        <f t="shared" si="103"/>
        <v>skill</v>
      </c>
      <c r="M291" s="2"/>
      <c r="N291" s="2">
        <f t="shared" si="104"/>
        <v>14</v>
      </c>
      <c r="O291" s="2" t="str">
        <f t="shared" si="105"/>
        <v>0041</v>
      </c>
      <c r="P291" s="2"/>
      <c r="Q291" s="2" t="str">
        <f t="shared" si="106"/>
        <v>03</v>
      </c>
      <c r="R291" s="36"/>
      <c r="S291" s="29">
        <f t="shared" si="107"/>
        <v>5</v>
      </c>
      <c r="T291" s="29">
        <f t="shared" si="108"/>
        <v>11</v>
      </c>
      <c r="U291" s="29">
        <f t="shared" si="109"/>
        <v>16</v>
      </c>
      <c r="V291" s="29">
        <f t="shared" si="110"/>
        <v>16</v>
      </c>
      <c r="W291" s="2" t="str">
        <f t="shared" si="111"/>
        <v>03</v>
      </c>
      <c r="X291" s="2" t="b">
        <f t="shared" si="112"/>
        <v>0</v>
      </c>
    </row>
    <row r="292" spans="1:24">
      <c r="A292" s="2" t="s">
        <v>29</v>
      </c>
      <c r="B292" s="29" t="str">
        <f t="shared" ref="B292:B299" si="113">311&amp;O292&amp;Q292</f>
        <v>311004201</v>
      </c>
      <c r="D292" s="35"/>
      <c r="E292" s="42" t="s">
        <v>229</v>
      </c>
      <c r="F292" s="29" t="s">
        <v>31</v>
      </c>
      <c r="G292" s="29">
        <v>0</v>
      </c>
      <c r="H292" s="29" t="s">
        <v>32</v>
      </c>
      <c r="I292" s="29">
        <v>0</v>
      </c>
      <c r="J292" s="29" t="s">
        <v>222</v>
      </c>
      <c r="K292" s="29" t="str">
        <f t="shared" ref="K292:K299" si="114">LEFT(E292,S292-1)</f>
        <v>icon</v>
      </c>
      <c r="L292" s="2" t="str">
        <f t="shared" ref="L292:L299" si="115">MID(E292,S292+1,T292-6)</f>
        <v>skill</v>
      </c>
      <c r="M292" s="2"/>
      <c r="N292" s="2">
        <f t="shared" ref="N292:N299" si="116">IF(L292="head",13,IF(L292="qiyujia",15,14))</f>
        <v>14</v>
      </c>
      <c r="O292" s="2" t="str">
        <f t="shared" ref="O292:O299" si="117">IF(T292=U292,RIGHT(E292,LEN(E292)-T292),MID(E292,T292+1,U292-T292-1))</f>
        <v>0042</v>
      </c>
      <c r="P292" s="2"/>
      <c r="Q292" s="2" t="str">
        <f t="shared" ref="Q292:Q299" si="118">IF(LEN(W292)&lt;3,IF(LEN(W292)&gt;1,W292,"0"&amp;W292),"00")</f>
        <v>01</v>
      </c>
      <c r="R292" s="36"/>
      <c r="S292" s="29">
        <f t="shared" ref="S292:S299" si="119">IFERROR(FIND("_",E292),0)</f>
        <v>5</v>
      </c>
      <c r="T292" s="29">
        <f t="shared" ref="T292:T299" si="120">IFERROR(FIND("_",E292,S292+1),S292)</f>
        <v>11</v>
      </c>
      <c r="U292" s="29">
        <f t="shared" ref="U292:U299" si="121">IFERROR(FIND("_",E292,T292+1),T292)</f>
        <v>16</v>
      </c>
      <c r="V292" s="29">
        <f t="shared" ref="V292:V299" si="122">IFERROR(FIND("_",E292,U292+1),U292)</f>
        <v>16</v>
      </c>
      <c r="W292" s="2" t="str">
        <f t="shared" ref="W292:W299" si="123">IF(U292=V292,RIGHT(E292,LEN(E292)-U292),MID(E292,U292+1,V292-U292-1))</f>
        <v>01</v>
      </c>
      <c r="X292" s="2" t="b">
        <f t="shared" ref="X292:X299" si="124">IF(L292="icon",13,IF(L292="coin",14,IF(L292="ticket",14)))</f>
        <v>0</v>
      </c>
    </row>
    <row r="293" spans="1:24">
      <c r="A293" s="2" t="s">
        <v>29</v>
      </c>
      <c r="B293" s="29" t="str">
        <f t="shared" si="113"/>
        <v>311004202</v>
      </c>
      <c r="D293" s="35"/>
      <c r="E293" s="42" t="s">
        <v>230</v>
      </c>
      <c r="F293" s="29" t="s">
        <v>31</v>
      </c>
      <c r="G293" s="29">
        <v>0</v>
      </c>
      <c r="H293" s="29" t="s">
        <v>32</v>
      </c>
      <c r="I293" s="29">
        <v>0</v>
      </c>
      <c r="J293" s="29" t="s">
        <v>222</v>
      </c>
      <c r="K293" s="29" t="str">
        <f t="shared" si="114"/>
        <v>icon</v>
      </c>
      <c r="L293" s="2" t="str">
        <f t="shared" si="115"/>
        <v>skill</v>
      </c>
      <c r="M293" s="2"/>
      <c r="N293" s="2">
        <f t="shared" si="116"/>
        <v>14</v>
      </c>
      <c r="O293" s="2" t="str">
        <f t="shared" si="117"/>
        <v>0042</v>
      </c>
      <c r="P293" s="2"/>
      <c r="Q293" s="2" t="str">
        <f t="shared" si="118"/>
        <v>02</v>
      </c>
      <c r="R293" s="36"/>
      <c r="S293" s="29">
        <f t="shared" si="119"/>
        <v>5</v>
      </c>
      <c r="T293" s="29">
        <f t="shared" si="120"/>
        <v>11</v>
      </c>
      <c r="U293" s="29">
        <f t="shared" si="121"/>
        <v>16</v>
      </c>
      <c r="V293" s="29">
        <f t="shared" si="122"/>
        <v>16</v>
      </c>
      <c r="W293" s="2" t="str">
        <f t="shared" si="123"/>
        <v>02</v>
      </c>
      <c r="X293" s="2" t="b">
        <f t="shared" si="124"/>
        <v>0</v>
      </c>
    </row>
    <row r="294" spans="1:24">
      <c r="A294" s="2" t="s">
        <v>29</v>
      </c>
      <c r="B294" s="29" t="str">
        <f t="shared" si="113"/>
        <v>311004203</v>
      </c>
      <c r="D294" s="35"/>
      <c r="E294" s="42" t="s">
        <v>231</v>
      </c>
      <c r="F294" s="29" t="s">
        <v>31</v>
      </c>
      <c r="G294" s="29">
        <v>0</v>
      </c>
      <c r="H294" s="29" t="s">
        <v>32</v>
      </c>
      <c r="I294" s="29">
        <v>0</v>
      </c>
      <c r="J294" s="29" t="s">
        <v>222</v>
      </c>
      <c r="K294" s="29" t="str">
        <f t="shared" si="114"/>
        <v>icon</v>
      </c>
      <c r="L294" s="2" t="str">
        <f t="shared" si="115"/>
        <v>skill</v>
      </c>
      <c r="M294" s="2"/>
      <c r="N294" s="2">
        <f t="shared" si="116"/>
        <v>14</v>
      </c>
      <c r="O294" s="2" t="str">
        <f t="shared" si="117"/>
        <v>0042</v>
      </c>
      <c r="P294" s="2"/>
      <c r="Q294" s="2" t="str">
        <f t="shared" si="118"/>
        <v>03</v>
      </c>
      <c r="R294" s="36"/>
      <c r="S294" s="29">
        <f t="shared" si="119"/>
        <v>5</v>
      </c>
      <c r="T294" s="29">
        <f t="shared" si="120"/>
        <v>11</v>
      </c>
      <c r="U294" s="29">
        <f t="shared" si="121"/>
        <v>16</v>
      </c>
      <c r="V294" s="29">
        <f t="shared" si="122"/>
        <v>16</v>
      </c>
      <c r="W294" s="2" t="str">
        <f t="shared" si="123"/>
        <v>03</v>
      </c>
      <c r="X294" s="2" t="b">
        <f t="shared" si="124"/>
        <v>0</v>
      </c>
    </row>
    <row r="295" spans="1:24">
      <c r="A295" s="2" t="s">
        <v>29</v>
      </c>
      <c r="B295" s="29" t="str">
        <f t="shared" si="113"/>
        <v>311004204</v>
      </c>
      <c r="D295" s="35"/>
      <c r="E295" s="42" t="s">
        <v>232</v>
      </c>
      <c r="F295" s="29" t="s">
        <v>31</v>
      </c>
      <c r="G295" s="29">
        <v>0</v>
      </c>
      <c r="H295" s="29" t="s">
        <v>32</v>
      </c>
      <c r="I295" s="29">
        <v>0</v>
      </c>
      <c r="J295" s="29" t="s">
        <v>222</v>
      </c>
      <c r="K295" s="29" t="str">
        <f t="shared" si="114"/>
        <v>icon</v>
      </c>
      <c r="L295" s="2" t="str">
        <f t="shared" si="115"/>
        <v>skill</v>
      </c>
      <c r="M295" s="2"/>
      <c r="N295" s="2">
        <f t="shared" si="116"/>
        <v>14</v>
      </c>
      <c r="O295" s="2" t="str">
        <f t="shared" si="117"/>
        <v>0042</v>
      </c>
      <c r="P295" s="2"/>
      <c r="Q295" s="2" t="str">
        <f t="shared" si="118"/>
        <v>04</v>
      </c>
      <c r="R295" s="36"/>
      <c r="S295" s="29">
        <f t="shared" si="119"/>
        <v>5</v>
      </c>
      <c r="T295" s="29">
        <f t="shared" si="120"/>
        <v>11</v>
      </c>
      <c r="U295" s="29">
        <f t="shared" si="121"/>
        <v>16</v>
      </c>
      <c r="V295" s="29">
        <f t="shared" si="122"/>
        <v>16</v>
      </c>
      <c r="W295" s="2" t="str">
        <f t="shared" si="123"/>
        <v>04</v>
      </c>
      <c r="X295" s="2" t="b">
        <f t="shared" si="124"/>
        <v>0</v>
      </c>
    </row>
    <row r="296" spans="1:24">
      <c r="A296" s="2" t="s">
        <v>29</v>
      </c>
      <c r="B296" s="29" t="str">
        <f t="shared" si="113"/>
        <v>311004301</v>
      </c>
      <c r="D296" s="35"/>
      <c r="E296" s="42" t="s">
        <v>233</v>
      </c>
      <c r="F296" s="29" t="s">
        <v>31</v>
      </c>
      <c r="G296" s="29">
        <v>0</v>
      </c>
      <c r="H296" s="29" t="s">
        <v>32</v>
      </c>
      <c r="I296" s="29">
        <v>0</v>
      </c>
      <c r="J296" s="29" t="s">
        <v>222</v>
      </c>
      <c r="K296" s="29" t="str">
        <f t="shared" si="114"/>
        <v>icon</v>
      </c>
      <c r="L296" s="2" t="str">
        <f t="shared" si="115"/>
        <v>skill</v>
      </c>
      <c r="M296" s="2"/>
      <c r="N296" s="2">
        <f t="shared" si="116"/>
        <v>14</v>
      </c>
      <c r="O296" s="2" t="str">
        <f t="shared" si="117"/>
        <v>0043</v>
      </c>
      <c r="P296" s="2"/>
      <c r="Q296" s="2" t="str">
        <f t="shared" si="118"/>
        <v>01</v>
      </c>
      <c r="R296" s="36"/>
      <c r="S296" s="29">
        <f t="shared" si="119"/>
        <v>5</v>
      </c>
      <c r="T296" s="29">
        <f t="shared" si="120"/>
        <v>11</v>
      </c>
      <c r="U296" s="29">
        <f t="shared" si="121"/>
        <v>16</v>
      </c>
      <c r="V296" s="29">
        <f t="shared" si="122"/>
        <v>16</v>
      </c>
      <c r="W296" s="2" t="str">
        <f t="shared" si="123"/>
        <v>01</v>
      </c>
      <c r="X296" s="2" t="b">
        <f t="shared" si="124"/>
        <v>0</v>
      </c>
    </row>
    <row r="297" spans="1:24">
      <c r="A297" s="2" t="s">
        <v>29</v>
      </c>
      <c r="B297" s="29" t="str">
        <f t="shared" si="113"/>
        <v>311004302</v>
      </c>
      <c r="D297" s="35"/>
      <c r="E297" s="42" t="s">
        <v>234</v>
      </c>
      <c r="F297" s="29" t="s">
        <v>31</v>
      </c>
      <c r="G297" s="29">
        <v>0</v>
      </c>
      <c r="H297" s="29" t="s">
        <v>32</v>
      </c>
      <c r="I297" s="29">
        <v>0</v>
      </c>
      <c r="J297" s="29" t="s">
        <v>222</v>
      </c>
      <c r="K297" s="29" t="str">
        <f t="shared" si="114"/>
        <v>icon</v>
      </c>
      <c r="L297" s="2" t="str">
        <f t="shared" si="115"/>
        <v>skill</v>
      </c>
      <c r="M297" s="2"/>
      <c r="N297" s="2">
        <f t="shared" si="116"/>
        <v>14</v>
      </c>
      <c r="O297" s="2" t="str">
        <f t="shared" si="117"/>
        <v>0043</v>
      </c>
      <c r="P297" s="2"/>
      <c r="Q297" s="2" t="str">
        <f t="shared" si="118"/>
        <v>02</v>
      </c>
      <c r="R297" s="36"/>
      <c r="S297" s="29">
        <f t="shared" si="119"/>
        <v>5</v>
      </c>
      <c r="T297" s="29">
        <f t="shared" si="120"/>
        <v>11</v>
      </c>
      <c r="U297" s="29">
        <f t="shared" si="121"/>
        <v>16</v>
      </c>
      <c r="V297" s="29">
        <f t="shared" si="122"/>
        <v>16</v>
      </c>
      <c r="W297" s="2" t="str">
        <f t="shared" si="123"/>
        <v>02</v>
      </c>
      <c r="X297" s="2" t="b">
        <f t="shared" si="124"/>
        <v>0</v>
      </c>
    </row>
    <row r="298" spans="1:24">
      <c r="A298" s="2" t="s">
        <v>29</v>
      </c>
      <c r="B298" s="29" t="str">
        <f t="shared" si="113"/>
        <v>311004303</v>
      </c>
      <c r="D298" s="35"/>
      <c r="E298" s="42" t="s">
        <v>235</v>
      </c>
      <c r="F298" s="29" t="s">
        <v>31</v>
      </c>
      <c r="G298" s="29">
        <v>0</v>
      </c>
      <c r="H298" s="29" t="s">
        <v>32</v>
      </c>
      <c r="I298" s="29">
        <v>0</v>
      </c>
      <c r="J298" s="29" t="s">
        <v>222</v>
      </c>
      <c r="K298" s="29" t="str">
        <f t="shared" si="114"/>
        <v>icon</v>
      </c>
      <c r="L298" s="2" t="str">
        <f t="shared" si="115"/>
        <v>skill</v>
      </c>
      <c r="M298" s="2"/>
      <c r="N298" s="2">
        <f t="shared" si="116"/>
        <v>14</v>
      </c>
      <c r="O298" s="2" t="str">
        <f t="shared" si="117"/>
        <v>0043</v>
      </c>
      <c r="P298" s="2"/>
      <c r="Q298" s="2" t="str">
        <f t="shared" si="118"/>
        <v>03</v>
      </c>
      <c r="R298" s="36"/>
      <c r="S298" s="29">
        <f t="shared" si="119"/>
        <v>5</v>
      </c>
      <c r="T298" s="29">
        <f t="shared" si="120"/>
        <v>11</v>
      </c>
      <c r="U298" s="29">
        <f t="shared" si="121"/>
        <v>16</v>
      </c>
      <c r="V298" s="29">
        <f t="shared" si="122"/>
        <v>16</v>
      </c>
      <c r="W298" s="2" t="str">
        <f t="shared" si="123"/>
        <v>03</v>
      </c>
      <c r="X298" s="2" t="b">
        <f t="shared" si="124"/>
        <v>0</v>
      </c>
    </row>
    <row r="299" spans="1:24">
      <c r="A299" s="2" t="s">
        <v>29</v>
      </c>
      <c r="B299" s="29" t="str">
        <f t="shared" si="113"/>
        <v>311004304</v>
      </c>
      <c r="D299" s="35"/>
      <c r="E299" s="42" t="s">
        <v>236</v>
      </c>
      <c r="F299" s="29" t="s">
        <v>31</v>
      </c>
      <c r="G299" s="29">
        <v>0</v>
      </c>
      <c r="H299" s="29" t="s">
        <v>32</v>
      </c>
      <c r="I299" s="29">
        <v>0</v>
      </c>
      <c r="J299" s="29" t="s">
        <v>222</v>
      </c>
      <c r="K299" s="29" t="str">
        <f t="shared" si="114"/>
        <v>icon</v>
      </c>
      <c r="L299" s="2" t="str">
        <f t="shared" si="115"/>
        <v>skill</v>
      </c>
      <c r="M299" s="2"/>
      <c r="N299" s="2">
        <f t="shared" si="116"/>
        <v>14</v>
      </c>
      <c r="O299" s="2" t="str">
        <f t="shared" si="117"/>
        <v>0043</v>
      </c>
      <c r="P299" s="2"/>
      <c r="Q299" s="2" t="str">
        <f t="shared" si="118"/>
        <v>04</v>
      </c>
      <c r="R299" s="36"/>
      <c r="S299" s="29">
        <f t="shared" si="119"/>
        <v>5</v>
      </c>
      <c r="T299" s="29">
        <f t="shared" si="120"/>
        <v>11</v>
      </c>
      <c r="U299" s="29">
        <f t="shared" si="121"/>
        <v>16</v>
      </c>
      <c r="V299" s="29">
        <f t="shared" si="122"/>
        <v>16</v>
      </c>
      <c r="W299" s="2" t="str">
        <f t="shared" si="123"/>
        <v>04</v>
      </c>
      <c r="X299" s="2" t="b">
        <f t="shared" si="124"/>
        <v>0</v>
      </c>
    </row>
    <row r="300" spans="1:24">
      <c r="A300" s="2" t="s">
        <v>29</v>
      </c>
      <c r="B300" s="29" t="str">
        <f t="shared" si="101"/>
        <v>311004501</v>
      </c>
      <c r="D300" s="35"/>
      <c r="E300" s="42" t="s">
        <v>237</v>
      </c>
      <c r="F300" s="29" t="s">
        <v>31</v>
      </c>
      <c r="G300" s="29">
        <v>0</v>
      </c>
      <c r="H300" s="29" t="s">
        <v>32</v>
      </c>
      <c r="I300" s="29">
        <v>0</v>
      </c>
      <c r="J300" s="29" t="s">
        <v>222</v>
      </c>
      <c r="K300" s="29" t="str">
        <f t="shared" si="102"/>
        <v>icon</v>
      </c>
      <c r="L300" s="2" t="str">
        <f t="shared" si="103"/>
        <v>skill</v>
      </c>
      <c r="M300" s="2"/>
      <c r="N300" s="2">
        <f t="shared" si="104"/>
        <v>14</v>
      </c>
      <c r="O300" s="2" t="str">
        <f t="shared" si="105"/>
        <v>0045</v>
      </c>
      <c r="P300" s="2"/>
      <c r="Q300" s="2" t="str">
        <f t="shared" si="106"/>
        <v>01</v>
      </c>
      <c r="R300" s="36"/>
      <c r="S300" s="29">
        <f t="shared" si="107"/>
        <v>5</v>
      </c>
      <c r="T300" s="29">
        <f t="shared" si="108"/>
        <v>11</v>
      </c>
      <c r="U300" s="29">
        <f t="shared" si="109"/>
        <v>16</v>
      </c>
      <c r="V300" s="29">
        <f t="shared" si="110"/>
        <v>16</v>
      </c>
      <c r="W300" s="2" t="str">
        <f t="shared" si="111"/>
        <v>01</v>
      </c>
      <c r="X300" s="2" t="b">
        <f t="shared" si="112"/>
        <v>0</v>
      </c>
    </row>
    <row r="301" spans="1:24">
      <c r="A301" s="2" t="s">
        <v>29</v>
      </c>
      <c r="B301" s="29" t="str">
        <f t="shared" si="101"/>
        <v>311004502</v>
      </c>
      <c r="D301" s="35"/>
      <c r="E301" s="42" t="s">
        <v>238</v>
      </c>
      <c r="F301" s="29" t="s">
        <v>31</v>
      </c>
      <c r="G301" s="29">
        <v>0</v>
      </c>
      <c r="H301" s="29" t="s">
        <v>32</v>
      </c>
      <c r="I301" s="29">
        <v>0</v>
      </c>
      <c r="J301" s="29" t="s">
        <v>222</v>
      </c>
      <c r="K301" s="29" t="str">
        <f t="shared" si="102"/>
        <v>icon</v>
      </c>
      <c r="L301" s="2" t="str">
        <f t="shared" si="103"/>
        <v>skill</v>
      </c>
      <c r="M301" s="2"/>
      <c r="N301" s="2">
        <f t="shared" si="104"/>
        <v>14</v>
      </c>
      <c r="O301" s="2" t="str">
        <f t="shared" si="105"/>
        <v>0045</v>
      </c>
      <c r="P301" s="2"/>
      <c r="Q301" s="2" t="str">
        <f t="shared" si="106"/>
        <v>02</v>
      </c>
      <c r="R301" s="36"/>
      <c r="S301" s="29">
        <f t="shared" si="107"/>
        <v>5</v>
      </c>
      <c r="T301" s="29">
        <f t="shared" si="108"/>
        <v>11</v>
      </c>
      <c r="U301" s="29">
        <f t="shared" si="109"/>
        <v>16</v>
      </c>
      <c r="V301" s="29">
        <f t="shared" si="110"/>
        <v>16</v>
      </c>
      <c r="W301" s="2" t="str">
        <f t="shared" si="111"/>
        <v>02</v>
      </c>
      <c r="X301" s="2" t="b">
        <f t="shared" si="112"/>
        <v>0</v>
      </c>
    </row>
    <row r="302" spans="1:24">
      <c r="A302" s="2" t="s">
        <v>29</v>
      </c>
      <c r="B302" s="29" t="str">
        <f t="shared" si="101"/>
        <v>311004503</v>
      </c>
      <c r="D302" s="35"/>
      <c r="E302" s="42" t="s">
        <v>239</v>
      </c>
      <c r="F302" s="29" t="s">
        <v>31</v>
      </c>
      <c r="G302" s="29">
        <v>0</v>
      </c>
      <c r="H302" s="29" t="s">
        <v>32</v>
      </c>
      <c r="I302" s="29">
        <v>0</v>
      </c>
      <c r="J302" s="29" t="s">
        <v>222</v>
      </c>
      <c r="K302" s="29" t="str">
        <f t="shared" si="102"/>
        <v>icon</v>
      </c>
      <c r="L302" s="2" t="str">
        <f t="shared" si="103"/>
        <v>skill</v>
      </c>
      <c r="M302" s="2"/>
      <c r="N302" s="2">
        <f t="shared" si="104"/>
        <v>14</v>
      </c>
      <c r="O302" s="2" t="str">
        <f t="shared" si="105"/>
        <v>0045</v>
      </c>
      <c r="P302" s="2"/>
      <c r="Q302" s="2" t="str">
        <f t="shared" si="106"/>
        <v>03</v>
      </c>
      <c r="R302" s="36"/>
      <c r="S302" s="29">
        <f t="shared" si="107"/>
        <v>5</v>
      </c>
      <c r="T302" s="29">
        <f t="shared" si="108"/>
        <v>11</v>
      </c>
      <c r="U302" s="29">
        <f t="shared" si="109"/>
        <v>16</v>
      </c>
      <c r="V302" s="29">
        <f t="shared" si="110"/>
        <v>16</v>
      </c>
      <c r="W302" s="2" t="str">
        <f t="shared" si="111"/>
        <v>03</v>
      </c>
      <c r="X302" s="2" t="b">
        <f t="shared" si="112"/>
        <v>0</v>
      </c>
    </row>
    <row r="303" spans="1:24">
      <c r="A303" s="2" t="s">
        <v>29</v>
      </c>
      <c r="B303" s="29" t="str">
        <f t="shared" si="101"/>
        <v>311004504</v>
      </c>
      <c r="D303" s="35"/>
      <c r="E303" s="42" t="s">
        <v>240</v>
      </c>
      <c r="F303" s="29" t="s">
        <v>31</v>
      </c>
      <c r="G303" s="29">
        <v>0</v>
      </c>
      <c r="H303" s="29" t="s">
        <v>32</v>
      </c>
      <c r="I303" s="29">
        <v>0</v>
      </c>
      <c r="J303" s="29" t="s">
        <v>222</v>
      </c>
      <c r="K303" s="29" t="str">
        <f t="shared" si="102"/>
        <v>icon</v>
      </c>
      <c r="L303" s="2" t="str">
        <f t="shared" si="103"/>
        <v>skill</v>
      </c>
      <c r="M303" s="2"/>
      <c r="N303" s="2">
        <f t="shared" si="104"/>
        <v>14</v>
      </c>
      <c r="O303" s="2" t="str">
        <f t="shared" si="105"/>
        <v>0045</v>
      </c>
      <c r="P303" s="2"/>
      <c r="Q303" s="2" t="str">
        <f t="shared" si="106"/>
        <v>04</v>
      </c>
      <c r="R303" s="36"/>
      <c r="S303" s="29">
        <f t="shared" si="107"/>
        <v>5</v>
      </c>
      <c r="T303" s="29">
        <f t="shared" si="108"/>
        <v>11</v>
      </c>
      <c r="U303" s="29">
        <f t="shared" si="109"/>
        <v>16</v>
      </c>
      <c r="V303" s="29">
        <f t="shared" si="110"/>
        <v>16</v>
      </c>
      <c r="W303" s="2" t="str">
        <f t="shared" si="111"/>
        <v>04</v>
      </c>
      <c r="X303" s="2" t="b">
        <f t="shared" si="112"/>
        <v>0</v>
      </c>
    </row>
    <row r="304" spans="1:24">
      <c r="A304" s="2" t="s">
        <v>29</v>
      </c>
      <c r="B304" s="29" t="str">
        <f t="shared" si="101"/>
        <v>311004601</v>
      </c>
      <c r="D304" s="35"/>
      <c r="E304" s="42" t="s">
        <v>241</v>
      </c>
      <c r="F304" s="29" t="s">
        <v>31</v>
      </c>
      <c r="G304" s="29">
        <v>0</v>
      </c>
      <c r="H304" s="29" t="s">
        <v>32</v>
      </c>
      <c r="I304" s="29">
        <v>0</v>
      </c>
      <c r="J304" s="29" t="s">
        <v>222</v>
      </c>
      <c r="K304" s="29" t="str">
        <f t="shared" si="102"/>
        <v>icon</v>
      </c>
      <c r="L304" s="2" t="str">
        <f t="shared" si="103"/>
        <v>skill</v>
      </c>
      <c r="M304" s="2"/>
      <c r="N304" s="2">
        <f t="shared" si="104"/>
        <v>14</v>
      </c>
      <c r="O304" s="2" t="str">
        <f t="shared" si="105"/>
        <v>0046</v>
      </c>
      <c r="P304" s="2"/>
      <c r="Q304" s="2" t="str">
        <f t="shared" si="106"/>
        <v>01</v>
      </c>
      <c r="R304" s="36"/>
      <c r="S304" s="29">
        <f t="shared" si="107"/>
        <v>5</v>
      </c>
      <c r="T304" s="29">
        <f t="shared" si="108"/>
        <v>11</v>
      </c>
      <c r="U304" s="29">
        <f t="shared" si="109"/>
        <v>16</v>
      </c>
      <c r="V304" s="29">
        <f t="shared" si="110"/>
        <v>16</v>
      </c>
      <c r="W304" s="2" t="str">
        <f t="shared" si="111"/>
        <v>01</v>
      </c>
      <c r="X304" s="2" t="b">
        <f t="shared" si="112"/>
        <v>0</v>
      </c>
    </row>
    <row r="305" spans="1:24">
      <c r="A305" s="2" t="s">
        <v>29</v>
      </c>
      <c r="B305" s="29" t="str">
        <f t="shared" si="101"/>
        <v>311004602</v>
      </c>
      <c r="D305" s="35"/>
      <c r="E305" s="42" t="s">
        <v>242</v>
      </c>
      <c r="F305" s="29" t="s">
        <v>31</v>
      </c>
      <c r="G305" s="29">
        <v>0</v>
      </c>
      <c r="H305" s="29" t="s">
        <v>32</v>
      </c>
      <c r="I305" s="29">
        <v>0</v>
      </c>
      <c r="J305" s="29" t="s">
        <v>222</v>
      </c>
      <c r="K305" s="29" t="str">
        <f t="shared" si="102"/>
        <v>icon</v>
      </c>
      <c r="L305" s="2" t="str">
        <f t="shared" si="103"/>
        <v>skill</v>
      </c>
      <c r="M305" s="2"/>
      <c r="N305" s="2">
        <f t="shared" si="104"/>
        <v>14</v>
      </c>
      <c r="O305" s="2" t="str">
        <f t="shared" si="105"/>
        <v>0046</v>
      </c>
      <c r="P305" s="2"/>
      <c r="Q305" s="2" t="str">
        <f t="shared" si="106"/>
        <v>02</v>
      </c>
      <c r="R305" s="36"/>
      <c r="S305" s="29">
        <f t="shared" si="107"/>
        <v>5</v>
      </c>
      <c r="T305" s="29">
        <f t="shared" si="108"/>
        <v>11</v>
      </c>
      <c r="U305" s="29">
        <f t="shared" si="109"/>
        <v>16</v>
      </c>
      <c r="V305" s="29">
        <f t="shared" si="110"/>
        <v>16</v>
      </c>
      <c r="W305" s="2" t="str">
        <f t="shared" si="111"/>
        <v>02</v>
      </c>
      <c r="X305" s="2" t="b">
        <f t="shared" si="112"/>
        <v>0</v>
      </c>
    </row>
    <row r="306" spans="1:24">
      <c r="A306" s="2" t="s">
        <v>29</v>
      </c>
      <c r="B306" s="29" t="str">
        <f t="shared" si="101"/>
        <v>311004603</v>
      </c>
      <c r="D306" s="35"/>
      <c r="E306" s="42" t="s">
        <v>243</v>
      </c>
      <c r="F306" s="29" t="s">
        <v>31</v>
      </c>
      <c r="G306" s="29">
        <v>0</v>
      </c>
      <c r="H306" s="29" t="s">
        <v>32</v>
      </c>
      <c r="I306" s="29">
        <v>0</v>
      </c>
      <c r="J306" s="29" t="s">
        <v>222</v>
      </c>
      <c r="K306" s="29" t="str">
        <f t="shared" si="102"/>
        <v>icon</v>
      </c>
      <c r="L306" s="2" t="str">
        <f t="shared" si="103"/>
        <v>skill</v>
      </c>
      <c r="M306" s="2"/>
      <c r="N306" s="2">
        <f t="shared" si="104"/>
        <v>14</v>
      </c>
      <c r="O306" s="2" t="str">
        <f t="shared" si="105"/>
        <v>0046</v>
      </c>
      <c r="P306" s="2"/>
      <c r="Q306" s="2" t="str">
        <f t="shared" si="106"/>
        <v>03</v>
      </c>
      <c r="R306" s="36"/>
      <c r="S306" s="29">
        <f t="shared" si="107"/>
        <v>5</v>
      </c>
      <c r="T306" s="29">
        <f t="shared" si="108"/>
        <v>11</v>
      </c>
      <c r="U306" s="29">
        <f t="shared" si="109"/>
        <v>16</v>
      </c>
      <c r="V306" s="29">
        <f t="shared" si="110"/>
        <v>16</v>
      </c>
      <c r="W306" s="2" t="str">
        <f t="shared" si="111"/>
        <v>03</v>
      </c>
      <c r="X306" s="2" t="b">
        <f t="shared" si="112"/>
        <v>0</v>
      </c>
    </row>
    <row r="307" spans="1:24">
      <c r="A307" s="2" t="s">
        <v>29</v>
      </c>
      <c r="B307" s="29" t="str">
        <f t="shared" si="101"/>
        <v>311004604</v>
      </c>
      <c r="D307" s="35"/>
      <c r="E307" s="42" t="s">
        <v>244</v>
      </c>
      <c r="F307" s="29" t="s">
        <v>31</v>
      </c>
      <c r="G307" s="29">
        <v>0</v>
      </c>
      <c r="H307" s="29" t="s">
        <v>32</v>
      </c>
      <c r="I307" s="29">
        <v>0</v>
      </c>
      <c r="J307" s="29" t="s">
        <v>222</v>
      </c>
      <c r="K307" s="29" t="str">
        <f t="shared" si="102"/>
        <v>icon</v>
      </c>
      <c r="L307" s="2" t="str">
        <f t="shared" si="103"/>
        <v>skill</v>
      </c>
      <c r="M307" s="2"/>
      <c r="N307" s="2">
        <f t="shared" si="104"/>
        <v>14</v>
      </c>
      <c r="O307" s="2" t="str">
        <f t="shared" si="105"/>
        <v>0046</v>
      </c>
      <c r="P307" s="2"/>
      <c r="Q307" s="2" t="str">
        <f t="shared" si="106"/>
        <v>04</v>
      </c>
      <c r="R307" s="36"/>
      <c r="S307" s="29">
        <f t="shared" si="107"/>
        <v>5</v>
      </c>
      <c r="T307" s="29">
        <f t="shared" si="108"/>
        <v>11</v>
      </c>
      <c r="U307" s="29">
        <f t="shared" si="109"/>
        <v>16</v>
      </c>
      <c r="V307" s="29">
        <f t="shared" si="110"/>
        <v>16</v>
      </c>
      <c r="W307" s="2" t="str">
        <f t="shared" si="111"/>
        <v>04</v>
      </c>
      <c r="X307" s="2" t="b">
        <f t="shared" si="112"/>
        <v>0</v>
      </c>
    </row>
    <row r="308" spans="1:24">
      <c r="A308" s="2" t="s">
        <v>29</v>
      </c>
      <c r="B308" s="29" t="str">
        <f t="shared" ref="B308:B311" si="125">311&amp;O308&amp;Q308</f>
        <v>311004701</v>
      </c>
      <c r="D308" s="35"/>
      <c r="E308" s="42" t="s">
        <v>245</v>
      </c>
      <c r="F308" s="29" t="s">
        <v>31</v>
      </c>
      <c r="G308" s="29">
        <v>0</v>
      </c>
      <c r="H308" s="29" t="s">
        <v>32</v>
      </c>
      <c r="I308" s="29">
        <v>0</v>
      </c>
      <c r="J308" s="29" t="s">
        <v>222</v>
      </c>
      <c r="K308" s="29" t="str">
        <f t="shared" ref="K308:K311" si="126">LEFT(E308,S308-1)</f>
        <v>icon</v>
      </c>
      <c r="L308" s="2" t="str">
        <f t="shared" ref="L308:L311" si="127">MID(E308,S308+1,T308-6)</f>
        <v>skill</v>
      </c>
      <c r="M308" s="2"/>
      <c r="N308" s="2">
        <f t="shared" ref="N308:N311" si="128">IF(L308="head",13,IF(L308="qiyujia",15,14))</f>
        <v>14</v>
      </c>
      <c r="O308" s="2" t="str">
        <f t="shared" ref="O308:O311" si="129">IF(T308=U308,RIGHT(E308,LEN(E308)-T308),MID(E308,T308+1,U308-T308-1))</f>
        <v>0047</v>
      </c>
      <c r="P308" s="2"/>
      <c r="Q308" s="2" t="str">
        <f t="shared" ref="Q308:Q311" si="130">IF(LEN(W308)&lt;3,IF(LEN(W308)&gt;1,W308,"0"&amp;W308),"00")</f>
        <v>01</v>
      </c>
      <c r="R308" s="36"/>
      <c r="S308" s="29">
        <f t="shared" ref="S308:S311" si="131">IFERROR(FIND("_",E308),0)</f>
        <v>5</v>
      </c>
      <c r="T308" s="29">
        <f t="shared" ref="T308:T311" si="132">IFERROR(FIND("_",E308,S308+1),S308)</f>
        <v>11</v>
      </c>
      <c r="U308" s="29">
        <f t="shared" ref="U308:U311" si="133">IFERROR(FIND("_",E308,T308+1),T308)</f>
        <v>16</v>
      </c>
      <c r="V308" s="29">
        <f t="shared" ref="V308:V311" si="134">IFERROR(FIND("_",E308,U308+1),U308)</f>
        <v>16</v>
      </c>
      <c r="W308" s="2" t="str">
        <f t="shared" ref="W308:W311" si="135">IF(U308=V308,RIGHT(E308,LEN(E308)-U308),MID(E308,U308+1,V308-U308-1))</f>
        <v>01</v>
      </c>
      <c r="X308" s="2" t="b">
        <f t="shared" ref="X308:X311" si="136">IF(L308="icon",13,IF(L308="coin",14,IF(L308="ticket",14)))</f>
        <v>0</v>
      </c>
    </row>
    <row r="309" spans="1:24">
      <c r="A309" s="2" t="s">
        <v>29</v>
      </c>
      <c r="B309" s="29" t="str">
        <f t="shared" si="125"/>
        <v>311004702</v>
      </c>
      <c r="D309" s="35"/>
      <c r="E309" s="42" t="s">
        <v>246</v>
      </c>
      <c r="F309" s="29" t="s">
        <v>31</v>
      </c>
      <c r="G309" s="29">
        <v>0</v>
      </c>
      <c r="H309" s="29" t="s">
        <v>32</v>
      </c>
      <c r="I309" s="29">
        <v>0</v>
      </c>
      <c r="J309" s="29" t="s">
        <v>222</v>
      </c>
      <c r="K309" s="29" t="str">
        <f t="shared" si="126"/>
        <v>icon</v>
      </c>
      <c r="L309" s="2" t="str">
        <f t="shared" si="127"/>
        <v>skill</v>
      </c>
      <c r="M309" s="2"/>
      <c r="N309" s="2">
        <f t="shared" si="128"/>
        <v>14</v>
      </c>
      <c r="O309" s="2" t="str">
        <f t="shared" si="129"/>
        <v>0047</v>
      </c>
      <c r="P309" s="2"/>
      <c r="Q309" s="2" t="str">
        <f t="shared" si="130"/>
        <v>02</v>
      </c>
      <c r="R309" s="36"/>
      <c r="S309" s="29">
        <f t="shared" si="131"/>
        <v>5</v>
      </c>
      <c r="T309" s="29">
        <f t="shared" si="132"/>
        <v>11</v>
      </c>
      <c r="U309" s="29">
        <f t="shared" si="133"/>
        <v>16</v>
      </c>
      <c r="V309" s="29">
        <f t="shared" si="134"/>
        <v>16</v>
      </c>
      <c r="W309" s="2" t="str">
        <f t="shared" si="135"/>
        <v>02</v>
      </c>
      <c r="X309" s="2" t="b">
        <f t="shared" si="136"/>
        <v>0</v>
      </c>
    </row>
    <row r="310" spans="1:24">
      <c r="A310" s="2" t="s">
        <v>29</v>
      </c>
      <c r="B310" s="29" t="str">
        <f t="shared" si="125"/>
        <v>311004703</v>
      </c>
      <c r="D310" s="35"/>
      <c r="E310" s="42" t="s">
        <v>247</v>
      </c>
      <c r="F310" s="29" t="s">
        <v>31</v>
      </c>
      <c r="G310" s="29">
        <v>0</v>
      </c>
      <c r="H310" s="29" t="s">
        <v>32</v>
      </c>
      <c r="I310" s="29">
        <v>0</v>
      </c>
      <c r="J310" s="29" t="s">
        <v>222</v>
      </c>
      <c r="K310" s="29" t="str">
        <f t="shared" si="126"/>
        <v>icon</v>
      </c>
      <c r="L310" s="2" t="str">
        <f t="shared" si="127"/>
        <v>skill</v>
      </c>
      <c r="M310" s="2"/>
      <c r="N310" s="2">
        <f t="shared" si="128"/>
        <v>14</v>
      </c>
      <c r="O310" s="2" t="str">
        <f t="shared" si="129"/>
        <v>0047</v>
      </c>
      <c r="P310" s="2"/>
      <c r="Q310" s="2" t="str">
        <f t="shared" si="130"/>
        <v>03</v>
      </c>
      <c r="R310" s="36"/>
      <c r="S310" s="29">
        <f t="shared" si="131"/>
        <v>5</v>
      </c>
      <c r="T310" s="29">
        <f t="shared" si="132"/>
        <v>11</v>
      </c>
      <c r="U310" s="29">
        <f t="shared" si="133"/>
        <v>16</v>
      </c>
      <c r="V310" s="29">
        <f t="shared" si="134"/>
        <v>16</v>
      </c>
      <c r="W310" s="2" t="str">
        <f t="shared" si="135"/>
        <v>03</v>
      </c>
      <c r="X310" s="2" t="b">
        <f t="shared" si="136"/>
        <v>0</v>
      </c>
    </row>
    <row r="311" spans="1:24">
      <c r="A311" s="2" t="s">
        <v>29</v>
      </c>
      <c r="B311" s="29" t="str">
        <f t="shared" si="125"/>
        <v>311004704</v>
      </c>
      <c r="D311" s="35"/>
      <c r="E311" s="42" t="s">
        <v>248</v>
      </c>
      <c r="F311" s="29" t="s">
        <v>31</v>
      </c>
      <c r="G311" s="29">
        <v>0</v>
      </c>
      <c r="H311" s="29" t="s">
        <v>32</v>
      </c>
      <c r="I311" s="29">
        <v>0</v>
      </c>
      <c r="J311" s="29" t="s">
        <v>222</v>
      </c>
      <c r="K311" s="29" t="str">
        <f t="shared" si="126"/>
        <v>icon</v>
      </c>
      <c r="L311" s="2" t="str">
        <f t="shared" si="127"/>
        <v>skill</v>
      </c>
      <c r="M311" s="2"/>
      <c r="N311" s="2">
        <f t="shared" si="128"/>
        <v>14</v>
      </c>
      <c r="O311" s="2" t="str">
        <f t="shared" si="129"/>
        <v>0047</v>
      </c>
      <c r="P311" s="2"/>
      <c r="Q311" s="2" t="str">
        <f t="shared" si="130"/>
        <v>04</v>
      </c>
      <c r="R311" s="36"/>
      <c r="S311" s="29">
        <f t="shared" si="131"/>
        <v>5</v>
      </c>
      <c r="T311" s="29">
        <f t="shared" si="132"/>
        <v>11</v>
      </c>
      <c r="U311" s="29">
        <f t="shared" si="133"/>
        <v>16</v>
      </c>
      <c r="V311" s="29">
        <f t="shared" si="134"/>
        <v>16</v>
      </c>
      <c r="W311" s="2" t="str">
        <f t="shared" si="135"/>
        <v>04</v>
      </c>
      <c r="X311" s="2" t="b">
        <f t="shared" si="136"/>
        <v>0</v>
      </c>
    </row>
    <row r="312" spans="1:24">
      <c r="A312" s="2" t="s">
        <v>29</v>
      </c>
      <c r="B312" s="29" t="str">
        <f t="shared" ref="B312:B319" si="137">311&amp;O312&amp;Q312</f>
        <v>311004801</v>
      </c>
      <c r="D312" s="35"/>
      <c r="E312" s="42" t="s">
        <v>249</v>
      </c>
      <c r="F312" s="29" t="s">
        <v>31</v>
      </c>
      <c r="G312" s="29">
        <v>0</v>
      </c>
      <c r="H312" s="29" t="s">
        <v>32</v>
      </c>
      <c r="I312" s="29">
        <v>0</v>
      </c>
      <c r="J312" s="29" t="s">
        <v>222</v>
      </c>
      <c r="K312" s="29" t="str">
        <f t="shared" ref="K312:K319" si="138">LEFT(E312,S312-1)</f>
        <v>icon</v>
      </c>
      <c r="L312" s="2" t="str">
        <f t="shared" ref="L312:L319" si="139">MID(E312,S312+1,T312-6)</f>
        <v>skill</v>
      </c>
      <c r="M312" s="2"/>
      <c r="N312" s="2">
        <f t="shared" ref="N312:N319" si="140">IF(L312="head",13,IF(L312="qiyujia",15,14))</f>
        <v>14</v>
      </c>
      <c r="O312" s="2" t="str">
        <f t="shared" ref="O312:O319" si="141">IF(T312=U312,RIGHT(E312,LEN(E312)-T312),MID(E312,T312+1,U312-T312-1))</f>
        <v>0048</v>
      </c>
      <c r="P312" s="2"/>
      <c r="Q312" s="2" t="str">
        <f t="shared" ref="Q312:Q319" si="142">IF(LEN(W312)&lt;3,IF(LEN(W312)&gt;1,W312,"0"&amp;W312),"00")</f>
        <v>01</v>
      </c>
      <c r="R312" s="36"/>
      <c r="S312" s="29">
        <f t="shared" ref="S312:S319" si="143">IFERROR(FIND("_",E312),0)</f>
        <v>5</v>
      </c>
      <c r="T312" s="29">
        <f t="shared" ref="T312:T319" si="144">IFERROR(FIND("_",E312,S312+1),S312)</f>
        <v>11</v>
      </c>
      <c r="U312" s="29">
        <f t="shared" ref="U312:U319" si="145">IFERROR(FIND("_",E312,T312+1),T312)</f>
        <v>16</v>
      </c>
      <c r="V312" s="29">
        <f t="shared" ref="V312:V319" si="146">IFERROR(FIND("_",E312,U312+1),U312)</f>
        <v>16</v>
      </c>
      <c r="W312" s="2" t="str">
        <f t="shared" ref="W312:W319" si="147">IF(U312=V312,RIGHT(E312,LEN(E312)-U312),MID(E312,U312+1,V312-U312-1))</f>
        <v>01</v>
      </c>
      <c r="X312" s="2" t="b">
        <f t="shared" ref="X312:X319" si="148">IF(L312="icon",13,IF(L312="coin",14,IF(L312="ticket",14)))</f>
        <v>0</v>
      </c>
    </row>
    <row r="313" spans="1:24">
      <c r="A313" s="2" t="s">
        <v>29</v>
      </c>
      <c r="B313" s="29" t="str">
        <f t="shared" si="137"/>
        <v>311004802</v>
      </c>
      <c r="D313" s="35"/>
      <c r="E313" s="42" t="s">
        <v>250</v>
      </c>
      <c r="F313" s="29" t="s">
        <v>31</v>
      </c>
      <c r="G313" s="29">
        <v>0</v>
      </c>
      <c r="H313" s="29" t="s">
        <v>32</v>
      </c>
      <c r="I313" s="29">
        <v>0</v>
      </c>
      <c r="J313" s="29" t="s">
        <v>222</v>
      </c>
      <c r="K313" s="29" t="str">
        <f t="shared" si="138"/>
        <v>icon</v>
      </c>
      <c r="L313" s="2" t="str">
        <f t="shared" si="139"/>
        <v>skill</v>
      </c>
      <c r="M313" s="2"/>
      <c r="N313" s="2">
        <f t="shared" si="140"/>
        <v>14</v>
      </c>
      <c r="O313" s="2" t="str">
        <f t="shared" si="141"/>
        <v>0048</v>
      </c>
      <c r="P313" s="2"/>
      <c r="Q313" s="2" t="str">
        <f t="shared" si="142"/>
        <v>02</v>
      </c>
      <c r="R313" s="36"/>
      <c r="S313" s="29">
        <f t="shared" si="143"/>
        <v>5</v>
      </c>
      <c r="T313" s="29">
        <f t="shared" si="144"/>
        <v>11</v>
      </c>
      <c r="U313" s="29">
        <f t="shared" si="145"/>
        <v>16</v>
      </c>
      <c r="V313" s="29">
        <f t="shared" si="146"/>
        <v>16</v>
      </c>
      <c r="W313" s="2" t="str">
        <f t="shared" si="147"/>
        <v>02</v>
      </c>
      <c r="X313" s="2" t="b">
        <f t="shared" si="148"/>
        <v>0</v>
      </c>
    </row>
    <row r="314" spans="1:24">
      <c r="A314" s="2" t="s">
        <v>29</v>
      </c>
      <c r="B314" s="29" t="str">
        <f t="shared" si="137"/>
        <v>311004803</v>
      </c>
      <c r="D314" s="35"/>
      <c r="E314" s="42" t="s">
        <v>251</v>
      </c>
      <c r="F314" s="29" t="s">
        <v>31</v>
      </c>
      <c r="G314" s="29">
        <v>0</v>
      </c>
      <c r="H314" s="29" t="s">
        <v>32</v>
      </c>
      <c r="I314" s="29">
        <v>0</v>
      </c>
      <c r="J314" s="29" t="s">
        <v>222</v>
      </c>
      <c r="K314" s="29" t="str">
        <f t="shared" si="138"/>
        <v>icon</v>
      </c>
      <c r="L314" s="2" t="str">
        <f t="shared" si="139"/>
        <v>skill</v>
      </c>
      <c r="M314" s="2"/>
      <c r="N314" s="2">
        <f t="shared" si="140"/>
        <v>14</v>
      </c>
      <c r="O314" s="2" t="str">
        <f t="shared" si="141"/>
        <v>0048</v>
      </c>
      <c r="P314" s="2"/>
      <c r="Q314" s="2" t="str">
        <f t="shared" si="142"/>
        <v>03</v>
      </c>
      <c r="R314" s="36"/>
      <c r="S314" s="29">
        <f t="shared" si="143"/>
        <v>5</v>
      </c>
      <c r="T314" s="29">
        <f t="shared" si="144"/>
        <v>11</v>
      </c>
      <c r="U314" s="29">
        <f t="shared" si="145"/>
        <v>16</v>
      </c>
      <c r="V314" s="29">
        <f t="shared" si="146"/>
        <v>16</v>
      </c>
      <c r="W314" s="2" t="str">
        <f t="shared" si="147"/>
        <v>03</v>
      </c>
      <c r="X314" s="2" t="b">
        <f t="shared" si="148"/>
        <v>0</v>
      </c>
    </row>
    <row r="315" spans="1:24">
      <c r="A315" s="2" t="s">
        <v>29</v>
      </c>
      <c r="B315" s="29" t="str">
        <f t="shared" si="137"/>
        <v>311004804</v>
      </c>
      <c r="D315" s="35"/>
      <c r="E315" s="42" t="s">
        <v>252</v>
      </c>
      <c r="F315" s="29" t="s">
        <v>31</v>
      </c>
      <c r="G315" s="29">
        <v>0</v>
      </c>
      <c r="H315" s="29" t="s">
        <v>32</v>
      </c>
      <c r="I315" s="29">
        <v>0</v>
      </c>
      <c r="J315" s="29" t="s">
        <v>222</v>
      </c>
      <c r="K315" s="29" t="str">
        <f t="shared" si="138"/>
        <v>icon</v>
      </c>
      <c r="L315" s="2" t="str">
        <f t="shared" si="139"/>
        <v>skill</v>
      </c>
      <c r="M315" s="2"/>
      <c r="N315" s="2">
        <f t="shared" si="140"/>
        <v>14</v>
      </c>
      <c r="O315" s="2" t="str">
        <f t="shared" si="141"/>
        <v>0048</v>
      </c>
      <c r="P315" s="2"/>
      <c r="Q315" s="2" t="str">
        <f t="shared" si="142"/>
        <v>04</v>
      </c>
      <c r="R315" s="36"/>
      <c r="S315" s="29">
        <f t="shared" si="143"/>
        <v>5</v>
      </c>
      <c r="T315" s="29">
        <f t="shared" si="144"/>
        <v>11</v>
      </c>
      <c r="U315" s="29">
        <f t="shared" si="145"/>
        <v>16</v>
      </c>
      <c r="V315" s="29">
        <f t="shared" si="146"/>
        <v>16</v>
      </c>
      <c r="W315" s="2" t="str">
        <f t="shared" si="147"/>
        <v>04</v>
      </c>
      <c r="X315" s="2" t="b">
        <f t="shared" si="148"/>
        <v>0</v>
      </c>
    </row>
    <row r="316" spans="1:24">
      <c r="A316" s="2" t="s">
        <v>29</v>
      </c>
      <c r="B316" s="29" t="str">
        <f t="shared" si="137"/>
        <v>311004901</v>
      </c>
      <c r="D316" s="35"/>
      <c r="E316" s="42" t="s">
        <v>253</v>
      </c>
      <c r="F316" s="29" t="s">
        <v>31</v>
      </c>
      <c r="G316" s="29">
        <v>0</v>
      </c>
      <c r="H316" s="29" t="s">
        <v>32</v>
      </c>
      <c r="I316" s="29">
        <v>0</v>
      </c>
      <c r="J316" s="29" t="s">
        <v>222</v>
      </c>
      <c r="K316" s="29" t="str">
        <f t="shared" si="138"/>
        <v>icon</v>
      </c>
      <c r="L316" s="2" t="str">
        <f t="shared" si="139"/>
        <v>skill</v>
      </c>
      <c r="M316" s="2"/>
      <c r="N316" s="2">
        <f t="shared" si="140"/>
        <v>14</v>
      </c>
      <c r="O316" s="2" t="str">
        <f t="shared" si="141"/>
        <v>0049</v>
      </c>
      <c r="P316" s="2"/>
      <c r="Q316" s="2" t="str">
        <f t="shared" si="142"/>
        <v>01</v>
      </c>
      <c r="R316" s="36"/>
      <c r="S316" s="29">
        <f t="shared" si="143"/>
        <v>5</v>
      </c>
      <c r="T316" s="29">
        <f t="shared" si="144"/>
        <v>11</v>
      </c>
      <c r="U316" s="29">
        <f t="shared" si="145"/>
        <v>16</v>
      </c>
      <c r="V316" s="29">
        <f t="shared" si="146"/>
        <v>16</v>
      </c>
      <c r="W316" s="2" t="str">
        <f t="shared" si="147"/>
        <v>01</v>
      </c>
      <c r="X316" s="2" t="b">
        <f t="shared" si="148"/>
        <v>0</v>
      </c>
    </row>
    <row r="317" spans="1:24">
      <c r="A317" s="2" t="s">
        <v>29</v>
      </c>
      <c r="B317" s="29" t="str">
        <f t="shared" si="137"/>
        <v>311004902</v>
      </c>
      <c r="D317" s="35"/>
      <c r="E317" s="42" t="s">
        <v>254</v>
      </c>
      <c r="F317" s="29" t="s">
        <v>31</v>
      </c>
      <c r="G317" s="29">
        <v>0</v>
      </c>
      <c r="H317" s="29" t="s">
        <v>32</v>
      </c>
      <c r="I317" s="29">
        <v>0</v>
      </c>
      <c r="J317" s="29" t="s">
        <v>222</v>
      </c>
      <c r="K317" s="29" t="str">
        <f t="shared" si="138"/>
        <v>icon</v>
      </c>
      <c r="L317" s="2" t="str">
        <f t="shared" si="139"/>
        <v>skill</v>
      </c>
      <c r="M317" s="2"/>
      <c r="N317" s="2">
        <f t="shared" si="140"/>
        <v>14</v>
      </c>
      <c r="O317" s="2" t="str">
        <f t="shared" si="141"/>
        <v>0049</v>
      </c>
      <c r="P317" s="2"/>
      <c r="Q317" s="2" t="str">
        <f t="shared" si="142"/>
        <v>02</v>
      </c>
      <c r="R317" s="36"/>
      <c r="S317" s="29">
        <f t="shared" si="143"/>
        <v>5</v>
      </c>
      <c r="T317" s="29">
        <f t="shared" si="144"/>
        <v>11</v>
      </c>
      <c r="U317" s="29">
        <f t="shared" si="145"/>
        <v>16</v>
      </c>
      <c r="V317" s="29">
        <f t="shared" si="146"/>
        <v>16</v>
      </c>
      <c r="W317" s="2" t="str">
        <f t="shared" si="147"/>
        <v>02</v>
      </c>
      <c r="X317" s="2" t="b">
        <f t="shared" si="148"/>
        <v>0</v>
      </c>
    </row>
    <row r="318" spans="1:24">
      <c r="A318" s="2" t="s">
        <v>29</v>
      </c>
      <c r="B318" s="29" t="str">
        <f t="shared" si="137"/>
        <v>311004903</v>
      </c>
      <c r="D318" s="35"/>
      <c r="E318" s="42" t="s">
        <v>255</v>
      </c>
      <c r="F318" s="29" t="s">
        <v>31</v>
      </c>
      <c r="G318" s="29">
        <v>0</v>
      </c>
      <c r="H318" s="29" t="s">
        <v>32</v>
      </c>
      <c r="I318" s="29">
        <v>0</v>
      </c>
      <c r="J318" s="29" t="s">
        <v>222</v>
      </c>
      <c r="K318" s="29" t="str">
        <f t="shared" si="138"/>
        <v>icon</v>
      </c>
      <c r="L318" s="2" t="str">
        <f t="shared" si="139"/>
        <v>skill</v>
      </c>
      <c r="M318" s="2"/>
      <c r="N318" s="2">
        <f t="shared" si="140"/>
        <v>14</v>
      </c>
      <c r="O318" s="2" t="str">
        <f t="shared" si="141"/>
        <v>0049</v>
      </c>
      <c r="P318" s="2"/>
      <c r="Q318" s="2" t="str">
        <f t="shared" si="142"/>
        <v>03</v>
      </c>
      <c r="R318" s="36"/>
      <c r="S318" s="29">
        <f t="shared" si="143"/>
        <v>5</v>
      </c>
      <c r="T318" s="29">
        <f t="shared" si="144"/>
        <v>11</v>
      </c>
      <c r="U318" s="29">
        <f t="shared" si="145"/>
        <v>16</v>
      </c>
      <c r="V318" s="29">
        <f t="shared" si="146"/>
        <v>16</v>
      </c>
      <c r="W318" s="2" t="str">
        <f t="shared" si="147"/>
        <v>03</v>
      </c>
      <c r="X318" s="2" t="b">
        <f t="shared" si="148"/>
        <v>0</v>
      </c>
    </row>
    <row r="319" spans="1:24">
      <c r="A319" s="2" t="s">
        <v>29</v>
      </c>
      <c r="B319" s="29" t="str">
        <f t="shared" si="137"/>
        <v>311004904</v>
      </c>
      <c r="D319" s="35"/>
      <c r="E319" s="42" t="s">
        <v>256</v>
      </c>
      <c r="F319" s="29" t="s">
        <v>31</v>
      </c>
      <c r="G319" s="29">
        <v>0</v>
      </c>
      <c r="H319" s="29" t="s">
        <v>32</v>
      </c>
      <c r="I319" s="29">
        <v>0</v>
      </c>
      <c r="J319" s="29" t="s">
        <v>222</v>
      </c>
      <c r="K319" s="29" t="str">
        <f t="shared" si="138"/>
        <v>icon</v>
      </c>
      <c r="L319" s="2" t="str">
        <f t="shared" si="139"/>
        <v>skill</v>
      </c>
      <c r="M319" s="2"/>
      <c r="N319" s="2">
        <f t="shared" si="140"/>
        <v>14</v>
      </c>
      <c r="O319" s="2" t="str">
        <f t="shared" si="141"/>
        <v>0049</v>
      </c>
      <c r="P319" s="2"/>
      <c r="Q319" s="2" t="str">
        <f t="shared" si="142"/>
        <v>04</v>
      </c>
      <c r="R319" s="36"/>
      <c r="S319" s="29">
        <f t="shared" si="143"/>
        <v>5</v>
      </c>
      <c r="T319" s="29">
        <f t="shared" si="144"/>
        <v>11</v>
      </c>
      <c r="U319" s="29">
        <f t="shared" si="145"/>
        <v>16</v>
      </c>
      <c r="V319" s="29">
        <f t="shared" si="146"/>
        <v>16</v>
      </c>
      <c r="W319" s="2" t="str">
        <f t="shared" si="147"/>
        <v>04</v>
      </c>
      <c r="X319" s="2" t="b">
        <f t="shared" si="148"/>
        <v>0</v>
      </c>
    </row>
    <row r="320" spans="1:24">
      <c r="A320" s="2" t="s">
        <v>29</v>
      </c>
      <c r="B320" s="29" t="str">
        <f t="shared" si="101"/>
        <v>311005001</v>
      </c>
      <c r="D320" s="35"/>
      <c r="E320" s="42" t="s">
        <v>257</v>
      </c>
      <c r="F320" s="29" t="s">
        <v>31</v>
      </c>
      <c r="G320" s="29">
        <v>0</v>
      </c>
      <c r="H320" s="29" t="s">
        <v>32</v>
      </c>
      <c r="I320" s="29">
        <v>0</v>
      </c>
      <c r="J320" s="29" t="s">
        <v>222</v>
      </c>
      <c r="K320" s="29" t="str">
        <f t="shared" si="102"/>
        <v>icon</v>
      </c>
      <c r="L320" s="2" t="str">
        <f t="shared" si="103"/>
        <v>skill</v>
      </c>
      <c r="M320" s="2"/>
      <c r="N320" s="2">
        <f t="shared" si="104"/>
        <v>14</v>
      </c>
      <c r="O320" s="2" t="str">
        <f t="shared" si="105"/>
        <v>0050</v>
      </c>
      <c r="P320" s="2"/>
      <c r="Q320" s="2" t="str">
        <f t="shared" si="106"/>
        <v>01</v>
      </c>
      <c r="R320" s="36"/>
      <c r="S320" s="29">
        <f t="shared" si="107"/>
        <v>5</v>
      </c>
      <c r="T320" s="29">
        <f t="shared" si="108"/>
        <v>11</v>
      </c>
      <c r="U320" s="29">
        <f t="shared" si="109"/>
        <v>16</v>
      </c>
      <c r="V320" s="29">
        <f t="shared" si="110"/>
        <v>16</v>
      </c>
      <c r="W320" s="2" t="str">
        <f t="shared" si="111"/>
        <v>01</v>
      </c>
      <c r="X320" s="2" t="b">
        <f t="shared" si="112"/>
        <v>0</v>
      </c>
    </row>
    <row r="321" spans="1:24">
      <c r="A321" s="2" t="s">
        <v>29</v>
      </c>
      <c r="B321" s="29" t="str">
        <f t="shared" si="101"/>
        <v>311005002</v>
      </c>
      <c r="D321" s="35"/>
      <c r="E321" t="s">
        <v>258</v>
      </c>
      <c r="F321" s="29" t="s">
        <v>31</v>
      </c>
      <c r="G321" s="29">
        <v>0</v>
      </c>
      <c r="H321" s="29" t="s">
        <v>32</v>
      </c>
      <c r="I321" s="29">
        <v>0</v>
      </c>
      <c r="J321" s="29" t="s">
        <v>222</v>
      </c>
      <c r="K321" s="29" t="str">
        <f t="shared" si="102"/>
        <v>icon</v>
      </c>
      <c r="L321" s="2" t="str">
        <f t="shared" si="103"/>
        <v>skill</v>
      </c>
      <c r="M321" s="2"/>
      <c r="N321" s="2">
        <f t="shared" si="104"/>
        <v>14</v>
      </c>
      <c r="O321" s="2" t="str">
        <f t="shared" si="105"/>
        <v>0050</v>
      </c>
      <c r="P321" s="2"/>
      <c r="Q321" s="2" t="str">
        <f t="shared" si="106"/>
        <v>02</v>
      </c>
      <c r="R321" s="36"/>
      <c r="S321" s="29">
        <f t="shared" si="107"/>
        <v>5</v>
      </c>
      <c r="T321" s="29">
        <f t="shared" si="108"/>
        <v>11</v>
      </c>
      <c r="U321" s="29">
        <f t="shared" si="109"/>
        <v>16</v>
      </c>
      <c r="V321" s="29">
        <f t="shared" si="110"/>
        <v>16</v>
      </c>
      <c r="W321" s="2" t="str">
        <f t="shared" si="111"/>
        <v>02</v>
      </c>
      <c r="X321" s="2" t="b">
        <f t="shared" si="112"/>
        <v>0</v>
      </c>
    </row>
    <row r="322" spans="1:24">
      <c r="A322" s="2" t="s">
        <v>29</v>
      </c>
      <c r="B322" s="29" t="str">
        <f t="shared" si="101"/>
        <v>311005003</v>
      </c>
      <c r="D322" s="35"/>
      <c r="E322" t="s">
        <v>259</v>
      </c>
      <c r="F322" s="29" t="s">
        <v>31</v>
      </c>
      <c r="G322" s="29">
        <v>0</v>
      </c>
      <c r="H322" s="29" t="s">
        <v>32</v>
      </c>
      <c r="I322" s="29">
        <v>0</v>
      </c>
      <c r="J322" s="29" t="s">
        <v>222</v>
      </c>
      <c r="K322" s="29" t="str">
        <f t="shared" si="102"/>
        <v>icon</v>
      </c>
      <c r="L322" s="2" t="str">
        <f t="shared" si="103"/>
        <v>skill</v>
      </c>
      <c r="M322" s="2"/>
      <c r="N322" s="2">
        <f t="shared" si="104"/>
        <v>14</v>
      </c>
      <c r="O322" s="2" t="str">
        <f t="shared" si="105"/>
        <v>0050</v>
      </c>
      <c r="P322" s="2"/>
      <c r="Q322" s="2" t="str">
        <f t="shared" si="106"/>
        <v>03</v>
      </c>
      <c r="R322" s="36"/>
      <c r="S322" s="29">
        <f t="shared" si="107"/>
        <v>5</v>
      </c>
      <c r="T322" s="29">
        <f t="shared" si="108"/>
        <v>11</v>
      </c>
      <c r="U322" s="29">
        <f t="shared" si="109"/>
        <v>16</v>
      </c>
      <c r="V322" s="29">
        <f t="shared" si="110"/>
        <v>16</v>
      </c>
      <c r="W322" s="2" t="str">
        <f t="shared" si="111"/>
        <v>03</v>
      </c>
      <c r="X322" s="2" t="b">
        <f t="shared" si="112"/>
        <v>0</v>
      </c>
    </row>
    <row r="323" spans="1:24">
      <c r="A323" s="2" t="s">
        <v>29</v>
      </c>
      <c r="B323" s="29" t="str">
        <f t="shared" si="101"/>
        <v>311005004</v>
      </c>
      <c r="D323" s="35"/>
      <c r="E323" t="s">
        <v>260</v>
      </c>
      <c r="F323" s="29" t="s">
        <v>31</v>
      </c>
      <c r="G323" s="29">
        <v>0</v>
      </c>
      <c r="H323" s="29" t="s">
        <v>32</v>
      </c>
      <c r="I323" s="29">
        <v>0</v>
      </c>
      <c r="J323" s="29" t="s">
        <v>222</v>
      </c>
      <c r="K323" s="29" t="str">
        <f t="shared" si="102"/>
        <v>icon</v>
      </c>
      <c r="L323" s="2" t="str">
        <f t="shared" si="103"/>
        <v>skill</v>
      </c>
      <c r="M323" s="2"/>
      <c r="N323" s="2">
        <f t="shared" si="104"/>
        <v>14</v>
      </c>
      <c r="O323" s="2" t="str">
        <f t="shared" si="105"/>
        <v>0050</v>
      </c>
      <c r="P323" s="2"/>
      <c r="Q323" s="2" t="str">
        <f t="shared" si="106"/>
        <v>04</v>
      </c>
      <c r="R323" s="36"/>
      <c r="S323" s="29">
        <f t="shared" si="107"/>
        <v>5</v>
      </c>
      <c r="T323" s="29">
        <f t="shared" si="108"/>
        <v>11</v>
      </c>
      <c r="U323" s="29">
        <f t="shared" si="109"/>
        <v>16</v>
      </c>
      <c r="V323" s="29">
        <f t="shared" si="110"/>
        <v>16</v>
      </c>
      <c r="W323" s="2" t="str">
        <f t="shared" si="111"/>
        <v>04</v>
      </c>
      <c r="X323" s="2" t="b">
        <f t="shared" si="112"/>
        <v>0</v>
      </c>
    </row>
    <row r="324" spans="1:24">
      <c r="A324" s="2" t="s">
        <v>29</v>
      </c>
      <c r="B324" s="29" t="str">
        <f t="shared" ref="B324" si="149">311&amp;O324&amp;Q324</f>
        <v>311005101</v>
      </c>
      <c r="D324" s="35"/>
      <c r="E324" s="42" t="s">
        <v>261</v>
      </c>
      <c r="F324" s="29" t="s">
        <v>31</v>
      </c>
      <c r="G324" s="29">
        <v>0</v>
      </c>
      <c r="H324" s="29" t="s">
        <v>32</v>
      </c>
      <c r="I324" s="29">
        <v>0</v>
      </c>
      <c r="J324" s="29" t="s">
        <v>222</v>
      </c>
      <c r="K324" s="29" t="str">
        <f t="shared" ref="K324" si="150">LEFT(E324,S324-1)</f>
        <v>icon</v>
      </c>
      <c r="L324" s="2" t="str">
        <f t="shared" ref="L324" si="151">MID(E324,S324+1,T324-6)</f>
        <v>skill</v>
      </c>
      <c r="M324" s="2"/>
      <c r="N324" s="2">
        <f t="shared" ref="N324" si="152">IF(L324="head",13,IF(L324="qiyujia",15,14))</f>
        <v>14</v>
      </c>
      <c r="O324" s="2" t="str">
        <f t="shared" ref="O324" si="153">IF(T324=U324,RIGHT(E324,LEN(E324)-T324),MID(E324,T324+1,U324-T324-1))</f>
        <v>0051</v>
      </c>
      <c r="P324" s="2"/>
      <c r="Q324" s="2" t="str">
        <f t="shared" ref="Q324" si="154">IF(LEN(W324)&lt;3,IF(LEN(W324)&gt;1,W324,"0"&amp;W324),"00")</f>
        <v>01</v>
      </c>
      <c r="R324" s="36"/>
      <c r="S324" s="29">
        <f t="shared" ref="S324" si="155">IFERROR(FIND("_",E324),0)</f>
        <v>5</v>
      </c>
      <c r="T324" s="29">
        <f t="shared" ref="T324" si="156">IFERROR(FIND("_",E324,S324+1),S324)</f>
        <v>11</v>
      </c>
      <c r="U324" s="29">
        <f t="shared" ref="U324" si="157">IFERROR(FIND("_",E324,T324+1),T324)</f>
        <v>16</v>
      </c>
      <c r="V324" s="29">
        <f t="shared" ref="V324" si="158">IFERROR(FIND("_",E324,U324+1),U324)</f>
        <v>16</v>
      </c>
      <c r="W324" s="2" t="str">
        <f t="shared" ref="W324" si="159">IF(U324=V324,RIGHT(E324,LEN(E324)-U324),MID(E324,U324+1,V324-U324-1))</f>
        <v>01</v>
      </c>
      <c r="X324" s="2" t="b">
        <f t="shared" ref="X324" si="160">IF(L324="icon",13,IF(L324="coin",14,IF(L324="ticket",14)))</f>
        <v>0</v>
      </c>
    </row>
    <row r="325" spans="1:24">
      <c r="A325" s="2" t="s">
        <v>29</v>
      </c>
      <c r="B325" s="29" t="str">
        <f t="shared" ref="B325:B334" si="161">311&amp;O325&amp;Q325</f>
        <v>311005201</v>
      </c>
      <c r="D325" s="35"/>
      <c r="E325" s="42" t="s">
        <v>262</v>
      </c>
      <c r="F325" s="29" t="s">
        <v>31</v>
      </c>
      <c r="G325" s="29">
        <v>0</v>
      </c>
      <c r="H325" s="29" t="s">
        <v>32</v>
      </c>
      <c r="I325" s="29">
        <v>0</v>
      </c>
      <c r="J325" s="29" t="s">
        <v>222</v>
      </c>
      <c r="K325" s="29" t="str">
        <f t="shared" ref="K325:K334" si="162">LEFT(E325,S325-1)</f>
        <v>icon</v>
      </c>
      <c r="L325" s="2" t="str">
        <f t="shared" ref="L325:L334" si="163">MID(E325,S325+1,T325-6)</f>
        <v>skill</v>
      </c>
      <c r="M325" s="2"/>
      <c r="N325" s="2">
        <f t="shared" ref="N325:N334" si="164">IF(L325="head",13,IF(L325="qiyujia",15,14))</f>
        <v>14</v>
      </c>
      <c r="O325" s="2" t="str">
        <f t="shared" ref="O325:O334" si="165">IF(T325=U325,RIGHT(E325,LEN(E325)-T325),MID(E325,T325+1,U325-T325-1))</f>
        <v>0052</v>
      </c>
      <c r="P325" s="2"/>
      <c r="Q325" s="2" t="str">
        <f t="shared" ref="Q325:Q334" si="166">IF(LEN(W325)&lt;3,IF(LEN(W325)&gt;1,W325,"0"&amp;W325),"00")</f>
        <v>01</v>
      </c>
      <c r="R325" s="36"/>
      <c r="S325" s="29">
        <f t="shared" ref="S325:S334" si="167">IFERROR(FIND("_",E325),0)</f>
        <v>5</v>
      </c>
      <c r="T325" s="29">
        <f t="shared" ref="T325:T334" si="168">IFERROR(FIND("_",E325,S325+1),S325)</f>
        <v>11</v>
      </c>
      <c r="U325" s="29">
        <f t="shared" ref="U325:U334" si="169">IFERROR(FIND("_",E325,T325+1),T325)</f>
        <v>16</v>
      </c>
      <c r="V325" s="29">
        <f t="shared" ref="V325:V334" si="170">IFERROR(FIND("_",E325,U325+1),U325)</f>
        <v>16</v>
      </c>
      <c r="W325" s="2" t="str">
        <f t="shared" ref="W325:W334" si="171">IF(U325=V325,RIGHT(E325,LEN(E325)-U325),MID(E325,U325+1,V325-U325-1))</f>
        <v>01</v>
      </c>
      <c r="X325" s="2" t="b">
        <f t="shared" ref="X325:X334" si="172">IF(L325="icon",13,IF(L325="coin",14,IF(L325="ticket",14)))</f>
        <v>0</v>
      </c>
    </row>
    <row r="326" spans="1:24">
      <c r="A326" s="2" t="s">
        <v>29</v>
      </c>
      <c r="B326" s="29" t="str">
        <f t="shared" si="161"/>
        <v>311005301</v>
      </c>
      <c r="D326" s="35"/>
      <c r="E326" s="42" t="s">
        <v>263</v>
      </c>
      <c r="F326" s="29" t="s">
        <v>31</v>
      </c>
      <c r="G326" s="29">
        <v>0</v>
      </c>
      <c r="H326" s="29" t="s">
        <v>32</v>
      </c>
      <c r="I326" s="29">
        <v>0</v>
      </c>
      <c r="J326" s="29" t="s">
        <v>222</v>
      </c>
      <c r="K326" s="29" t="str">
        <f t="shared" si="162"/>
        <v>icon</v>
      </c>
      <c r="L326" s="2" t="str">
        <f t="shared" si="163"/>
        <v>skill</v>
      </c>
      <c r="M326" s="2"/>
      <c r="N326" s="2">
        <f t="shared" si="164"/>
        <v>14</v>
      </c>
      <c r="O326" s="2" t="str">
        <f t="shared" si="165"/>
        <v>0053</v>
      </c>
      <c r="P326" s="2"/>
      <c r="Q326" s="2" t="str">
        <f t="shared" si="166"/>
        <v>01</v>
      </c>
      <c r="R326" s="36"/>
      <c r="S326" s="29">
        <f t="shared" si="167"/>
        <v>5</v>
      </c>
      <c r="T326" s="29">
        <f t="shared" si="168"/>
        <v>11</v>
      </c>
      <c r="U326" s="29">
        <f t="shared" si="169"/>
        <v>16</v>
      </c>
      <c r="V326" s="29">
        <f t="shared" si="170"/>
        <v>16</v>
      </c>
      <c r="W326" s="2" t="str">
        <f t="shared" si="171"/>
        <v>01</v>
      </c>
      <c r="X326" s="2" t="b">
        <f t="shared" si="172"/>
        <v>0</v>
      </c>
    </row>
    <row r="327" spans="1:24">
      <c r="A327" s="2" t="s">
        <v>29</v>
      </c>
      <c r="B327" s="29" t="str">
        <f t="shared" si="161"/>
        <v>311005302</v>
      </c>
      <c r="D327" s="35"/>
      <c r="E327" s="42" t="s">
        <v>264</v>
      </c>
      <c r="F327" s="29" t="s">
        <v>31</v>
      </c>
      <c r="G327" s="29">
        <v>0</v>
      </c>
      <c r="H327" s="29" t="s">
        <v>32</v>
      </c>
      <c r="I327" s="29">
        <v>0</v>
      </c>
      <c r="J327" s="29" t="s">
        <v>222</v>
      </c>
      <c r="K327" s="29" t="str">
        <f t="shared" si="162"/>
        <v>icon</v>
      </c>
      <c r="L327" s="2" t="str">
        <f t="shared" si="163"/>
        <v>skill</v>
      </c>
      <c r="M327" s="2"/>
      <c r="N327" s="2">
        <f t="shared" si="164"/>
        <v>14</v>
      </c>
      <c r="O327" s="2" t="str">
        <f t="shared" si="165"/>
        <v>0053</v>
      </c>
      <c r="P327" s="2"/>
      <c r="Q327" s="2" t="str">
        <f t="shared" si="166"/>
        <v>02</v>
      </c>
      <c r="R327" s="36"/>
      <c r="S327" s="29">
        <f t="shared" si="167"/>
        <v>5</v>
      </c>
      <c r="T327" s="29">
        <f t="shared" si="168"/>
        <v>11</v>
      </c>
      <c r="U327" s="29">
        <f t="shared" si="169"/>
        <v>16</v>
      </c>
      <c r="V327" s="29">
        <f t="shared" si="170"/>
        <v>16</v>
      </c>
      <c r="W327" s="2" t="str">
        <f t="shared" si="171"/>
        <v>02</v>
      </c>
      <c r="X327" s="2" t="b">
        <f t="shared" si="172"/>
        <v>0</v>
      </c>
    </row>
    <row r="328" spans="1:24">
      <c r="A328" s="2" t="s">
        <v>29</v>
      </c>
      <c r="B328" s="29" t="str">
        <f t="shared" si="161"/>
        <v>311005303</v>
      </c>
      <c r="D328" s="35"/>
      <c r="E328" s="42" t="s">
        <v>265</v>
      </c>
      <c r="F328" s="29" t="s">
        <v>31</v>
      </c>
      <c r="G328" s="29">
        <v>0</v>
      </c>
      <c r="H328" s="29" t="s">
        <v>32</v>
      </c>
      <c r="I328" s="29">
        <v>0</v>
      </c>
      <c r="J328" s="29" t="s">
        <v>222</v>
      </c>
      <c r="K328" s="29" t="str">
        <f t="shared" si="162"/>
        <v>icon</v>
      </c>
      <c r="L328" s="2" t="str">
        <f t="shared" si="163"/>
        <v>skill</v>
      </c>
      <c r="M328" s="2"/>
      <c r="N328" s="2">
        <f t="shared" si="164"/>
        <v>14</v>
      </c>
      <c r="O328" s="2" t="str">
        <f t="shared" si="165"/>
        <v>0053</v>
      </c>
      <c r="P328" s="2"/>
      <c r="Q328" s="2" t="str">
        <f t="shared" si="166"/>
        <v>03</v>
      </c>
      <c r="R328" s="36"/>
      <c r="S328" s="29">
        <f t="shared" si="167"/>
        <v>5</v>
      </c>
      <c r="T328" s="29">
        <f t="shared" si="168"/>
        <v>11</v>
      </c>
      <c r="U328" s="29">
        <f t="shared" si="169"/>
        <v>16</v>
      </c>
      <c r="V328" s="29">
        <f t="shared" si="170"/>
        <v>16</v>
      </c>
      <c r="W328" s="2" t="str">
        <f t="shared" si="171"/>
        <v>03</v>
      </c>
      <c r="X328" s="2" t="b">
        <f t="shared" si="172"/>
        <v>0</v>
      </c>
    </row>
    <row r="329" spans="1:24">
      <c r="A329" s="2" t="s">
        <v>29</v>
      </c>
      <c r="B329" s="29" t="str">
        <f t="shared" ref="B329:B331" si="173">311&amp;O329&amp;Q329</f>
        <v>311005401</v>
      </c>
      <c r="D329" s="35"/>
      <c r="E329" s="42" t="s">
        <v>266</v>
      </c>
      <c r="F329" s="29" t="s">
        <v>31</v>
      </c>
      <c r="G329" s="29">
        <v>0</v>
      </c>
      <c r="H329" s="29" t="s">
        <v>32</v>
      </c>
      <c r="I329" s="29">
        <v>0</v>
      </c>
      <c r="J329" s="29" t="s">
        <v>222</v>
      </c>
      <c r="K329" s="29" t="str">
        <f t="shared" ref="K329:K331" si="174">LEFT(E329,S329-1)</f>
        <v>icon</v>
      </c>
      <c r="L329" s="2" t="str">
        <f t="shared" ref="L329:L331" si="175">MID(E329,S329+1,T329-6)</f>
        <v>skill</v>
      </c>
      <c r="M329" s="2"/>
      <c r="N329" s="2">
        <f t="shared" ref="N329:N331" si="176">IF(L329="head",13,IF(L329="qiyujia",15,14))</f>
        <v>14</v>
      </c>
      <c r="O329" s="2" t="str">
        <f t="shared" ref="O329:O331" si="177">IF(T329=U329,RIGHT(E329,LEN(E329)-T329),MID(E329,T329+1,U329-T329-1))</f>
        <v>0054</v>
      </c>
      <c r="P329" s="2"/>
      <c r="Q329" s="2" t="str">
        <f t="shared" ref="Q329:Q331" si="178">IF(LEN(W329)&lt;3,IF(LEN(W329)&gt;1,W329,"0"&amp;W329),"00")</f>
        <v>01</v>
      </c>
      <c r="R329" s="36"/>
      <c r="S329" s="29">
        <f t="shared" ref="S329:S331" si="179">IFERROR(FIND("_",E329),0)</f>
        <v>5</v>
      </c>
      <c r="T329" s="29">
        <f t="shared" ref="T329:T331" si="180">IFERROR(FIND("_",E329,S329+1),S329)</f>
        <v>11</v>
      </c>
      <c r="U329" s="29">
        <f t="shared" ref="U329:U331" si="181">IFERROR(FIND("_",E329,T329+1),T329)</f>
        <v>16</v>
      </c>
      <c r="V329" s="29">
        <f t="shared" ref="V329:V331" si="182">IFERROR(FIND("_",E329,U329+1),U329)</f>
        <v>16</v>
      </c>
      <c r="W329" s="2" t="str">
        <f t="shared" ref="W329:W331" si="183">IF(U329=V329,RIGHT(E329,LEN(E329)-U329),MID(E329,U329+1,V329-U329-1))</f>
        <v>01</v>
      </c>
      <c r="X329" s="2" t="b">
        <f t="shared" ref="X329:X331" si="184">IF(L329="icon",13,IF(L329="coin",14,IF(L329="ticket",14)))</f>
        <v>0</v>
      </c>
    </row>
    <row r="330" spans="1:24">
      <c r="A330" s="2" t="s">
        <v>29</v>
      </c>
      <c r="B330" s="29" t="str">
        <f t="shared" si="173"/>
        <v>311005402</v>
      </c>
      <c r="D330" s="35"/>
      <c r="E330" s="42" t="s">
        <v>267</v>
      </c>
      <c r="F330" s="29" t="s">
        <v>31</v>
      </c>
      <c r="G330" s="29">
        <v>0</v>
      </c>
      <c r="H330" s="29" t="s">
        <v>32</v>
      </c>
      <c r="I330" s="29">
        <v>0</v>
      </c>
      <c r="J330" s="29" t="s">
        <v>222</v>
      </c>
      <c r="K330" s="29" t="str">
        <f t="shared" si="174"/>
        <v>icon</v>
      </c>
      <c r="L330" s="2" t="str">
        <f t="shared" si="175"/>
        <v>skill</v>
      </c>
      <c r="M330" s="2"/>
      <c r="N330" s="2">
        <f t="shared" si="176"/>
        <v>14</v>
      </c>
      <c r="O330" s="2" t="str">
        <f t="shared" si="177"/>
        <v>0054</v>
      </c>
      <c r="P330" s="2"/>
      <c r="Q330" s="2" t="str">
        <f t="shared" si="178"/>
        <v>02</v>
      </c>
      <c r="R330" s="36"/>
      <c r="S330" s="29">
        <f t="shared" si="179"/>
        <v>5</v>
      </c>
      <c r="T330" s="29">
        <f t="shared" si="180"/>
        <v>11</v>
      </c>
      <c r="U330" s="29">
        <f t="shared" si="181"/>
        <v>16</v>
      </c>
      <c r="V330" s="29">
        <f t="shared" si="182"/>
        <v>16</v>
      </c>
      <c r="W330" s="2" t="str">
        <f t="shared" si="183"/>
        <v>02</v>
      </c>
      <c r="X330" s="2" t="b">
        <f t="shared" si="184"/>
        <v>0</v>
      </c>
    </row>
    <row r="331" spans="1:24">
      <c r="A331" s="2" t="s">
        <v>29</v>
      </c>
      <c r="B331" s="29" t="str">
        <f t="shared" si="173"/>
        <v>311005403</v>
      </c>
      <c r="D331" s="35"/>
      <c r="E331" s="42" t="s">
        <v>268</v>
      </c>
      <c r="F331" s="29" t="s">
        <v>31</v>
      </c>
      <c r="G331" s="29">
        <v>0</v>
      </c>
      <c r="H331" s="29" t="s">
        <v>32</v>
      </c>
      <c r="I331" s="29">
        <v>0</v>
      </c>
      <c r="J331" s="29" t="s">
        <v>222</v>
      </c>
      <c r="K331" s="29" t="str">
        <f t="shared" si="174"/>
        <v>icon</v>
      </c>
      <c r="L331" s="2" t="str">
        <f t="shared" si="175"/>
        <v>skill</v>
      </c>
      <c r="M331" s="2"/>
      <c r="N331" s="2">
        <f t="shared" si="176"/>
        <v>14</v>
      </c>
      <c r="O331" s="2" t="str">
        <f t="shared" si="177"/>
        <v>0054</v>
      </c>
      <c r="P331" s="2"/>
      <c r="Q331" s="2" t="str">
        <f t="shared" si="178"/>
        <v>03</v>
      </c>
      <c r="R331" s="36"/>
      <c r="S331" s="29">
        <f t="shared" si="179"/>
        <v>5</v>
      </c>
      <c r="T331" s="29">
        <f t="shared" si="180"/>
        <v>11</v>
      </c>
      <c r="U331" s="29">
        <f t="shared" si="181"/>
        <v>16</v>
      </c>
      <c r="V331" s="29">
        <f t="shared" si="182"/>
        <v>16</v>
      </c>
      <c r="W331" s="2" t="str">
        <f t="shared" si="183"/>
        <v>03</v>
      </c>
      <c r="X331" s="2" t="b">
        <f t="shared" si="184"/>
        <v>0</v>
      </c>
    </row>
    <row r="332" spans="1:24">
      <c r="A332" s="2" t="s">
        <v>29</v>
      </c>
      <c r="B332" s="29" t="str">
        <f t="shared" si="161"/>
        <v>311005501</v>
      </c>
      <c r="D332" s="35"/>
      <c r="E332" s="42" t="s">
        <v>269</v>
      </c>
      <c r="F332" s="29" t="s">
        <v>31</v>
      </c>
      <c r="G332" s="29">
        <v>0</v>
      </c>
      <c r="H332" s="29" t="s">
        <v>32</v>
      </c>
      <c r="I332" s="29">
        <v>0</v>
      </c>
      <c r="J332" s="29" t="s">
        <v>222</v>
      </c>
      <c r="K332" s="29" t="str">
        <f t="shared" si="162"/>
        <v>icon</v>
      </c>
      <c r="L332" s="2" t="str">
        <f t="shared" si="163"/>
        <v>skill</v>
      </c>
      <c r="M332" s="2"/>
      <c r="N332" s="2">
        <f t="shared" si="164"/>
        <v>14</v>
      </c>
      <c r="O332" s="2" t="str">
        <f t="shared" si="165"/>
        <v>0055</v>
      </c>
      <c r="P332" s="2"/>
      <c r="Q332" s="2" t="str">
        <f t="shared" si="166"/>
        <v>01</v>
      </c>
      <c r="R332" s="36"/>
      <c r="S332" s="29">
        <f t="shared" si="167"/>
        <v>5</v>
      </c>
      <c r="T332" s="29">
        <f t="shared" si="168"/>
        <v>11</v>
      </c>
      <c r="U332" s="29">
        <f t="shared" si="169"/>
        <v>16</v>
      </c>
      <c r="V332" s="29">
        <f t="shared" si="170"/>
        <v>16</v>
      </c>
      <c r="W332" s="2" t="str">
        <f t="shared" si="171"/>
        <v>01</v>
      </c>
      <c r="X332" s="2" t="b">
        <f t="shared" si="172"/>
        <v>0</v>
      </c>
    </row>
    <row r="333" spans="1:24">
      <c r="A333" s="2" t="s">
        <v>29</v>
      </c>
      <c r="B333" s="29" t="str">
        <f t="shared" si="161"/>
        <v>311005502</v>
      </c>
      <c r="D333" s="35"/>
      <c r="E333" s="42" t="s">
        <v>270</v>
      </c>
      <c r="F333" s="29" t="s">
        <v>31</v>
      </c>
      <c r="G333" s="29">
        <v>0</v>
      </c>
      <c r="H333" s="29" t="s">
        <v>32</v>
      </c>
      <c r="I333" s="29">
        <v>0</v>
      </c>
      <c r="J333" s="29" t="s">
        <v>222</v>
      </c>
      <c r="K333" s="29" t="str">
        <f t="shared" si="162"/>
        <v>icon</v>
      </c>
      <c r="L333" s="2" t="str">
        <f t="shared" si="163"/>
        <v>skill</v>
      </c>
      <c r="M333" s="2"/>
      <c r="N333" s="2">
        <f t="shared" si="164"/>
        <v>14</v>
      </c>
      <c r="O333" s="2" t="str">
        <f t="shared" si="165"/>
        <v>0055</v>
      </c>
      <c r="P333" s="2"/>
      <c r="Q333" s="2" t="str">
        <f t="shared" si="166"/>
        <v>02</v>
      </c>
      <c r="R333" s="36"/>
      <c r="S333" s="29">
        <f t="shared" si="167"/>
        <v>5</v>
      </c>
      <c r="T333" s="29">
        <f t="shared" si="168"/>
        <v>11</v>
      </c>
      <c r="U333" s="29">
        <f t="shared" si="169"/>
        <v>16</v>
      </c>
      <c r="V333" s="29">
        <f t="shared" si="170"/>
        <v>16</v>
      </c>
      <c r="W333" s="2" t="str">
        <f t="shared" si="171"/>
        <v>02</v>
      </c>
      <c r="X333" s="2" t="b">
        <f t="shared" si="172"/>
        <v>0</v>
      </c>
    </row>
    <row r="334" spans="1:24">
      <c r="A334" s="2" t="s">
        <v>29</v>
      </c>
      <c r="B334" s="29" t="str">
        <f t="shared" si="161"/>
        <v>311005503</v>
      </c>
      <c r="D334" s="35"/>
      <c r="E334" s="42" t="s">
        <v>271</v>
      </c>
      <c r="F334" s="29" t="s">
        <v>31</v>
      </c>
      <c r="G334" s="29">
        <v>0</v>
      </c>
      <c r="H334" s="29" t="s">
        <v>32</v>
      </c>
      <c r="I334" s="29">
        <v>0</v>
      </c>
      <c r="J334" s="29" t="s">
        <v>222</v>
      </c>
      <c r="K334" s="29" t="str">
        <f t="shared" si="162"/>
        <v>icon</v>
      </c>
      <c r="L334" s="2" t="str">
        <f t="shared" si="163"/>
        <v>skill</v>
      </c>
      <c r="M334" s="2"/>
      <c r="N334" s="2">
        <f t="shared" si="164"/>
        <v>14</v>
      </c>
      <c r="O334" s="2" t="str">
        <f t="shared" si="165"/>
        <v>0055</v>
      </c>
      <c r="P334" s="2"/>
      <c r="Q334" s="2" t="str">
        <f t="shared" si="166"/>
        <v>03</v>
      </c>
      <c r="R334" s="36"/>
      <c r="S334" s="29">
        <f t="shared" si="167"/>
        <v>5</v>
      </c>
      <c r="T334" s="29">
        <f t="shared" si="168"/>
        <v>11</v>
      </c>
      <c r="U334" s="29">
        <f t="shared" si="169"/>
        <v>16</v>
      </c>
      <c r="V334" s="29">
        <f t="shared" si="170"/>
        <v>16</v>
      </c>
      <c r="W334" s="2" t="str">
        <f t="shared" si="171"/>
        <v>03</v>
      </c>
      <c r="X334" s="2" t="b">
        <f t="shared" si="172"/>
        <v>0</v>
      </c>
    </row>
    <row r="335" spans="1:24">
      <c r="A335" s="2" t="s">
        <v>29</v>
      </c>
      <c r="B335" s="29" t="str">
        <f t="shared" ref="B335:B337" si="185">311&amp;O335&amp;Q335</f>
        <v>311005601</v>
      </c>
      <c r="D335" s="35"/>
      <c r="E335" s="42" t="s">
        <v>272</v>
      </c>
      <c r="F335" s="29" t="s">
        <v>31</v>
      </c>
      <c r="G335" s="29">
        <v>0</v>
      </c>
      <c r="H335" s="29" t="s">
        <v>32</v>
      </c>
      <c r="I335" s="29">
        <v>0</v>
      </c>
      <c r="J335" s="29" t="s">
        <v>222</v>
      </c>
      <c r="K335" s="29" t="str">
        <f t="shared" ref="K335:K337" si="186">LEFT(E335,S335-1)</f>
        <v>icon</v>
      </c>
      <c r="L335" s="2" t="str">
        <f t="shared" ref="L335:L337" si="187">MID(E335,S335+1,T335-6)</f>
        <v>skill</v>
      </c>
      <c r="M335" s="2"/>
      <c r="N335" s="2">
        <f t="shared" ref="N335:N337" si="188">IF(L335="head",13,IF(L335="qiyujia",15,14))</f>
        <v>14</v>
      </c>
      <c r="O335" s="2" t="str">
        <f t="shared" ref="O335:O337" si="189">IF(T335=U335,RIGHT(E335,LEN(E335)-T335),MID(E335,T335+1,U335-T335-1))</f>
        <v>0056</v>
      </c>
      <c r="P335" s="2"/>
      <c r="Q335" s="2" t="str">
        <f t="shared" ref="Q335:Q337" si="190">IF(LEN(W335)&lt;3,IF(LEN(W335)&gt;1,W335,"0"&amp;W335),"00")</f>
        <v>01</v>
      </c>
      <c r="R335" s="36"/>
      <c r="S335" s="29">
        <f t="shared" ref="S335:S337" si="191">IFERROR(FIND("_",E335),0)</f>
        <v>5</v>
      </c>
      <c r="T335" s="29">
        <f t="shared" ref="T335:T337" si="192">IFERROR(FIND("_",E335,S335+1),S335)</f>
        <v>11</v>
      </c>
      <c r="U335" s="29">
        <f t="shared" ref="U335:U337" si="193">IFERROR(FIND("_",E335,T335+1),T335)</f>
        <v>16</v>
      </c>
      <c r="V335" s="29">
        <f t="shared" ref="V335:V337" si="194">IFERROR(FIND("_",E335,U335+1),U335)</f>
        <v>16</v>
      </c>
      <c r="W335" s="2" t="str">
        <f t="shared" ref="W335:W337" si="195">IF(U335=V335,RIGHT(E335,LEN(E335)-U335),MID(E335,U335+1,V335-U335-1))</f>
        <v>01</v>
      </c>
      <c r="X335" s="2" t="b">
        <f t="shared" ref="X335:X337" si="196">IF(L335="icon",13,IF(L335="coin",14,IF(L335="ticket",14)))</f>
        <v>0</v>
      </c>
    </row>
    <row r="336" spans="1:24">
      <c r="A336" s="2" t="s">
        <v>29</v>
      </c>
      <c r="B336" s="29" t="str">
        <f t="shared" si="185"/>
        <v>311005602</v>
      </c>
      <c r="D336" s="35"/>
      <c r="E336" s="42" t="s">
        <v>273</v>
      </c>
      <c r="F336" s="29" t="s">
        <v>31</v>
      </c>
      <c r="G336" s="29">
        <v>0</v>
      </c>
      <c r="H336" s="29" t="s">
        <v>32</v>
      </c>
      <c r="I336" s="29">
        <v>0</v>
      </c>
      <c r="J336" s="29" t="s">
        <v>222</v>
      </c>
      <c r="K336" s="29" t="str">
        <f t="shared" si="186"/>
        <v>icon</v>
      </c>
      <c r="L336" s="2" t="str">
        <f t="shared" si="187"/>
        <v>skill</v>
      </c>
      <c r="M336" s="2"/>
      <c r="N336" s="2">
        <f t="shared" si="188"/>
        <v>14</v>
      </c>
      <c r="O336" s="2" t="str">
        <f t="shared" si="189"/>
        <v>0056</v>
      </c>
      <c r="P336" s="2"/>
      <c r="Q336" s="2" t="str">
        <f t="shared" si="190"/>
        <v>02</v>
      </c>
      <c r="R336" s="36"/>
      <c r="S336" s="29">
        <f t="shared" si="191"/>
        <v>5</v>
      </c>
      <c r="T336" s="29">
        <f t="shared" si="192"/>
        <v>11</v>
      </c>
      <c r="U336" s="29">
        <f t="shared" si="193"/>
        <v>16</v>
      </c>
      <c r="V336" s="29">
        <f t="shared" si="194"/>
        <v>16</v>
      </c>
      <c r="W336" s="2" t="str">
        <f t="shared" si="195"/>
        <v>02</v>
      </c>
      <c r="X336" s="2" t="b">
        <f t="shared" si="196"/>
        <v>0</v>
      </c>
    </row>
    <row r="337" spans="1:24">
      <c r="A337" s="2" t="s">
        <v>29</v>
      </c>
      <c r="B337" s="29" t="str">
        <f t="shared" si="185"/>
        <v>311005603</v>
      </c>
      <c r="D337" s="35"/>
      <c r="E337" s="42" t="s">
        <v>274</v>
      </c>
      <c r="F337" s="29" t="s">
        <v>31</v>
      </c>
      <c r="G337" s="29">
        <v>0</v>
      </c>
      <c r="H337" s="29" t="s">
        <v>32</v>
      </c>
      <c r="I337" s="29">
        <v>0</v>
      </c>
      <c r="J337" s="29" t="s">
        <v>222</v>
      </c>
      <c r="K337" s="29" t="str">
        <f t="shared" si="186"/>
        <v>icon</v>
      </c>
      <c r="L337" s="2" t="str">
        <f t="shared" si="187"/>
        <v>skill</v>
      </c>
      <c r="M337" s="2"/>
      <c r="N337" s="2">
        <f t="shared" si="188"/>
        <v>14</v>
      </c>
      <c r="O337" s="2" t="str">
        <f t="shared" si="189"/>
        <v>0056</v>
      </c>
      <c r="P337" s="2"/>
      <c r="Q337" s="2" t="str">
        <f t="shared" si="190"/>
        <v>03</v>
      </c>
      <c r="R337" s="36"/>
      <c r="S337" s="29">
        <f t="shared" si="191"/>
        <v>5</v>
      </c>
      <c r="T337" s="29">
        <f t="shared" si="192"/>
        <v>11</v>
      </c>
      <c r="U337" s="29">
        <f t="shared" si="193"/>
        <v>16</v>
      </c>
      <c r="V337" s="29">
        <f t="shared" si="194"/>
        <v>16</v>
      </c>
      <c r="W337" s="2" t="str">
        <f t="shared" si="195"/>
        <v>03</v>
      </c>
      <c r="X337" s="2" t="b">
        <f t="shared" si="196"/>
        <v>0</v>
      </c>
    </row>
    <row r="338" spans="1:24">
      <c r="A338" s="2" t="s">
        <v>29</v>
      </c>
      <c r="B338" s="29" t="str">
        <f t="shared" ref="B338:B340" si="197">311&amp;O338&amp;Q338</f>
        <v>311005701</v>
      </c>
      <c r="D338" s="35"/>
      <c r="E338" s="42" t="s">
        <v>275</v>
      </c>
      <c r="F338" s="29" t="s">
        <v>31</v>
      </c>
      <c r="G338" s="29">
        <v>0</v>
      </c>
      <c r="H338" s="29" t="s">
        <v>32</v>
      </c>
      <c r="I338" s="29">
        <v>0</v>
      </c>
      <c r="J338" s="29" t="s">
        <v>222</v>
      </c>
      <c r="K338" s="29" t="str">
        <f t="shared" ref="K338:K340" si="198">LEFT(E338,S338-1)</f>
        <v>icon</v>
      </c>
      <c r="L338" s="2" t="str">
        <f t="shared" ref="L338:L340" si="199">MID(E338,S338+1,T338-6)</f>
        <v>skill</v>
      </c>
      <c r="M338" s="2"/>
      <c r="N338" s="2">
        <f t="shared" ref="N338:N340" si="200">IF(L338="head",13,IF(L338="qiyujia",15,14))</f>
        <v>14</v>
      </c>
      <c r="O338" s="2" t="str">
        <f t="shared" ref="O338:O340" si="201">IF(T338=U338,RIGHT(E338,LEN(E338)-T338),MID(E338,T338+1,U338-T338-1))</f>
        <v>0057</v>
      </c>
      <c r="P338" s="2"/>
      <c r="Q338" s="2" t="str">
        <f t="shared" ref="Q338:Q340" si="202">IF(LEN(W338)&lt;3,IF(LEN(W338)&gt;1,W338,"0"&amp;W338),"00")</f>
        <v>01</v>
      </c>
      <c r="R338" s="36"/>
      <c r="S338" s="29">
        <f t="shared" ref="S338:S340" si="203">IFERROR(FIND("_",E338),0)</f>
        <v>5</v>
      </c>
      <c r="T338" s="29">
        <f t="shared" ref="T338:T340" si="204">IFERROR(FIND("_",E338,S338+1),S338)</f>
        <v>11</v>
      </c>
      <c r="U338" s="29">
        <f t="shared" ref="U338:U340" si="205">IFERROR(FIND("_",E338,T338+1),T338)</f>
        <v>16</v>
      </c>
      <c r="V338" s="29">
        <f t="shared" ref="V338:V340" si="206">IFERROR(FIND("_",E338,U338+1),U338)</f>
        <v>16</v>
      </c>
      <c r="W338" s="2" t="str">
        <f t="shared" ref="W338:W340" si="207">IF(U338=V338,RIGHT(E338,LEN(E338)-U338),MID(E338,U338+1,V338-U338-1))</f>
        <v>01</v>
      </c>
      <c r="X338" s="2" t="b">
        <f t="shared" ref="X338:X340" si="208">IF(L338="icon",13,IF(L338="coin",14,IF(L338="ticket",14)))</f>
        <v>0</v>
      </c>
    </row>
    <row r="339" spans="1:24">
      <c r="A339" s="2" t="s">
        <v>29</v>
      </c>
      <c r="B339" s="29" t="str">
        <f t="shared" si="197"/>
        <v>311005702</v>
      </c>
      <c r="D339" s="35"/>
      <c r="E339" s="42" t="s">
        <v>276</v>
      </c>
      <c r="F339" s="29" t="s">
        <v>31</v>
      </c>
      <c r="G339" s="29">
        <v>0</v>
      </c>
      <c r="H339" s="29" t="s">
        <v>32</v>
      </c>
      <c r="I339" s="29">
        <v>0</v>
      </c>
      <c r="J339" s="29" t="s">
        <v>222</v>
      </c>
      <c r="K339" s="29" t="str">
        <f t="shared" si="198"/>
        <v>icon</v>
      </c>
      <c r="L339" s="2" t="str">
        <f t="shared" si="199"/>
        <v>skill</v>
      </c>
      <c r="M339" s="2"/>
      <c r="N339" s="2">
        <f t="shared" si="200"/>
        <v>14</v>
      </c>
      <c r="O339" s="2" t="str">
        <f t="shared" si="201"/>
        <v>0057</v>
      </c>
      <c r="P339" s="2"/>
      <c r="Q339" s="2" t="str">
        <f t="shared" si="202"/>
        <v>02</v>
      </c>
      <c r="R339" s="36"/>
      <c r="S339" s="29">
        <f t="shared" si="203"/>
        <v>5</v>
      </c>
      <c r="T339" s="29">
        <f t="shared" si="204"/>
        <v>11</v>
      </c>
      <c r="U339" s="29">
        <f t="shared" si="205"/>
        <v>16</v>
      </c>
      <c r="V339" s="29">
        <f t="shared" si="206"/>
        <v>16</v>
      </c>
      <c r="W339" s="2" t="str">
        <f t="shared" si="207"/>
        <v>02</v>
      </c>
      <c r="X339" s="2" t="b">
        <f t="shared" si="208"/>
        <v>0</v>
      </c>
    </row>
    <row r="340" spans="1:24">
      <c r="A340" s="2" t="s">
        <v>29</v>
      </c>
      <c r="B340" s="29" t="str">
        <f t="shared" si="197"/>
        <v>311005703</v>
      </c>
      <c r="D340" s="35"/>
      <c r="E340" s="42" t="s">
        <v>277</v>
      </c>
      <c r="F340" s="29" t="s">
        <v>31</v>
      </c>
      <c r="G340" s="29">
        <v>0</v>
      </c>
      <c r="H340" s="29" t="s">
        <v>32</v>
      </c>
      <c r="I340" s="29">
        <v>0</v>
      </c>
      <c r="J340" s="29" t="s">
        <v>222</v>
      </c>
      <c r="K340" s="29" t="str">
        <f t="shared" si="198"/>
        <v>icon</v>
      </c>
      <c r="L340" s="2" t="str">
        <f t="shared" si="199"/>
        <v>skill</v>
      </c>
      <c r="M340" s="2"/>
      <c r="N340" s="2">
        <f t="shared" si="200"/>
        <v>14</v>
      </c>
      <c r="O340" s="2" t="str">
        <f t="shared" si="201"/>
        <v>0057</v>
      </c>
      <c r="P340" s="2"/>
      <c r="Q340" s="2" t="str">
        <f t="shared" si="202"/>
        <v>03</v>
      </c>
      <c r="R340" s="36"/>
      <c r="S340" s="29">
        <f t="shared" si="203"/>
        <v>5</v>
      </c>
      <c r="T340" s="29">
        <f t="shared" si="204"/>
        <v>11</v>
      </c>
      <c r="U340" s="29">
        <f t="shared" si="205"/>
        <v>16</v>
      </c>
      <c r="V340" s="29">
        <f t="shared" si="206"/>
        <v>16</v>
      </c>
      <c r="W340" s="2" t="str">
        <f t="shared" si="207"/>
        <v>03</v>
      </c>
      <c r="X340" s="2" t="b">
        <f t="shared" si="208"/>
        <v>0</v>
      </c>
    </row>
    <row r="341" spans="1:24">
      <c r="A341" s="2" t="s">
        <v>29</v>
      </c>
      <c r="B341" s="29" t="str">
        <f t="shared" ref="B341:B343" si="209">311&amp;O341&amp;Q341</f>
        <v>311005801</v>
      </c>
      <c r="D341" s="35"/>
      <c r="E341" s="42" t="s">
        <v>278</v>
      </c>
      <c r="F341" s="29" t="s">
        <v>31</v>
      </c>
      <c r="G341" s="29">
        <v>0</v>
      </c>
      <c r="H341" s="29" t="s">
        <v>32</v>
      </c>
      <c r="I341" s="29">
        <v>0</v>
      </c>
      <c r="J341" s="29" t="s">
        <v>222</v>
      </c>
      <c r="K341" s="29" t="str">
        <f t="shared" ref="K341:K343" si="210">LEFT(E341,S341-1)</f>
        <v>icon</v>
      </c>
      <c r="L341" s="2" t="str">
        <f t="shared" ref="L341:L343" si="211">MID(E341,S341+1,T341-6)</f>
        <v>skill</v>
      </c>
      <c r="M341" s="2"/>
      <c r="N341" s="2">
        <f t="shared" ref="N341:N343" si="212">IF(L341="head",13,IF(L341="qiyujia",15,14))</f>
        <v>14</v>
      </c>
      <c r="O341" s="2" t="str">
        <f t="shared" ref="O341:O343" si="213">IF(T341=U341,RIGHT(E341,LEN(E341)-T341),MID(E341,T341+1,U341-T341-1))</f>
        <v>0058</v>
      </c>
      <c r="P341" s="2"/>
      <c r="Q341" s="2" t="str">
        <f t="shared" ref="Q341:Q343" si="214">IF(LEN(W341)&lt;3,IF(LEN(W341)&gt;1,W341,"0"&amp;W341),"00")</f>
        <v>01</v>
      </c>
      <c r="R341" s="36"/>
      <c r="S341" s="29">
        <f t="shared" ref="S341:S343" si="215">IFERROR(FIND("_",E341),0)</f>
        <v>5</v>
      </c>
      <c r="T341" s="29">
        <f t="shared" ref="T341:T343" si="216">IFERROR(FIND("_",E341,S341+1),S341)</f>
        <v>11</v>
      </c>
      <c r="U341" s="29">
        <f t="shared" ref="U341:U343" si="217">IFERROR(FIND("_",E341,T341+1),T341)</f>
        <v>16</v>
      </c>
      <c r="V341" s="29">
        <f t="shared" ref="V341:V343" si="218">IFERROR(FIND("_",E341,U341+1),U341)</f>
        <v>16</v>
      </c>
      <c r="W341" s="2" t="str">
        <f t="shared" ref="W341:W343" si="219">IF(U341=V341,RIGHT(E341,LEN(E341)-U341),MID(E341,U341+1,V341-U341-1))</f>
        <v>01</v>
      </c>
      <c r="X341" s="2" t="b">
        <f t="shared" ref="X341:X343" si="220">IF(L341="icon",13,IF(L341="coin",14,IF(L341="ticket",14)))</f>
        <v>0</v>
      </c>
    </row>
    <row r="342" spans="1:24">
      <c r="A342" s="2" t="s">
        <v>29</v>
      </c>
      <c r="B342" s="29" t="str">
        <f t="shared" si="209"/>
        <v>311005802</v>
      </c>
      <c r="D342" s="35"/>
      <c r="E342" s="42" t="s">
        <v>279</v>
      </c>
      <c r="F342" s="29" t="s">
        <v>31</v>
      </c>
      <c r="G342" s="29">
        <v>0</v>
      </c>
      <c r="H342" s="29" t="s">
        <v>32</v>
      </c>
      <c r="I342" s="29">
        <v>0</v>
      </c>
      <c r="J342" s="29" t="s">
        <v>222</v>
      </c>
      <c r="K342" s="29" t="str">
        <f t="shared" si="210"/>
        <v>icon</v>
      </c>
      <c r="L342" s="2" t="str">
        <f t="shared" si="211"/>
        <v>skill</v>
      </c>
      <c r="M342" s="2"/>
      <c r="N342" s="2">
        <f t="shared" si="212"/>
        <v>14</v>
      </c>
      <c r="O342" s="2" t="str">
        <f t="shared" si="213"/>
        <v>0058</v>
      </c>
      <c r="P342" s="2"/>
      <c r="Q342" s="2" t="str">
        <f t="shared" si="214"/>
        <v>02</v>
      </c>
      <c r="R342" s="36"/>
      <c r="S342" s="29">
        <f t="shared" si="215"/>
        <v>5</v>
      </c>
      <c r="T342" s="29">
        <f t="shared" si="216"/>
        <v>11</v>
      </c>
      <c r="U342" s="29">
        <f t="shared" si="217"/>
        <v>16</v>
      </c>
      <c r="V342" s="29">
        <f t="shared" si="218"/>
        <v>16</v>
      </c>
      <c r="W342" s="2" t="str">
        <f t="shared" si="219"/>
        <v>02</v>
      </c>
      <c r="X342" s="2" t="b">
        <f t="shared" si="220"/>
        <v>0</v>
      </c>
    </row>
    <row r="343" spans="1:24">
      <c r="A343" s="2" t="s">
        <v>29</v>
      </c>
      <c r="B343" s="29" t="str">
        <f t="shared" si="209"/>
        <v>311005803</v>
      </c>
      <c r="D343" s="35"/>
      <c r="E343" s="42" t="s">
        <v>280</v>
      </c>
      <c r="F343" s="29" t="s">
        <v>31</v>
      </c>
      <c r="G343" s="29">
        <v>0</v>
      </c>
      <c r="H343" s="29" t="s">
        <v>32</v>
      </c>
      <c r="I343" s="29">
        <v>0</v>
      </c>
      <c r="J343" s="29" t="s">
        <v>222</v>
      </c>
      <c r="K343" s="29" t="str">
        <f t="shared" si="210"/>
        <v>icon</v>
      </c>
      <c r="L343" s="2" t="str">
        <f t="shared" si="211"/>
        <v>skill</v>
      </c>
      <c r="M343" s="2"/>
      <c r="N343" s="2">
        <f t="shared" si="212"/>
        <v>14</v>
      </c>
      <c r="O343" s="2" t="str">
        <f t="shared" si="213"/>
        <v>0058</v>
      </c>
      <c r="P343" s="2"/>
      <c r="Q343" s="2" t="str">
        <f t="shared" si="214"/>
        <v>03</v>
      </c>
      <c r="R343" s="36"/>
      <c r="S343" s="29">
        <f t="shared" si="215"/>
        <v>5</v>
      </c>
      <c r="T343" s="29">
        <f t="shared" si="216"/>
        <v>11</v>
      </c>
      <c r="U343" s="29">
        <f t="shared" si="217"/>
        <v>16</v>
      </c>
      <c r="V343" s="29">
        <f t="shared" si="218"/>
        <v>16</v>
      </c>
      <c r="W343" s="2" t="str">
        <f t="shared" si="219"/>
        <v>03</v>
      </c>
      <c r="X343" s="2" t="b">
        <f t="shared" si="220"/>
        <v>0</v>
      </c>
    </row>
    <row r="344" spans="1:24">
      <c r="A344" s="2" t="s">
        <v>29</v>
      </c>
      <c r="B344" s="29" t="str">
        <f t="shared" ref="B344:B347" si="221">311&amp;O344&amp;Q344</f>
        <v>311005901</v>
      </c>
      <c r="D344" s="35"/>
      <c r="E344" s="42" t="s">
        <v>281</v>
      </c>
      <c r="F344" s="29" t="s">
        <v>31</v>
      </c>
      <c r="G344" s="29">
        <v>0</v>
      </c>
      <c r="H344" s="29" t="s">
        <v>32</v>
      </c>
      <c r="I344" s="29">
        <v>0</v>
      </c>
      <c r="J344" s="29" t="s">
        <v>222</v>
      </c>
      <c r="K344" s="29" t="str">
        <f t="shared" ref="K344:K347" si="222">LEFT(E344,S344-1)</f>
        <v>icon</v>
      </c>
      <c r="L344" s="2" t="str">
        <f t="shared" ref="L344:L347" si="223">MID(E344,S344+1,T344-6)</f>
        <v>skill</v>
      </c>
      <c r="M344" s="2"/>
      <c r="N344" s="2">
        <f t="shared" ref="N344:N347" si="224">IF(L344="head",13,IF(L344="qiyujia",15,14))</f>
        <v>14</v>
      </c>
      <c r="O344" s="2" t="str">
        <f t="shared" ref="O344:O347" si="225">IF(T344=U344,RIGHT(E344,LEN(E344)-T344),MID(E344,T344+1,U344-T344-1))</f>
        <v>0059</v>
      </c>
      <c r="P344" s="2"/>
      <c r="Q344" s="2" t="str">
        <f t="shared" ref="Q344:Q347" si="226">IF(LEN(W344)&lt;3,IF(LEN(W344)&gt;1,W344,"0"&amp;W344),"00")</f>
        <v>01</v>
      </c>
      <c r="R344" s="36"/>
      <c r="S344" s="29">
        <f t="shared" ref="S344:S347" si="227">IFERROR(FIND("_",E344),0)</f>
        <v>5</v>
      </c>
      <c r="T344" s="29">
        <f t="shared" ref="T344:T347" si="228">IFERROR(FIND("_",E344,S344+1),S344)</f>
        <v>11</v>
      </c>
      <c r="U344" s="29">
        <f t="shared" ref="U344:U347" si="229">IFERROR(FIND("_",E344,T344+1),T344)</f>
        <v>16</v>
      </c>
      <c r="V344" s="29">
        <f t="shared" ref="V344:V347" si="230">IFERROR(FIND("_",E344,U344+1),U344)</f>
        <v>16</v>
      </c>
      <c r="W344" s="2" t="str">
        <f t="shared" ref="W344:W347" si="231">IF(U344=V344,RIGHT(E344,LEN(E344)-U344),MID(E344,U344+1,V344-U344-1))</f>
        <v>01</v>
      </c>
      <c r="X344" s="2" t="b">
        <f t="shared" ref="X344:X347" si="232">IF(L344="icon",13,IF(L344="coin",14,IF(L344="ticket",14)))</f>
        <v>0</v>
      </c>
    </row>
    <row r="345" spans="1:24">
      <c r="A345" s="2" t="s">
        <v>29</v>
      </c>
      <c r="B345" s="29" t="str">
        <f t="shared" si="221"/>
        <v>311005902</v>
      </c>
      <c r="D345" s="35"/>
      <c r="E345" s="42" t="s">
        <v>282</v>
      </c>
      <c r="F345" s="29" t="s">
        <v>31</v>
      </c>
      <c r="G345" s="29">
        <v>0</v>
      </c>
      <c r="H345" s="29" t="s">
        <v>32</v>
      </c>
      <c r="I345" s="29">
        <v>0</v>
      </c>
      <c r="J345" s="29" t="s">
        <v>222</v>
      </c>
      <c r="K345" s="29" t="str">
        <f t="shared" si="222"/>
        <v>icon</v>
      </c>
      <c r="L345" s="2" t="str">
        <f t="shared" si="223"/>
        <v>skill</v>
      </c>
      <c r="M345" s="2"/>
      <c r="N345" s="2">
        <f t="shared" si="224"/>
        <v>14</v>
      </c>
      <c r="O345" s="2" t="str">
        <f t="shared" si="225"/>
        <v>0059</v>
      </c>
      <c r="P345" s="2"/>
      <c r="Q345" s="2" t="str">
        <f t="shared" si="226"/>
        <v>02</v>
      </c>
      <c r="R345" s="36"/>
      <c r="S345" s="29">
        <f t="shared" si="227"/>
        <v>5</v>
      </c>
      <c r="T345" s="29">
        <f t="shared" si="228"/>
        <v>11</v>
      </c>
      <c r="U345" s="29">
        <f t="shared" si="229"/>
        <v>16</v>
      </c>
      <c r="V345" s="29">
        <f t="shared" si="230"/>
        <v>16</v>
      </c>
      <c r="W345" s="2" t="str">
        <f t="shared" si="231"/>
        <v>02</v>
      </c>
      <c r="X345" s="2" t="b">
        <f t="shared" si="232"/>
        <v>0</v>
      </c>
    </row>
    <row r="346" spans="1:24">
      <c r="A346" s="2" t="s">
        <v>29</v>
      </c>
      <c r="B346" s="29" t="str">
        <f t="shared" si="221"/>
        <v>311005903</v>
      </c>
      <c r="D346" s="35"/>
      <c r="E346" s="42" t="s">
        <v>283</v>
      </c>
      <c r="F346" s="29" t="s">
        <v>31</v>
      </c>
      <c r="G346" s="29">
        <v>0</v>
      </c>
      <c r="H346" s="29" t="s">
        <v>32</v>
      </c>
      <c r="I346" s="29">
        <v>0</v>
      </c>
      <c r="J346" s="29" t="s">
        <v>222</v>
      </c>
      <c r="K346" s="29" t="str">
        <f t="shared" si="222"/>
        <v>icon</v>
      </c>
      <c r="L346" s="2" t="str">
        <f t="shared" si="223"/>
        <v>skill</v>
      </c>
      <c r="M346" s="2"/>
      <c r="N346" s="2">
        <f t="shared" si="224"/>
        <v>14</v>
      </c>
      <c r="O346" s="2" t="str">
        <f t="shared" si="225"/>
        <v>0059</v>
      </c>
      <c r="P346" s="2"/>
      <c r="Q346" s="2" t="str">
        <f t="shared" si="226"/>
        <v>03</v>
      </c>
      <c r="R346" s="36"/>
      <c r="S346" s="29">
        <f t="shared" si="227"/>
        <v>5</v>
      </c>
      <c r="T346" s="29">
        <f t="shared" si="228"/>
        <v>11</v>
      </c>
      <c r="U346" s="29">
        <f t="shared" si="229"/>
        <v>16</v>
      </c>
      <c r="V346" s="29">
        <f t="shared" si="230"/>
        <v>16</v>
      </c>
      <c r="W346" s="2" t="str">
        <f t="shared" si="231"/>
        <v>03</v>
      </c>
      <c r="X346" s="2" t="b">
        <f t="shared" si="232"/>
        <v>0</v>
      </c>
    </row>
    <row r="347" spans="1:24">
      <c r="A347" s="2" t="s">
        <v>29</v>
      </c>
      <c r="B347" s="29" t="str">
        <f t="shared" si="221"/>
        <v>311006001</v>
      </c>
      <c r="D347" s="35"/>
      <c r="E347" s="42" t="s">
        <v>284</v>
      </c>
      <c r="F347" s="29" t="s">
        <v>31</v>
      </c>
      <c r="G347" s="29">
        <v>0</v>
      </c>
      <c r="H347" s="29" t="s">
        <v>32</v>
      </c>
      <c r="I347" s="29">
        <v>0</v>
      </c>
      <c r="J347" s="29" t="s">
        <v>222</v>
      </c>
      <c r="K347" s="29" t="str">
        <f t="shared" si="222"/>
        <v>icon</v>
      </c>
      <c r="L347" s="2" t="str">
        <f t="shared" si="223"/>
        <v>skill</v>
      </c>
      <c r="M347" s="2"/>
      <c r="N347" s="2">
        <f t="shared" si="224"/>
        <v>14</v>
      </c>
      <c r="O347" s="2" t="str">
        <f t="shared" si="225"/>
        <v>0060</v>
      </c>
      <c r="P347" s="2"/>
      <c r="Q347" s="2" t="str">
        <f t="shared" si="226"/>
        <v>01</v>
      </c>
      <c r="R347" s="36"/>
      <c r="S347" s="29">
        <f t="shared" si="227"/>
        <v>5</v>
      </c>
      <c r="T347" s="29">
        <f t="shared" si="228"/>
        <v>11</v>
      </c>
      <c r="U347" s="29">
        <f t="shared" si="229"/>
        <v>16</v>
      </c>
      <c r="V347" s="29">
        <f t="shared" si="230"/>
        <v>16</v>
      </c>
      <c r="W347" s="2" t="str">
        <f t="shared" si="231"/>
        <v>01</v>
      </c>
      <c r="X347" s="2" t="b">
        <f t="shared" si="232"/>
        <v>0</v>
      </c>
    </row>
    <row r="348" spans="1:24">
      <c r="A348" s="2" t="s">
        <v>29</v>
      </c>
      <c r="B348" s="29" t="str">
        <f t="shared" ref="B348:B350" si="233">311&amp;O348&amp;Q348</f>
        <v>311006002</v>
      </c>
      <c r="D348" s="35"/>
      <c r="E348" s="42" t="s">
        <v>285</v>
      </c>
      <c r="F348" s="29" t="s">
        <v>31</v>
      </c>
      <c r="G348" s="29">
        <v>0</v>
      </c>
      <c r="H348" s="29" t="s">
        <v>32</v>
      </c>
      <c r="I348" s="29">
        <v>0</v>
      </c>
      <c r="J348" s="29" t="s">
        <v>222</v>
      </c>
      <c r="K348" s="29" t="str">
        <f t="shared" ref="K348:K350" si="234">LEFT(E348,S348-1)</f>
        <v>icon</v>
      </c>
      <c r="L348" s="2" t="str">
        <f t="shared" ref="L348:L350" si="235">MID(E348,S348+1,T348-6)</f>
        <v>skill</v>
      </c>
      <c r="M348" s="2"/>
      <c r="N348" s="2">
        <f t="shared" ref="N348:N350" si="236">IF(L348="head",13,IF(L348="qiyujia",15,14))</f>
        <v>14</v>
      </c>
      <c r="O348" s="2" t="str">
        <f t="shared" ref="O348:O350" si="237">IF(T348=U348,RIGHT(E348,LEN(E348)-T348),MID(E348,T348+1,U348-T348-1))</f>
        <v>0060</v>
      </c>
      <c r="P348" s="2"/>
      <c r="Q348" s="2" t="str">
        <f t="shared" ref="Q348:Q350" si="238">IF(LEN(W348)&lt;3,IF(LEN(W348)&gt;1,W348,"0"&amp;W348),"00")</f>
        <v>02</v>
      </c>
      <c r="R348" s="36"/>
      <c r="S348" s="29">
        <f t="shared" ref="S348:S350" si="239">IFERROR(FIND("_",E348),0)</f>
        <v>5</v>
      </c>
      <c r="T348" s="29">
        <f t="shared" ref="T348:T350" si="240">IFERROR(FIND("_",E348,S348+1),S348)</f>
        <v>11</v>
      </c>
      <c r="U348" s="29">
        <f t="shared" ref="U348:U350" si="241">IFERROR(FIND("_",E348,T348+1),T348)</f>
        <v>16</v>
      </c>
      <c r="V348" s="29">
        <f t="shared" ref="V348:V350" si="242">IFERROR(FIND("_",E348,U348+1),U348)</f>
        <v>16</v>
      </c>
      <c r="W348" s="2" t="str">
        <f t="shared" ref="W348:W350" si="243">IF(U348=V348,RIGHT(E348,LEN(E348)-U348),MID(E348,U348+1,V348-U348-1))</f>
        <v>02</v>
      </c>
      <c r="X348" s="2" t="b">
        <f t="shared" ref="X348:X350" si="244">IF(L348="icon",13,IF(L348="coin",14,IF(L348="ticket",14)))</f>
        <v>0</v>
      </c>
    </row>
    <row r="349" spans="1:24">
      <c r="A349" s="2" t="s">
        <v>29</v>
      </c>
      <c r="B349" s="29" t="str">
        <f t="shared" si="233"/>
        <v>311006003</v>
      </c>
      <c r="D349" s="35"/>
      <c r="E349" s="42" t="s">
        <v>286</v>
      </c>
      <c r="F349" s="29" t="s">
        <v>31</v>
      </c>
      <c r="G349" s="29">
        <v>0</v>
      </c>
      <c r="H349" s="29" t="s">
        <v>32</v>
      </c>
      <c r="I349" s="29">
        <v>0</v>
      </c>
      <c r="J349" s="29" t="s">
        <v>222</v>
      </c>
      <c r="K349" s="29" t="str">
        <f t="shared" si="234"/>
        <v>icon</v>
      </c>
      <c r="L349" s="2" t="str">
        <f t="shared" si="235"/>
        <v>skill</v>
      </c>
      <c r="M349" s="2"/>
      <c r="N349" s="2">
        <f t="shared" si="236"/>
        <v>14</v>
      </c>
      <c r="O349" s="2" t="str">
        <f t="shared" si="237"/>
        <v>0060</v>
      </c>
      <c r="P349" s="2"/>
      <c r="Q349" s="2" t="str">
        <f t="shared" si="238"/>
        <v>03</v>
      </c>
      <c r="R349" s="36"/>
      <c r="S349" s="29">
        <f t="shared" si="239"/>
        <v>5</v>
      </c>
      <c r="T349" s="29">
        <f t="shared" si="240"/>
        <v>11</v>
      </c>
      <c r="U349" s="29">
        <f t="shared" si="241"/>
        <v>16</v>
      </c>
      <c r="V349" s="29">
        <f t="shared" si="242"/>
        <v>16</v>
      </c>
      <c r="W349" s="2" t="str">
        <f t="shared" si="243"/>
        <v>03</v>
      </c>
      <c r="X349" s="2" t="b">
        <f t="shared" si="244"/>
        <v>0</v>
      </c>
    </row>
    <row r="350" spans="1:24">
      <c r="A350" s="2" t="s">
        <v>29</v>
      </c>
      <c r="B350" s="29" t="str">
        <f t="shared" si="233"/>
        <v>311006004</v>
      </c>
      <c r="D350" s="35"/>
      <c r="E350" s="42" t="s">
        <v>287</v>
      </c>
      <c r="F350" s="29" t="s">
        <v>31</v>
      </c>
      <c r="G350" s="29">
        <v>0</v>
      </c>
      <c r="H350" s="29" t="s">
        <v>32</v>
      </c>
      <c r="I350" s="29">
        <v>0</v>
      </c>
      <c r="J350" s="29" t="s">
        <v>222</v>
      </c>
      <c r="K350" s="29" t="str">
        <f t="shared" si="234"/>
        <v>icon</v>
      </c>
      <c r="L350" s="2" t="str">
        <f t="shared" si="235"/>
        <v>skill</v>
      </c>
      <c r="M350" s="2"/>
      <c r="N350" s="2">
        <f t="shared" si="236"/>
        <v>14</v>
      </c>
      <c r="O350" s="2" t="str">
        <f t="shared" si="237"/>
        <v>0060</v>
      </c>
      <c r="P350" s="2"/>
      <c r="Q350" s="2" t="str">
        <f t="shared" si="238"/>
        <v>04</v>
      </c>
      <c r="R350" s="36"/>
      <c r="S350" s="29">
        <f t="shared" si="239"/>
        <v>5</v>
      </c>
      <c r="T350" s="29">
        <f t="shared" si="240"/>
        <v>11</v>
      </c>
      <c r="U350" s="29">
        <f t="shared" si="241"/>
        <v>16</v>
      </c>
      <c r="V350" s="29">
        <f t="shared" si="242"/>
        <v>16</v>
      </c>
      <c r="W350" s="2" t="str">
        <f t="shared" si="243"/>
        <v>04</v>
      </c>
      <c r="X350" s="2" t="b">
        <f t="shared" si="244"/>
        <v>0</v>
      </c>
    </row>
    <row r="351" spans="1:24">
      <c r="A351" s="2" t="s">
        <v>29</v>
      </c>
      <c r="B351" s="29" t="str">
        <f t="shared" ref="B351:B365" si="245">311&amp;O351&amp;Q351</f>
        <v>311006101</v>
      </c>
      <c r="D351" s="35"/>
      <c r="E351" s="42" t="s">
        <v>288</v>
      </c>
      <c r="F351" s="29" t="s">
        <v>31</v>
      </c>
      <c r="G351" s="29">
        <v>0</v>
      </c>
      <c r="H351" s="29" t="s">
        <v>32</v>
      </c>
      <c r="I351" s="29">
        <v>0</v>
      </c>
      <c r="J351" s="29" t="s">
        <v>222</v>
      </c>
      <c r="K351" s="29" t="str">
        <f t="shared" ref="K351:K382" si="246">LEFT(E351,S351-1)</f>
        <v>icon</v>
      </c>
      <c r="L351" s="2" t="str">
        <f t="shared" ref="L351:L382" si="247">MID(E351,S351+1,T351-6)</f>
        <v>skill</v>
      </c>
      <c r="M351" s="2"/>
      <c r="N351" s="2">
        <f t="shared" ref="N351:N382" si="248">IF(L351="head",13,IF(L351="qiyujia",15,14))</f>
        <v>14</v>
      </c>
      <c r="O351" s="2" t="str">
        <f t="shared" ref="O351:O382" si="249">IF(T351=U351,RIGHT(E351,LEN(E351)-T351),MID(E351,T351+1,U351-T351-1))</f>
        <v>0061</v>
      </c>
      <c r="P351" s="2"/>
      <c r="Q351" s="2" t="str">
        <f t="shared" ref="Q351:Q382" si="250">IF(LEN(W351)&lt;3,IF(LEN(W351)&gt;1,W351,"0"&amp;W351),"00")</f>
        <v>01</v>
      </c>
      <c r="R351" s="36"/>
      <c r="S351" s="29">
        <f t="shared" ref="S351:S382" si="251">IFERROR(FIND("_",E351),0)</f>
        <v>5</v>
      </c>
      <c r="T351" s="29">
        <f t="shared" ref="T351:T382" si="252">IFERROR(FIND("_",E351,S351+1),S351)</f>
        <v>11</v>
      </c>
      <c r="U351" s="29">
        <f t="shared" ref="U351:U382" si="253">IFERROR(FIND("_",E351,T351+1),T351)</f>
        <v>16</v>
      </c>
      <c r="V351" s="29">
        <f t="shared" ref="V351:V382" si="254">IFERROR(FIND("_",E351,U351+1),U351)</f>
        <v>16</v>
      </c>
      <c r="W351" s="2" t="str">
        <f t="shared" ref="W351:W382" si="255">IF(U351=V351,RIGHT(E351,LEN(E351)-U351),MID(E351,U351+1,V351-U351-1))</f>
        <v>01</v>
      </c>
      <c r="X351" s="2" t="b">
        <f t="shared" ref="X351:X382" si="256">IF(L351="icon",13,IF(L351="coin",14,IF(L351="ticket",14)))</f>
        <v>0</v>
      </c>
    </row>
    <row r="352" spans="1:24">
      <c r="A352" s="2" t="s">
        <v>29</v>
      </c>
      <c r="B352" s="29" t="str">
        <f t="shared" si="245"/>
        <v>311100101</v>
      </c>
      <c r="D352" s="35"/>
      <c r="E352" s="42" t="s">
        <v>289</v>
      </c>
      <c r="F352" s="29" t="s">
        <v>31</v>
      </c>
      <c r="G352" s="29">
        <v>0</v>
      </c>
      <c r="H352" s="29" t="s">
        <v>32</v>
      </c>
      <c r="I352" s="29">
        <v>0</v>
      </c>
      <c r="J352" s="29" t="s">
        <v>222</v>
      </c>
      <c r="K352" s="29" t="str">
        <f t="shared" si="246"/>
        <v>icon</v>
      </c>
      <c r="L352" s="2" t="str">
        <f t="shared" si="247"/>
        <v>skill</v>
      </c>
      <c r="M352" s="2"/>
      <c r="N352" s="2">
        <f t="shared" si="248"/>
        <v>14</v>
      </c>
      <c r="O352" s="2" t="str">
        <f t="shared" si="249"/>
        <v>1001</v>
      </c>
      <c r="P352" s="2"/>
      <c r="Q352" s="2" t="str">
        <f t="shared" si="250"/>
        <v>01</v>
      </c>
      <c r="R352" s="36"/>
      <c r="S352" s="29">
        <f t="shared" si="251"/>
        <v>5</v>
      </c>
      <c r="T352" s="29">
        <f t="shared" si="252"/>
        <v>11</v>
      </c>
      <c r="U352" s="29">
        <f t="shared" si="253"/>
        <v>16</v>
      </c>
      <c r="V352" s="29">
        <f t="shared" si="254"/>
        <v>16</v>
      </c>
      <c r="W352" s="2" t="str">
        <f t="shared" si="255"/>
        <v>01</v>
      </c>
      <c r="X352" s="2" t="b">
        <f t="shared" si="256"/>
        <v>0</v>
      </c>
    </row>
    <row r="353" spans="1:24">
      <c r="A353" s="2" t="s">
        <v>29</v>
      </c>
      <c r="B353" s="29" t="str">
        <f t="shared" si="245"/>
        <v>311100102</v>
      </c>
      <c r="D353" s="35"/>
      <c r="E353" s="42" t="s">
        <v>290</v>
      </c>
      <c r="F353" s="29" t="s">
        <v>31</v>
      </c>
      <c r="G353" s="29">
        <v>0</v>
      </c>
      <c r="H353" s="29" t="s">
        <v>32</v>
      </c>
      <c r="I353" s="29">
        <v>0</v>
      </c>
      <c r="J353" s="29" t="s">
        <v>222</v>
      </c>
      <c r="K353" s="29" t="str">
        <f t="shared" si="246"/>
        <v>icon</v>
      </c>
      <c r="L353" s="2" t="str">
        <f t="shared" si="247"/>
        <v>skill</v>
      </c>
      <c r="M353" s="2"/>
      <c r="N353" s="2">
        <f t="shared" si="248"/>
        <v>14</v>
      </c>
      <c r="O353" s="2" t="str">
        <f t="shared" si="249"/>
        <v>1001</v>
      </c>
      <c r="P353" s="2"/>
      <c r="Q353" s="2" t="str">
        <f t="shared" si="250"/>
        <v>02</v>
      </c>
      <c r="R353" s="36"/>
      <c r="S353" s="29">
        <f t="shared" si="251"/>
        <v>5</v>
      </c>
      <c r="T353" s="29">
        <f t="shared" si="252"/>
        <v>11</v>
      </c>
      <c r="U353" s="29">
        <f t="shared" si="253"/>
        <v>16</v>
      </c>
      <c r="V353" s="29">
        <f t="shared" si="254"/>
        <v>16</v>
      </c>
      <c r="W353" s="2" t="str">
        <f t="shared" si="255"/>
        <v>02</v>
      </c>
      <c r="X353" s="2" t="b">
        <f t="shared" si="256"/>
        <v>0</v>
      </c>
    </row>
    <row r="354" spans="1:24">
      <c r="A354" s="2" t="s">
        <v>29</v>
      </c>
      <c r="B354" s="29" t="str">
        <f t="shared" si="245"/>
        <v>311100103</v>
      </c>
      <c r="D354" s="35"/>
      <c r="E354" s="42" t="s">
        <v>291</v>
      </c>
      <c r="F354" s="29" t="s">
        <v>31</v>
      </c>
      <c r="G354" s="29">
        <v>0</v>
      </c>
      <c r="H354" s="29" t="s">
        <v>32</v>
      </c>
      <c r="I354" s="29">
        <v>0</v>
      </c>
      <c r="J354" s="29" t="s">
        <v>222</v>
      </c>
      <c r="K354" s="29" t="str">
        <f t="shared" si="246"/>
        <v>icon</v>
      </c>
      <c r="L354" s="2" t="str">
        <f t="shared" si="247"/>
        <v>skill</v>
      </c>
      <c r="M354" s="2"/>
      <c r="N354" s="2">
        <f t="shared" si="248"/>
        <v>14</v>
      </c>
      <c r="O354" s="2" t="str">
        <f t="shared" si="249"/>
        <v>1001</v>
      </c>
      <c r="P354" s="2"/>
      <c r="Q354" s="2" t="str">
        <f t="shared" si="250"/>
        <v>03</v>
      </c>
      <c r="R354" s="36"/>
      <c r="S354" s="29">
        <f t="shared" si="251"/>
        <v>5</v>
      </c>
      <c r="T354" s="29">
        <f t="shared" si="252"/>
        <v>11</v>
      </c>
      <c r="U354" s="29">
        <f t="shared" si="253"/>
        <v>16</v>
      </c>
      <c r="V354" s="29">
        <f t="shared" si="254"/>
        <v>16</v>
      </c>
      <c r="W354" s="2" t="str">
        <f t="shared" si="255"/>
        <v>03</v>
      </c>
      <c r="X354" s="2" t="b">
        <f t="shared" si="256"/>
        <v>0</v>
      </c>
    </row>
    <row r="355" spans="1:24">
      <c r="A355" s="2" t="s">
        <v>29</v>
      </c>
      <c r="B355" s="29" t="str">
        <f t="shared" si="245"/>
        <v>311100104</v>
      </c>
      <c r="D355" s="35"/>
      <c r="E355" s="42" t="s">
        <v>292</v>
      </c>
      <c r="F355" s="29" t="s">
        <v>31</v>
      </c>
      <c r="G355" s="29">
        <v>0</v>
      </c>
      <c r="H355" s="29" t="s">
        <v>32</v>
      </c>
      <c r="I355" s="29">
        <v>0</v>
      </c>
      <c r="J355" s="29" t="s">
        <v>222</v>
      </c>
      <c r="K355" s="29" t="str">
        <f t="shared" si="246"/>
        <v>icon</v>
      </c>
      <c r="L355" s="2" t="str">
        <f t="shared" si="247"/>
        <v>skill</v>
      </c>
      <c r="M355" s="2"/>
      <c r="N355" s="2">
        <f t="shared" si="248"/>
        <v>14</v>
      </c>
      <c r="O355" s="2" t="str">
        <f t="shared" si="249"/>
        <v>1001</v>
      </c>
      <c r="P355" s="2"/>
      <c r="Q355" s="2" t="str">
        <f t="shared" si="250"/>
        <v>04</v>
      </c>
      <c r="R355" s="36"/>
      <c r="S355" s="29">
        <f t="shared" si="251"/>
        <v>5</v>
      </c>
      <c r="T355" s="29">
        <f t="shared" si="252"/>
        <v>11</v>
      </c>
      <c r="U355" s="29">
        <f t="shared" si="253"/>
        <v>16</v>
      </c>
      <c r="V355" s="29">
        <f t="shared" si="254"/>
        <v>16</v>
      </c>
      <c r="W355" s="2" t="str">
        <f t="shared" si="255"/>
        <v>04</v>
      </c>
      <c r="X355" s="2" t="b">
        <f t="shared" si="256"/>
        <v>0</v>
      </c>
    </row>
    <row r="356" spans="1:24">
      <c r="A356" s="2" t="s">
        <v>29</v>
      </c>
      <c r="B356" s="29" t="str">
        <f t="shared" ref="B356:B359" si="257">311&amp;O356&amp;Q356</f>
        <v>311100401</v>
      </c>
      <c r="D356" s="35"/>
      <c r="E356" s="42" t="s">
        <v>293</v>
      </c>
      <c r="F356" s="29" t="s">
        <v>31</v>
      </c>
      <c r="G356" s="29">
        <v>0</v>
      </c>
      <c r="H356" s="29" t="s">
        <v>32</v>
      </c>
      <c r="I356" s="29">
        <v>0</v>
      </c>
      <c r="J356" s="29" t="s">
        <v>222</v>
      </c>
      <c r="K356" s="29" t="str">
        <f t="shared" ref="K356:K359" si="258">LEFT(E356,S356-1)</f>
        <v>icon</v>
      </c>
      <c r="L356" s="2" t="str">
        <f t="shared" ref="L356:L359" si="259">MID(E356,S356+1,T356-6)</f>
        <v>skill</v>
      </c>
      <c r="M356" s="2"/>
      <c r="N356" s="2">
        <f t="shared" ref="N356:N359" si="260">IF(L356="head",13,IF(L356="qiyujia",15,14))</f>
        <v>14</v>
      </c>
      <c r="O356" s="2" t="str">
        <f t="shared" ref="O356:O359" si="261">IF(T356=U356,RIGHT(E356,LEN(E356)-T356),MID(E356,T356+1,U356-T356-1))</f>
        <v>1004</v>
      </c>
      <c r="P356" s="2"/>
      <c r="Q356" s="2" t="str">
        <f t="shared" ref="Q356:Q359" si="262">IF(LEN(W356)&lt;3,IF(LEN(W356)&gt;1,W356,"0"&amp;W356),"00")</f>
        <v>01</v>
      </c>
      <c r="R356" s="36"/>
      <c r="S356" s="29">
        <f t="shared" ref="S356:S359" si="263">IFERROR(FIND("_",E356),0)</f>
        <v>5</v>
      </c>
      <c r="T356" s="29">
        <f t="shared" ref="T356:T359" si="264">IFERROR(FIND("_",E356,S356+1),S356)</f>
        <v>11</v>
      </c>
      <c r="U356" s="29">
        <f t="shared" ref="U356:U359" si="265">IFERROR(FIND("_",E356,T356+1),T356)</f>
        <v>16</v>
      </c>
      <c r="V356" s="29">
        <f t="shared" ref="V356:V359" si="266">IFERROR(FIND("_",E356,U356+1),U356)</f>
        <v>16</v>
      </c>
      <c r="W356" s="2" t="str">
        <f t="shared" ref="W356:W359" si="267">IF(U356=V356,RIGHT(E356,LEN(E356)-U356),MID(E356,U356+1,V356-U356-1))</f>
        <v>01</v>
      </c>
      <c r="X356" s="2" t="b">
        <f t="shared" ref="X356:X359" si="268">IF(L356="icon",13,IF(L356="coin",14,IF(L356="ticket",14)))</f>
        <v>0</v>
      </c>
    </row>
    <row r="357" spans="1:24">
      <c r="A357" s="2" t="s">
        <v>29</v>
      </c>
      <c r="B357" s="29" t="str">
        <f t="shared" si="257"/>
        <v>311100402</v>
      </c>
      <c r="D357" s="35"/>
      <c r="E357" s="42" t="s">
        <v>294</v>
      </c>
      <c r="F357" s="29" t="s">
        <v>31</v>
      </c>
      <c r="G357" s="29">
        <v>0</v>
      </c>
      <c r="H357" s="29" t="s">
        <v>32</v>
      </c>
      <c r="I357" s="29">
        <v>0</v>
      </c>
      <c r="J357" s="29" t="s">
        <v>222</v>
      </c>
      <c r="K357" s="29" t="str">
        <f t="shared" si="258"/>
        <v>icon</v>
      </c>
      <c r="L357" s="2" t="str">
        <f t="shared" si="259"/>
        <v>skill</v>
      </c>
      <c r="M357" s="2"/>
      <c r="N357" s="2">
        <f t="shared" si="260"/>
        <v>14</v>
      </c>
      <c r="O357" s="2" t="str">
        <f t="shared" si="261"/>
        <v>1004</v>
      </c>
      <c r="P357" s="2"/>
      <c r="Q357" s="2" t="str">
        <f t="shared" si="262"/>
        <v>02</v>
      </c>
      <c r="R357" s="36"/>
      <c r="S357" s="29">
        <f t="shared" si="263"/>
        <v>5</v>
      </c>
      <c r="T357" s="29">
        <f t="shared" si="264"/>
        <v>11</v>
      </c>
      <c r="U357" s="29">
        <f t="shared" si="265"/>
        <v>16</v>
      </c>
      <c r="V357" s="29">
        <f t="shared" si="266"/>
        <v>16</v>
      </c>
      <c r="W357" s="2" t="str">
        <f t="shared" si="267"/>
        <v>02</v>
      </c>
      <c r="X357" s="2" t="b">
        <f t="shared" si="268"/>
        <v>0</v>
      </c>
    </row>
    <row r="358" spans="1:24">
      <c r="A358" s="2" t="s">
        <v>29</v>
      </c>
      <c r="B358" s="29" t="str">
        <f t="shared" si="257"/>
        <v>311100403</v>
      </c>
      <c r="D358" s="35"/>
      <c r="E358" s="42" t="s">
        <v>295</v>
      </c>
      <c r="F358" s="29" t="s">
        <v>31</v>
      </c>
      <c r="G358" s="29">
        <v>0</v>
      </c>
      <c r="H358" s="29" t="s">
        <v>32</v>
      </c>
      <c r="I358" s="29">
        <v>0</v>
      </c>
      <c r="J358" s="29" t="s">
        <v>222</v>
      </c>
      <c r="K358" s="29" t="str">
        <f t="shared" si="258"/>
        <v>icon</v>
      </c>
      <c r="L358" s="2" t="str">
        <f t="shared" si="259"/>
        <v>skill</v>
      </c>
      <c r="M358" s="2"/>
      <c r="N358" s="2">
        <f t="shared" si="260"/>
        <v>14</v>
      </c>
      <c r="O358" s="2" t="str">
        <f t="shared" si="261"/>
        <v>1004</v>
      </c>
      <c r="P358" s="2"/>
      <c r="Q358" s="2" t="str">
        <f t="shared" si="262"/>
        <v>03</v>
      </c>
      <c r="R358" s="36"/>
      <c r="S358" s="29">
        <f t="shared" si="263"/>
        <v>5</v>
      </c>
      <c r="T358" s="29">
        <f t="shared" si="264"/>
        <v>11</v>
      </c>
      <c r="U358" s="29">
        <f t="shared" si="265"/>
        <v>16</v>
      </c>
      <c r="V358" s="29">
        <f t="shared" si="266"/>
        <v>16</v>
      </c>
      <c r="W358" s="2" t="str">
        <f t="shared" si="267"/>
        <v>03</v>
      </c>
      <c r="X358" s="2" t="b">
        <f t="shared" si="268"/>
        <v>0</v>
      </c>
    </row>
    <row r="359" spans="1:24">
      <c r="A359" s="2" t="s">
        <v>29</v>
      </c>
      <c r="B359" s="29" t="str">
        <f t="shared" si="257"/>
        <v>311100404</v>
      </c>
      <c r="D359" s="35"/>
      <c r="E359" s="42" t="s">
        <v>296</v>
      </c>
      <c r="F359" s="29" t="s">
        <v>31</v>
      </c>
      <c r="G359" s="29">
        <v>0</v>
      </c>
      <c r="H359" s="29" t="s">
        <v>32</v>
      </c>
      <c r="I359" s="29">
        <v>0</v>
      </c>
      <c r="J359" s="29" t="s">
        <v>222</v>
      </c>
      <c r="K359" s="29" t="str">
        <f t="shared" si="258"/>
        <v>icon</v>
      </c>
      <c r="L359" s="2" t="str">
        <f t="shared" si="259"/>
        <v>skill</v>
      </c>
      <c r="M359" s="2"/>
      <c r="N359" s="2">
        <f t="shared" si="260"/>
        <v>14</v>
      </c>
      <c r="O359" s="2" t="str">
        <f t="shared" si="261"/>
        <v>1004</v>
      </c>
      <c r="P359" s="2"/>
      <c r="Q359" s="2" t="str">
        <f t="shared" si="262"/>
        <v>04</v>
      </c>
      <c r="R359" s="36"/>
      <c r="S359" s="29">
        <f t="shared" si="263"/>
        <v>5</v>
      </c>
      <c r="T359" s="29">
        <f t="shared" si="264"/>
        <v>11</v>
      </c>
      <c r="U359" s="29">
        <f t="shared" si="265"/>
        <v>16</v>
      </c>
      <c r="V359" s="29">
        <f t="shared" si="266"/>
        <v>16</v>
      </c>
      <c r="W359" s="2" t="str">
        <f t="shared" si="267"/>
        <v>04</v>
      </c>
      <c r="X359" s="2" t="b">
        <f t="shared" si="268"/>
        <v>0</v>
      </c>
    </row>
    <row r="360" spans="1:24">
      <c r="A360" s="2" t="s">
        <v>29</v>
      </c>
      <c r="B360" s="29" t="str">
        <f t="shared" si="245"/>
        <v>311101201</v>
      </c>
      <c r="D360" s="35"/>
      <c r="E360" s="42" t="s">
        <v>297</v>
      </c>
      <c r="F360" s="29" t="s">
        <v>31</v>
      </c>
      <c r="G360" s="29">
        <v>0</v>
      </c>
      <c r="H360" s="29" t="s">
        <v>32</v>
      </c>
      <c r="I360" s="29">
        <v>0</v>
      </c>
      <c r="J360" s="29" t="s">
        <v>222</v>
      </c>
      <c r="K360" s="29" t="str">
        <f t="shared" si="246"/>
        <v>icon</v>
      </c>
      <c r="L360" s="2" t="str">
        <f t="shared" si="247"/>
        <v>skill</v>
      </c>
      <c r="M360" s="2"/>
      <c r="N360" s="2">
        <f t="shared" si="248"/>
        <v>14</v>
      </c>
      <c r="O360" s="2" t="str">
        <f t="shared" si="249"/>
        <v>1012</v>
      </c>
      <c r="P360" s="2"/>
      <c r="Q360" s="2" t="str">
        <f t="shared" si="250"/>
        <v>01</v>
      </c>
      <c r="R360" s="36"/>
      <c r="S360" s="29">
        <f t="shared" si="251"/>
        <v>5</v>
      </c>
      <c r="T360" s="29">
        <f t="shared" si="252"/>
        <v>11</v>
      </c>
      <c r="U360" s="29">
        <f t="shared" si="253"/>
        <v>16</v>
      </c>
      <c r="V360" s="29">
        <f t="shared" si="254"/>
        <v>16</v>
      </c>
      <c r="W360" s="2" t="str">
        <f t="shared" si="255"/>
        <v>01</v>
      </c>
      <c r="X360" s="2" t="b">
        <f t="shared" si="256"/>
        <v>0</v>
      </c>
    </row>
    <row r="361" spans="1:24">
      <c r="A361" s="2" t="s">
        <v>29</v>
      </c>
      <c r="B361" s="29" t="str">
        <f t="shared" si="245"/>
        <v>311101202</v>
      </c>
      <c r="D361" s="35"/>
      <c r="E361" s="42" t="s">
        <v>298</v>
      </c>
      <c r="F361" s="29" t="s">
        <v>31</v>
      </c>
      <c r="G361" s="29">
        <v>0</v>
      </c>
      <c r="H361" s="29" t="s">
        <v>32</v>
      </c>
      <c r="I361" s="29">
        <v>0</v>
      </c>
      <c r="J361" s="29" t="s">
        <v>222</v>
      </c>
      <c r="K361" s="29" t="str">
        <f t="shared" si="246"/>
        <v>icon</v>
      </c>
      <c r="L361" s="2" t="str">
        <f t="shared" si="247"/>
        <v>skill</v>
      </c>
      <c r="M361" s="2"/>
      <c r="N361" s="2">
        <f t="shared" si="248"/>
        <v>14</v>
      </c>
      <c r="O361" s="2" t="str">
        <f t="shared" si="249"/>
        <v>1012</v>
      </c>
      <c r="P361" s="2"/>
      <c r="Q361" s="2" t="str">
        <f t="shared" si="250"/>
        <v>02</v>
      </c>
      <c r="R361" s="36"/>
      <c r="S361" s="29">
        <f t="shared" si="251"/>
        <v>5</v>
      </c>
      <c r="T361" s="29">
        <f t="shared" si="252"/>
        <v>11</v>
      </c>
      <c r="U361" s="29">
        <f t="shared" si="253"/>
        <v>16</v>
      </c>
      <c r="V361" s="29">
        <f t="shared" si="254"/>
        <v>16</v>
      </c>
      <c r="W361" s="2" t="str">
        <f t="shared" si="255"/>
        <v>02</v>
      </c>
      <c r="X361" s="2" t="b">
        <f t="shared" si="256"/>
        <v>0</v>
      </c>
    </row>
    <row r="362" spans="1:24">
      <c r="A362" s="2" t="s">
        <v>29</v>
      </c>
      <c r="B362" s="29" t="str">
        <f t="shared" si="245"/>
        <v>311101203</v>
      </c>
      <c r="D362" s="35"/>
      <c r="E362" s="42" t="s">
        <v>299</v>
      </c>
      <c r="F362" s="29" t="s">
        <v>31</v>
      </c>
      <c r="G362" s="29">
        <v>0</v>
      </c>
      <c r="H362" s="29" t="s">
        <v>32</v>
      </c>
      <c r="I362" s="29">
        <v>0</v>
      </c>
      <c r="J362" s="29" t="s">
        <v>222</v>
      </c>
      <c r="K362" s="29" t="str">
        <f t="shared" si="246"/>
        <v>icon</v>
      </c>
      <c r="L362" s="2" t="str">
        <f t="shared" si="247"/>
        <v>skill</v>
      </c>
      <c r="M362" s="2"/>
      <c r="N362" s="2">
        <f t="shared" si="248"/>
        <v>14</v>
      </c>
      <c r="O362" s="2" t="str">
        <f t="shared" si="249"/>
        <v>1012</v>
      </c>
      <c r="P362" s="2"/>
      <c r="Q362" s="2" t="str">
        <f t="shared" si="250"/>
        <v>03</v>
      </c>
      <c r="R362" s="36"/>
      <c r="S362" s="29">
        <f t="shared" si="251"/>
        <v>5</v>
      </c>
      <c r="T362" s="29">
        <f t="shared" si="252"/>
        <v>11</v>
      </c>
      <c r="U362" s="29">
        <f t="shared" si="253"/>
        <v>16</v>
      </c>
      <c r="V362" s="29">
        <f t="shared" si="254"/>
        <v>16</v>
      </c>
      <c r="W362" s="2" t="str">
        <f t="shared" si="255"/>
        <v>03</v>
      </c>
      <c r="X362" s="2" t="b">
        <f t="shared" si="256"/>
        <v>0</v>
      </c>
    </row>
    <row r="363" spans="1:24">
      <c r="A363" s="2" t="s">
        <v>29</v>
      </c>
      <c r="B363" s="29" t="str">
        <f t="shared" si="245"/>
        <v>311101204</v>
      </c>
      <c r="D363" s="35"/>
      <c r="E363" s="42" t="s">
        <v>300</v>
      </c>
      <c r="F363" s="29" t="s">
        <v>31</v>
      </c>
      <c r="G363" s="29">
        <v>0</v>
      </c>
      <c r="H363" s="29" t="s">
        <v>32</v>
      </c>
      <c r="I363" s="29">
        <v>0</v>
      </c>
      <c r="J363" s="29" t="s">
        <v>222</v>
      </c>
      <c r="K363" s="29" t="str">
        <f t="shared" si="246"/>
        <v>icon</v>
      </c>
      <c r="L363" s="2" t="str">
        <f t="shared" si="247"/>
        <v>skill</v>
      </c>
      <c r="M363" s="2"/>
      <c r="N363" s="2">
        <f t="shared" si="248"/>
        <v>14</v>
      </c>
      <c r="O363" s="2" t="str">
        <f t="shared" si="249"/>
        <v>1012</v>
      </c>
      <c r="P363" s="2"/>
      <c r="Q363" s="2" t="str">
        <f t="shared" si="250"/>
        <v>04</v>
      </c>
      <c r="R363" s="36"/>
      <c r="S363" s="29">
        <f t="shared" si="251"/>
        <v>5</v>
      </c>
      <c r="T363" s="29">
        <f t="shared" si="252"/>
        <v>11</v>
      </c>
      <c r="U363" s="29">
        <f t="shared" si="253"/>
        <v>16</v>
      </c>
      <c r="V363" s="29">
        <f t="shared" si="254"/>
        <v>16</v>
      </c>
      <c r="W363" s="2" t="str">
        <f t="shared" si="255"/>
        <v>04</v>
      </c>
      <c r="X363" s="2" t="b">
        <f t="shared" si="256"/>
        <v>0</v>
      </c>
    </row>
    <row r="364" spans="1:24">
      <c r="A364" s="2" t="s">
        <v>29</v>
      </c>
      <c r="B364" s="29" t="str">
        <f t="shared" si="245"/>
        <v>311103101</v>
      </c>
      <c r="D364" s="35"/>
      <c r="E364" s="42" t="s">
        <v>301</v>
      </c>
      <c r="F364" s="29" t="s">
        <v>31</v>
      </c>
      <c r="G364" s="29">
        <v>0</v>
      </c>
      <c r="H364" s="29" t="s">
        <v>32</v>
      </c>
      <c r="I364" s="29">
        <v>0</v>
      </c>
      <c r="J364" s="29" t="s">
        <v>222</v>
      </c>
      <c r="K364" s="29" t="str">
        <f t="shared" si="246"/>
        <v>icon</v>
      </c>
      <c r="L364" s="2" t="str">
        <f t="shared" si="247"/>
        <v>skill</v>
      </c>
      <c r="M364" s="2"/>
      <c r="N364" s="2">
        <f t="shared" si="248"/>
        <v>14</v>
      </c>
      <c r="O364" s="2" t="str">
        <f t="shared" si="249"/>
        <v>1031</v>
      </c>
      <c r="P364" s="2"/>
      <c r="Q364" s="2" t="str">
        <f t="shared" si="250"/>
        <v>01</v>
      </c>
      <c r="R364" s="36"/>
      <c r="S364" s="29">
        <f t="shared" si="251"/>
        <v>5</v>
      </c>
      <c r="T364" s="29">
        <f t="shared" si="252"/>
        <v>11</v>
      </c>
      <c r="U364" s="29">
        <f t="shared" si="253"/>
        <v>16</v>
      </c>
      <c r="V364" s="29">
        <f t="shared" si="254"/>
        <v>16</v>
      </c>
      <c r="W364" s="2" t="str">
        <f t="shared" si="255"/>
        <v>01</v>
      </c>
      <c r="X364" s="2" t="b">
        <f t="shared" si="256"/>
        <v>0</v>
      </c>
    </row>
    <row r="365" spans="1:24">
      <c r="A365" s="2" t="s">
        <v>29</v>
      </c>
      <c r="B365" s="29" t="str">
        <f t="shared" si="245"/>
        <v>311103102</v>
      </c>
      <c r="D365" s="35"/>
      <c r="E365" s="42" t="s">
        <v>302</v>
      </c>
      <c r="F365" s="29" t="s">
        <v>31</v>
      </c>
      <c r="G365" s="29">
        <v>0</v>
      </c>
      <c r="H365" s="29" t="s">
        <v>32</v>
      </c>
      <c r="I365" s="29">
        <v>0</v>
      </c>
      <c r="J365" s="29" t="s">
        <v>222</v>
      </c>
      <c r="K365" s="29" t="str">
        <f t="shared" si="246"/>
        <v>icon</v>
      </c>
      <c r="L365" s="2" t="str">
        <f t="shared" si="247"/>
        <v>skill</v>
      </c>
      <c r="M365" s="2"/>
      <c r="N365" s="2">
        <f t="shared" si="248"/>
        <v>14</v>
      </c>
      <c r="O365" s="2" t="str">
        <f t="shared" si="249"/>
        <v>1031</v>
      </c>
      <c r="P365" s="2"/>
      <c r="Q365" s="2" t="str">
        <f t="shared" si="250"/>
        <v>02</v>
      </c>
      <c r="R365" s="36"/>
      <c r="S365" s="29">
        <f t="shared" si="251"/>
        <v>5</v>
      </c>
      <c r="T365" s="29">
        <f t="shared" si="252"/>
        <v>11</v>
      </c>
      <c r="U365" s="29">
        <f t="shared" si="253"/>
        <v>16</v>
      </c>
      <c r="V365" s="29">
        <f t="shared" si="254"/>
        <v>16</v>
      </c>
      <c r="W365" s="2" t="str">
        <f t="shared" si="255"/>
        <v>02</v>
      </c>
      <c r="X365" s="2" t="b">
        <f t="shared" si="256"/>
        <v>0</v>
      </c>
    </row>
    <row r="366" spans="1:24">
      <c r="A366" s="2" t="s">
        <v>29</v>
      </c>
      <c r="B366" s="29" t="str">
        <f t="shared" ref="B366:B367" si="269">311&amp;O366&amp;Q366</f>
        <v>311103301</v>
      </c>
      <c r="D366" s="35"/>
      <c r="E366" s="42" t="s">
        <v>303</v>
      </c>
      <c r="F366" s="29" t="s">
        <v>31</v>
      </c>
      <c r="G366" s="29">
        <v>0</v>
      </c>
      <c r="H366" s="29" t="s">
        <v>32</v>
      </c>
      <c r="I366" s="29">
        <v>0</v>
      </c>
      <c r="J366" s="29" t="s">
        <v>222</v>
      </c>
      <c r="K366" s="29" t="str">
        <f t="shared" ref="K366:K367" si="270">LEFT(E366,S366-1)</f>
        <v>icon</v>
      </c>
      <c r="L366" s="2" t="str">
        <f t="shared" ref="L366:L367" si="271">MID(E366,S366+1,T366-6)</f>
        <v>skill</v>
      </c>
      <c r="M366" s="2"/>
      <c r="N366" s="2">
        <f t="shared" ref="N366:N367" si="272">IF(L366="head",13,IF(L366="qiyujia",15,14))</f>
        <v>14</v>
      </c>
      <c r="O366" s="2" t="str">
        <f t="shared" ref="O366:O367" si="273">IF(T366=U366,RIGHT(E366,LEN(E366)-T366),MID(E366,T366+1,U366-T366-1))</f>
        <v>1033</v>
      </c>
      <c r="P366" s="2"/>
      <c r="Q366" s="2" t="str">
        <f t="shared" ref="Q366:Q367" si="274">IF(LEN(W366)&lt;3,IF(LEN(W366)&gt;1,W366,"0"&amp;W366),"00")</f>
        <v>01</v>
      </c>
      <c r="R366" s="36"/>
      <c r="S366" s="29">
        <f t="shared" ref="S366:S367" si="275">IFERROR(FIND("_",E366),0)</f>
        <v>5</v>
      </c>
      <c r="T366" s="29">
        <f t="shared" ref="T366:T367" si="276">IFERROR(FIND("_",E366,S366+1),S366)</f>
        <v>11</v>
      </c>
      <c r="U366" s="29">
        <f t="shared" ref="U366:U367" si="277">IFERROR(FIND("_",E366,T366+1),T366)</f>
        <v>16</v>
      </c>
      <c r="V366" s="29">
        <f t="shared" ref="V366:V367" si="278">IFERROR(FIND("_",E366,U366+1),U366)</f>
        <v>16</v>
      </c>
      <c r="W366" s="2" t="str">
        <f t="shared" ref="W366:W367" si="279">IF(U366=V366,RIGHT(E366,LEN(E366)-U366),MID(E366,U366+1,V366-U366-1))</f>
        <v>01</v>
      </c>
      <c r="X366" s="2" t="b">
        <f t="shared" ref="X366:X367" si="280">IF(L366="icon",13,IF(L366="coin",14,IF(L366="ticket",14)))</f>
        <v>0</v>
      </c>
    </row>
    <row r="367" spans="1:24">
      <c r="A367" s="2" t="s">
        <v>29</v>
      </c>
      <c r="B367" s="29" t="str">
        <f t="shared" si="269"/>
        <v>311103302</v>
      </c>
      <c r="D367" s="35"/>
      <c r="E367" s="42" t="s">
        <v>304</v>
      </c>
      <c r="F367" s="29" t="s">
        <v>31</v>
      </c>
      <c r="G367" s="29">
        <v>0</v>
      </c>
      <c r="H367" s="29" t="s">
        <v>32</v>
      </c>
      <c r="I367" s="29">
        <v>0</v>
      </c>
      <c r="J367" s="29" t="s">
        <v>222</v>
      </c>
      <c r="K367" s="29" t="str">
        <f t="shared" si="270"/>
        <v>icon</v>
      </c>
      <c r="L367" s="2" t="str">
        <f t="shared" si="271"/>
        <v>skill</v>
      </c>
      <c r="M367" s="2"/>
      <c r="N367" s="2">
        <f t="shared" si="272"/>
        <v>14</v>
      </c>
      <c r="O367" s="2" t="str">
        <f t="shared" si="273"/>
        <v>1033</v>
      </c>
      <c r="P367" s="2"/>
      <c r="Q367" s="2" t="str">
        <f t="shared" si="274"/>
        <v>02</v>
      </c>
      <c r="R367" s="36"/>
      <c r="S367" s="29">
        <f t="shared" si="275"/>
        <v>5</v>
      </c>
      <c r="T367" s="29">
        <f t="shared" si="276"/>
        <v>11</v>
      </c>
      <c r="U367" s="29">
        <f t="shared" si="277"/>
        <v>16</v>
      </c>
      <c r="V367" s="29">
        <f t="shared" si="278"/>
        <v>16</v>
      </c>
      <c r="W367" s="2" t="str">
        <f t="shared" si="279"/>
        <v>02</v>
      </c>
      <c r="X367" s="2" t="b">
        <f t="shared" si="280"/>
        <v>0</v>
      </c>
    </row>
    <row r="368" spans="1:24">
      <c r="A368" s="2" t="s">
        <v>29</v>
      </c>
      <c r="B368" s="29">
        <v>311900101</v>
      </c>
      <c r="D368" s="35"/>
      <c r="E368" s="42" t="s">
        <v>305</v>
      </c>
      <c r="F368" s="29" t="s">
        <v>31</v>
      </c>
      <c r="G368" s="29">
        <v>0</v>
      </c>
      <c r="H368" s="29" t="s">
        <v>32</v>
      </c>
      <c r="I368" s="29">
        <v>0</v>
      </c>
      <c r="J368" s="29" t="s">
        <v>222</v>
      </c>
      <c r="K368" s="29" t="str">
        <f t="shared" si="246"/>
        <v>icon</v>
      </c>
      <c r="L368" s="2" t="str">
        <f t="shared" si="247"/>
        <v>dt</v>
      </c>
      <c r="M368" s="2"/>
      <c r="N368" s="2">
        <f t="shared" si="248"/>
        <v>14</v>
      </c>
      <c r="O368" s="2" t="str">
        <f t="shared" si="249"/>
        <v>cszj</v>
      </c>
      <c r="P368" s="2"/>
      <c r="Q368" s="2" t="str">
        <f t="shared" si="250"/>
        <v>00</v>
      </c>
      <c r="R368" s="36"/>
      <c r="S368" s="29">
        <f t="shared" si="251"/>
        <v>5</v>
      </c>
      <c r="T368" s="29">
        <f t="shared" si="252"/>
        <v>8</v>
      </c>
      <c r="U368" s="29">
        <f t="shared" si="253"/>
        <v>13</v>
      </c>
      <c r="V368" s="29">
        <f t="shared" si="254"/>
        <v>18</v>
      </c>
      <c r="W368" s="2" t="str">
        <f t="shared" si="255"/>
        <v>9001</v>
      </c>
      <c r="X368" s="2" t="b">
        <f t="shared" si="256"/>
        <v>0</v>
      </c>
    </row>
    <row r="369" spans="1:24">
      <c r="A369" s="2" t="s">
        <v>29</v>
      </c>
      <c r="B369" s="29">
        <v>311900102</v>
      </c>
      <c r="D369" s="35"/>
      <c r="E369" s="42" t="s">
        <v>306</v>
      </c>
      <c r="F369" s="29" t="s">
        <v>31</v>
      </c>
      <c r="G369" s="29">
        <v>0</v>
      </c>
      <c r="H369" s="29" t="s">
        <v>32</v>
      </c>
      <c r="I369" s="29">
        <v>0</v>
      </c>
      <c r="J369" s="29" t="s">
        <v>222</v>
      </c>
      <c r="K369" s="29" t="str">
        <f t="shared" si="246"/>
        <v>icon</v>
      </c>
      <c r="L369" s="2" t="str">
        <f t="shared" si="247"/>
        <v>dt</v>
      </c>
      <c r="M369" s="2"/>
      <c r="N369" s="2">
        <f t="shared" si="248"/>
        <v>14</v>
      </c>
      <c r="O369" s="2" t="str">
        <f t="shared" si="249"/>
        <v>jzfh</v>
      </c>
      <c r="P369" s="2"/>
      <c r="Q369" s="2" t="str">
        <f t="shared" si="250"/>
        <v>00</v>
      </c>
      <c r="R369" s="36"/>
      <c r="S369" s="29">
        <f t="shared" si="251"/>
        <v>5</v>
      </c>
      <c r="T369" s="29">
        <f t="shared" si="252"/>
        <v>8</v>
      </c>
      <c r="U369" s="29">
        <f t="shared" si="253"/>
        <v>13</v>
      </c>
      <c r="V369" s="29">
        <f t="shared" si="254"/>
        <v>18</v>
      </c>
      <c r="W369" s="2" t="str">
        <f t="shared" si="255"/>
        <v>9001</v>
      </c>
      <c r="X369" s="2" t="b">
        <f t="shared" si="256"/>
        <v>0</v>
      </c>
    </row>
    <row r="370" spans="1:24">
      <c r="A370" s="2" t="s">
        <v>29</v>
      </c>
      <c r="B370" s="29">
        <v>311900103</v>
      </c>
      <c r="D370" s="35"/>
      <c r="E370" s="42" t="s">
        <v>307</v>
      </c>
      <c r="F370" s="29" t="s">
        <v>31</v>
      </c>
      <c r="G370" s="29">
        <v>0</v>
      </c>
      <c r="H370" s="29" t="s">
        <v>32</v>
      </c>
      <c r="I370" s="29">
        <v>0</v>
      </c>
      <c r="J370" s="29" t="s">
        <v>222</v>
      </c>
      <c r="K370" s="29" t="str">
        <f t="shared" si="246"/>
        <v>icon</v>
      </c>
      <c r="L370" s="2" t="str">
        <f t="shared" si="247"/>
        <v>dt</v>
      </c>
      <c r="M370" s="2"/>
      <c r="N370" s="2">
        <f t="shared" si="248"/>
        <v>14</v>
      </c>
      <c r="O370" s="2" t="str">
        <f t="shared" si="249"/>
        <v>wqbq</v>
      </c>
      <c r="P370" s="2"/>
      <c r="Q370" s="2" t="str">
        <f t="shared" si="250"/>
        <v>00</v>
      </c>
      <c r="R370" s="36"/>
      <c r="S370" s="29">
        <f t="shared" si="251"/>
        <v>5</v>
      </c>
      <c r="T370" s="29">
        <f t="shared" si="252"/>
        <v>8</v>
      </c>
      <c r="U370" s="29">
        <f t="shared" si="253"/>
        <v>13</v>
      </c>
      <c r="V370" s="29">
        <f t="shared" si="254"/>
        <v>18</v>
      </c>
      <c r="W370" s="2" t="str">
        <f t="shared" si="255"/>
        <v>9001</v>
      </c>
      <c r="X370" s="2" t="b">
        <f t="shared" si="256"/>
        <v>0</v>
      </c>
    </row>
    <row r="371" spans="1:24">
      <c r="A371" s="2" t="s">
        <v>29</v>
      </c>
      <c r="B371" s="29">
        <v>311900104</v>
      </c>
      <c r="D371" s="35"/>
      <c r="E371" s="42" t="s">
        <v>308</v>
      </c>
      <c r="F371" s="29" t="s">
        <v>31</v>
      </c>
      <c r="G371" s="29">
        <v>0</v>
      </c>
      <c r="H371" s="29" t="s">
        <v>32</v>
      </c>
      <c r="I371" s="29">
        <v>0</v>
      </c>
      <c r="J371" s="29" t="s">
        <v>222</v>
      </c>
      <c r="K371" s="29" t="str">
        <f t="shared" si="246"/>
        <v>icon</v>
      </c>
      <c r="L371" s="2" t="str">
        <f t="shared" si="247"/>
        <v>dt</v>
      </c>
      <c r="M371" s="2"/>
      <c r="N371" s="2">
        <f t="shared" si="248"/>
        <v>14</v>
      </c>
      <c r="O371" s="2" t="str">
        <f t="shared" si="249"/>
        <v>ygzf</v>
      </c>
      <c r="P371" s="2"/>
      <c r="Q371" s="2" t="str">
        <f t="shared" si="250"/>
        <v>00</v>
      </c>
      <c r="R371" s="36"/>
      <c r="S371" s="29">
        <f t="shared" si="251"/>
        <v>5</v>
      </c>
      <c r="T371" s="29">
        <f t="shared" si="252"/>
        <v>8</v>
      </c>
      <c r="U371" s="29">
        <f t="shared" si="253"/>
        <v>13</v>
      </c>
      <c r="V371" s="29">
        <f t="shared" si="254"/>
        <v>18</v>
      </c>
      <c r="W371" s="2" t="str">
        <f t="shared" si="255"/>
        <v>9001</v>
      </c>
      <c r="X371" s="2" t="b">
        <f t="shared" si="256"/>
        <v>0</v>
      </c>
    </row>
    <row r="372" spans="1:24">
      <c r="A372" s="2" t="s">
        <v>29</v>
      </c>
      <c r="B372" s="29">
        <v>311900105</v>
      </c>
      <c r="D372" s="35"/>
      <c r="E372" s="42" t="s">
        <v>309</v>
      </c>
      <c r="F372" s="29" t="s">
        <v>31</v>
      </c>
      <c r="G372" s="29">
        <v>0</v>
      </c>
      <c r="H372" s="29" t="s">
        <v>32</v>
      </c>
      <c r="I372" s="29">
        <v>0</v>
      </c>
      <c r="J372" s="29" t="s">
        <v>222</v>
      </c>
      <c r="K372" s="29" t="str">
        <f t="shared" si="246"/>
        <v>icon</v>
      </c>
      <c r="L372" s="2" t="str">
        <f t="shared" si="247"/>
        <v>fz</v>
      </c>
      <c r="M372" s="2"/>
      <c r="N372" s="2">
        <f t="shared" si="248"/>
        <v>14</v>
      </c>
      <c r="O372" s="2" t="str">
        <f t="shared" si="249"/>
        <v>jjzl</v>
      </c>
      <c r="P372" s="2"/>
      <c r="Q372" s="2" t="str">
        <f t="shared" si="250"/>
        <v>00</v>
      </c>
      <c r="R372" s="36"/>
      <c r="S372" s="29">
        <f t="shared" si="251"/>
        <v>5</v>
      </c>
      <c r="T372" s="29">
        <f t="shared" si="252"/>
        <v>8</v>
      </c>
      <c r="U372" s="29">
        <f t="shared" si="253"/>
        <v>13</v>
      </c>
      <c r="V372" s="29">
        <f t="shared" si="254"/>
        <v>18</v>
      </c>
      <c r="W372" s="2" t="str">
        <f t="shared" si="255"/>
        <v>9001</v>
      </c>
      <c r="X372" s="2" t="b">
        <f t="shared" si="256"/>
        <v>0</v>
      </c>
    </row>
    <row r="373" spans="1:24">
      <c r="A373" s="2" t="s">
        <v>29</v>
      </c>
      <c r="B373" s="29">
        <v>311900106</v>
      </c>
      <c r="D373" s="35"/>
      <c r="E373" s="42" t="s">
        <v>310</v>
      </c>
      <c r="F373" s="29" t="s">
        <v>31</v>
      </c>
      <c r="G373" s="29">
        <v>0</v>
      </c>
      <c r="H373" s="29" t="s">
        <v>32</v>
      </c>
      <c r="I373" s="29">
        <v>0</v>
      </c>
      <c r="J373" s="29" t="s">
        <v>222</v>
      </c>
      <c r="K373" s="29" t="str">
        <f t="shared" si="246"/>
        <v>icon</v>
      </c>
      <c r="L373" s="2" t="str">
        <f t="shared" si="247"/>
        <v>fz</v>
      </c>
      <c r="M373" s="2"/>
      <c r="N373" s="2">
        <f t="shared" si="248"/>
        <v>14</v>
      </c>
      <c r="O373" s="2" t="str">
        <f t="shared" si="249"/>
        <v>qphj</v>
      </c>
      <c r="P373" s="2"/>
      <c r="Q373" s="2" t="str">
        <f t="shared" si="250"/>
        <v>00</v>
      </c>
      <c r="R373" s="36"/>
      <c r="S373" s="29">
        <f t="shared" si="251"/>
        <v>5</v>
      </c>
      <c r="T373" s="29">
        <f t="shared" si="252"/>
        <v>8</v>
      </c>
      <c r="U373" s="29">
        <f t="shared" si="253"/>
        <v>13</v>
      </c>
      <c r="V373" s="29">
        <f t="shared" si="254"/>
        <v>18</v>
      </c>
      <c r="W373" s="2" t="str">
        <f t="shared" si="255"/>
        <v>9001</v>
      </c>
      <c r="X373" s="2" t="b">
        <f t="shared" si="256"/>
        <v>0</v>
      </c>
    </row>
    <row r="374" spans="1:24">
      <c r="A374" s="2" t="s">
        <v>29</v>
      </c>
      <c r="B374" s="29">
        <v>311900107</v>
      </c>
      <c r="D374" s="35"/>
      <c r="E374" s="42" t="s">
        <v>311</v>
      </c>
      <c r="F374" s="29" t="s">
        <v>31</v>
      </c>
      <c r="G374" s="29">
        <v>0</v>
      </c>
      <c r="H374" s="29" t="s">
        <v>32</v>
      </c>
      <c r="I374" s="29">
        <v>0</v>
      </c>
      <c r="J374" s="29" t="s">
        <v>222</v>
      </c>
      <c r="K374" s="29" t="str">
        <f t="shared" si="246"/>
        <v>icon</v>
      </c>
      <c r="L374" s="2" t="str">
        <f t="shared" si="247"/>
        <v>fz</v>
      </c>
      <c r="M374" s="2"/>
      <c r="N374" s="2">
        <f t="shared" si="248"/>
        <v>14</v>
      </c>
      <c r="O374" s="2" t="str">
        <f t="shared" si="249"/>
        <v>xtfy</v>
      </c>
      <c r="P374" s="2"/>
      <c r="Q374" s="2" t="str">
        <f t="shared" si="250"/>
        <v>00</v>
      </c>
      <c r="R374" s="36"/>
      <c r="S374" s="29">
        <f t="shared" si="251"/>
        <v>5</v>
      </c>
      <c r="T374" s="29">
        <f t="shared" si="252"/>
        <v>8</v>
      </c>
      <c r="U374" s="29">
        <f t="shared" si="253"/>
        <v>13</v>
      </c>
      <c r="V374" s="29">
        <f t="shared" si="254"/>
        <v>18</v>
      </c>
      <c r="W374" s="2" t="str">
        <f t="shared" si="255"/>
        <v>9001</v>
      </c>
      <c r="X374" s="2" t="b">
        <f t="shared" si="256"/>
        <v>0</v>
      </c>
    </row>
    <row r="375" spans="1:24">
      <c r="A375" s="2" t="s">
        <v>29</v>
      </c>
      <c r="B375" s="29">
        <v>311900108</v>
      </c>
      <c r="D375" s="35"/>
      <c r="E375" s="42" t="s">
        <v>312</v>
      </c>
      <c r="F375" s="29" t="s">
        <v>31</v>
      </c>
      <c r="G375" s="29">
        <v>0</v>
      </c>
      <c r="H375" s="29" t="s">
        <v>32</v>
      </c>
      <c r="I375" s="29">
        <v>0</v>
      </c>
      <c r="J375" s="29" t="s">
        <v>222</v>
      </c>
      <c r="K375" s="29" t="str">
        <f t="shared" si="246"/>
        <v>icon</v>
      </c>
      <c r="L375" s="2" t="str">
        <f t="shared" si="247"/>
        <v>fz</v>
      </c>
      <c r="M375" s="2"/>
      <c r="N375" s="2">
        <f t="shared" si="248"/>
        <v>14</v>
      </c>
      <c r="O375" s="2" t="str">
        <f t="shared" si="249"/>
        <v>ybzl</v>
      </c>
      <c r="P375" s="2"/>
      <c r="Q375" s="2" t="str">
        <f t="shared" si="250"/>
        <v>00</v>
      </c>
      <c r="R375" s="36"/>
      <c r="S375" s="29">
        <f t="shared" si="251"/>
        <v>5</v>
      </c>
      <c r="T375" s="29">
        <f t="shared" si="252"/>
        <v>8</v>
      </c>
      <c r="U375" s="29">
        <f t="shared" si="253"/>
        <v>13</v>
      </c>
      <c r="V375" s="29">
        <f t="shared" si="254"/>
        <v>18</v>
      </c>
      <c r="W375" s="2" t="str">
        <f t="shared" si="255"/>
        <v>9001</v>
      </c>
      <c r="X375" s="2" t="b">
        <f t="shared" si="256"/>
        <v>0</v>
      </c>
    </row>
    <row r="376" spans="1:24">
      <c r="A376" s="2" t="s">
        <v>29</v>
      </c>
      <c r="B376" s="29">
        <v>311900109</v>
      </c>
      <c r="D376" s="35"/>
      <c r="E376" s="42" t="s">
        <v>313</v>
      </c>
      <c r="F376" s="29" t="s">
        <v>31</v>
      </c>
      <c r="G376" s="29">
        <v>0</v>
      </c>
      <c r="H376" s="29" t="s">
        <v>32</v>
      </c>
      <c r="I376" s="29">
        <v>0</v>
      </c>
      <c r="J376" s="29" t="s">
        <v>222</v>
      </c>
      <c r="K376" s="29" t="str">
        <f t="shared" si="246"/>
        <v>icon</v>
      </c>
      <c r="L376" s="2" t="str">
        <f t="shared" si="247"/>
        <v>kz</v>
      </c>
      <c r="M376" s="2"/>
      <c r="N376" s="2">
        <f t="shared" si="248"/>
        <v>14</v>
      </c>
      <c r="O376" s="2" t="str">
        <f t="shared" si="249"/>
        <v>jxzl</v>
      </c>
      <c r="P376" s="2"/>
      <c r="Q376" s="2" t="str">
        <f t="shared" si="250"/>
        <v>00</v>
      </c>
      <c r="R376" s="36"/>
      <c r="S376" s="29">
        <f t="shared" si="251"/>
        <v>5</v>
      </c>
      <c r="T376" s="29">
        <f t="shared" si="252"/>
        <v>8</v>
      </c>
      <c r="U376" s="29">
        <f t="shared" si="253"/>
        <v>13</v>
      </c>
      <c r="V376" s="29">
        <f t="shared" si="254"/>
        <v>18</v>
      </c>
      <c r="W376" s="2" t="str">
        <f t="shared" si="255"/>
        <v>9001</v>
      </c>
      <c r="X376" s="2" t="b">
        <f t="shared" si="256"/>
        <v>0</v>
      </c>
    </row>
    <row r="377" spans="1:24">
      <c r="A377" s="2" t="s">
        <v>29</v>
      </c>
      <c r="B377" s="29">
        <v>311900110</v>
      </c>
      <c r="D377" s="35"/>
      <c r="E377" s="42" t="s">
        <v>314</v>
      </c>
      <c r="F377" s="29" t="s">
        <v>31</v>
      </c>
      <c r="G377" s="29">
        <v>0</v>
      </c>
      <c r="H377" s="29" t="s">
        <v>32</v>
      </c>
      <c r="I377" s="29">
        <v>0</v>
      </c>
      <c r="J377" s="29" t="s">
        <v>222</v>
      </c>
      <c r="K377" s="29" t="str">
        <f t="shared" si="246"/>
        <v>icon</v>
      </c>
      <c r="L377" s="2" t="str">
        <f t="shared" si="247"/>
        <v>kz</v>
      </c>
      <c r="M377" s="2"/>
      <c r="N377" s="2">
        <f t="shared" si="248"/>
        <v>14</v>
      </c>
      <c r="O377" s="2" t="str">
        <f t="shared" si="249"/>
        <v>tcbs</v>
      </c>
      <c r="P377" s="2"/>
      <c r="Q377" s="2" t="str">
        <f t="shared" si="250"/>
        <v>00</v>
      </c>
      <c r="R377" s="36"/>
      <c r="S377" s="29">
        <f t="shared" si="251"/>
        <v>5</v>
      </c>
      <c r="T377" s="29">
        <f t="shared" si="252"/>
        <v>8</v>
      </c>
      <c r="U377" s="29">
        <f t="shared" si="253"/>
        <v>13</v>
      </c>
      <c r="V377" s="29">
        <f t="shared" si="254"/>
        <v>18</v>
      </c>
      <c r="W377" s="2" t="str">
        <f t="shared" si="255"/>
        <v>9001</v>
      </c>
      <c r="X377" s="2" t="b">
        <f t="shared" si="256"/>
        <v>0</v>
      </c>
    </row>
    <row r="378" spans="1:24">
      <c r="A378" s="2" t="s">
        <v>29</v>
      </c>
      <c r="B378" s="29">
        <v>311900111</v>
      </c>
      <c r="D378" s="35"/>
      <c r="E378" s="42" t="s">
        <v>315</v>
      </c>
      <c r="F378" s="29" t="s">
        <v>31</v>
      </c>
      <c r="G378" s="29">
        <v>0</v>
      </c>
      <c r="H378" s="29" t="s">
        <v>32</v>
      </c>
      <c r="I378" s="29">
        <v>0</v>
      </c>
      <c r="J378" s="29" t="s">
        <v>222</v>
      </c>
      <c r="K378" s="29" t="str">
        <f t="shared" si="246"/>
        <v>icon</v>
      </c>
      <c r="L378" s="2" t="str">
        <f t="shared" si="247"/>
        <v>kz</v>
      </c>
      <c r="M378" s="2"/>
      <c r="N378" s="2">
        <f t="shared" si="248"/>
        <v>14</v>
      </c>
      <c r="O378" s="2" t="str">
        <f t="shared" si="249"/>
        <v>zdzf</v>
      </c>
      <c r="P378" s="2"/>
      <c r="Q378" s="2" t="str">
        <f t="shared" si="250"/>
        <v>00</v>
      </c>
      <c r="R378" s="36"/>
      <c r="S378" s="29">
        <f t="shared" si="251"/>
        <v>5</v>
      </c>
      <c r="T378" s="29">
        <f t="shared" si="252"/>
        <v>8</v>
      </c>
      <c r="U378" s="29">
        <f t="shared" si="253"/>
        <v>13</v>
      </c>
      <c r="V378" s="29">
        <f t="shared" si="254"/>
        <v>18</v>
      </c>
      <c r="W378" s="2" t="str">
        <f t="shared" si="255"/>
        <v>9001</v>
      </c>
      <c r="X378" s="2" t="b">
        <f t="shared" si="256"/>
        <v>0</v>
      </c>
    </row>
    <row r="379" spans="1:24">
      <c r="A379" s="2" t="s">
        <v>29</v>
      </c>
      <c r="B379" s="29">
        <v>311900112</v>
      </c>
      <c r="D379" s="35"/>
      <c r="E379" s="42" t="s">
        <v>316</v>
      </c>
      <c r="F379" s="29" t="s">
        <v>31</v>
      </c>
      <c r="G379" s="29">
        <v>0</v>
      </c>
      <c r="H379" s="29" t="s">
        <v>32</v>
      </c>
      <c r="I379" s="29">
        <v>0</v>
      </c>
      <c r="J379" s="29" t="s">
        <v>222</v>
      </c>
      <c r="K379" s="29" t="str">
        <f t="shared" si="246"/>
        <v>icon</v>
      </c>
      <c r="L379" s="2" t="str">
        <f t="shared" si="247"/>
        <v>kz</v>
      </c>
      <c r="M379" s="2"/>
      <c r="N379" s="2">
        <f t="shared" si="248"/>
        <v>14</v>
      </c>
      <c r="O379" s="2" t="str">
        <f t="shared" si="249"/>
        <v>zmbs</v>
      </c>
      <c r="P379" s="2"/>
      <c r="Q379" s="2" t="str">
        <f t="shared" si="250"/>
        <v>00</v>
      </c>
      <c r="R379" s="36"/>
      <c r="S379" s="29">
        <f t="shared" si="251"/>
        <v>5</v>
      </c>
      <c r="T379" s="29">
        <f t="shared" si="252"/>
        <v>8</v>
      </c>
      <c r="U379" s="29">
        <f t="shared" si="253"/>
        <v>13</v>
      </c>
      <c r="V379" s="29">
        <f t="shared" si="254"/>
        <v>18</v>
      </c>
      <c r="W379" s="2" t="str">
        <f t="shared" si="255"/>
        <v>9001</v>
      </c>
      <c r="X379" s="2" t="b">
        <f t="shared" si="256"/>
        <v>0</v>
      </c>
    </row>
    <row r="380" spans="1:24">
      <c r="A380" s="2" t="s">
        <v>29</v>
      </c>
      <c r="B380" s="29">
        <v>311900113</v>
      </c>
      <c r="D380" s="35"/>
      <c r="E380" s="42" t="s">
        <v>317</v>
      </c>
      <c r="F380" s="29" t="s">
        <v>31</v>
      </c>
      <c r="G380" s="29">
        <v>0</v>
      </c>
      <c r="H380" s="29" t="s">
        <v>32</v>
      </c>
      <c r="I380" s="29">
        <v>0</v>
      </c>
      <c r="J380" s="29" t="s">
        <v>222</v>
      </c>
      <c r="K380" s="29" t="str">
        <f t="shared" si="246"/>
        <v>icon</v>
      </c>
      <c r="L380" s="2" t="str">
        <f t="shared" si="247"/>
        <v>qt</v>
      </c>
      <c r="M380" s="2"/>
      <c r="N380" s="2">
        <f t="shared" si="248"/>
        <v>14</v>
      </c>
      <c r="O380" s="2" t="str">
        <f t="shared" si="249"/>
        <v>bqyz</v>
      </c>
      <c r="P380" s="2"/>
      <c r="Q380" s="2" t="str">
        <f t="shared" si="250"/>
        <v>00</v>
      </c>
      <c r="R380" s="36"/>
      <c r="S380" s="29">
        <f t="shared" si="251"/>
        <v>5</v>
      </c>
      <c r="T380" s="29">
        <f t="shared" si="252"/>
        <v>8</v>
      </c>
      <c r="U380" s="29">
        <f t="shared" si="253"/>
        <v>13</v>
      </c>
      <c r="V380" s="29">
        <f t="shared" si="254"/>
        <v>18</v>
      </c>
      <c r="W380" s="2" t="str">
        <f t="shared" si="255"/>
        <v>9001</v>
      </c>
      <c r="X380" s="2" t="b">
        <f t="shared" si="256"/>
        <v>0</v>
      </c>
    </row>
    <row r="381" spans="1:24">
      <c r="A381" s="2" t="s">
        <v>29</v>
      </c>
      <c r="B381" s="29">
        <v>311900114</v>
      </c>
      <c r="D381" s="35"/>
      <c r="E381" s="42" t="s">
        <v>318</v>
      </c>
      <c r="F381" s="29" t="s">
        <v>31</v>
      </c>
      <c r="G381" s="29">
        <v>0</v>
      </c>
      <c r="H381" s="29" t="s">
        <v>32</v>
      </c>
      <c r="I381" s="29">
        <v>0</v>
      </c>
      <c r="J381" s="29" t="s">
        <v>222</v>
      </c>
      <c r="K381" s="29" t="str">
        <f t="shared" si="246"/>
        <v>icon</v>
      </c>
      <c r="L381" s="2" t="str">
        <f t="shared" si="247"/>
        <v>qt</v>
      </c>
      <c r="M381" s="2"/>
      <c r="N381" s="2">
        <f t="shared" si="248"/>
        <v>14</v>
      </c>
      <c r="O381" s="2" t="str">
        <f t="shared" si="249"/>
        <v>rdjj</v>
      </c>
      <c r="P381" s="2"/>
      <c r="Q381" s="2" t="str">
        <f t="shared" si="250"/>
        <v>00</v>
      </c>
      <c r="R381" s="36"/>
      <c r="S381" s="29">
        <f t="shared" si="251"/>
        <v>5</v>
      </c>
      <c r="T381" s="29">
        <f t="shared" si="252"/>
        <v>8</v>
      </c>
      <c r="U381" s="29">
        <f t="shared" si="253"/>
        <v>13</v>
      </c>
      <c r="V381" s="29">
        <f t="shared" si="254"/>
        <v>18</v>
      </c>
      <c r="W381" s="2" t="str">
        <f t="shared" si="255"/>
        <v>9001</v>
      </c>
      <c r="X381" s="2" t="b">
        <f t="shared" si="256"/>
        <v>0</v>
      </c>
    </row>
    <row r="382" spans="1:24">
      <c r="A382" s="2" t="s">
        <v>29</v>
      </c>
      <c r="B382" s="29">
        <v>311900115</v>
      </c>
      <c r="D382" s="35"/>
      <c r="E382" s="42" t="s">
        <v>319</v>
      </c>
      <c r="F382" s="29" t="s">
        <v>31</v>
      </c>
      <c r="G382" s="29">
        <v>0</v>
      </c>
      <c r="H382" s="29" t="s">
        <v>32</v>
      </c>
      <c r="I382" s="29">
        <v>0</v>
      </c>
      <c r="J382" s="29" t="s">
        <v>222</v>
      </c>
      <c r="K382" s="29" t="str">
        <f t="shared" si="246"/>
        <v>icon</v>
      </c>
      <c r="L382" s="2" t="str">
        <f t="shared" si="247"/>
        <v>qt</v>
      </c>
      <c r="M382" s="2"/>
      <c r="N382" s="2">
        <f t="shared" si="248"/>
        <v>14</v>
      </c>
      <c r="O382" s="2" t="str">
        <f t="shared" si="249"/>
        <v>ygws</v>
      </c>
      <c r="P382" s="2"/>
      <c r="Q382" s="2" t="str">
        <f t="shared" si="250"/>
        <v>00</v>
      </c>
      <c r="R382" s="36"/>
      <c r="S382" s="29">
        <f t="shared" si="251"/>
        <v>5</v>
      </c>
      <c r="T382" s="29">
        <f t="shared" si="252"/>
        <v>8</v>
      </c>
      <c r="U382" s="29">
        <f t="shared" si="253"/>
        <v>13</v>
      </c>
      <c r="V382" s="29">
        <f t="shared" si="254"/>
        <v>18</v>
      </c>
      <c r="W382" s="2" t="str">
        <f t="shared" si="255"/>
        <v>9001</v>
      </c>
      <c r="X382" s="2" t="b">
        <f t="shared" si="256"/>
        <v>0</v>
      </c>
    </row>
    <row r="383" spans="1:24">
      <c r="A383" s="2" t="s">
        <v>29</v>
      </c>
      <c r="B383" s="29">
        <v>311900116</v>
      </c>
      <c r="D383" s="35"/>
      <c r="E383" s="42" t="s">
        <v>320</v>
      </c>
      <c r="F383" s="29" t="s">
        <v>31</v>
      </c>
      <c r="G383" s="29">
        <v>0</v>
      </c>
      <c r="H383" s="29" t="s">
        <v>32</v>
      </c>
      <c r="I383" s="29">
        <v>0</v>
      </c>
      <c r="J383" s="29" t="s">
        <v>222</v>
      </c>
      <c r="K383" s="29" t="str">
        <f t="shared" ref="K383" si="281">LEFT(E383,S383-1)</f>
        <v>icon</v>
      </c>
      <c r="L383" s="2" t="str">
        <f t="shared" ref="L383" si="282">MID(E383,S383+1,T383-6)</f>
        <v>qt</v>
      </c>
      <c r="M383" s="2"/>
      <c r="N383" s="2">
        <f t="shared" ref="N383" si="283">IF(L383="head",13,IF(L383="qiyujia",15,14))</f>
        <v>14</v>
      </c>
      <c r="O383" s="2" t="str">
        <f t="shared" ref="O383" si="284">IF(T383=U383,RIGHT(E383,LEN(E383)-T383),MID(E383,T383+1,U383-T383-1))</f>
        <v>zddj</v>
      </c>
      <c r="P383" s="2"/>
      <c r="Q383" s="2" t="str">
        <f t="shared" ref="Q383" si="285">IF(LEN(W383)&lt;3,IF(LEN(W383)&gt;1,W383,"0"&amp;W383),"00")</f>
        <v>00</v>
      </c>
      <c r="R383" s="36"/>
      <c r="S383" s="29">
        <f t="shared" ref="S383" si="286">IFERROR(FIND("_",E383),0)</f>
        <v>5</v>
      </c>
      <c r="T383" s="29">
        <f t="shared" ref="T383" si="287">IFERROR(FIND("_",E383,S383+1),S383)</f>
        <v>8</v>
      </c>
      <c r="U383" s="29">
        <f t="shared" ref="U383" si="288">IFERROR(FIND("_",E383,T383+1),T383)</f>
        <v>13</v>
      </c>
      <c r="V383" s="29">
        <f t="shared" ref="V383" si="289">IFERROR(FIND("_",E383,U383+1),U383)</f>
        <v>18</v>
      </c>
      <c r="W383" s="2" t="str">
        <f t="shared" ref="W383" si="290">IF(U383=V383,RIGHT(E383,LEN(E383)-U383),MID(E383,U383+1,V383-U383-1))</f>
        <v>9001</v>
      </c>
      <c r="X383" s="2" t="b">
        <f t="shared" ref="X383" si="291">IF(L383="icon",13,IF(L383="coin",14,IF(L383="ticket",14)))</f>
        <v>0</v>
      </c>
    </row>
    <row r="384" spans="1:24" s="25" customFormat="1">
      <c r="A384" s="39"/>
      <c r="B384" s="38">
        <v>1</v>
      </c>
      <c r="C384" s="38">
        <v>1</v>
      </c>
      <c r="D384" s="35">
        <f t="shared" ref="D384:D417" si="292">IF(INT(B384)=INT(C384),111,0)</f>
        <v>111</v>
      </c>
      <c r="E384" s="38" t="s">
        <v>321</v>
      </c>
      <c r="F384" s="38">
        <v>1</v>
      </c>
      <c r="G384" s="29">
        <v>0</v>
      </c>
      <c r="H384" s="38">
        <v>1</v>
      </c>
      <c r="I384" s="38">
        <v>1</v>
      </c>
      <c r="J384" s="38">
        <v>1</v>
      </c>
      <c r="K384" s="38">
        <v>1</v>
      </c>
      <c r="L384" s="39"/>
      <c r="M384" s="39"/>
      <c r="N384" s="39"/>
      <c r="O384" s="39"/>
      <c r="P384" s="39"/>
      <c r="Q384" s="39"/>
      <c r="R384" s="40"/>
      <c r="S384" s="38"/>
      <c r="T384" s="38"/>
      <c r="U384" s="38"/>
      <c r="V384" s="38"/>
      <c r="W384" s="39"/>
      <c r="X384" s="39"/>
    </row>
    <row r="385" spans="1:24">
      <c r="A385" s="2" t="s">
        <v>29</v>
      </c>
      <c r="B385" s="29" t="str">
        <f t="shared" ref="B385:B418" si="293">"3"&amp;N385&amp;O385&amp;Q385</f>
        <v>313000000</v>
      </c>
      <c r="C385" s="29">
        <v>313000100</v>
      </c>
      <c r="D385" s="35">
        <f t="shared" si="292"/>
        <v>0</v>
      </c>
      <c r="E385" s="29" t="s">
        <v>322</v>
      </c>
      <c r="F385" s="29" t="s">
        <v>323</v>
      </c>
      <c r="G385" s="29">
        <v>0</v>
      </c>
      <c r="H385" s="29" t="s">
        <v>32</v>
      </c>
      <c r="I385" s="29">
        <v>0</v>
      </c>
      <c r="J385" s="29" t="s">
        <v>324</v>
      </c>
      <c r="K385" s="29" t="str">
        <f t="shared" ref="K385:K418" si="294">LEFT(E385,S385-1)</f>
        <v>icon</v>
      </c>
      <c r="L385" s="2" t="str">
        <f t="shared" ref="L385:L418" si="295">MID(E385,S385+1,T385-6)</f>
        <v>head</v>
      </c>
      <c r="M385" s="2"/>
      <c r="N385" s="2">
        <f t="shared" ref="N385:N418" si="296">IF(L385="head",13,IF(L385="qiyujia",15,14))</f>
        <v>13</v>
      </c>
      <c r="O385" s="2" t="str">
        <f t="shared" ref="O385:O418" si="297">IF(T385=U385,RIGHT(E385,LEN(E385)-T385),MID(E385,T385+1,U385-T385-1))</f>
        <v>0000</v>
      </c>
      <c r="P385" s="2"/>
      <c r="Q385" s="2" t="str">
        <f t="shared" ref="Q385:Q418" si="298">IF(LEN(W385)&lt;3,IF(LEN(W385)&gt;1,W385,"0"&amp;W385),"00")</f>
        <v>00</v>
      </c>
      <c r="R385" s="36"/>
      <c r="S385" s="29">
        <f t="shared" ref="S385:S418" si="299">IFERROR(FIND("_",E385),0)</f>
        <v>5</v>
      </c>
      <c r="T385" s="29">
        <f t="shared" ref="T385:T418" si="300">IFERROR(FIND("_",E385,S385+1),S385)</f>
        <v>10</v>
      </c>
      <c r="U385" s="29">
        <f t="shared" ref="U385:U418" si="301">IFERROR(FIND("_",E385,T385+1),T385)</f>
        <v>10</v>
      </c>
      <c r="V385" s="29">
        <f t="shared" ref="V385:V418" si="302">IFERROR(FIND("_",E385,U385+1),U385)</f>
        <v>10</v>
      </c>
      <c r="W385" s="2" t="str">
        <f t="shared" ref="W385:W418" si="303">IF(U385=V385,RIGHT(E385,LEN(E385)-U385),MID(E385,U385+1,V385-U385-1))</f>
        <v>0000</v>
      </c>
      <c r="X385" s="2" t="b">
        <f>IF(L385="icon",13,IF(L385="coin",14,IF(L385="ticket",14)))</f>
        <v>0</v>
      </c>
    </row>
    <row r="386" spans="1:24">
      <c r="A386" s="2" t="s">
        <v>29</v>
      </c>
      <c r="B386" s="29" t="str">
        <f t="shared" si="293"/>
        <v>313000100</v>
      </c>
      <c r="C386" s="29">
        <v>313000100</v>
      </c>
      <c r="D386" s="35">
        <f t="shared" si="292"/>
        <v>111</v>
      </c>
      <c r="E386" s="29" t="s">
        <v>325</v>
      </c>
      <c r="F386" s="29" t="s">
        <v>323</v>
      </c>
      <c r="G386" s="29">
        <v>0</v>
      </c>
      <c r="H386" s="29" t="s">
        <v>32</v>
      </c>
      <c r="I386" s="29">
        <v>0</v>
      </c>
      <c r="J386" s="29" t="s">
        <v>326</v>
      </c>
      <c r="K386" s="29" t="str">
        <f t="shared" si="294"/>
        <v>icon</v>
      </c>
      <c r="L386" s="2" t="str">
        <f t="shared" si="295"/>
        <v>head</v>
      </c>
      <c r="M386" s="2"/>
      <c r="N386" s="2">
        <f t="shared" si="296"/>
        <v>13</v>
      </c>
      <c r="O386" s="2" t="str">
        <f t="shared" si="297"/>
        <v>0001</v>
      </c>
      <c r="P386" s="2"/>
      <c r="Q386" s="2" t="str">
        <f t="shared" si="298"/>
        <v>00</v>
      </c>
      <c r="R386" s="36"/>
      <c r="S386" s="29">
        <f t="shared" si="299"/>
        <v>5</v>
      </c>
      <c r="T386" s="29">
        <f t="shared" si="300"/>
        <v>10</v>
      </c>
      <c r="U386" s="29">
        <f t="shared" si="301"/>
        <v>10</v>
      </c>
      <c r="V386" s="29">
        <f t="shared" si="302"/>
        <v>10</v>
      </c>
      <c r="W386" s="2" t="str">
        <f t="shared" si="303"/>
        <v>0001</v>
      </c>
      <c r="X386" s="2" t="b">
        <f>IF(L386="icon",13,IF(L386="coin",14,IF(L386="ticket",14)))</f>
        <v>0</v>
      </c>
    </row>
    <row r="387" spans="1:24">
      <c r="A387" s="2" t="s">
        <v>29</v>
      </c>
      <c r="B387" s="29" t="str">
        <f t="shared" si="293"/>
        <v>313000102</v>
      </c>
      <c r="C387" s="29">
        <v>0</v>
      </c>
      <c r="D387" s="35">
        <f t="shared" si="292"/>
        <v>0</v>
      </c>
      <c r="E387" s="29" t="s">
        <v>327</v>
      </c>
      <c r="F387" s="29" t="s">
        <v>323</v>
      </c>
      <c r="G387" s="29">
        <v>0</v>
      </c>
      <c r="H387" s="29" t="s">
        <v>32</v>
      </c>
      <c r="I387" s="29">
        <v>0</v>
      </c>
      <c r="J387" s="29" t="s">
        <v>326</v>
      </c>
      <c r="K387" s="29" t="str">
        <f t="shared" si="294"/>
        <v>icon</v>
      </c>
      <c r="L387" s="2" t="str">
        <f t="shared" si="295"/>
        <v>head</v>
      </c>
      <c r="M387" s="2"/>
      <c r="N387" s="2">
        <f t="shared" si="296"/>
        <v>13</v>
      </c>
      <c r="O387" s="2" t="str">
        <f t="shared" si="297"/>
        <v>0001</v>
      </c>
      <c r="P387" s="2"/>
      <c r="Q387" s="2" t="str">
        <f t="shared" si="298"/>
        <v>02</v>
      </c>
      <c r="R387" s="36"/>
      <c r="S387" s="29">
        <f t="shared" si="299"/>
        <v>5</v>
      </c>
      <c r="T387" s="29">
        <f t="shared" si="300"/>
        <v>10</v>
      </c>
      <c r="U387" s="29">
        <f t="shared" si="301"/>
        <v>15</v>
      </c>
      <c r="V387" s="29">
        <f t="shared" si="302"/>
        <v>15</v>
      </c>
      <c r="W387" s="2" t="str">
        <f t="shared" si="303"/>
        <v>2</v>
      </c>
      <c r="X387" s="2"/>
    </row>
    <row r="388" spans="1:24">
      <c r="A388" s="2" t="s">
        <v>29</v>
      </c>
      <c r="B388" s="29" t="str">
        <f t="shared" si="293"/>
        <v>313000103</v>
      </c>
      <c r="C388" s="29">
        <v>313000101</v>
      </c>
      <c r="D388" s="35">
        <f t="shared" si="292"/>
        <v>0</v>
      </c>
      <c r="E388" s="29" t="s">
        <v>328</v>
      </c>
      <c r="F388" s="29" t="s">
        <v>323</v>
      </c>
      <c r="G388" s="29">
        <v>0</v>
      </c>
      <c r="H388" s="29" t="s">
        <v>32</v>
      </c>
      <c r="I388" s="29">
        <v>0</v>
      </c>
      <c r="J388" s="29" t="s">
        <v>326</v>
      </c>
      <c r="K388" s="29" t="str">
        <f t="shared" si="294"/>
        <v>icon</v>
      </c>
      <c r="L388" s="2" t="str">
        <f t="shared" si="295"/>
        <v>head</v>
      </c>
      <c r="M388" s="2"/>
      <c r="N388" s="2">
        <f t="shared" si="296"/>
        <v>13</v>
      </c>
      <c r="O388" s="2" t="str">
        <f t="shared" si="297"/>
        <v>0001</v>
      </c>
      <c r="P388" s="2"/>
      <c r="Q388" s="2" t="str">
        <f t="shared" si="298"/>
        <v>03</v>
      </c>
      <c r="R388" s="36"/>
      <c r="S388" s="29">
        <f t="shared" si="299"/>
        <v>5</v>
      </c>
      <c r="T388" s="29">
        <f t="shared" si="300"/>
        <v>10</v>
      </c>
      <c r="U388" s="29">
        <f t="shared" si="301"/>
        <v>15</v>
      </c>
      <c r="V388" s="29">
        <f t="shared" si="302"/>
        <v>15</v>
      </c>
      <c r="W388" s="2" t="str">
        <f t="shared" si="303"/>
        <v>3</v>
      </c>
      <c r="X388" s="2"/>
    </row>
    <row r="389" spans="1:24">
      <c r="A389" s="2" t="s">
        <v>29</v>
      </c>
      <c r="B389" s="29" t="str">
        <f t="shared" si="293"/>
        <v>313000104</v>
      </c>
      <c r="C389" s="29">
        <v>0</v>
      </c>
      <c r="D389" s="35">
        <f t="shared" si="292"/>
        <v>0</v>
      </c>
      <c r="E389" s="29" t="s">
        <v>329</v>
      </c>
      <c r="F389" s="29" t="s">
        <v>323</v>
      </c>
      <c r="G389" s="29">
        <v>0</v>
      </c>
      <c r="H389" s="29" t="s">
        <v>32</v>
      </c>
      <c r="I389" s="29">
        <v>0</v>
      </c>
      <c r="J389" s="29" t="s">
        <v>326</v>
      </c>
      <c r="K389" s="29" t="str">
        <f t="shared" si="294"/>
        <v>icon</v>
      </c>
      <c r="L389" s="2" t="str">
        <f t="shared" si="295"/>
        <v>head</v>
      </c>
      <c r="M389" s="2"/>
      <c r="N389" s="2">
        <f t="shared" si="296"/>
        <v>13</v>
      </c>
      <c r="O389" s="2" t="str">
        <f t="shared" si="297"/>
        <v>0001</v>
      </c>
      <c r="P389" s="2"/>
      <c r="Q389" s="2" t="str">
        <f t="shared" si="298"/>
        <v>04</v>
      </c>
      <c r="R389" s="36"/>
      <c r="S389" s="29">
        <f t="shared" si="299"/>
        <v>5</v>
      </c>
      <c r="T389" s="29">
        <f t="shared" si="300"/>
        <v>10</v>
      </c>
      <c r="U389" s="29">
        <f t="shared" si="301"/>
        <v>15</v>
      </c>
      <c r="V389" s="29">
        <f t="shared" si="302"/>
        <v>15</v>
      </c>
      <c r="W389" s="2" t="str">
        <f t="shared" si="303"/>
        <v>4</v>
      </c>
      <c r="X389" s="2"/>
    </row>
    <row r="390" spans="1:24">
      <c r="A390" s="2" t="s">
        <v>29</v>
      </c>
      <c r="B390" s="29" t="str">
        <f t="shared" si="293"/>
        <v>313000105</v>
      </c>
      <c r="C390" s="29">
        <v>0</v>
      </c>
      <c r="D390" s="35">
        <f t="shared" si="292"/>
        <v>0</v>
      </c>
      <c r="E390" s="29" t="s">
        <v>330</v>
      </c>
      <c r="F390" s="29" t="s">
        <v>323</v>
      </c>
      <c r="G390" s="29">
        <v>0</v>
      </c>
      <c r="H390" s="29" t="s">
        <v>32</v>
      </c>
      <c r="I390" s="29">
        <v>0</v>
      </c>
      <c r="J390" s="29" t="s">
        <v>326</v>
      </c>
      <c r="K390" s="29" t="str">
        <f t="shared" si="294"/>
        <v>icon</v>
      </c>
      <c r="L390" s="2" t="str">
        <f t="shared" si="295"/>
        <v>head</v>
      </c>
      <c r="M390" s="2"/>
      <c r="N390" s="2">
        <f t="shared" si="296"/>
        <v>13</v>
      </c>
      <c r="O390" s="2" t="str">
        <f t="shared" si="297"/>
        <v>0001</v>
      </c>
      <c r="P390" s="2"/>
      <c r="Q390" s="2" t="str">
        <f t="shared" si="298"/>
        <v>05</v>
      </c>
      <c r="R390" s="36"/>
      <c r="S390" s="29">
        <f t="shared" si="299"/>
        <v>5</v>
      </c>
      <c r="T390" s="29">
        <f t="shared" si="300"/>
        <v>10</v>
      </c>
      <c r="U390" s="29">
        <f t="shared" si="301"/>
        <v>15</v>
      </c>
      <c r="V390" s="29">
        <f t="shared" si="302"/>
        <v>15</v>
      </c>
      <c r="W390" s="2" t="str">
        <f t="shared" si="303"/>
        <v>5</v>
      </c>
      <c r="X390" s="2"/>
    </row>
    <row r="391" spans="1:24">
      <c r="A391" s="2" t="s">
        <v>29</v>
      </c>
      <c r="B391" s="29" t="str">
        <f t="shared" si="293"/>
        <v>313000106</v>
      </c>
      <c r="C391" s="29">
        <v>0</v>
      </c>
      <c r="D391" s="35">
        <f t="shared" si="292"/>
        <v>0</v>
      </c>
      <c r="E391" s="29" t="s">
        <v>331</v>
      </c>
      <c r="F391" s="29" t="s">
        <v>323</v>
      </c>
      <c r="G391" s="29">
        <v>0</v>
      </c>
      <c r="H391" s="29" t="s">
        <v>32</v>
      </c>
      <c r="I391" s="29">
        <v>0</v>
      </c>
      <c r="J391" s="29" t="s">
        <v>326</v>
      </c>
      <c r="K391" s="29" t="str">
        <f t="shared" si="294"/>
        <v>icon</v>
      </c>
      <c r="L391" s="2" t="str">
        <f t="shared" si="295"/>
        <v>head</v>
      </c>
      <c r="M391" s="2"/>
      <c r="N391" s="2">
        <f t="shared" si="296"/>
        <v>13</v>
      </c>
      <c r="O391" s="2" t="str">
        <f t="shared" si="297"/>
        <v>0001</v>
      </c>
      <c r="P391" s="2"/>
      <c r="Q391" s="2" t="str">
        <f t="shared" si="298"/>
        <v>06</v>
      </c>
      <c r="R391" s="36"/>
      <c r="S391" s="29">
        <f t="shared" si="299"/>
        <v>5</v>
      </c>
      <c r="T391" s="29">
        <f t="shared" si="300"/>
        <v>10</v>
      </c>
      <c r="U391" s="29">
        <f t="shared" si="301"/>
        <v>15</v>
      </c>
      <c r="V391" s="29">
        <f t="shared" si="302"/>
        <v>15</v>
      </c>
      <c r="W391" s="2" t="str">
        <f t="shared" si="303"/>
        <v>6</v>
      </c>
      <c r="X391" s="2"/>
    </row>
    <row r="392" spans="1:24">
      <c r="A392" s="2" t="s">
        <v>29</v>
      </c>
      <c r="B392" s="29" t="str">
        <f t="shared" si="293"/>
        <v>313000200</v>
      </c>
      <c r="C392" s="29">
        <v>313000200</v>
      </c>
      <c r="D392" s="35">
        <f t="shared" si="292"/>
        <v>111</v>
      </c>
      <c r="E392" s="29" t="s">
        <v>332</v>
      </c>
      <c r="F392" s="29" t="s">
        <v>323</v>
      </c>
      <c r="G392" s="29">
        <v>0</v>
      </c>
      <c r="H392" s="29" t="s">
        <v>32</v>
      </c>
      <c r="I392" s="29">
        <v>0</v>
      </c>
      <c r="J392" s="29" t="s">
        <v>333</v>
      </c>
      <c r="K392" s="29" t="str">
        <f t="shared" si="294"/>
        <v>icon</v>
      </c>
      <c r="L392" s="2" t="str">
        <f t="shared" si="295"/>
        <v>head</v>
      </c>
      <c r="M392" s="2"/>
      <c r="N392" s="2">
        <f t="shared" si="296"/>
        <v>13</v>
      </c>
      <c r="O392" s="2" t="str">
        <f t="shared" si="297"/>
        <v>0002</v>
      </c>
      <c r="P392" s="2"/>
      <c r="Q392" s="2" t="str">
        <f t="shared" si="298"/>
        <v>00</v>
      </c>
      <c r="R392" s="36"/>
      <c r="S392" s="29">
        <f t="shared" si="299"/>
        <v>5</v>
      </c>
      <c r="T392" s="29">
        <f t="shared" si="300"/>
        <v>10</v>
      </c>
      <c r="U392" s="29">
        <f t="shared" si="301"/>
        <v>10</v>
      </c>
      <c r="V392" s="29">
        <f t="shared" si="302"/>
        <v>10</v>
      </c>
      <c r="W392" s="2" t="str">
        <f t="shared" si="303"/>
        <v>0002</v>
      </c>
      <c r="X392" s="2"/>
    </row>
    <row r="393" spans="1:24">
      <c r="A393" s="2" t="s">
        <v>29</v>
      </c>
      <c r="B393" s="29" t="str">
        <f t="shared" si="293"/>
        <v>313000300</v>
      </c>
      <c r="C393" s="29">
        <v>313000300</v>
      </c>
      <c r="D393" s="35">
        <f t="shared" si="292"/>
        <v>111</v>
      </c>
      <c r="E393" s="29" t="s">
        <v>334</v>
      </c>
      <c r="F393" s="29" t="s">
        <v>323</v>
      </c>
      <c r="G393" s="29">
        <v>0</v>
      </c>
      <c r="H393" s="29" t="s">
        <v>32</v>
      </c>
      <c r="I393" s="29">
        <v>0</v>
      </c>
      <c r="J393" s="29" t="s">
        <v>335</v>
      </c>
      <c r="K393" s="29" t="str">
        <f t="shared" si="294"/>
        <v>icon</v>
      </c>
      <c r="L393" s="2" t="str">
        <f t="shared" si="295"/>
        <v>head</v>
      </c>
      <c r="M393" s="2"/>
      <c r="N393" s="2">
        <f t="shared" si="296"/>
        <v>13</v>
      </c>
      <c r="O393" s="2" t="str">
        <f t="shared" si="297"/>
        <v>0003</v>
      </c>
      <c r="P393" s="2"/>
      <c r="Q393" s="2" t="str">
        <f t="shared" si="298"/>
        <v>00</v>
      </c>
      <c r="R393" s="36"/>
      <c r="S393" s="29">
        <f t="shared" si="299"/>
        <v>5</v>
      </c>
      <c r="T393" s="29">
        <f t="shared" si="300"/>
        <v>10</v>
      </c>
      <c r="U393" s="29">
        <f t="shared" si="301"/>
        <v>10</v>
      </c>
      <c r="V393" s="29">
        <f t="shared" si="302"/>
        <v>10</v>
      </c>
      <c r="W393" s="2" t="str">
        <f t="shared" si="303"/>
        <v>0003</v>
      </c>
      <c r="X393" s="2"/>
    </row>
    <row r="394" spans="1:24">
      <c r="A394" s="2" t="s">
        <v>29</v>
      </c>
      <c r="B394" s="29" t="str">
        <f t="shared" ref="B394" si="304">"3"&amp;N394&amp;O394&amp;Q394</f>
        <v>313000302</v>
      </c>
      <c r="C394" s="29">
        <v>313000300</v>
      </c>
      <c r="D394" s="35">
        <f t="shared" ref="D394" si="305">IF(INT(B394)=INT(C394),111,0)</f>
        <v>0</v>
      </c>
      <c r="E394" s="29" t="s">
        <v>336</v>
      </c>
      <c r="F394" s="29" t="s">
        <v>323</v>
      </c>
      <c r="G394" s="29">
        <v>0</v>
      </c>
      <c r="H394" s="29" t="s">
        <v>32</v>
      </c>
      <c r="I394" s="29">
        <v>0</v>
      </c>
      <c r="J394" s="29" t="s">
        <v>335</v>
      </c>
      <c r="K394" s="29" t="str">
        <f t="shared" ref="K394" si="306">LEFT(E394,S394-1)</f>
        <v>icon</v>
      </c>
      <c r="L394" s="2" t="str">
        <f t="shared" ref="L394" si="307">MID(E394,S394+1,T394-6)</f>
        <v>head</v>
      </c>
      <c r="M394" s="2"/>
      <c r="N394" s="2">
        <f t="shared" ref="N394" si="308">IF(L394="head",13,IF(L394="qiyujia",15,14))</f>
        <v>13</v>
      </c>
      <c r="O394" s="2" t="str">
        <f t="shared" ref="O394" si="309">IF(T394=U394,RIGHT(E394,LEN(E394)-T394),MID(E394,T394+1,U394-T394-1))</f>
        <v>0003</v>
      </c>
      <c r="P394" s="2"/>
      <c r="Q394" s="2" t="str">
        <f t="shared" ref="Q394" si="310">IF(LEN(W394)&lt;3,IF(LEN(W394)&gt;1,W394,"0"&amp;W394),"00")</f>
        <v>02</v>
      </c>
      <c r="R394" s="36"/>
      <c r="S394" s="29">
        <f t="shared" ref="S394" si="311">IFERROR(FIND("_",E394),0)</f>
        <v>5</v>
      </c>
      <c r="T394" s="29">
        <f t="shared" ref="T394" si="312">IFERROR(FIND("_",E394,S394+1),S394)</f>
        <v>10</v>
      </c>
      <c r="U394" s="29">
        <f t="shared" ref="U394" si="313">IFERROR(FIND("_",E394,T394+1),T394)</f>
        <v>15</v>
      </c>
      <c r="V394" s="29">
        <f t="shared" ref="V394" si="314">IFERROR(FIND("_",E394,U394+1),U394)</f>
        <v>15</v>
      </c>
      <c r="W394" s="2" t="str">
        <f t="shared" ref="W394" si="315">IF(U394=V394,RIGHT(E394,LEN(E394)-U394),MID(E394,U394+1,V394-U394-1))</f>
        <v>2</v>
      </c>
      <c r="X394" s="2"/>
    </row>
    <row r="395" spans="1:24">
      <c r="A395" s="2" t="s">
        <v>29</v>
      </c>
      <c r="B395" s="29" t="str">
        <f t="shared" si="293"/>
        <v>313000400</v>
      </c>
      <c r="C395" s="29">
        <v>313000400</v>
      </c>
      <c r="D395" s="35">
        <f t="shared" si="292"/>
        <v>111</v>
      </c>
      <c r="E395" s="29" t="s">
        <v>337</v>
      </c>
      <c r="F395" s="29" t="s">
        <v>323</v>
      </c>
      <c r="G395" s="29">
        <v>0</v>
      </c>
      <c r="H395" s="29" t="s">
        <v>32</v>
      </c>
      <c r="I395" s="29">
        <v>0</v>
      </c>
      <c r="J395" s="29" t="s">
        <v>338</v>
      </c>
      <c r="K395" s="29" t="str">
        <f t="shared" si="294"/>
        <v>icon</v>
      </c>
      <c r="L395" s="2" t="str">
        <f t="shared" si="295"/>
        <v>head</v>
      </c>
      <c r="M395" s="2"/>
      <c r="N395" s="2">
        <f t="shared" si="296"/>
        <v>13</v>
      </c>
      <c r="O395" s="2" t="str">
        <f t="shared" si="297"/>
        <v>0004</v>
      </c>
      <c r="P395" s="2"/>
      <c r="Q395" s="2" t="str">
        <f t="shared" si="298"/>
        <v>00</v>
      </c>
      <c r="R395" s="36"/>
      <c r="S395" s="29">
        <f t="shared" si="299"/>
        <v>5</v>
      </c>
      <c r="T395" s="29">
        <f t="shared" si="300"/>
        <v>10</v>
      </c>
      <c r="U395" s="29">
        <f t="shared" si="301"/>
        <v>10</v>
      </c>
      <c r="V395" s="29">
        <f t="shared" si="302"/>
        <v>10</v>
      </c>
      <c r="W395" s="2" t="str">
        <f t="shared" si="303"/>
        <v>0004</v>
      </c>
      <c r="X395" s="2"/>
    </row>
    <row r="396" spans="1:24">
      <c r="A396" s="2" t="s">
        <v>29</v>
      </c>
      <c r="B396" s="29" t="str">
        <f t="shared" si="293"/>
        <v>313000500</v>
      </c>
      <c r="C396" s="29">
        <v>313000500</v>
      </c>
      <c r="D396" s="35">
        <f t="shared" si="292"/>
        <v>111</v>
      </c>
      <c r="E396" s="29" t="s">
        <v>339</v>
      </c>
      <c r="F396" s="29" t="s">
        <v>323</v>
      </c>
      <c r="G396" s="29">
        <v>0</v>
      </c>
      <c r="H396" s="29" t="s">
        <v>32</v>
      </c>
      <c r="I396" s="29">
        <v>0</v>
      </c>
      <c r="J396" s="29" t="s">
        <v>340</v>
      </c>
      <c r="K396" s="29" t="str">
        <f t="shared" si="294"/>
        <v>icon</v>
      </c>
      <c r="L396" s="2" t="str">
        <f t="shared" si="295"/>
        <v>head</v>
      </c>
      <c r="M396" s="2"/>
      <c r="N396" s="2">
        <f t="shared" si="296"/>
        <v>13</v>
      </c>
      <c r="O396" s="2" t="str">
        <f t="shared" si="297"/>
        <v>0005</v>
      </c>
      <c r="P396" s="2"/>
      <c r="Q396" s="2" t="str">
        <f t="shared" si="298"/>
        <v>00</v>
      </c>
      <c r="R396" s="36"/>
      <c r="S396" s="29">
        <f t="shared" si="299"/>
        <v>5</v>
      </c>
      <c r="T396" s="29">
        <f t="shared" si="300"/>
        <v>10</v>
      </c>
      <c r="U396" s="29">
        <f t="shared" si="301"/>
        <v>10</v>
      </c>
      <c r="V396" s="29">
        <f t="shared" si="302"/>
        <v>10</v>
      </c>
      <c r="W396" s="2" t="str">
        <f t="shared" si="303"/>
        <v>0005</v>
      </c>
      <c r="X396" s="2"/>
    </row>
    <row r="397" spans="1:24">
      <c r="A397" s="2" t="s">
        <v>29</v>
      </c>
      <c r="B397" s="29" t="str">
        <f t="shared" si="293"/>
        <v>313000600</v>
      </c>
      <c r="C397" s="29">
        <v>313000600</v>
      </c>
      <c r="D397" s="35">
        <f t="shared" si="292"/>
        <v>111</v>
      </c>
      <c r="E397" s="29" t="s">
        <v>341</v>
      </c>
      <c r="F397" s="29" t="s">
        <v>323</v>
      </c>
      <c r="G397" s="29">
        <v>0</v>
      </c>
      <c r="H397" s="29" t="s">
        <v>32</v>
      </c>
      <c r="I397" s="29">
        <v>0</v>
      </c>
      <c r="J397" s="29" t="s">
        <v>342</v>
      </c>
      <c r="K397" s="29" t="str">
        <f t="shared" si="294"/>
        <v>icon</v>
      </c>
      <c r="L397" s="2" t="str">
        <f t="shared" si="295"/>
        <v>head</v>
      </c>
      <c r="M397" s="2"/>
      <c r="N397" s="2">
        <f t="shared" si="296"/>
        <v>13</v>
      </c>
      <c r="O397" s="2" t="str">
        <f t="shared" si="297"/>
        <v>0006</v>
      </c>
      <c r="P397" s="2"/>
      <c r="Q397" s="2" t="str">
        <f t="shared" si="298"/>
        <v>00</v>
      </c>
      <c r="R397" s="36"/>
      <c r="S397" s="29">
        <f t="shared" si="299"/>
        <v>5</v>
      </c>
      <c r="T397" s="29">
        <f t="shared" si="300"/>
        <v>10</v>
      </c>
      <c r="U397" s="29">
        <f t="shared" si="301"/>
        <v>10</v>
      </c>
      <c r="V397" s="29">
        <f t="shared" si="302"/>
        <v>10</v>
      </c>
      <c r="W397" s="2" t="str">
        <f t="shared" si="303"/>
        <v>0006</v>
      </c>
      <c r="X397" s="2"/>
    </row>
    <row r="398" spans="1:24">
      <c r="A398" s="2" t="s">
        <v>29</v>
      </c>
      <c r="B398" s="29" t="str">
        <f t="shared" si="293"/>
        <v>313000700</v>
      </c>
      <c r="C398" s="29">
        <v>313000700</v>
      </c>
      <c r="D398" s="35">
        <f t="shared" si="292"/>
        <v>111</v>
      </c>
      <c r="E398" s="29" t="s">
        <v>343</v>
      </c>
      <c r="F398" s="29" t="s">
        <v>323</v>
      </c>
      <c r="G398" s="29">
        <v>0</v>
      </c>
      <c r="H398" s="29" t="s">
        <v>32</v>
      </c>
      <c r="I398" s="29">
        <v>0</v>
      </c>
      <c r="J398" s="29" t="s">
        <v>344</v>
      </c>
      <c r="K398" s="29" t="str">
        <f t="shared" si="294"/>
        <v>icon</v>
      </c>
      <c r="L398" s="2" t="str">
        <f t="shared" si="295"/>
        <v>head</v>
      </c>
      <c r="M398" s="2"/>
      <c r="N398" s="2">
        <f t="shared" si="296"/>
        <v>13</v>
      </c>
      <c r="O398" s="2" t="str">
        <f t="shared" si="297"/>
        <v>0007</v>
      </c>
      <c r="P398" s="2"/>
      <c r="Q398" s="2" t="str">
        <f t="shared" si="298"/>
        <v>00</v>
      </c>
      <c r="R398" s="36"/>
      <c r="S398" s="29">
        <f t="shared" si="299"/>
        <v>5</v>
      </c>
      <c r="T398" s="29">
        <f t="shared" si="300"/>
        <v>10</v>
      </c>
      <c r="U398" s="29">
        <f t="shared" si="301"/>
        <v>10</v>
      </c>
      <c r="V398" s="29">
        <f t="shared" si="302"/>
        <v>10</v>
      </c>
      <c r="W398" s="2" t="str">
        <f t="shared" si="303"/>
        <v>0007</v>
      </c>
      <c r="X398" s="2"/>
    </row>
    <row r="399" spans="1:24">
      <c r="A399" s="2" t="s">
        <v>29</v>
      </c>
      <c r="B399" s="29" t="str">
        <f t="shared" si="293"/>
        <v>313000702</v>
      </c>
      <c r="C399" s="29">
        <v>0</v>
      </c>
      <c r="D399" s="35">
        <f t="shared" si="292"/>
        <v>0</v>
      </c>
      <c r="E399" s="29" t="s">
        <v>345</v>
      </c>
      <c r="F399" s="29" t="s">
        <v>323</v>
      </c>
      <c r="G399" s="29">
        <v>0</v>
      </c>
      <c r="H399" s="29" t="s">
        <v>32</v>
      </c>
      <c r="I399" s="29">
        <v>0</v>
      </c>
      <c r="J399" s="29" t="s">
        <v>344</v>
      </c>
      <c r="K399" s="29" t="str">
        <f t="shared" si="294"/>
        <v>icon</v>
      </c>
      <c r="L399" s="2" t="str">
        <f t="shared" si="295"/>
        <v>head</v>
      </c>
      <c r="M399" s="2"/>
      <c r="N399" s="2">
        <f t="shared" si="296"/>
        <v>13</v>
      </c>
      <c r="O399" s="2" t="str">
        <f t="shared" si="297"/>
        <v>0007</v>
      </c>
      <c r="P399" s="2"/>
      <c r="Q399" s="2" t="str">
        <f t="shared" si="298"/>
        <v>02</v>
      </c>
      <c r="R399" s="36"/>
      <c r="S399" s="29">
        <f t="shared" si="299"/>
        <v>5</v>
      </c>
      <c r="T399" s="29">
        <f t="shared" si="300"/>
        <v>10</v>
      </c>
      <c r="U399" s="29">
        <f t="shared" si="301"/>
        <v>15</v>
      </c>
      <c r="V399" s="29">
        <f t="shared" si="302"/>
        <v>15</v>
      </c>
      <c r="W399" s="2" t="str">
        <f t="shared" si="303"/>
        <v>2</v>
      </c>
      <c r="X399" s="2"/>
    </row>
    <row r="400" spans="1:24">
      <c r="A400" s="2" t="s">
        <v>29</v>
      </c>
      <c r="B400" s="29" t="str">
        <f t="shared" si="293"/>
        <v>313000703</v>
      </c>
      <c r="C400" s="29">
        <v>0</v>
      </c>
      <c r="D400" s="35">
        <f t="shared" si="292"/>
        <v>0</v>
      </c>
      <c r="E400" s="29" t="s">
        <v>346</v>
      </c>
      <c r="F400" s="29" t="s">
        <v>323</v>
      </c>
      <c r="G400" s="29">
        <v>0</v>
      </c>
      <c r="H400" s="29" t="s">
        <v>32</v>
      </c>
      <c r="I400" s="29">
        <v>0</v>
      </c>
      <c r="J400" s="29" t="s">
        <v>344</v>
      </c>
      <c r="K400" s="29" t="str">
        <f t="shared" si="294"/>
        <v>icon</v>
      </c>
      <c r="L400" s="2" t="str">
        <f t="shared" si="295"/>
        <v>head</v>
      </c>
      <c r="M400" s="2"/>
      <c r="N400" s="2">
        <f t="shared" si="296"/>
        <v>13</v>
      </c>
      <c r="O400" s="2" t="str">
        <f t="shared" si="297"/>
        <v>0007</v>
      </c>
      <c r="P400" s="2"/>
      <c r="Q400" s="2" t="str">
        <f t="shared" si="298"/>
        <v>03</v>
      </c>
      <c r="R400" s="36"/>
      <c r="S400" s="29">
        <f t="shared" si="299"/>
        <v>5</v>
      </c>
      <c r="T400" s="29">
        <f t="shared" si="300"/>
        <v>10</v>
      </c>
      <c r="U400" s="29">
        <f t="shared" si="301"/>
        <v>15</v>
      </c>
      <c r="V400" s="29">
        <f t="shared" si="302"/>
        <v>15</v>
      </c>
      <c r="W400" s="2" t="str">
        <f t="shared" si="303"/>
        <v>3</v>
      </c>
      <c r="X400" s="2"/>
    </row>
    <row r="401" spans="1:24">
      <c r="A401" s="2" t="s">
        <v>29</v>
      </c>
      <c r="B401" s="29" t="str">
        <f t="shared" si="293"/>
        <v>313000800</v>
      </c>
      <c r="C401" s="29">
        <v>313000800</v>
      </c>
      <c r="D401" s="35">
        <f t="shared" si="292"/>
        <v>111</v>
      </c>
      <c r="E401" s="29" t="s">
        <v>347</v>
      </c>
      <c r="F401" s="29" t="s">
        <v>323</v>
      </c>
      <c r="G401" s="29">
        <v>0</v>
      </c>
      <c r="H401" s="29" t="s">
        <v>32</v>
      </c>
      <c r="I401" s="29">
        <v>0</v>
      </c>
      <c r="J401" s="29" t="s">
        <v>348</v>
      </c>
      <c r="K401" s="29" t="str">
        <f t="shared" si="294"/>
        <v>icon</v>
      </c>
      <c r="L401" s="2" t="str">
        <f t="shared" si="295"/>
        <v>head</v>
      </c>
      <c r="M401" s="2"/>
      <c r="N401" s="2">
        <f t="shared" si="296"/>
        <v>13</v>
      </c>
      <c r="O401" s="2" t="str">
        <f t="shared" si="297"/>
        <v>0008</v>
      </c>
      <c r="P401" s="2"/>
      <c r="Q401" s="2" t="str">
        <f t="shared" si="298"/>
        <v>00</v>
      </c>
      <c r="R401" s="36"/>
      <c r="S401" s="29">
        <f t="shared" si="299"/>
        <v>5</v>
      </c>
      <c r="T401" s="29">
        <f t="shared" si="300"/>
        <v>10</v>
      </c>
      <c r="U401" s="29">
        <f t="shared" si="301"/>
        <v>10</v>
      </c>
      <c r="V401" s="29">
        <f t="shared" si="302"/>
        <v>10</v>
      </c>
      <c r="W401" s="2" t="str">
        <f t="shared" si="303"/>
        <v>0008</v>
      </c>
      <c r="X401" s="2"/>
    </row>
    <row r="402" spans="1:24">
      <c r="A402" s="2" t="s">
        <v>29</v>
      </c>
      <c r="B402" s="29" t="str">
        <f t="shared" si="293"/>
        <v>313000900</v>
      </c>
      <c r="C402" s="29">
        <v>313000900</v>
      </c>
      <c r="D402" s="35">
        <f t="shared" si="292"/>
        <v>111</v>
      </c>
      <c r="E402" s="29" t="s">
        <v>349</v>
      </c>
      <c r="F402" s="29" t="s">
        <v>323</v>
      </c>
      <c r="G402" s="29">
        <v>0</v>
      </c>
      <c r="H402" s="29" t="s">
        <v>32</v>
      </c>
      <c r="I402" s="29">
        <v>0</v>
      </c>
      <c r="J402" s="29" t="s">
        <v>350</v>
      </c>
      <c r="K402" s="29" t="str">
        <f t="shared" si="294"/>
        <v>icon</v>
      </c>
      <c r="L402" s="2" t="str">
        <f t="shared" si="295"/>
        <v>head</v>
      </c>
      <c r="M402" s="2"/>
      <c r="N402" s="2">
        <f t="shared" si="296"/>
        <v>13</v>
      </c>
      <c r="O402" s="2" t="str">
        <f t="shared" si="297"/>
        <v>0009</v>
      </c>
      <c r="P402" s="2"/>
      <c r="Q402" s="2" t="str">
        <f t="shared" si="298"/>
        <v>00</v>
      </c>
      <c r="R402" s="36"/>
      <c r="S402" s="29">
        <f t="shared" si="299"/>
        <v>5</v>
      </c>
      <c r="T402" s="29">
        <f t="shared" si="300"/>
        <v>10</v>
      </c>
      <c r="U402" s="29">
        <f t="shared" si="301"/>
        <v>10</v>
      </c>
      <c r="V402" s="29">
        <f t="shared" si="302"/>
        <v>10</v>
      </c>
      <c r="W402" s="2" t="str">
        <f t="shared" si="303"/>
        <v>0009</v>
      </c>
      <c r="X402" s="2"/>
    </row>
    <row r="403" spans="1:24">
      <c r="A403" s="2" t="s">
        <v>29</v>
      </c>
      <c r="B403" s="29" t="str">
        <f t="shared" si="293"/>
        <v>313001000</v>
      </c>
      <c r="C403" s="29">
        <v>313001000</v>
      </c>
      <c r="D403" s="35">
        <f t="shared" si="292"/>
        <v>111</v>
      </c>
      <c r="E403" s="29" t="s">
        <v>351</v>
      </c>
      <c r="F403" s="29" t="s">
        <v>323</v>
      </c>
      <c r="G403" s="29">
        <v>0</v>
      </c>
      <c r="H403" s="29" t="s">
        <v>32</v>
      </c>
      <c r="I403" s="29">
        <v>0</v>
      </c>
      <c r="J403" s="29" t="s">
        <v>352</v>
      </c>
      <c r="K403" s="29" t="str">
        <f t="shared" si="294"/>
        <v>icon</v>
      </c>
      <c r="L403" s="2" t="str">
        <f t="shared" si="295"/>
        <v>head</v>
      </c>
      <c r="M403" s="2"/>
      <c r="N403" s="2">
        <f t="shared" si="296"/>
        <v>13</v>
      </c>
      <c r="O403" s="2" t="str">
        <f t="shared" si="297"/>
        <v>0010</v>
      </c>
      <c r="P403" s="2"/>
      <c r="Q403" s="2" t="str">
        <f t="shared" si="298"/>
        <v>00</v>
      </c>
      <c r="R403" s="36"/>
      <c r="S403" s="29">
        <f t="shared" si="299"/>
        <v>5</v>
      </c>
      <c r="T403" s="29">
        <f t="shared" si="300"/>
        <v>10</v>
      </c>
      <c r="U403" s="29">
        <f t="shared" si="301"/>
        <v>10</v>
      </c>
      <c r="V403" s="29">
        <f t="shared" si="302"/>
        <v>10</v>
      </c>
      <c r="W403" s="2" t="str">
        <f t="shared" si="303"/>
        <v>0010</v>
      </c>
      <c r="X403" s="2"/>
    </row>
    <row r="404" spans="1:24">
      <c r="A404" s="2" t="s">
        <v>29</v>
      </c>
      <c r="B404" s="29" t="str">
        <f t="shared" si="293"/>
        <v>313001100</v>
      </c>
      <c r="C404" s="29">
        <v>313001100</v>
      </c>
      <c r="D404" s="35">
        <f t="shared" si="292"/>
        <v>111</v>
      </c>
      <c r="E404" s="29" t="s">
        <v>353</v>
      </c>
      <c r="F404" s="29" t="s">
        <v>323</v>
      </c>
      <c r="G404" s="29">
        <v>0</v>
      </c>
      <c r="H404" s="29" t="s">
        <v>32</v>
      </c>
      <c r="I404" s="29">
        <v>0</v>
      </c>
      <c r="J404" s="29" t="s">
        <v>354</v>
      </c>
      <c r="K404" s="29" t="str">
        <f t="shared" si="294"/>
        <v>icon</v>
      </c>
      <c r="L404" s="2" t="str">
        <f t="shared" si="295"/>
        <v>head</v>
      </c>
      <c r="M404" s="2"/>
      <c r="N404" s="2">
        <f t="shared" si="296"/>
        <v>13</v>
      </c>
      <c r="O404" s="2" t="str">
        <f t="shared" si="297"/>
        <v>0011</v>
      </c>
      <c r="P404" s="2"/>
      <c r="Q404" s="2" t="str">
        <f t="shared" si="298"/>
        <v>00</v>
      </c>
      <c r="R404" s="36"/>
      <c r="S404" s="29">
        <f t="shared" si="299"/>
        <v>5</v>
      </c>
      <c r="T404" s="29">
        <f t="shared" si="300"/>
        <v>10</v>
      </c>
      <c r="U404" s="29">
        <f t="shared" si="301"/>
        <v>10</v>
      </c>
      <c r="V404" s="29">
        <f t="shared" si="302"/>
        <v>10</v>
      </c>
      <c r="W404" s="2" t="str">
        <f t="shared" si="303"/>
        <v>0011</v>
      </c>
      <c r="X404" s="2"/>
    </row>
    <row r="405" spans="1:24">
      <c r="A405" s="2" t="s">
        <v>29</v>
      </c>
      <c r="B405" s="29" t="str">
        <f t="shared" si="293"/>
        <v>313001200</v>
      </c>
      <c r="C405" s="29">
        <v>313001200</v>
      </c>
      <c r="D405" s="35">
        <f t="shared" si="292"/>
        <v>111</v>
      </c>
      <c r="E405" s="29" t="s">
        <v>355</v>
      </c>
      <c r="F405" s="29" t="s">
        <v>323</v>
      </c>
      <c r="G405" s="29">
        <v>0</v>
      </c>
      <c r="H405" s="29" t="s">
        <v>32</v>
      </c>
      <c r="I405" s="29">
        <v>0</v>
      </c>
      <c r="J405" s="29" t="s">
        <v>356</v>
      </c>
      <c r="K405" s="29" t="str">
        <f t="shared" si="294"/>
        <v>icon</v>
      </c>
      <c r="L405" s="2" t="str">
        <f t="shared" si="295"/>
        <v>head</v>
      </c>
      <c r="M405" s="2"/>
      <c r="N405" s="2">
        <f t="shared" si="296"/>
        <v>13</v>
      </c>
      <c r="O405" s="2" t="str">
        <f t="shared" si="297"/>
        <v>0012</v>
      </c>
      <c r="P405" s="2"/>
      <c r="Q405" s="2" t="str">
        <f t="shared" si="298"/>
        <v>00</v>
      </c>
      <c r="R405" s="36"/>
      <c r="S405" s="29">
        <f t="shared" si="299"/>
        <v>5</v>
      </c>
      <c r="T405" s="29">
        <f t="shared" si="300"/>
        <v>10</v>
      </c>
      <c r="U405" s="29">
        <f t="shared" si="301"/>
        <v>10</v>
      </c>
      <c r="V405" s="29">
        <f t="shared" si="302"/>
        <v>10</v>
      </c>
      <c r="W405" s="2" t="str">
        <f t="shared" si="303"/>
        <v>0012</v>
      </c>
      <c r="X405" s="2"/>
    </row>
    <row r="406" spans="1:24">
      <c r="A406" s="2" t="s">
        <v>29</v>
      </c>
      <c r="B406" s="29" t="str">
        <f t="shared" si="293"/>
        <v>313001300</v>
      </c>
      <c r="C406" s="29">
        <v>313001300</v>
      </c>
      <c r="D406" s="35">
        <f t="shared" si="292"/>
        <v>111</v>
      </c>
      <c r="E406" s="29" t="s">
        <v>357</v>
      </c>
      <c r="F406" s="29" t="s">
        <v>323</v>
      </c>
      <c r="G406" s="29">
        <v>0</v>
      </c>
      <c r="H406" s="29" t="s">
        <v>32</v>
      </c>
      <c r="I406" s="29">
        <v>0</v>
      </c>
      <c r="J406" s="29" t="s">
        <v>358</v>
      </c>
      <c r="K406" s="29" t="str">
        <f t="shared" si="294"/>
        <v>icon</v>
      </c>
      <c r="L406" s="2" t="str">
        <f t="shared" si="295"/>
        <v>head</v>
      </c>
      <c r="M406" s="2"/>
      <c r="N406" s="2">
        <f t="shared" si="296"/>
        <v>13</v>
      </c>
      <c r="O406" s="2" t="str">
        <f t="shared" si="297"/>
        <v>0013</v>
      </c>
      <c r="P406" s="2"/>
      <c r="Q406" s="2" t="str">
        <f t="shared" si="298"/>
        <v>00</v>
      </c>
      <c r="R406" s="36"/>
      <c r="S406" s="29">
        <f t="shared" si="299"/>
        <v>5</v>
      </c>
      <c r="T406" s="29">
        <f t="shared" si="300"/>
        <v>10</v>
      </c>
      <c r="U406" s="29">
        <f t="shared" si="301"/>
        <v>10</v>
      </c>
      <c r="V406" s="29">
        <f t="shared" si="302"/>
        <v>10</v>
      </c>
      <c r="W406" s="2" t="str">
        <f t="shared" si="303"/>
        <v>0013</v>
      </c>
      <c r="X406" s="2"/>
    </row>
    <row r="407" spans="1:24">
      <c r="A407" s="2" t="s">
        <v>29</v>
      </c>
      <c r="B407" s="29" t="str">
        <f t="shared" si="293"/>
        <v>313001400</v>
      </c>
      <c r="C407" s="29">
        <v>313001400</v>
      </c>
      <c r="D407" s="35">
        <f t="shared" si="292"/>
        <v>111</v>
      </c>
      <c r="E407" s="29" t="s">
        <v>359</v>
      </c>
      <c r="F407" s="29" t="s">
        <v>323</v>
      </c>
      <c r="G407" s="29">
        <v>0</v>
      </c>
      <c r="H407" s="29" t="s">
        <v>32</v>
      </c>
      <c r="I407" s="29">
        <v>0</v>
      </c>
      <c r="J407" s="29" t="s">
        <v>360</v>
      </c>
      <c r="K407" s="29" t="str">
        <f t="shared" si="294"/>
        <v>icon</v>
      </c>
      <c r="L407" s="2" t="str">
        <f t="shared" si="295"/>
        <v>head</v>
      </c>
      <c r="M407" s="2"/>
      <c r="N407" s="2">
        <f t="shared" si="296"/>
        <v>13</v>
      </c>
      <c r="O407" s="2" t="str">
        <f t="shared" si="297"/>
        <v>0014</v>
      </c>
      <c r="P407" s="2"/>
      <c r="Q407" s="2" t="str">
        <f t="shared" si="298"/>
        <v>00</v>
      </c>
      <c r="R407" s="36"/>
      <c r="S407" s="29">
        <f t="shared" si="299"/>
        <v>5</v>
      </c>
      <c r="T407" s="29">
        <f t="shared" si="300"/>
        <v>10</v>
      </c>
      <c r="U407" s="29">
        <f t="shared" si="301"/>
        <v>10</v>
      </c>
      <c r="V407" s="29">
        <f t="shared" si="302"/>
        <v>10</v>
      </c>
      <c r="W407" s="2" t="str">
        <f t="shared" si="303"/>
        <v>0014</v>
      </c>
      <c r="X407" s="2"/>
    </row>
    <row r="408" spans="1:24">
      <c r="A408" s="2" t="s">
        <v>29</v>
      </c>
      <c r="B408" s="29" t="str">
        <f t="shared" si="293"/>
        <v>313001500</v>
      </c>
      <c r="C408" s="29">
        <v>313001500</v>
      </c>
      <c r="D408" s="35">
        <f t="shared" si="292"/>
        <v>111</v>
      </c>
      <c r="E408" s="29" t="s">
        <v>361</v>
      </c>
      <c r="F408" s="29" t="s">
        <v>323</v>
      </c>
      <c r="G408" s="29">
        <v>0</v>
      </c>
      <c r="H408" s="29" t="s">
        <v>32</v>
      </c>
      <c r="I408" s="29">
        <v>0</v>
      </c>
      <c r="J408" s="29" t="s">
        <v>362</v>
      </c>
      <c r="K408" s="29" t="str">
        <f t="shared" si="294"/>
        <v>icon</v>
      </c>
      <c r="L408" s="2" t="str">
        <f t="shared" si="295"/>
        <v>head</v>
      </c>
      <c r="M408" s="2"/>
      <c r="N408" s="2">
        <f t="shared" si="296"/>
        <v>13</v>
      </c>
      <c r="O408" s="2" t="str">
        <f t="shared" si="297"/>
        <v>0015</v>
      </c>
      <c r="P408" s="2"/>
      <c r="Q408" s="2" t="str">
        <f t="shared" si="298"/>
        <v>00</v>
      </c>
      <c r="R408" s="36"/>
      <c r="S408" s="29">
        <f t="shared" si="299"/>
        <v>5</v>
      </c>
      <c r="T408" s="29">
        <f t="shared" si="300"/>
        <v>10</v>
      </c>
      <c r="U408" s="29">
        <f t="shared" si="301"/>
        <v>10</v>
      </c>
      <c r="V408" s="29">
        <f t="shared" si="302"/>
        <v>10</v>
      </c>
      <c r="W408" s="2" t="str">
        <f t="shared" si="303"/>
        <v>0015</v>
      </c>
      <c r="X408" s="2"/>
    </row>
    <row r="409" spans="1:24">
      <c r="A409" s="2" t="s">
        <v>29</v>
      </c>
      <c r="B409" s="29" t="str">
        <f t="shared" si="293"/>
        <v>313001600</v>
      </c>
      <c r="C409" s="29">
        <v>313001600</v>
      </c>
      <c r="D409" s="35">
        <f t="shared" si="292"/>
        <v>111</v>
      </c>
      <c r="E409" s="29" t="s">
        <v>363</v>
      </c>
      <c r="F409" s="29" t="s">
        <v>323</v>
      </c>
      <c r="G409" s="29">
        <v>0</v>
      </c>
      <c r="H409" s="29" t="s">
        <v>32</v>
      </c>
      <c r="I409" s="29">
        <v>0</v>
      </c>
      <c r="J409" s="29" t="s">
        <v>364</v>
      </c>
      <c r="K409" s="29" t="str">
        <f t="shared" si="294"/>
        <v>icon</v>
      </c>
      <c r="L409" s="2" t="str">
        <f t="shared" si="295"/>
        <v>head</v>
      </c>
      <c r="M409" s="2"/>
      <c r="N409" s="2">
        <f t="shared" si="296"/>
        <v>13</v>
      </c>
      <c r="O409" s="2" t="str">
        <f t="shared" si="297"/>
        <v>0016</v>
      </c>
      <c r="P409" s="2"/>
      <c r="Q409" s="2" t="str">
        <f t="shared" si="298"/>
        <v>00</v>
      </c>
      <c r="R409" s="36"/>
      <c r="S409" s="29">
        <f t="shared" si="299"/>
        <v>5</v>
      </c>
      <c r="T409" s="29">
        <f t="shared" si="300"/>
        <v>10</v>
      </c>
      <c r="U409" s="29">
        <f t="shared" si="301"/>
        <v>10</v>
      </c>
      <c r="V409" s="29">
        <f t="shared" si="302"/>
        <v>10</v>
      </c>
      <c r="W409" s="2" t="str">
        <f t="shared" si="303"/>
        <v>0016</v>
      </c>
      <c r="X409" s="2"/>
    </row>
    <row r="410" spans="1:24">
      <c r="A410" s="2" t="s">
        <v>29</v>
      </c>
      <c r="B410" s="29" t="str">
        <f t="shared" si="293"/>
        <v>313001700</v>
      </c>
      <c r="C410" s="29">
        <v>313001700</v>
      </c>
      <c r="D410" s="35">
        <f t="shared" si="292"/>
        <v>111</v>
      </c>
      <c r="E410" s="29" t="s">
        <v>365</v>
      </c>
      <c r="F410" s="29" t="s">
        <v>323</v>
      </c>
      <c r="G410" s="29">
        <v>0</v>
      </c>
      <c r="H410" s="29" t="s">
        <v>32</v>
      </c>
      <c r="I410" s="29">
        <v>0</v>
      </c>
      <c r="J410" s="29" t="s">
        <v>366</v>
      </c>
      <c r="K410" s="29" t="str">
        <f t="shared" si="294"/>
        <v>icon</v>
      </c>
      <c r="L410" s="2" t="str">
        <f t="shared" si="295"/>
        <v>head</v>
      </c>
      <c r="M410" s="2"/>
      <c r="N410" s="2">
        <f t="shared" si="296"/>
        <v>13</v>
      </c>
      <c r="O410" s="2" t="str">
        <f t="shared" si="297"/>
        <v>0017</v>
      </c>
      <c r="P410" s="2"/>
      <c r="Q410" s="2" t="str">
        <f t="shared" si="298"/>
        <v>00</v>
      </c>
      <c r="R410" s="36"/>
      <c r="S410" s="29">
        <f t="shared" si="299"/>
        <v>5</v>
      </c>
      <c r="T410" s="29">
        <f t="shared" si="300"/>
        <v>10</v>
      </c>
      <c r="U410" s="29">
        <f t="shared" si="301"/>
        <v>10</v>
      </c>
      <c r="V410" s="29">
        <f t="shared" si="302"/>
        <v>10</v>
      </c>
      <c r="W410" s="2" t="str">
        <f t="shared" si="303"/>
        <v>0017</v>
      </c>
      <c r="X410" s="2"/>
    </row>
    <row r="411" spans="1:24">
      <c r="A411" s="2" t="s">
        <v>29</v>
      </c>
      <c r="B411" s="29" t="str">
        <f t="shared" si="293"/>
        <v>313001800</v>
      </c>
      <c r="C411" s="29">
        <v>313001800</v>
      </c>
      <c r="D411" s="35">
        <f t="shared" si="292"/>
        <v>111</v>
      </c>
      <c r="E411" s="29" t="s">
        <v>367</v>
      </c>
      <c r="F411" s="29" t="s">
        <v>323</v>
      </c>
      <c r="G411" s="29">
        <v>0</v>
      </c>
      <c r="H411" s="29" t="s">
        <v>32</v>
      </c>
      <c r="I411" s="29">
        <v>0</v>
      </c>
      <c r="J411" s="29" t="s">
        <v>368</v>
      </c>
      <c r="K411" s="29" t="str">
        <f t="shared" si="294"/>
        <v>icon</v>
      </c>
      <c r="L411" s="2" t="str">
        <f t="shared" si="295"/>
        <v>head</v>
      </c>
      <c r="M411" s="2"/>
      <c r="N411" s="2">
        <f t="shared" si="296"/>
        <v>13</v>
      </c>
      <c r="O411" s="2" t="str">
        <f t="shared" si="297"/>
        <v>0018</v>
      </c>
      <c r="P411" s="2"/>
      <c r="Q411" s="2" t="str">
        <f t="shared" si="298"/>
        <v>00</v>
      </c>
      <c r="R411" s="36"/>
      <c r="S411" s="29">
        <f t="shared" si="299"/>
        <v>5</v>
      </c>
      <c r="T411" s="29">
        <f t="shared" si="300"/>
        <v>10</v>
      </c>
      <c r="U411" s="29">
        <f t="shared" si="301"/>
        <v>10</v>
      </c>
      <c r="V411" s="29">
        <f t="shared" si="302"/>
        <v>10</v>
      </c>
      <c r="W411" s="2" t="str">
        <f t="shared" si="303"/>
        <v>0018</v>
      </c>
      <c r="X411" s="2"/>
    </row>
    <row r="412" spans="1:24">
      <c r="A412" s="2" t="s">
        <v>29</v>
      </c>
      <c r="B412" s="29" t="str">
        <f t="shared" si="293"/>
        <v>313001900</v>
      </c>
      <c r="C412" s="29">
        <v>313001900</v>
      </c>
      <c r="D412" s="35">
        <f t="shared" si="292"/>
        <v>111</v>
      </c>
      <c r="E412" s="29" t="s">
        <v>369</v>
      </c>
      <c r="F412" s="29" t="s">
        <v>323</v>
      </c>
      <c r="G412" s="29">
        <v>0</v>
      </c>
      <c r="H412" s="29" t="s">
        <v>32</v>
      </c>
      <c r="I412" s="29">
        <v>0</v>
      </c>
      <c r="J412" s="29" t="s">
        <v>370</v>
      </c>
      <c r="K412" s="29" t="str">
        <f t="shared" si="294"/>
        <v>icon</v>
      </c>
      <c r="L412" s="2" t="str">
        <f t="shared" si="295"/>
        <v>head</v>
      </c>
      <c r="M412" s="2"/>
      <c r="N412" s="2">
        <f t="shared" si="296"/>
        <v>13</v>
      </c>
      <c r="O412" s="2" t="str">
        <f t="shared" si="297"/>
        <v>0019</v>
      </c>
      <c r="P412" s="2"/>
      <c r="Q412" s="2" t="str">
        <f t="shared" si="298"/>
        <v>00</v>
      </c>
      <c r="R412" s="36"/>
      <c r="S412" s="29">
        <f t="shared" si="299"/>
        <v>5</v>
      </c>
      <c r="T412" s="29">
        <f t="shared" si="300"/>
        <v>10</v>
      </c>
      <c r="U412" s="29">
        <f t="shared" si="301"/>
        <v>10</v>
      </c>
      <c r="V412" s="29">
        <f t="shared" si="302"/>
        <v>10</v>
      </c>
      <c r="W412" s="2" t="str">
        <f t="shared" si="303"/>
        <v>0019</v>
      </c>
      <c r="X412" s="2"/>
    </row>
    <row r="413" spans="1:24">
      <c r="A413" s="2" t="s">
        <v>29</v>
      </c>
      <c r="B413" s="29" t="str">
        <f t="shared" si="293"/>
        <v>313002000</v>
      </c>
      <c r="C413" s="29">
        <v>313002000</v>
      </c>
      <c r="D413" s="35">
        <f t="shared" si="292"/>
        <v>111</v>
      </c>
      <c r="E413" s="29" t="s">
        <v>371</v>
      </c>
      <c r="F413" s="29" t="s">
        <v>323</v>
      </c>
      <c r="G413" s="29">
        <v>0</v>
      </c>
      <c r="H413" s="29" t="s">
        <v>32</v>
      </c>
      <c r="I413" s="29">
        <v>0</v>
      </c>
      <c r="J413" s="29" t="s">
        <v>372</v>
      </c>
      <c r="K413" s="29" t="str">
        <f t="shared" si="294"/>
        <v>icon</v>
      </c>
      <c r="L413" s="2" t="str">
        <f t="shared" si="295"/>
        <v>head</v>
      </c>
      <c r="M413" s="2"/>
      <c r="N413" s="2">
        <f t="shared" si="296"/>
        <v>13</v>
      </c>
      <c r="O413" s="2" t="str">
        <f t="shared" si="297"/>
        <v>0020</v>
      </c>
      <c r="P413" s="2"/>
      <c r="Q413" s="2" t="str">
        <f t="shared" si="298"/>
        <v>00</v>
      </c>
      <c r="R413" s="36"/>
      <c r="S413" s="29">
        <f t="shared" si="299"/>
        <v>5</v>
      </c>
      <c r="T413" s="29">
        <f t="shared" si="300"/>
        <v>10</v>
      </c>
      <c r="U413" s="29">
        <f t="shared" si="301"/>
        <v>10</v>
      </c>
      <c r="V413" s="29">
        <f t="shared" si="302"/>
        <v>10</v>
      </c>
      <c r="W413" s="2" t="str">
        <f t="shared" si="303"/>
        <v>0020</v>
      </c>
      <c r="X413" s="2"/>
    </row>
    <row r="414" spans="1:24">
      <c r="A414" s="2" t="s">
        <v>29</v>
      </c>
      <c r="B414" s="29" t="str">
        <f t="shared" si="293"/>
        <v>313002100</v>
      </c>
      <c r="C414" s="29">
        <v>313002100</v>
      </c>
      <c r="D414" s="35">
        <f t="shared" si="292"/>
        <v>111</v>
      </c>
      <c r="E414" s="29" t="s">
        <v>373</v>
      </c>
      <c r="F414" s="29" t="s">
        <v>323</v>
      </c>
      <c r="G414" s="29">
        <v>0</v>
      </c>
      <c r="H414" s="29" t="s">
        <v>32</v>
      </c>
      <c r="I414" s="29">
        <v>0</v>
      </c>
      <c r="J414" s="29" t="s">
        <v>374</v>
      </c>
      <c r="K414" s="29" t="str">
        <f t="shared" si="294"/>
        <v>icon</v>
      </c>
      <c r="L414" s="2" t="str">
        <f t="shared" si="295"/>
        <v>head</v>
      </c>
      <c r="M414" s="2"/>
      <c r="N414" s="2">
        <f t="shared" si="296"/>
        <v>13</v>
      </c>
      <c r="O414" s="2" t="str">
        <f t="shared" si="297"/>
        <v>0021</v>
      </c>
      <c r="P414" s="2"/>
      <c r="Q414" s="2" t="str">
        <f t="shared" si="298"/>
        <v>00</v>
      </c>
      <c r="R414" s="36"/>
      <c r="S414" s="29">
        <f t="shared" si="299"/>
        <v>5</v>
      </c>
      <c r="T414" s="29">
        <f t="shared" si="300"/>
        <v>10</v>
      </c>
      <c r="U414" s="29">
        <f t="shared" si="301"/>
        <v>10</v>
      </c>
      <c r="V414" s="29">
        <f t="shared" si="302"/>
        <v>10</v>
      </c>
      <c r="W414" s="2" t="str">
        <f t="shared" si="303"/>
        <v>0021</v>
      </c>
      <c r="X414" s="2"/>
    </row>
    <row r="415" spans="1:24">
      <c r="A415" s="2" t="s">
        <v>29</v>
      </c>
      <c r="B415" s="29" t="str">
        <f t="shared" ref="B415" si="316">"3"&amp;N415&amp;O415&amp;Q415</f>
        <v>313002102</v>
      </c>
      <c r="C415" s="29">
        <v>313002100</v>
      </c>
      <c r="D415" s="35">
        <f t="shared" ref="D415" si="317">IF(INT(B415)=INT(C415),111,0)</f>
        <v>0</v>
      </c>
      <c r="E415" s="29" t="s">
        <v>375</v>
      </c>
      <c r="F415" s="29" t="s">
        <v>323</v>
      </c>
      <c r="G415" s="29">
        <v>0</v>
      </c>
      <c r="H415" s="29" t="s">
        <v>32</v>
      </c>
      <c r="I415" s="29">
        <v>0</v>
      </c>
      <c r="J415" s="29" t="s">
        <v>374</v>
      </c>
      <c r="K415" s="29" t="str">
        <f t="shared" ref="K415" si="318">LEFT(E415,S415-1)</f>
        <v>icon</v>
      </c>
      <c r="L415" s="2" t="str">
        <f t="shared" ref="L415" si="319">MID(E415,S415+1,T415-6)</f>
        <v>head</v>
      </c>
      <c r="M415" s="2"/>
      <c r="N415" s="2">
        <f t="shared" ref="N415" si="320">IF(L415="head",13,IF(L415="qiyujia",15,14))</f>
        <v>13</v>
      </c>
      <c r="O415" s="2" t="str">
        <f t="shared" ref="O415" si="321">IF(T415=U415,RIGHT(E415,LEN(E415)-T415),MID(E415,T415+1,U415-T415-1))</f>
        <v>0021</v>
      </c>
      <c r="P415" s="2"/>
      <c r="Q415" s="2" t="str">
        <f t="shared" ref="Q415" si="322">IF(LEN(W415)&lt;3,IF(LEN(W415)&gt;1,W415,"0"&amp;W415),"00")</f>
        <v>02</v>
      </c>
      <c r="R415" s="36"/>
      <c r="S415" s="29">
        <f t="shared" ref="S415" si="323">IFERROR(FIND("_",E415),0)</f>
        <v>5</v>
      </c>
      <c r="T415" s="29">
        <f t="shared" ref="T415" si="324">IFERROR(FIND("_",E415,S415+1),S415)</f>
        <v>10</v>
      </c>
      <c r="U415" s="29">
        <f t="shared" ref="U415" si="325">IFERROR(FIND("_",E415,T415+1),T415)</f>
        <v>15</v>
      </c>
      <c r="V415" s="29">
        <f t="shared" ref="V415" si="326">IFERROR(FIND("_",E415,U415+1),U415)</f>
        <v>15</v>
      </c>
      <c r="W415" s="2" t="str">
        <f t="shared" ref="W415" si="327">IF(U415=V415,RIGHT(E415,LEN(E415)-U415),MID(E415,U415+1,V415-U415-1))</f>
        <v>2</v>
      </c>
      <c r="X415" s="2"/>
    </row>
    <row r="416" spans="1:24">
      <c r="A416" s="2" t="s">
        <v>29</v>
      </c>
      <c r="B416" s="29" t="str">
        <f t="shared" si="293"/>
        <v>313002200</v>
      </c>
      <c r="C416" s="29">
        <v>313002200</v>
      </c>
      <c r="D416" s="35">
        <f t="shared" si="292"/>
        <v>111</v>
      </c>
      <c r="E416" s="29" t="s">
        <v>376</v>
      </c>
      <c r="F416" s="29" t="s">
        <v>323</v>
      </c>
      <c r="G416" s="29">
        <v>0</v>
      </c>
      <c r="H416" s="29" t="s">
        <v>32</v>
      </c>
      <c r="I416" s="29">
        <v>0</v>
      </c>
      <c r="J416" s="29" t="s">
        <v>377</v>
      </c>
      <c r="K416" s="29" t="str">
        <f t="shared" si="294"/>
        <v>icon</v>
      </c>
      <c r="L416" s="2" t="str">
        <f t="shared" si="295"/>
        <v>head</v>
      </c>
      <c r="M416" s="2"/>
      <c r="N416" s="2">
        <f t="shared" si="296"/>
        <v>13</v>
      </c>
      <c r="O416" s="2" t="str">
        <f t="shared" si="297"/>
        <v>0022</v>
      </c>
      <c r="P416" s="2"/>
      <c r="Q416" s="2" t="str">
        <f t="shared" si="298"/>
        <v>00</v>
      </c>
      <c r="R416" s="36"/>
      <c r="S416" s="29">
        <f t="shared" si="299"/>
        <v>5</v>
      </c>
      <c r="T416" s="29">
        <f t="shared" si="300"/>
        <v>10</v>
      </c>
      <c r="U416" s="29">
        <f t="shared" si="301"/>
        <v>10</v>
      </c>
      <c r="V416" s="29">
        <f t="shared" si="302"/>
        <v>10</v>
      </c>
      <c r="W416" s="2" t="str">
        <f t="shared" si="303"/>
        <v>0022</v>
      </c>
      <c r="X416" s="2"/>
    </row>
    <row r="417" spans="1:24">
      <c r="A417" s="2" t="s">
        <v>29</v>
      </c>
      <c r="B417" s="29" t="str">
        <f t="shared" si="293"/>
        <v>313002300</v>
      </c>
      <c r="C417" s="29">
        <v>313002300</v>
      </c>
      <c r="D417" s="35">
        <f t="shared" si="292"/>
        <v>111</v>
      </c>
      <c r="E417" s="29" t="s">
        <v>378</v>
      </c>
      <c r="F417" s="29" t="s">
        <v>323</v>
      </c>
      <c r="G417" s="29">
        <v>0</v>
      </c>
      <c r="H417" s="29" t="s">
        <v>32</v>
      </c>
      <c r="I417" s="29">
        <v>0</v>
      </c>
      <c r="J417" s="29" t="s">
        <v>379</v>
      </c>
      <c r="K417" s="29" t="str">
        <f t="shared" si="294"/>
        <v>icon</v>
      </c>
      <c r="L417" s="2" t="str">
        <f t="shared" si="295"/>
        <v>head</v>
      </c>
      <c r="M417" s="2"/>
      <c r="N417" s="2">
        <f t="shared" si="296"/>
        <v>13</v>
      </c>
      <c r="O417" s="2" t="str">
        <f t="shared" si="297"/>
        <v>0023</v>
      </c>
      <c r="P417" s="2"/>
      <c r="Q417" s="2" t="str">
        <f t="shared" si="298"/>
        <v>00</v>
      </c>
      <c r="R417" s="36"/>
      <c r="S417" s="29">
        <f t="shared" si="299"/>
        <v>5</v>
      </c>
      <c r="T417" s="29">
        <f t="shared" si="300"/>
        <v>10</v>
      </c>
      <c r="U417" s="29">
        <f t="shared" si="301"/>
        <v>10</v>
      </c>
      <c r="V417" s="29">
        <f t="shared" si="302"/>
        <v>10</v>
      </c>
      <c r="W417" s="2" t="str">
        <f t="shared" si="303"/>
        <v>0023</v>
      </c>
      <c r="X417" s="2"/>
    </row>
    <row r="418" spans="1:24">
      <c r="A418" s="2" t="s">
        <v>29</v>
      </c>
      <c r="B418" s="29" t="str">
        <f t="shared" si="293"/>
        <v>313002400</v>
      </c>
      <c r="C418" s="29">
        <v>313002400</v>
      </c>
      <c r="D418" s="35">
        <f t="shared" ref="D418:D456" si="328">IF(INT(B418)=INT(C418),111,0)</f>
        <v>111</v>
      </c>
      <c r="E418" s="29" t="s">
        <v>380</v>
      </c>
      <c r="F418" s="29" t="s">
        <v>323</v>
      </c>
      <c r="G418" s="29">
        <v>0</v>
      </c>
      <c r="H418" s="29" t="s">
        <v>32</v>
      </c>
      <c r="I418" s="29">
        <v>0</v>
      </c>
      <c r="J418" s="29" t="s">
        <v>381</v>
      </c>
      <c r="K418" s="29" t="str">
        <f t="shared" si="294"/>
        <v>icon</v>
      </c>
      <c r="L418" s="2" t="str">
        <f t="shared" si="295"/>
        <v>head</v>
      </c>
      <c r="M418" s="2"/>
      <c r="N418" s="2">
        <f t="shared" si="296"/>
        <v>13</v>
      </c>
      <c r="O418" s="2" t="str">
        <f t="shared" si="297"/>
        <v>0024</v>
      </c>
      <c r="P418" s="2"/>
      <c r="Q418" s="2" t="str">
        <f t="shared" si="298"/>
        <v>00</v>
      </c>
      <c r="R418" s="36"/>
      <c r="S418" s="29">
        <f t="shared" si="299"/>
        <v>5</v>
      </c>
      <c r="T418" s="29">
        <f t="shared" si="300"/>
        <v>10</v>
      </c>
      <c r="U418" s="29">
        <f t="shared" si="301"/>
        <v>10</v>
      </c>
      <c r="V418" s="29">
        <f t="shared" si="302"/>
        <v>10</v>
      </c>
      <c r="W418" s="2" t="str">
        <f t="shared" si="303"/>
        <v>0024</v>
      </c>
      <c r="X418" s="2"/>
    </row>
    <row r="419" spans="1:24">
      <c r="A419" s="2" t="s">
        <v>29</v>
      </c>
      <c r="B419" s="29" t="str">
        <f t="shared" ref="B419:B456" si="329">"3"&amp;N419&amp;O419&amp;Q419</f>
        <v>313002500</v>
      </c>
      <c r="C419" s="29">
        <v>313002500</v>
      </c>
      <c r="D419" s="35">
        <f t="shared" si="328"/>
        <v>111</v>
      </c>
      <c r="E419" s="29" t="s">
        <v>382</v>
      </c>
      <c r="F419" s="29" t="s">
        <v>323</v>
      </c>
      <c r="G419" s="29">
        <v>0</v>
      </c>
      <c r="H419" s="29" t="s">
        <v>32</v>
      </c>
      <c r="I419" s="29">
        <v>0</v>
      </c>
      <c r="J419" s="29" t="s">
        <v>383</v>
      </c>
      <c r="K419" s="29" t="str">
        <f t="shared" ref="K419:K456" si="330">LEFT(E419,S419-1)</f>
        <v>icon</v>
      </c>
      <c r="L419" s="2" t="str">
        <f t="shared" ref="L419:L456" si="331">MID(E419,S419+1,T419-6)</f>
        <v>head</v>
      </c>
      <c r="M419" s="2"/>
      <c r="N419" s="2">
        <f t="shared" ref="N419:N456" si="332">IF(L419="head",13,IF(L419="qiyujia",15,14))</f>
        <v>13</v>
      </c>
      <c r="O419" s="2" t="str">
        <f t="shared" ref="O419:O456" si="333">IF(T419=U419,RIGHT(E419,LEN(E419)-T419),MID(E419,T419+1,U419-T419-1))</f>
        <v>0025</v>
      </c>
      <c r="P419" s="2"/>
      <c r="Q419" s="2" t="str">
        <f t="shared" ref="Q419:Q456" si="334">IF(LEN(W419)&lt;3,IF(LEN(W419)&gt;1,W419,"0"&amp;W419),"00")</f>
        <v>00</v>
      </c>
      <c r="R419" s="36"/>
      <c r="S419" s="29">
        <f t="shared" ref="S419:S456" si="335">IFERROR(FIND("_",E419),0)</f>
        <v>5</v>
      </c>
      <c r="T419" s="29">
        <f t="shared" ref="T419:T456" si="336">IFERROR(FIND("_",E419,S419+1),S419)</f>
        <v>10</v>
      </c>
      <c r="U419" s="29">
        <f t="shared" ref="U419:U456" si="337">IFERROR(FIND("_",E419,T419+1),T419)</f>
        <v>10</v>
      </c>
      <c r="V419" s="29">
        <f t="shared" ref="V419:V456" si="338">IFERROR(FIND("_",E419,U419+1),U419)</f>
        <v>10</v>
      </c>
      <c r="W419" s="2" t="str">
        <f t="shared" ref="W419:W456" si="339">IF(U419=V419,RIGHT(E419,LEN(E419)-U419),MID(E419,U419+1,V419-U419-1))</f>
        <v>0025</v>
      </c>
      <c r="X419" s="2"/>
    </row>
    <row r="420" spans="1:24">
      <c r="A420" s="2" t="s">
        <v>29</v>
      </c>
      <c r="B420" s="29" t="str">
        <f t="shared" si="329"/>
        <v>313002600</v>
      </c>
      <c r="C420" s="29">
        <v>313002600</v>
      </c>
      <c r="D420" s="35">
        <f t="shared" si="328"/>
        <v>111</v>
      </c>
      <c r="E420" s="29" t="s">
        <v>384</v>
      </c>
      <c r="F420" s="29" t="s">
        <v>323</v>
      </c>
      <c r="G420" s="29">
        <v>0</v>
      </c>
      <c r="H420" s="29" t="s">
        <v>32</v>
      </c>
      <c r="I420" s="29">
        <v>0</v>
      </c>
      <c r="J420" s="29" t="s">
        <v>385</v>
      </c>
      <c r="K420" s="29" t="str">
        <f t="shared" si="330"/>
        <v>icon</v>
      </c>
      <c r="L420" s="2" t="str">
        <f t="shared" si="331"/>
        <v>head</v>
      </c>
      <c r="M420" s="2"/>
      <c r="N420" s="2">
        <f t="shared" si="332"/>
        <v>13</v>
      </c>
      <c r="O420" s="2" t="str">
        <f t="shared" si="333"/>
        <v>0026</v>
      </c>
      <c r="P420" s="2"/>
      <c r="Q420" s="2" t="str">
        <f t="shared" si="334"/>
        <v>00</v>
      </c>
      <c r="R420" s="36"/>
      <c r="S420" s="29">
        <f t="shared" si="335"/>
        <v>5</v>
      </c>
      <c r="T420" s="29">
        <f t="shared" si="336"/>
        <v>10</v>
      </c>
      <c r="U420" s="29">
        <f t="shared" si="337"/>
        <v>10</v>
      </c>
      <c r="V420" s="29">
        <f t="shared" si="338"/>
        <v>10</v>
      </c>
      <c r="W420" s="2" t="str">
        <f t="shared" si="339"/>
        <v>0026</v>
      </c>
      <c r="X420" s="2"/>
    </row>
    <row r="421" spans="1:24">
      <c r="A421" s="2" t="s">
        <v>29</v>
      </c>
      <c r="B421" s="29" t="str">
        <f t="shared" si="329"/>
        <v>313002700</v>
      </c>
      <c r="C421" s="29">
        <v>313002700</v>
      </c>
      <c r="D421" s="35">
        <f t="shared" si="328"/>
        <v>111</v>
      </c>
      <c r="E421" s="29" t="s">
        <v>386</v>
      </c>
      <c r="F421" s="29" t="s">
        <v>323</v>
      </c>
      <c r="G421" s="29">
        <v>0</v>
      </c>
      <c r="H421" s="29" t="s">
        <v>32</v>
      </c>
      <c r="I421" s="29">
        <v>0</v>
      </c>
      <c r="J421" s="29" t="s">
        <v>387</v>
      </c>
      <c r="K421" s="29" t="str">
        <f t="shared" si="330"/>
        <v>icon</v>
      </c>
      <c r="L421" s="2" t="str">
        <f t="shared" si="331"/>
        <v>head</v>
      </c>
      <c r="M421" s="2"/>
      <c r="N421" s="2">
        <f t="shared" si="332"/>
        <v>13</v>
      </c>
      <c r="O421" s="2" t="str">
        <f t="shared" si="333"/>
        <v>0027</v>
      </c>
      <c r="P421" s="2"/>
      <c r="Q421" s="2" t="str">
        <f t="shared" si="334"/>
        <v>00</v>
      </c>
      <c r="R421" s="36"/>
      <c r="S421" s="29">
        <f t="shared" si="335"/>
        <v>5</v>
      </c>
      <c r="T421" s="29">
        <f t="shared" si="336"/>
        <v>10</v>
      </c>
      <c r="U421" s="29">
        <f t="shared" si="337"/>
        <v>10</v>
      </c>
      <c r="V421" s="29">
        <f t="shared" si="338"/>
        <v>10</v>
      </c>
      <c r="W421" s="2" t="str">
        <f t="shared" si="339"/>
        <v>0027</v>
      </c>
      <c r="X421" s="2"/>
    </row>
    <row r="422" spans="1:24">
      <c r="A422" s="2" t="s">
        <v>29</v>
      </c>
      <c r="B422" s="29" t="str">
        <f t="shared" si="329"/>
        <v>313002800</v>
      </c>
      <c r="C422" s="29">
        <v>313002800</v>
      </c>
      <c r="D422" s="35">
        <f t="shared" si="328"/>
        <v>111</v>
      </c>
      <c r="E422" s="29" t="s">
        <v>388</v>
      </c>
      <c r="F422" s="29" t="s">
        <v>323</v>
      </c>
      <c r="G422" s="29">
        <v>0</v>
      </c>
      <c r="H422" s="29" t="s">
        <v>32</v>
      </c>
      <c r="I422" s="29">
        <v>0</v>
      </c>
      <c r="J422" s="29" t="s">
        <v>389</v>
      </c>
      <c r="K422" s="29" t="str">
        <f t="shared" si="330"/>
        <v>icon</v>
      </c>
      <c r="L422" s="2" t="str">
        <f t="shared" si="331"/>
        <v>head</v>
      </c>
      <c r="M422" s="2"/>
      <c r="N422" s="2">
        <f t="shared" si="332"/>
        <v>13</v>
      </c>
      <c r="O422" s="2" t="str">
        <f t="shared" si="333"/>
        <v>0028</v>
      </c>
      <c r="P422" s="2"/>
      <c r="Q422" s="2" t="str">
        <f t="shared" si="334"/>
        <v>00</v>
      </c>
      <c r="R422" s="36"/>
      <c r="S422" s="29">
        <f t="shared" si="335"/>
        <v>5</v>
      </c>
      <c r="T422" s="29">
        <f t="shared" si="336"/>
        <v>10</v>
      </c>
      <c r="U422" s="29">
        <f t="shared" si="337"/>
        <v>10</v>
      </c>
      <c r="V422" s="29">
        <f t="shared" si="338"/>
        <v>10</v>
      </c>
      <c r="W422" s="2" t="str">
        <f t="shared" si="339"/>
        <v>0028</v>
      </c>
      <c r="X422" s="2"/>
    </row>
    <row r="423" spans="1:24">
      <c r="A423" s="2" t="s">
        <v>29</v>
      </c>
      <c r="B423" s="29" t="str">
        <f t="shared" si="329"/>
        <v>313002900</v>
      </c>
      <c r="C423" s="29">
        <v>313002900</v>
      </c>
      <c r="D423" s="35">
        <f t="shared" si="328"/>
        <v>111</v>
      </c>
      <c r="E423" s="29" t="s">
        <v>390</v>
      </c>
      <c r="F423" s="29" t="s">
        <v>323</v>
      </c>
      <c r="G423" s="29">
        <v>0</v>
      </c>
      <c r="H423" s="29" t="s">
        <v>32</v>
      </c>
      <c r="I423" s="29">
        <v>0</v>
      </c>
      <c r="J423" s="29" t="s">
        <v>391</v>
      </c>
      <c r="K423" s="29" t="str">
        <f t="shared" si="330"/>
        <v>icon</v>
      </c>
      <c r="L423" s="2" t="str">
        <f t="shared" si="331"/>
        <v>head</v>
      </c>
      <c r="M423" s="2"/>
      <c r="N423" s="2">
        <f t="shared" si="332"/>
        <v>13</v>
      </c>
      <c r="O423" s="2" t="str">
        <f t="shared" si="333"/>
        <v>0029</v>
      </c>
      <c r="P423" s="2"/>
      <c r="Q423" s="2" t="str">
        <f t="shared" si="334"/>
        <v>00</v>
      </c>
      <c r="R423" s="36"/>
      <c r="S423" s="29">
        <f t="shared" si="335"/>
        <v>5</v>
      </c>
      <c r="T423" s="29">
        <f t="shared" si="336"/>
        <v>10</v>
      </c>
      <c r="U423" s="29">
        <f t="shared" si="337"/>
        <v>10</v>
      </c>
      <c r="V423" s="29">
        <f t="shared" si="338"/>
        <v>10</v>
      </c>
      <c r="W423" s="2" t="str">
        <f t="shared" si="339"/>
        <v>0029</v>
      </c>
      <c r="X423" s="2"/>
    </row>
    <row r="424" spans="1:24">
      <c r="A424" s="2" t="s">
        <v>29</v>
      </c>
      <c r="B424" s="29" t="str">
        <f t="shared" si="329"/>
        <v>313003000</v>
      </c>
      <c r="C424" s="29">
        <v>313003000</v>
      </c>
      <c r="D424" s="35">
        <f t="shared" si="328"/>
        <v>111</v>
      </c>
      <c r="E424" s="29" t="s">
        <v>392</v>
      </c>
      <c r="F424" s="29" t="s">
        <v>323</v>
      </c>
      <c r="G424" s="29">
        <v>0</v>
      </c>
      <c r="H424" s="29" t="s">
        <v>32</v>
      </c>
      <c r="I424" s="29">
        <v>0</v>
      </c>
      <c r="J424" s="29" t="s">
        <v>393</v>
      </c>
      <c r="K424" s="29" t="str">
        <f t="shared" si="330"/>
        <v>icon</v>
      </c>
      <c r="L424" s="2" t="str">
        <f t="shared" si="331"/>
        <v>head</v>
      </c>
      <c r="M424" s="2"/>
      <c r="N424" s="2">
        <f t="shared" si="332"/>
        <v>13</v>
      </c>
      <c r="O424" s="2" t="str">
        <f t="shared" si="333"/>
        <v>0030</v>
      </c>
      <c r="P424" s="2"/>
      <c r="Q424" s="2" t="str">
        <f t="shared" si="334"/>
        <v>00</v>
      </c>
      <c r="R424" s="36"/>
      <c r="S424" s="29">
        <f t="shared" si="335"/>
        <v>5</v>
      </c>
      <c r="T424" s="29">
        <f t="shared" si="336"/>
        <v>10</v>
      </c>
      <c r="U424" s="29">
        <f t="shared" si="337"/>
        <v>10</v>
      </c>
      <c r="V424" s="29">
        <f t="shared" si="338"/>
        <v>10</v>
      </c>
      <c r="W424" s="2" t="str">
        <f t="shared" si="339"/>
        <v>0030</v>
      </c>
      <c r="X424" s="2"/>
    </row>
    <row r="425" spans="1:24">
      <c r="A425" s="2" t="s">
        <v>29</v>
      </c>
      <c r="B425" s="29" t="str">
        <f t="shared" si="329"/>
        <v>313003100</v>
      </c>
      <c r="C425" s="29">
        <v>313003100</v>
      </c>
      <c r="D425" s="35">
        <f t="shared" si="328"/>
        <v>111</v>
      </c>
      <c r="E425" s="29" t="s">
        <v>394</v>
      </c>
      <c r="F425" s="29" t="s">
        <v>323</v>
      </c>
      <c r="G425" s="29">
        <v>0</v>
      </c>
      <c r="H425" s="29" t="s">
        <v>32</v>
      </c>
      <c r="I425" s="29">
        <v>0</v>
      </c>
      <c r="J425" s="29" t="s">
        <v>395</v>
      </c>
      <c r="K425" s="29" t="str">
        <f t="shared" si="330"/>
        <v>icon</v>
      </c>
      <c r="L425" s="2" t="str">
        <f t="shared" si="331"/>
        <v>head</v>
      </c>
      <c r="M425" s="2"/>
      <c r="N425" s="2">
        <f t="shared" si="332"/>
        <v>13</v>
      </c>
      <c r="O425" s="2" t="str">
        <f t="shared" si="333"/>
        <v>0031</v>
      </c>
      <c r="P425" s="2"/>
      <c r="Q425" s="2" t="str">
        <f t="shared" si="334"/>
        <v>00</v>
      </c>
      <c r="R425" s="36"/>
      <c r="S425" s="29">
        <f t="shared" si="335"/>
        <v>5</v>
      </c>
      <c r="T425" s="29">
        <f t="shared" si="336"/>
        <v>10</v>
      </c>
      <c r="U425" s="29">
        <f t="shared" si="337"/>
        <v>10</v>
      </c>
      <c r="V425" s="29">
        <f t="shared" si="338"/>
        <v>10</v>
      </c>
      <c r="W425" s="2" t="str">
        <f t="shared" si="339"/>
        <v>0031</v>
      </c>
      <c r="X425" s="2"/>
    </row>
    <row r="426" spans="1:24">
      <c r="A426" s="2" t="s">
        <v>29</v>
      </c>
      <c r="B426" s="29" t="str">
        <f t="shared" si="329"/>
        <v>313003200</v>
      </c>
      <c r="C426" s="29">
        <v>313003200</v>
      </c>
      <c r="D426" s="35">
        <f t="shared" si="328"/>
        <v>111</v>
      </c>
      <c r="E426" s="29" t="s">
        <v>396</v>
      </c>
      <c r="F426" s="29" t="s">
        <v>323</v>
      </c>
      <c r="G426" s="29">
        <v>0</v>
      </c>
      <c r="H426" s="29" t="s">
        <v>32</v>
      </c>
      <c r="I426" s="29">
        <v>0</v>
      </c>
      <c r="J426" s="29" t="s">
        <v>397</v>
      </c>
      <c r="K426" s="29" t="str">
        <f t="shared" si="330"/>
        <v>icon</v>
      </c>
      <c r="L426" s="2" t="str">
        <f t="shared" si="331"/>
        <v>head</v>
      </c>
      <c r="M426" s="2"/>
      <c r="N426" s="2">
        <f t="shared" si="332"/>
        <v>13</v>
      </c>
      <c r="O426" s="2" t="str">
        <f t="shared" si="333"/>
        <v>0032</v>
      </c>
      <c r="P426" s="2"/>
      <c r="Q426" s="2" t="str">
        <f t="shared" si="334"/>
        <v>00</v>
      </c>
      <c r="R426" s="36"/>
      <c r="S426" s="29">
        <f t="shared" si="335"/>
        <v>5</v>
      </c>
      <c r="T426" s="29">
        <f t="shared" si="336"/>
        <v>10</v>
      </c>
      <c r="U426" s="29">
        <f t="shared" si="337"/>
        <v>10</v>
      </c>
      <c r="V426" s="29">
        <f t="shared" si="338"/>
        <v>10</v>
      </c>
      <c r="W426" s="2" t="str">
        <f t="shared" si="339"/>
        <v>0032</v>
      </c>
      <c r="X426" s="2"/>
    </row>
    <row r="427" spans="1:24">
      <c r="A427" s="2" t="s">
        <v>29</v>
      </c>
      <c r="B427" s="29" t="str">
        <f t="shared" si="329"/>
        <v>313003300</v>
      </c>
      <c r="C427" s="29">
        <v>313003300</v>
      </c>
      <c r="D427" s="35">
        <f t="shared" si="328"/>
        <v>111</v>
      </c>
      <c r="E427" s="29" t="s">
        <v>398</v>
      </c>
      <c r="F427" s="29" t="s">
        <v>323</v>
      </c>
      <c r="G427" s="29">
        <v>0</v>
      </c>
      <c r="H427" s="29" t="s">
        <v>32</v>
      </c>
      <c r="I427" s="29">
        <v>0</v>
      </c>
      <c r="J427" s="29" t="s">
        <v>399</v>
      </c>
      <c r="K427" s="29" t="str">
        <f t="shared" si="330"/>
        <v>icon</v>
      </c>
      <c r="L427" s="2" t="str">
        <f t="shared" si="331"/>
        <v>head</v>
      </c>
      <c r="M427" s="2"/>
      <c r="N427" s="2">
        <f t="shared" si="332"/>
        <v>13</v>
      </c>
      <c r="O427" s="2" t="str">
        <f t="shared" si="333"/>
        <v>0033</v>
      </c>
      <c r="P427" s="2"/>
      <c r="Q427" s="2" t="str">
        <f t="shared" si="334"/>
        <v>00</v>
      </c>
      <c r="R427" s="36"/>
      <c r="S427" s="29">
        <f t="shared" si="335"/>
        <v>5</v>
      </c>
      <c r="T427" s="29">
        <f t="shared" si="336"/>
        <v>10</v>
      </c>
      <c r="U427" s="29">
        <f t="shared" si="337"/>
        <v>10</v>
      </c>
      <c r="V427" s="29">
        <f t="shared" si="338"/>
        <v>10</v>
      </c>
      <c r="W427" s="2" t="str">
        <f t="shared" si="339"/>
        <v>0033</v>
      </c>
      <c r="X427" s="2"/>
    </row>
    <row r="428" spans="1:24">
      <c r="A428" s="2" t="s">
        <v>29</v>
      </c>
      <c r="B428" s="29" t="str">
        <f t="shared" si="329"/>
        <v>313003400</v>
      </c>
      <c r="C428" s="29">
        <v>313003400</v>
      </c>
      <c r="D428" s="35">
        <f t="shared" si="328"/>
        <v>111</v>
      </c>
      <c r="E428" s="29" t="s">
        <v>400</v>
      </c>
      <c r="F428" s="29" t="s">
        <v>323</v>
      </c>
      <c r="G428" s="29">
        <v>0</v>
      </c>
      <c r="H428" s="29" t="s">
        <v>32</v>
      </c>
      <c r="I428" s="29">
        <v>0</v>
      </c>
      <c r="J428" s="29" t="s">
        <v>401</v>
      </c>
      <c r="K428" s="29" t="str">
        <f t="shared" si="330"/>
        <v>icon</v>
      </c>
      <c r="L428" s="2" t="str">
        <f t="shared" si="331"/>
        <v>head</v>
      </c>
      <c r="M428" s="2"/>
      <c r="N428" s="2">
        <f t="shared" si="332"/>
        <v>13</v>
      </c>
      <c r="O428" s="2" t="str">
        <f t="shared" si="333"/>
        <v>0034</v>
      </c>
      <c r="P428" s="2"/>
      <c r="Q428" s="2" t="str">
        <f t="shared" si="334"/>
        <v>00</v>
      </c>
      <c r="R428" s="36"/>
      <c r="S428" s="29">
        <f t="shared" si="335"/>
        <v>5</v>
      </c>
      <c r="T428" s="29">
        <f t="shared" si="336"/>
        <v>10</v>
      </c>
      <c r="U428" s="29">
        <f t="shared" si="337"/>
        <v>10</v>
      </c>
      <c r="V428" s="29">
        <f t="shared" si="338"/>
        <v>10</v>
      </c>
      <c r="W428" s="2" t="str">
        <f t="shared" si="339"/>
        <v>0034</v>
      </c>
      <c r="X428" s="2"/>
    </row>
    <row r="429" spans="1:24">
      <c r="A429" s="2" t="s">
        <v>29</v>
      </c>
      <c r="B429" s="29" t="str">
        <f t="shared" si="329"/>
        <v>313003500</v>
      </c>
      <c r="C429" s="29">
        <v>313003500</v>
      </c>
      <c r="D429" s="35">
        <f t="shared" si="328"/>
        <v>111</v>
      </c>
      <c r="E429" s="29" t="s">
        <v>402</v>
      </c>
      <c r="F429" s="29" t="s">
        <v>323</v>
      </c>
      <c r="G429" s="29">
        <v>0</v>
      </c>
      <c r="H429" s="29" t="s">
        <v>32</v>
      </c>
      <c r="I429" s="29">
        <v>0</v>
      </c>
      <c r="J429" s="29" t="s">
        <v>403</v>
      </c>
      <c r="K429" s="29" t="str">
        <f t="shared" si="330"/>
        <v>icon</v>
      </c>
      <c r="L429" s="2" t="str">
        <f t="shared" si="331"/>
        <v>head</v>
      </c>
      <c r="M429" s="2"/>
      <c r="N429" s="2">
        <f t="shared" si="332"/>
        <v>13</v>
      </c>
      <c r="O429" s="2" t="str">
        <f t="shared" si="333"/>
        <v>0035</v>
      </c>
      <c r="P429" s="2"/>
      <c r="Q429" s="2" t="str">
        <f t="shared" si="334"/>
        <v>00</v>
      </c>
      <c r="R429" s="36"/>
      <c r="S429" s="29">
        <f t="shared" si="335"/>
        <v>5</v>
      </c>
      <c r="T429" s="29">
        <f t="shared" si="336"/>
        <v>10</v>
      </c>
      <c r="U429" s="29">
        <f t="shared" si="337"/>
        <v>10</v>
      </c>
      <c r="V429" s="29">
        <f t="shared" si="338"/>
        <v>10</v>
      </c>
      <c r="W429" s="2" t="str">
        <f t="shared" si="339"/>
        <v>0035</v>
      </c>
      <c r="X429" s="2"/>
    </row>
    <row r="430" spans="1:24">
      <c r="A430" s="2" t="s">
        <v>29</v>
      </c>
      <c r="B430" s="29" t="str">
        <f t="shared" si="329"/>
        <v>313003600</v>
      </c>
      <c r="C430" s="29">
        <v>313003600</v>
      </c>
      <c r="D430" s="35">
        <f t="shared" si="328"/>
        <v>111</v>
      </c>
      <c r="E430" s="29" t="s">
        <v>404</v>
      </c>
      <c r="F430" s="29" t="s">
        <v>323</v>
      </c>
      <c r="G430" s="29">
        <v>0</v>
      </c>
      <c r="H430" s="29" t="s">
        <v>32</v>
      </c>
      <c r="I430" s="29">
        <v>0</v>
      </c>
      <c r="J430" s="29" t="s">
        <v>405</v>
      </c>
      <c r="K430" s="29" t="str">
        <f t="shared" si="330"/>
        <v>icon</v>
      </c>
      <c r="L430" s="2" t="str">
        <f t="shared" si="331"/>
        <v>head</v>
      </c>
      <c r="M430" s="2"/>
      <c r="N430" s="2">
        <f t="shared" si="332"/>
        <v>13</v>
      </c>
      <c r="O430" s="2" t="str">
        <f t="shared" si="333"/>
        <v>0036</v>
      </c>
      <c r="P430" s="2"/>
      <c r="Q430" s="2" t="str">
        <f t="shared" si="334"/>
        <v>00</v>
      </c>
      <c r="R430" s="36"/>
      <c r="S430" s="29">
        <f t="shared" si="335"/>
        <v>5</v>
      </c>
      <c r="T430" s="29">
        <f t="shared" si="336"/>
        <v>10</v>
      </c>
      <c r="U430" s="29">
        <f t="shared" si="337"/>
        <v>10</v>
      </c>
      <c r="V430" s="29">
        <f t="shared" si="338"/>
        <v>10</v>
      </c>
      <c r="W430" s="2" t="str">
        <f t="shared" si="339"/>
        <v>0036</v>
      </c>
      <c r="X430" s="2"/>
    </row>
    <row r="431" spans="1:24">
      <c r="A431" s="2" t="s">
        <v>29</v>
      </c>
      <c r="B431" s="29" t="str">
        <f t="shared" si="329"/>
        <v>313003700</v>
      </c>
      <c r="C431" s="29">
        <v>313003700</v>
      </c>
      <c r="D431" s="35">
        <f t="shared" si="328"/>
        <v>111</v>
      </c>
      <c r="E431" s="29" t="s">
        <v>406</v>
      </c>
      <c r="F431" s="29" t="s">
        <v>323</v>
      </c>
      <c r="G431" s="29">
        <v>0</v>
      </c>
      <c r="H431" s="29" t="s">
        <v>32</v>
      </c>
      <c r="I431" s="29">
        <v>0</v>
      </c>
      <c r="J431" s="29" t="s">
        <v>407</v>
      </c>
      <c r="K431" s="29" t="str">
        <f t="shared" si="330"/>
        <v>icon</v>
      </c>
      <c r="L431" s="2" t="str">
        <f t="shared" si="331"/>
        <v>head</v>
      </c>
      <c r="M431" s="2"/>
      <c r="N431" s="2">
        <f t="shared" si="332"/>
        <v>13</v>
      </c>
      <c r="O431" s="2" t="str">
        <f t="shared" si="333"/>
        <v>0037</v>
      </c>
      <c r="P431" s="2"/>
      <c r="Q431" s="2" t="str">
        <f t="shared" si="334"/>
        <v>00</v>
      </c>
      <c r="R431" s="36"/>
      <c r="S431" s="29">
        <f t="shared" si="335"/>
        <v>5</v>
      </c>
      <c r="T431" s="29">
        <f t="shared" si="336"/>
        <v>10</v>
      </c>
      <c r="U431" s="29">
        <f t="shared" si="337"/>
        <v>10</v>
      </c>
      <c r="V431" s="29">
        <f t="shared" si="338"/>
        <v>10</v>
      </c>
      <c r="W431" s="2" t="str">
        <f t="shared" si="339"/>
        <v>0037</v>
      </c>
      <c r="X431" s="2"/>
    </row>
    <row r="432" spans="1:24">
      <c r="A432" s="2" t="s">
        <v>29</v>
      </c>
      <c r="B432" s="29" t="str">
        <f t="shared" si="329"/>
        <v>313003800</v>
      </c>
      <c r="C432" s="29">
        <v>313003800</v>
      </c>
      <c r="D432" s="35">
        <f t="shared" si="328"/>
        <v>111</v>
      </c>
      <c r="E432" s="29" t="s">
        <v>408</v>
      </c>
      <c r="F432" s="29" t="s">
        <v>323</v>
      </c>
      <c r="G432" s="29">
        <v>0</v>
      </c>
      <c r="H432" s="29" t="s">
        <v>32</v>
      </c>
      <c r="I432" s="29">
        <v>0</v>
      </c>
      <c r="J432" s="29" t="s">
        <v>409</v>
      </c>
      <c r="K432" s="29" t="str">
        <f t="shared" si="330"/>
        <v>icon</v>
      </c>
      <c r="L432" s="2" t="str">
        <f t="shared" si="331"/>
        <v>head</v>
      </c>
      <c r="M432" s="2"/>
      <c r="N432" s="2">
        <f t="shared" si="332"/>
        <v>13</v>
      </c>
      <c r="O432" s="2" t="str">
        <f t="shared" si="333"/>
        <v>0038</v>
      </c>
      <c r="P432" s="2"/>
      <c r="Q432" s="2" t="str">
        <f t="shared" si="334"/>
        <v>00</v>
      </c>
      <c r="R432" s="36"/>
      <c r="S432" s="29">
        <f t="shared" si="335"/>
        <v>5</v>
      </c>
      <c r="T432" s="29">
        <f t="shared" si="336"/>
        <v>10</v>
      </c>
      <c r="U432" s="29">
        <f t="shared" si="337"/>
        <v>10</v>
      </c>
      <c r="V432" s="29">
        <f t="shared" si="338"/>
        <v>10</v>
      </c>
      <c r="W432" s="2" t="str">
        <f t="shared" si="339"/>
        <v>0038</v>
      </c>
      <c r="X432" s="2"/>
    </row>
    <row r="433" spans="1:24">
      <c r="A433" s="2" t="s">
        <v>29</v>
      </c>
      <c r="B433" s="29" t="str">
        <f t="shared" si="329"/>
        <v>313003900</v>
      </c>
      <c r="C433" s="29">
        <v>313003900</v>
      </c>
      <c r="D433" s="35">
        <f t="shared" si="328"/>
        <v>111</v>
      </c>
      <c r="E433" s="29" t="s">
        <v>410</v>
      </c>
      <c r="F433" s="29" t="s">
        <v>323</v>
      </c>
      <c r="G433" s="29">
        <v>0</v>
      </c>
      <c r="H433" s="29" t="s">
        <v>32</v>
      </c>
      <c r="I433" s="29">
        <v>0</v>
      </c>
      <c r="J433" s="29" t="s">
        <v>411</v>
      </c>
      <c r="K433" s="29" t="str">
        <f t="shared" si="330"/>
        <v>icon</v>
      </c>
      <c r="L433" s="2" t="str">
        <f t="shared" si="331"/>
        <v>head</v>
      </c>
      <c r="M433" s="2"/>
      <c r="N433" s="2">
        <f t="shared" si="332"/>
        <v>13</v>
      </c>
      <c r="O433" s="2" t="str">
        <f t="shared" si="333"/>
        <v>0039</v>
      </c>
      <c r="P433" s="2"/>
      <c r="Q433" s="2" t="str">
        <f t="shared" si="334"/>
        <v>00</v>
      </c>
      <c r="R433" s="36"/>
      <c r="S433" s="29">
        <f t="shared" si="335"/>
        <v>5</v>
      </c>
      <c r="T433" s="29">
        <f t="shared" si="336"/>
        <v>10</v>
      </c>
      <c r="U433" s="29">
        <f t="shared" si="337"/>
        <v>10</v>
      </c>
      <c r="V433" s="29">
        <f t="shared" si="338"/>
        <v>10</v>
      </c>
      <c r="W433" s="2" t="str">
        <f t="shared" si="339"/>
        <v>0039</v>
      </c>
      <c r="X433" s="2"/>
    </row>
    <row r="434" spans="1:24">
      <c r="A434" s="2" t="s">
        <v>29</v>
      </c>
      <c r="B434" s="29" t="str">
        <f t="shared" si="329"/>
        <v>313004000</v>
      </c>
      <c r="C434" s="29">
        <v>313004000</v>
      </c>
      <c r="D434" s="35">
        <f t="shared" si="328"/>
        <v>111</v>
      </c>
      <c r="E434" s="29" t="s">
        <v>412</v>
      </c>
      <c r="F434" s="29" t="s">
        <v>323</v>
      </c>
      <c r="G434" s="29">
        <v>0</v>
      </c>
      <c r="H434" s="29" t="s">
        <v>32</v>
      </c>
      <c r="I434" s="29">
        <v>0</v>
      </c>
      <c r="J434" s="29" t="s">
        <v>413</v>
      </c>
      <c r="K434" s="29" t="str">
        <f t="shared" si="330"/>
        <v>icon</v>
      </c>
      <c r="L434" s="2" t="str">
        <f t="shared" si="331"/>
        <v>head</v>
      </c>
      <c r="M434" s="2"/>
      <c r="N434" s="2">
        <f t="shared" si="332"/>
        <v>13</v>
      </c>
      <c r="O434" s="2" t="str">
        <f t="shared" si="333"/>
        <v>0040</v>
      </c>
      <c r="P434" s="2"/>
      <c r="Q434" s="2" t="str">
        <f t="shared" si="334"/>
        <v>00</v>
      </c>
      <c r="R434" s="36"/>
      <c r="S434" s="29">
        <f t="shared" si="335"/>
        <v>5</v>
      </c>
      <c r="T434" s="29">
        <f t="shared" si="336"/>
        <v>10</v>
      </c>
      <c r="U434" s="29">
        <f t="shared" si="337"/>
        <v>10</v>
      </c>
      <c r="V434" s="29">
        <f t="shared" si="338"/>
        <v>10</v>
      </c>
      <c r="W434" s="2" t="str">
        <f t="shared" si="339"/>
        <v>0040</v>
      </c>
      <c r="X434" s="2"/>
    </row>
    <row r="435" spans="1:24">
      <c r="A435" s="2" t="s">
        <v>29</v>
      </c>
      <c r="B435" s="29" t="str">
        <f t="shared" si="329"/>
        <v>313004100</v>
      </c>
      <c r="C435" s="29">
        <v>313004100</v>
      </c>
      <c r="D435" s="35">
        <f t="shared" si="328"/>
        <v>111</v>
      </c>
      <c r="E435" s="29" t="s">
        <v>414</v>
      </c>
      <c r="F435" s="29" t="s">
        <v>323</v>
      </c>
      <c r="G435" s="29">
        <v>0</v>
      </c>
      <c r="H435" s="29" t="s">
        <v>32</v>
      </c>
      <c r="I435" s="29">
        <v>0</v>
      </c>
      <c r="J435" s="29" t="s">
        <v>415</v>
      </c>
      <c r="K435" s="29" t="str">
        <f t="shared" si="330"/>
        <v>icon</v>
      </c>
      <c r="L435" s="2" t="str">
        <f t="shared" si="331"/>
        <v>head</v>
      </c>
      <c r="M435" s="2"/>
      <c r="N435" s="2">
        <f t="shared" si="332"/>
        <v>13</v>
      </c>
      <c r="O435" s="2" t="str">
        <f t="shared" si="333"/>
        <v>0041</v>
      </c>
      <c r="P435" s="2"/>
      <c r="Q435" s="2" t="str">
        <f t="shared" si="334"/>
        <v>00</v>
      </c>
      <c r="R435" s="36"/>
      <c r="S435" s="29">
        <f t="shared" si="335"/>
        <v>5</v>
      </c>
      <c r="T435" s="29">
        <f t="shared" si="336"/>
        <v>10</v>
      </c>
      <c r="U435" s="29">
        <f t="shared" si="337"/>
        <v>10</v>
      </c>
      <c r="V435" s="29">
        <f t="shared" si="338"/>
        <v>10</v>
      </c>
      <c r="W435" s="2" t="str">
        <f t="shared" si="339"/>
        <v>0041</v>
      </c>
      <c r="X435" s="2"/>
    </row>
    <row r="436" spans="1:24">
      <c r="A436" s="2" t="s">
        <v>29</v>
      </c>
      <c r="B436" s="29" t="str">
        <f t="shared" si="329"/>
        <v>313004200</v>
      </c>
      <c r="C436" s="29">
        <v>313004200</v>
      </c>
      <c r="D436" s="35">
        <f t="shared" si="328"/>
        <v>111</v>
      </c>
      <c r="E436" s="29" t="s">
        <v>416</v>
      </c>
      <c r="F436" s="29" t="s">
        <v>323</v>
      </c>
      <c r="G436" s="29">
        <v>0</v>
      </c>
      <c r="H436" s="29" t="s">
        <v>32</v>
      </c>
      <c r="I436" s="29">
        <v>0</v>
      </c>
      <c r="J436" s="29" t="s">
        <v>417</v>
      </c>
      <c r="K436" s="29" t="str">
        <f t="shared" si="330"/>
        <v>icon</v>
      </c>
      <c r="L436" s="2" t="str">
        <f t="shared" si="331"/>
        <v>head</v>
      </c>
      <c r="M436" s="2"/>
      <c r="N436" s="2">
        <f t="shared" si="332"/>
        <v>13</v>
      </c>
      <c r="O436" s="2" t="str">
        <f t="shared" si="333"/>
        <v>0042</v>
      </c>
      <c r="P436" s="2"/>
      <c r="Q436" s="2" t="str">
        <f t="shared" si="334"/>
        <v>00</v>
      </c>
      <c r="R436" s="36"/>
      <c r="S436" s="29">
        <f t="shared" si="335"/>
        <v>5</v>
      </c>
      <c r="T436" s="29">
        <f t="shared" si="336"/>
        <v>10</v>
      </c>
      <c r="U436" s="29">
        <f t="shared" si="337"/>
        <v>10</v>
      </c>
      <c r="V436" s="29">
        <f t="shared" si="338"/>
        <v>10</v>
      </c>
      <c r="W436" s="2" t="str">
        <f t="shared" si="339"/>
        <v>0042</v>
      </c>
      <c r="X436" s="2"/>
    </row>
    <row r="437" spans="1:24">
      <c r="A437" s="2" t="s">
        <v>29</v>
      </c>
      <c r="B437" s="29" t="str">
        <f t="shared" si="329"/>
        <v>313004300</v>
      </c>
      <c r="C437" s="29">
        <v>313004300</v>
      </c>
      <c r="D437" s="35">
        <f t="shared" si="328"/>
        <v>111</v>
      </c>
      <c r="E437" s="29" t="s">
        <v>418</v>
      </c>
      <c r="F437" s="29" t="s">
        <v>323</v>
      </c>
      <c r="G437" s="29">
        <v>0</v>
      </c>
      <c r="H437" s="29" t="s">
        <v>32</v>
      </c>
      <c r="I437" s="29">
        <v>0</v>
      </c>
      <c r="J437" s="29" t="s">
        <v>419</v>
      </c>
      <c r="K437" s="29" t="str">
        <f t="shared" si="330"/>
        <v>icon</v>
      </c>
      <c r="L437" s="2" t="str">
        <f t="shared" si="331"/>
        <v>head</v>
      </c>
      <c r="M437" s="2"/>
      <c r="N437" s="2">
        <f t="shared" si="332"/>
        <v>13</v>
      </c>
      <c r="O437" s="2" t="str">
        <f t="shared" si="333"/>
        <v>0043</v>
      </c>
      <c r="P437" s="2"/>
      <c r="Q437" s="2" t="str">
        <f t="shared" si="334"/>
        <v>00</v>
      </c>
      <c r="R437" s="36"/>
      <c r="S437" s="29">
        <f t="shared" si="335"/>
        <v>5</v>
      </c>
      <c r="T437" s="29">
        <f t="shared" si="336"/>
        <v>10</v>
      </c>
      <c r="U437" s="29">
        <f t="shared" si="337"/>
        <v>10</v>
      </c>
      <c r="V437" s="29">
        <f t="shared" si="338"/>
        <v>10</v>
      </c>
      <c r="W437" s="2" t="str">
        <f t="shared" si="339"/>
        <v>0043</v>
      </c>
      <c r="X437" s="2"/>
    </row>
    <row r="438" spans="1:24">
      <c r="A438" s="2" t="s">
        <v>29</v>
      </c>
      <c r="B438" s="29" t="str">
        <f t="shared" si="329"/>
        <v>313004400</v>
      </c>
      <c r="C438" s="29">
        <v>313004400</v>
      </c>
      <c r="D438" s="35">
        <f t="shared" si="328"/>
        <v>111</v>
      </c>
      <c r="E438" s="29" t="s">
        <v>420</v>
      </c>
      <c r="F438" s="29" t="s">
        <v>323</v>
      </c>
      <c r="G438" s="29">
        <v>0</v>
      </c>
      <c r="H438" s="29" t="s">
        <v>32</v>
      </c>
      <c r="I438" s="29">
        <v>0</v>
      </c>
      <c r="J438" s="29" t="s">
        <v>421</v>
      </c>
      <c r="K438" s="29" t="str">
        <f t="shared" si="330"/>
        <v>icon</v>
      </c>
      <c r="L438" s="2" t="str">
        <f t="shared" si="331"/>
        <v>head</v>
      </c>
      <c r="M438" s="2"/>
      <c r="N438" s="2">
        <f t="shared" si="332"/>
        <v>13</v>
      </c>
      <c r="O438" s="2" t="str">
        <f t="shared" si="333"/>
        <v>0044</v>
      </c>
      <c r="P438" s="2"/>
      <c r="Q438" s="2" t="str">
        <f t="shared" si="334"/>
        <v>00</v>
      </c>
      <c r="R438" s="36"/>
      <c r="S438" s="29">
        <f t="shared" si="335"/>
        <v>5</v>
      </c>
      <c r="T438" s="29">
        <f t="shared" si="336"/>
        <v>10</v>
      </c>
      <c r="U438" s="29">
        <f t="shared" si="337"/>
        <v>10</v>
      </c>
      <c r="V438" s="29">
        <f t="shared" si="338"/>
        <v>10</v>
      </c>
      <c r="W438" s="2" t="str">
        <f t="shared" si="339"/>
        <v>0044</v>
      </c>
      <c r="X438" s="2"/>
    </row>
    <row r="439" spans="1:24">
      <c r="A439" s="2" t="s">
        <v>29</v>
      </c>
      <c r="B439" s="29" t="str">
        <f t="shared" si="329"/>
        <v>313004500</v>
      </c>
      <c r="C439" s="29">
        <v>313004500</v>
      </c>
      <c r="D439" s="35">
        <f t="shared" si="328"/>
        <v>111</v>
      </c>
      <c r="E439" s="29" t="s">
        <v>422</v>
      </c>
      <c r="F439" s="29" t="s">
        <v>323</v>
      </c>
      <c r="G439" s="29">
        <v>0</v>
      </c>
      <c r="H439" s="29" t="s">
        <v>32</v>
      </c>
      <c r="I439" s="29">
        <v>0</v>
      </c>
      <c r="J439" s="29" t="s">
        <v>423</v>
      </c>
      <c r="K439" s="29" t="str">
        <f t="shared" si="330"/>
        <v>icon</v>
      </c>
      <c r="L439" s="2" t="str">
        <f t="shared" si="331"/>
        <v>head</v>
      </c>
      <c r="M439" s="2"/>
      <c r="N439" s="2">
        <f t="shared" si="332"/>
        <v>13</v>
      </c>
      <c r="O439" s="2" t="str">
        <f t="shared" si="333"/>
        <v>0045</v>
      </c>
      <c r="P439" s="2"/>
      <c r="Q439" s="2" t="str">
        <f t="shared" si="334"/>
        <v>00</v>
      </c>
      <c r="R439" s="36"/>
      <c r="S439" s="29">
        <f t="shared" si="335"/>
        <v>5</v>
      </c>
      <c r="T439" s="29">
        <f t="shared" si="336"/>
        <v>10</v>
      </c>
      <c r="U439" s="29">
        <f t="shared" si="337"/>
        <v>10</v>
      </c>
      <c r="V439" s="29">
        <f t="shared" si="338"/>
        <v>10</v>
      </c>
      <c r="W439" s="2" t="str">
        <f t="shared" si="339"/>
        <v>0045</v>
      </c>
      <c r="X439" s="2"/>
    </row>
    <row r="440" spans="1:24">
      <c r="A440" s="2" t="s">
        <v>29</v>
      </c>
      <c r="B440" s="29" t="str">
        <f t="shared" si="329"/>
        <v>313004600</v>
      </c>
      <c r="C440" s="29">
        <v>313004600</v>
      </c>
      <c r="D440" s="35">
        <f t="shared" si="328"/>
        <v>111</v>
      </c>
      <c r="E440" s="29" t="s">
        <v>424</v>
      </c>
      <c r="F440" s="29" t="s">
        <v>323</v>
      </c>
      <c r="G440" s="29">
        <v>0</v>
      </c>
      <c r="H440" s="29" t="s">
        <v>32</v>
      </c>
      <c r="I440" s="29">
        <v>0</v>
      </c>
      <c r="J440" s="29" t="s">
        <v>425</v>
      </c>
      <c r="K440" s="29" t="str">
        <f t="shared" si="330"/>
        <v>icon</v>
      </c>
      <c r="L440" s="2" t="str">
        <f t="shared" si="331"/>
        <v>head</v>
      </c>
      <c r="M440" s="2"/>
      <c r="N440" s="2">
        <f t="shared" si="332"/>
        <v>13</v>
      </c>
      <c r="O440" s="2" t="str">
        <f t="shared" si="333"/>
        <v>0046</v>
      </c>
      <c r="P440" s="2"/>
      <c r="Q440" s="2" t="str">
        <f t="shared" si="334"/>
        <v>00</v>
      </c>
      <c r="R440" s="36"/>
      <c r="S440" s="29">
        <f t="shared" si="335"/>
        <v>5</v>
      </c>
      <c r="T440" s="29">
        <f t="shared" si="336"/>
        <v>10</v>
      </c>
      <c r="U440" s="29">
        <f t="shared" si="337"/>
        <v>10</v>
      </c>
      <c r="V440" s="29">
        <f t="shared" si="338"/>
        <v>10</v>
      </c>
      <c r="W440" s="2" t="str">
        <f t="shared" si="339"/>
        <v>0046</v>
      </c>
      <c r="X440" s="2"/>
    </row>
    <row r="441" spans="1:24">
      <c r="A441" s="2" t="s">
        <v>29</v>
      </c>
      <c r="B441" s="29" t="str">
        <f t="shared" si="329"/>
        <v>313004700</v>
      </c>
      <c r="C441" s="29">
        <v>313004700</v>
      </c>
      <c r="D441" s="35">
        <f t="shared" si="328"/>
        <v>111</v>
      </c>
      <c r="E441" s="29" t="s">
        <v>426</v>
      </c>
      <c r="F441" s="29" t="s">
        <v>323</v>
      </c>
      <c r="G441" s="29">
        <v>0</v>
      </c>
      <c r="H441" s="29" t="s">
        <v>32</v>
      </c>
      <c r="I441" s="29">
        <v>0</v>
      </c>
      <c r="J441" s="29" t="s">
        <v>427</v>
      </c>
      <c r="K441" s="29" t="str">
        <f t="shared" si="330"/>
        <v>icon</v>
      </c>
      <c r="L441" s="2" t="str">
        <f t="shared" si="331"/>
        <v>head</v>
      </c>
      <c r="M441" s="2"/>
      <c r="N441" s="2">
        <f t="shared" si="332"/>
        <v>13</v>
      </c>
      <c r="O441" s="2" t="str">
        <f t="shared" si="333"/>
        <v>0047</v>
      </c>
      <c r="P441" s="2"/>
      <c r="Q441" s="2" t="str">
        <f t="shared" si="334"/>
        <v>00</v>
      </c>
      <c r="R441" s="36"/>
      <c r="S441" s="29">
        <f t="shared" si="335"/>
        <v>5</v>
      </c>
      <c r="T441" s="29">
        <f t="shared" si="336"/>
        <v>10</v>
      </c>
      <c r="U441" s="29">
        <f t="shared" si="337"/>
        <v>10</v>
      </c>
      <c r="V441" s="29">
        <f t="shared" si="338"/>
        <v>10</v>
      </c>
      <c r="W441" s="2" t="str">
        <f t="shared" si="339"/>
        <v>0047</v>
      </c>
      <c r="X441" s="2"/>
    </row>
    <row r="442" spans="1:24">
      <c r="A442" s="2" t="s">
        <v>29</v>
      </c>
      <c r="B442" s="29" t="str">
        <f t="shared" si="329"/>
        <v>313004800</v>
      </c>
      <c r="C442" s="29">
        <v>313004800</v>
      </c>
      <c r="D442" s="35">
        <f t="shared" si="328"/>
        <v>111</v>
      </c>
      <c r="E442" s="29" t="s">
        <v>428</v>
      </c>
      <c r="F442" s="29" t="s">
        <v>323</v>
      </c>
      <c r="G442" s="29">
        <v>0</v>
      </c>
      <c r="H442" s="29" t="s">
        <v>32</v>
      </c>
      <c r="I442" s="29">
        <v>0</v>
      </c>
      <c r="J442" s="29" t="s">
        <v>429</v>
      </c>
      <c r="K442" s="29" t="str">
        <f t="shared" si="330"/>
        <v>icon</v>
      </c>
      <c r="L442" s="2" t="str">
        <f t="shared" si="331"/>
        <v>head</v>
      </c>
      <c r="M442" s="2"/>
      <c r="N442" s="2">
        <f t="shared" si="332"/>
        <v>13</v>
      </c>
      <c r="O442" s="2" t="str">
        <f t="shared" si="333"/>
        <v>0048</v>
      </c>
      <c r="P442" s="2"/>
      <c r="Q442" s="2" t="str">
        <f t="shared" si="334"/>
        <v>00</v>
      </c>
      <c r="R442" s="36"/>
      <c r="S442" s="29">
        <f t="shared" si="335"/>
        <v>5</v>
      </c>
      <c r="T442" s="29">
        <f t="shared" si="336"/>
        <v>10</v>
      </c>
      <c r="U442" s="29">
        <f t="shared" si="337"/>
        <v>10</v>
      </c>
      <c r="V442" s="29">
        <f t="shared" si="338"/>
        <v>10</v>
      </c>
      <c r="W442" s="2" t="str">
        <f t="shared" si="339"/>
        <v>0048</v>
      </c>
      <c r="X442" s="2"/>
    </row>
    <row r="443" spans="1:24">
      <c r="A443" s="2" t="s">
        <v>29</v>
      </c>
      <c r="B443" s="29" t="str">
        <f t="shared" si="329"/>
        <v>313004900</v>
      </c>
      <c r="C443" s="29">
        <v>313004900</v>
      </c>
      <c r="D443" s="35">
        <f t="shared" si="328"/>
        <v>111</v>
      </c>
      <c r="E443" s="29" t="s">
        <v>430</v>
      </c>
      <c r="F443" s="29" t="s">
        <v>323</v>
      </c>
      <c r="G443" s="29">
        <v>0</v>
      </c>
      <c r="H443" s="29" t="s">
        <v>32</v>
      </c>
      <c r="I443" s="29">
        <v>0</v>
      </c>
      <c r="J443" s="29" t="s">
        <v>431</v>
      </c>
      <c r="K443" s="29" t="str">
        <f t="shared" si="330"/>
        <v>icon</v>
      </c>
      <c r="L443" s="2" t="str">
        <f t="shared" si="331"/>
        <v>head</v>
      </c>
      <c r="M443" s="2"/>
      <c r="N443" s="2">
        <f t="shared" si="332"/>
        <v>13</v>
      </c>
      <c r="O443" s="2" t="str">
        <f t="shared" si="333"/>
        <v>0049</v>
      </c>
      <c r="P443" s="2"/>
      <c r="Q443" s="2" t="str">
        <f t="shared" si="334"/>
        <v>00</v>
      </c>
      <c r="R443" s="36"/>
      <c r="S443" s="29">
        <f t="shared" si="335"/>
        <v>5</v>
      </c>
      <c r="T443" s="29">
        <f t="shared" si="336"/>
        <v>10</v>
      </c>
      <c r="U443" s="29">
        <f t="shared" si="337"/>
        <v>10</v>
      </c>
      <c r="V443" s="29">
        <f t="shared" si="338"/>
        <v>10</v>
      </c>
      <c r="W443" s="2" t="str">
        <f t="shared" si="339"/>
        <v>0049</v>
      </c>
      <c r="X443" s="2"/>
    </row>
    <row r="444" spans="1:24">
      <c r="A444" s="2" t="s">
        <v>29</v>
      </c>
      <c r="B444" s="29" t="str">
        <f t="shared" si="329"/>
        <v>313005000</v>
      </c>
      <c r="C444" s="29">
        <v>313005000</v>
      </c>
      <c r="D444" s="35">
        <f t="shared" si="328"/>
        <v>111</v>
      </c>
      <c r="E444" s="29" t="s">
        <v>432</v>
      </c>
      <c r="F444" s="29" t="s">
        <v>323</v>
      </c>
      <c r="G444" s="29">
        <v>0</v>
      </c>
      <c r="H444" s="29" t="s">
        <v>32</v>
      </c>
      <c r="I444" s="29">
        <v>0</v>
      </c>
      <c r="J444" s="29" t="s">
        <v>433</v>
      </c>
      <c r="K444" s="29" t="str">
        <f t="shared" si="330"/>
        <v>icon</v>
      </c>
      <c r="L444" s="2" t="str">
        <f t="shared" si="331"/>
        <v>head</v>
      </c>
      <c r="M444" s="2"/>
      <c r="N444" s="2">
        <f t="shared" si="332"/>
        <v>13</v>
      </c>
      <c r="O444" s="2" t="str">
        <f t="shared" si="333"/>
        <v>0050</v>
      </c>
      <c r="P444" s="2"/>
      <c r="Q444" s="2" t="str">
        <f t="shared" si="334"/>
        <v>00</v>
      </c>
      <c r="R444" s="36"/>
      <c r="S444" s="29">
        <f t="shared" si="335"/>
        <v>5</v>
      </c>
      <c r="T444" s="29">
        <f t="shared" si="336"/>
        <v>10</v>
      </c>
      <c r="U444" s="29">
        <f t="shared" si="337"/>
        <v>10</v>
      </c>
      <c r="V444" s="29">
        <f t="shared" si="338"/>
        <v>10</v>
      </c>
      <c r="W444" s="2" t="str">
        <f t="shared" si="339"/>
        <v>0050</v>
      </c>
      <c r="X444" s="2"/>
    </row>
    <row r="445" spans="1:24">
      <c r="A445" s="2" t="s">
        <v>29</v>
      </c>
      <c r="B445" s="29" t="str">
        <f t="shared" ref="B445" si="340">"3"&amp;N445&amp;O445&amp;Q445</f>
        <v>313005002</v>
      </c>
      <c r="C445" s="29">
        <v>313005000</v>
      </c>
      <c r="D445" s="35">
        <f t="shared" ref="D445" si="341">IF(INT(B445)=INT(C445),111,0)</f>
        <v>0</v>
      </c>
      <c r="E445" s="29" t="s">
        <v>434</v>
      </c>
      <c r="F445" s="29" t="s">
        <v>323</v>
      </c>
      <c r="G445" s="29">
        <v>0</v>
      </c>
      <c r="H445" s="29" t="s">
        <v>32</v>
      </c>
      <c r="I445" s="29">
        <v>0</v>
      </c>
      <c r="J445" s="29" t="s">
        <v>433</v>
      </c>
      <c r="K445" s="29" t="str">
        <f t="shared" ref="K445" si="342">LEFT(E445,S445-1)</f>
        <v>icon</v>
      </c>
      <c r="L445" s="2" t="str">
        <f t="shared" ref="L445" si="343">MID(E445,S445+1,T445-6)</f>
        <v>head</v>
      </c>
      <c r="M445" s="2"/>
      <c r="N445" s="2">
        <f t="shared" ref="N445" si="344">IF(L445="head",13,IF(L445="qiyujia",15,14))</f>
        <v>13</v>
      </c>
      <c r="O445" s="2" t="str">
        <f t="shared" ref="O445" si="345">IF(T445=U445,RIGHT(E445,LEN(E445)-T445),MID(E445,T445+1,U445-T445-1))</f>
        <v>0050</v>
      </c>
      <c r="P445" s="2"/>
      <c r="Q445" s="2" t="str">
        <f t="shared" ref="Q445" si="346">IF(LEN(W445)&lt;3,IF(LEN(W445)&gt;1,W445,"0"&amp;W445),"00")</f>
        <v>02</v>
      </c>
      <c r="R445" s="36"/>
      <c r="S445" s="29">
        <f t="shared" ref="S445" si="347">IFERROR(FIND("_",E445),0)</f>
        <v>5</v>
      </c>
      <c r="T445" s="29">
        <f t="shared" ref="T445" si="348">IFERROR(FIND("_",E445,S445+1),S445)</f>
        <v>10</v>
      </c>
      <c r="U445" s="29">
        <f t="shared" ref="U445" si="349">IFERROR(FIND("_",E445,T445+1),T445)</f>
        <v>15</v>
      </c>
      <c r="V445" s="29">
        <f t="shared" ref="V445" si="350">IFERROR(FIND("_",E445,U445+1),U445)</f>
        <v>15</v>
      </c>
      <c r="W445" s="2" t="str">
        <f t="shared" ref="W445" si="351">IF(U445=V445,RIGHT(E445,LEN(E445)-U445),MID(E445,U445+1,V445-U445-1))</f>
        <v>2</v>
      </c>
      <c r="X445" s="2"/>
    </row>
    <row r="446" spans="1:24">
      <c r="A446" s="2" t="s">
        <v>29</v>
      </c>
      <c r="B446" s="29" t="str">
        <f t="shared" ref="B446:B447" si="352">"3"&amp;N446&amp;O446&amp;Q446</f>
        <v>313006000</v>
      </c>
      <c r="C446" s="29">
        <v>313200600</v>
      </c>
      <c r="D446" s="35">
        <f t="shared" ref="D446:D447" si="353">IF(INT(B446)=INT(C446),111,0)</f>
        <v>0</v>
      </c>
      <c r="E446" s="29" t="s">
        <v>435</v>
      </c>
      <c r="F446" s="29" t="s">
        <v>323</v>
      </c>
      <c r="G446" s="29">
        <v>0</v>
      </c>
      <c r="H446" s="29" t="s">
        <v>32</v>
      </c>
      <c r="I446" s="29">
        <v>0</v>
      </c>
      <c r="J446" s="29" t="s">
        <v>436</v>
      </c>
      <c r="K446" s="29" t="str">
        <f t="shared" ref="K446:K451" si="354">LEFT(E446,S446-1)</f>
        <v>icon</v>
      </c>
      <c r="L446" s="2" t="str">
        <f t="shared" ref="L446:L447" si="355">MID(E446,S446+1,T446-6)</f>
        <v>head</v>
      </c>
      <c r="M446" s="2"/>
      <c r="N446" s="2">
        <f t="shared" ref="N446:N447" si="356">IF(L446="head",13,IF(L446="qiyujia",15,14))</f>
        <v>13</v>
      </c>
      <c r="O446" s="2" t="str">
        <f t="shared" ref="O446:O447" si="357">IF(T446=U446,RIGHT(E446,LEN(E446)-T446),MID(E446,T446+1,U446-T446-1))</f>
        <v>0060</v>
      </c>
      <c r="P446" s="2"/>
      <c r="Q446" s="2" t="str">
        <f t="shared" ref="Q446:Q447" si="358">IF(LEN(W446)&lt;3,IF(LEN(W446)&gt;1,W446,"0"&amp;W446),"00")</f>
        <v>00</v>
      </c>
      <c r="R446" s="36"/>
      <c r="S446" s="29">
        <f t="shared" ref="S446:S447" si="359">IFERROR(FIND("_",E446),0)</f>
        <v>5</v>
      </c>
      <c r="T446" s="29">
        <f t="shared" ref="T446:T447" si="360">IFERROR(FIND("_",E446,S446+1),S446)</f>
        <v>10</v>
      </c>
      <c r="U446" s="29">
        <f t="shared" ref="U446:U447" si="361">IFERROR(FIND("_",E446,T446+1),T446)</f>
        <v>10</v>
      </c>
      <c r="V446" s="29">
        <f t="shared" ref="V446:V447" si="362">IFERROR(FIND("_",E446,U446+1),U446)</f>
        <v>10</v>
      </c>
      <c r="W446" s="2" t="str">
        <f t="shared" ref="W446:W447" si="363">IF(U446=V446,RIGHT(E446,LEN(E446)-U446),MID(E446,U446+1,V446-U446-1))</f>
        <v>0060</v>
      </c>
      <c r="X446" s="2"/>
    </row>
    <row r="447" spans="1:24">
      <c r="A447" s="2" t="s">
        <v>29</v>
      </c>
      <c r="B447" s="29" t="str">
        <f t="shared" si="352"/>
        <v>313006100</v>
      </c>
      <c r="C447" s="29">
        <v>313102801</v>
      </c>
      <c r="D447" s="35">
        <f t="shared" si="353"/>
        <v>0</v>
      </c>
      <c r="E447" s="29" t="s">
        <v>437</v>
      </c>
      <c r="F447" s="29" t="s">
        <v>323</v>
      </c>
      <c r="G447" s="29">
        <v>0</v>
      </c>
      <c r="H447" s="29" t="s">
        <v>32</v>
      </c>
      <c r="I447" s="29">
        <v>0</v>
      </c>
      <c r="J447" s="29" t="s">
        <v>438</v>
      </c>
      <c r="K447" s="29" t="str">
        <f t="shared" si="354"/>
        <v>icon</v>
      </c>
      <c r="L447" s="2" t="str">
        <f t="shared" si="355"/>
        <v>head</v>
      </c>
      <c r="M447" s="2"/>
      <c r="N447" s="2">
        <f t="shared" si="356"/>
        <v>13</v>
      </c>
      <c r="O447" s="2" t="str">
        <f t="shared" si="357"/>
        <v>0061</v>
      </c>
      <c r="P447" s="2"/>
      <c r="Q447" s="2" t="str">
        <f t="shared" si="358"/>
        <v>00</v>
      </c>
      <c r="R447" s="36"/>
      <c r="S447" s="29">
        <f t="shared" si="359"/>
        <v>5</v>
      </c>
      <c r="T447" s="29">
        <f t="shared" si="360"/>
        <v>10</v>
      </c>
      <c r="U447" s="29">
        <f t="shared" si="361"/>
        <v>10</v>
      </c>
      <c r="V447" s="29">
        <f t="shared" si="362"/>
        <v>10</v>
      </c>
      <c r="W447" s="2" t="str">
        <f t="shared" si="363"/>
        <v>0061</v>
      </c>
      <c r="X447" s="2"/>
    </row>
    <row r="448" spans="1:24">
      <c r="A448" s="2" t="s">
        <v>29</v>
      </c>
      <c r="B448" s="29" t="str">
        <f t="shared" si="329"/>
        <v>313006200</v>
      </c>
      <c r="C448" s="29">
        <v>313102801</v>
      </c>
      <c r="D448" s="35">
        <f t="shared" si="328"/>
        <v>0</v>
      </c>
      <c r="E448" s="29" t="s">
        <v>439</v>
      </c>
      <c r="F448" s="29" t="s">
        <v>323</v>
      </c>
      <c r="G448" s="29">
        <v>0</v>
      </c>
      <c r="H448" s="29" t="s">
        <v>32</v>
      </c>
      <c r="I448" s="29">
        <v>0</v>
      </c>
      <c r="J448" s="29" t="s">
        <v>438</v>
      </c>
      <c r="K448" s="29" t="str">
        <f t="shared" si="354"/>
        <v>icon</v>
      </c>
      <c r="L448" s="2" t="str">
        <f t="shared" si="331"/>
        <v>head</v>
      </c>
      <c r="M448" s="2"/>
      <c r="N448" s="2">
        <f t="shared" si="332"/>
        <v>13</v>
      </c>
      <c r="O448" s="2" t="str">
        <f t="shared" si="333"/>
        <v>0062</v>
      </c>
      <c r="P448" s="2"/>
      <c r="Q448" s="2" t="str">
        <f t="shared" si="334"/>
        <v>00</v>
      </c>
      <c r="R448" s="36"/>
      <c r="S448" s="29">
        <f t="shared" si="335"/>
        <v>5</v>
      </c>
      <c r="T448" s="29">
        <f t="shared" si="336"/>
        <v>10</v>
      </c>
      <c r="U448" s="29">
        <f t="shared" si="337"/>
        <v>10</v>
      </c>
      <c r="V448" s="29">
        <f t="shared" si="338"/>
        <v>10</v>
      </c>
      <c r="W448" s="2" t="str">
        <f t="shared" si="339"/>
        <v>0062</v>
      </c>
      <c r="X448" s="2"/>
    </row>
    <row r="449" spans="1:24">
      <c r="A449" s="2" t="s">
        <v>29</v>
      </c>
      <c r="B449" s="29" t="str">
        <f t="shared" ref="B449" si="364">"3"&amp;N449&amp;O449&amp;Q449</f>
        <v>313006300</v>
      </c>
      <c r="C449" s="29">
        <v>313102801</v>
      </c>
      <c r="D449" s="35">
        <f t="shared" ref="D449" si="365">IF(INT(B449)=INT(C449),111,0)</f>
        <v>0</v>
      </c>
      <c r="E449" s="29" t="s">
        <v>440</v>
      </c>
      <c r="F449" s="29" t="s">
        <v>323</v>
      </c>
      <c r="G449" s="29">
        <v>0</v>
      </c>
      <c r="H449" s="29" t="s">
        <v>32</v>
      </c>
      <c r="I449" s="29">
        <v>0</v>
      </c>
      <c r="J449" s="29" t="s">
        <v>438</v>
      </c>
      <c r="K449" s="29" t="str">
        <f t="shared" si="354"/>
        <v>icon</v>
      </c>
      <c r="L449" s="2" t="str">
        <f t="shared" ref="L449" si="366">MID(E449,S449+1,T449-6)</f>
        <v>head</v>
      </c>
      <c r="M449" s="2"/>
      <c r="N449" s="2">
        <f t="shared" ref="N449" si="367">IF(L449="head",13,IF(L449="qiyujia",15,14))</f>
        <v>13</v>
      </c>
      <c r="O449" s="2" t="str">
        <f t="shared" ref="O449" si="368">IF(T449=U449,RIGHT(E449,LEN(E449)-T449),MID(E449,T449+1,U449-T449-1))</f>
        <v>0063</v>
      </c>
      <c r="P449" s="2"/>
      <c r="Q449" s="2" t="str">
        <f t="shared" ref="Q449" si="369">IF(LEN(W449)&lt;3,IF(LEN(W449)&gt;1,W449,"0"&amp;W449),"00")</f>
        <v>00</v>
      </c>
      <c r="R449" s="36"/>
      <c r="S449" s="29">
        <f t="shared" ref="S449" si="370">IFERROR(FIND("_",E449),0)</f>
        <v>5</v>
      </c>
      <c r="T449" s="29">
        <f t="shared" ref="T449" si="371">IFERROR(FIND("_",E449,S449+1),S449)</f>
        <v>10</v>
      </c>
      <c r="U449" s="29">
        <f t="shared" ref="U449" si="372">IFERROR(FIND("_",E449,T449+1),T449)</f>
        <v>10</v>
      </c>
      <c r="V449" s="29">
        <f t="shared" ref="V449" si="373">IFERROR(FIND("_",E449,U449+1),U449)</f>
        <v>10</v>
      </c>
      <c r="W449" s="2" t="str">
        <f t="shared" ref="W449" si="374">IF(U449=V449,RIGHT(E449,LEN(E449)-U449),MID(E449,U449+1,V449-U449-1))</f>
        <v>0063</v>
      </c>
      <c r="X449" s="2"/>
    </row>
    <row r="450" spans="1:24">
      <c r="A450" s="2" t="s">
        <v>29</v>
      </c>
      <c r="B450" s="29" t="str">
        <f t="shared" si="329"/>
        <v>313006400</v>
      </c>
      <c r="C450" s="29">
        <v>313102802</v>
      </c>
      <c r="D450" s="35">
        <f t="shared" si="328"/>
        <v>0</v>
      </c>
      <c r="E450" s="29" t="s">
        <v>441</v>
      </c>
      <c r="F450" s="29" t="s">
        <v>323</v>
      </c>
      <c r="G450" s="29">
        <v>0</v>
      </c>
      <c r="H450" s="29" t="s">
        <v>32</v>
      </c>
      <c r="I450" s="29">
        <v>0</v>
      </c>
      <c r="J450" s="29" t="s">
        <v>438</v>
      </c>
      <c r="K450" s="29" t="str">
        <f t="shared" si="354"/>
        <v>icon</v>
      </c>
      <c r="L450" s="2" t="str">
        <f t="shared" si="331"/>
        <v>head</v>
      </c>
      <c r="M450" s="2"/>
      <c r="N450" s="2">
        <f t="shared" si="332"/>
        <v>13</v>
      </c>
      <c r="O450" s="2" t="str">
        <f t="shared" si="333"/>
        <v>0064</v>
      </c>
      <c r="P450" s="2"/>
      <c r="Q450" s="2" t="str">
        <f t="shared" si="334"/>
        <v>00</v>
      </c>
      <c r="R450" s="36"/>
      <c r="S450" s="29">
        <f t="shared" si="335"/>
        <v>5</v>
      </c>
      <c r="T450" s="29">
        <f t="shared" si="336"/>
        <v>10</v>
      </c>
      <c r="U450" s="29">
        <f t="shared" si="337"/>
        <v>10</v>
      </c>
      <c r="V450" s="29">
        <f t="shared" si="338"/>
        <v>10</v>
      </c>
      <c r="W450" s="2" t="str">
        <f t="shared" si="339"/>
        <v>0064</v>
      </c>
      <c r="X450" s="2"/>
    </row>
    <row r="451" spans="1:24">
      <c r="A451" s="2" t="s">
        <v>29</v>
      </c>
      <c r="B451" s="29" t="str">
        <f t="shared" si="329"/>
        <v>313006500</v>
      </c>
      <c r="C451" s="29">
        <v>313102803</v>
      </c>
      <c r="D451" s="35">
        <f t="shared" si="328"/>
        <v>0</v>
      </c>
      <c r="E451" s="29" t="s">
        <v>442</v>
      </c>
      <c r="F451" s="29" t="s">
        <v>323</v>
      </c>
      <c r="G451" s="29">
        <v>0</v>
      </c>
      <c r="H451" s="29" t="s">
        <v>32</v>
      </c>
      <c r="I451" s="29">
        <v>0</v>
      </c>
      <c r="J451" s="29" t="s">
        <v>438</v>
      </c>
      <c r="K451" s="29" t="str">
        <f t="shared" si="354"/>
        <v>icon</v>
      </c>
      <c r="L451" s="2" t="str">
        <f t="shared" si="331"/>
        <v>head</v>
      </c>
      <c r="M451" s="2"/>
      <c r="N451" s="2">
        <f t="shared" si="332"/>
        <v>13</v>
      </c>
      <c r="O451" s="2" t="str">
        <f t="shared" si="333"/>
        <v>0065</v>
      </c>
      <c r="P451" s="2"/>
      <c r="Q451" s="2" t="str">
        <f t="shared" si="334"/>
        <v>00</v>
      </c>
      <c r="R451" s="36"/>
      <c r="S451" s="29">
        <f t="shared" si="335"/>
        <v>5</v>
      </c>
      <c r="T451" s="29">
        <f t="shared" si="336"/>
        <v>10</v>
      </c>
      <c r="U451" s="29">
        <f t="shared" si="337"/>
        <v>10</v>
      </c>
      <c r="V451" s="29">
        <f t="shared" si="338"/>
        <v>10</v>
      </c>
      <c r="W451" s="2" t="str">
        <f t="shared" si="339"/>
        <v>0065</v>
      </c>
      <c r="X451" s="2"/>
    </row>
    <row r="452" spans="1:24">
      <c r="A452" s="2" t="s">
        <v>29</v>
      </c>
      <c r="B452" s="29" t="str">
        <f t="shared" ref="B452" si="375">"3"&amp;N452&amp;O452&amp;Q452</f>
        <v>313007100</v>
      </c>
      <c r="C452" s="29">
        <v>313102803</v>
      </c>
      <c r="D452" s="35">
        <f t="shared" ref="D452" si="376">IF(INT(B452)=INT(C452),111,0)</f>
        <v>0</v>
      </c>
      <c r="E452" s="29" t="s">
        <v>443</v>
      </c>
      <c r="F452" s="29" t="s">
        <v>323</v>
      </c>
      <c r="G452" s="29">
        <v>0</v>
      </c>
      <c r="H452" s="29" t="s">
        <v>32</v>
      </c>
      <c r="I452" s="29">
        <v>0</v>
      </c>
      <c r="J452" s="29" t="s">
        <v>438</v>
      </c>
      <c r="K452" s="29" t="str">
        <f t="shared" ref="K452" si="377">LEFT(E452,S452-1)</f>
        <v>icon</v>
      </c>
      <c r="L452" s="2" t="str">
        <f t="shared" ref="L452" si="378">MID(E452,S452+1,T452-6)</f>
        <v>head</v>
      </c>
      <c r="M452" s="2"/>
      <c r="N452" s="2">
        <f t="shared" ref="N452" si="379">IF(L452="head",13,IF(L452="qiyujia",15,14))</f>
        <v>13</v>
      </c>
      <c r="O452" s="2" t="str">
        <f t="shared" ref="O452" si="380">IF(T452=U452,RIGHT(E452,LEN(E452)-T452),MID(E452,T452+1,U452-T452-1))</f>
        <v>0071</v>
      </c>
      <c r="P452" s="2"/>
      <c r="Q452" s="2" t="str">
        <f t="shared" ref="Q452" si="381">IF(LEN(W452)&lt;3,IF(LEN(W452)&gt;1,W452,"0"&amp;W452),"00")</f>
        <v>00</v>
      </c>
      <c r="R452" s="36"/>
      <c r="S452" s="29">
        <f t="shared" ref="S452" si="382">IFERROR(FIND("_",E452),0)</f>
        <v>5</v>
      </c>
      <c r="T452" s="29">
        <f t="shared" ref="T452" si="383">IFERROR(FIND("_",E452,S452+1),S452)</f>
        <v>10</v>
      </c>
      <c r="U452" s="29">
        <f t="shared" ref="U452" si="384">IFERROR(FIND("_",E452,T452+1),T452)</f>
        <v>10</v>
      </c>
      <c r="V452" s="29">
        <f t="shared" ref="V452" si="385">IFERROR(FIND("_",E452,U452+1),U452)</f>
        <v>10</v>
      </c>
      <c r="W452" s="2" t="str">
        <f t="shared" ref="W452" si="386">IF(U452=V452,RIGHT(E452,LEN(E452)-U452),MID(E452,U452+1,V452-U452-1))</f>
        <v>0071</v>
      </c>
      <c r="X452" s="2"/>
    </row>
    <row r="453" spans="1:24">
      <c r="A453" s="2" t="s">
        <v>29</v>
      </c>
      <c r="B453" s="29" t="str">
        <f t="shared" ref="B453" si="387">"3"&amp;N453&amp;O453&amp;Q453</f>
        <v>313007200</v>
      </c>
      <c r="C453" s="29">
        <v>313102803</v>
      </c>
      <c r="D453" s="35">
        <f t="shared" ref="D453" si="388">IF(INT(B453)=INT(C453),111,0)</f>
        <v>0</v>
      </c>
      <c r="E453" s="29" t="s">
        <v>444</v>
      </c>
      <c r="F453" s="29" t="s">
        <v>323</v>
      </c>
      <c r="G453" s="29">
        <v>0</v>
      </c>
      <c r="H453" s="29" t="s">
        <v>32</v>
      </c>
      <c r="I453" s="29">
        <v>0</v>
      </c>
      <c r="J453" s="29" t="s">
        <v>438</v>
      </c>
      <c r="K453" s="29" t="str">
        <f t="shared" ref="K453" si="389">LEFT(E453,S453-1)</f>
        <v>icon</v>
      </c>
      <c r="L453" s="2" t="str">
        <f t="shared" ref="L453" si="390">MID(E453,S453+1,T453-6)</f>
        <v>head</v>
      </c>
      <c r="M453" s="2"/>
      <c r="N453" s="2">
        <f t="shared" ref="N453" si="391">IF(L453="head",13,IF(L453="qiyujia",15,14))</f>
        <v>13</v>
      </c>
      <c r="O453" s="2" t="str">
        <f t="shared" ref="O453" si="392">IF(T453=U453,RIGHT(E453,LEN(E453)-T453),MID(E453,T453+1,U453-T453-1))</f>
        <v>0072</v>
      </c>
      <c r="P453" s="2"/>
      <c r="Q453" s="2" t="str">
        <f t="shared" ref="Q453" si="393">IF(LEN(W453)&lt;3,IF(LEN(W453)&gt;1,W453,"0"&amp;W453),"00")</f>
        <v>00</v>
      </c>
      <c r="R453" s="36"/>
      <c r="S453" s="29">
        <f t="shared" ref="S453" si="394">IFERROR(FIND("_",E453),0)</f>
        <v>5</v>
      </c>
      <c r="T453" s="29">
        <f t="shared" ref="T453" si="395">IFERROR(FIND("_",E453,S453+1),S453)</f>
        <v>10</v>
      </c>
      <c r="U453" s="29">
        <f t="shared" ref="U453" si="396">IFERROR(FIND("_",E453,T453+1),T453)</f>
        <v>10</v>
      </c>
      <c r="V453" s="29">
        <f t="shared" ref="V453" si="397">IFERROR(FIND("_",E453,U453+1),U453)</f>
        <v>10</v>
      </c>
      <c r="W453" s="2" t="str">
        <f t="shared" ref="W453" si="398">IF(U453=V453,RIGHT(E453,LEN(E453)-U453),MID(E453,U453+1,V453-U453-1))</f>
        <v>0072</v>
      </c>
      <c r="X453" s="2"/>
    </row>
    <row r="454" spans="1:24">
      <c r="A454" s="2" t="s">
        <v>29</v>
      </c>
      <c r="B454" s="29" t="str">
        <f t="shared" si="329"/>
        <v>313100100</v>
      </c>
      <c r="C454" s="29">
        <v>313100100</v>
      </c>
      <c r="D454" s="35">
        <f t="shared" si="328"/>
        <v>111</v>
      </c>
      <c r="E454" s="29" t="s">
        <v>445</v>
      </c>
      <c r="F454" s="29" t="s">
        <v>323</v>
      </c>
      <c r="G454" s="29">
        <v>0</v>
      </c>
      <c r="H454" s="29" t="s">
        <v>32</v>
      </c>
      <c r="I454" s="29">
        <v>0</v>
      </c>
      <c r="J454" s="29" t="s">
        <v>446</v>
      </c>
      <c r="K454" s="29" t="str">
        <f t="shared" si="330"/>
        <v>icon</v>
      </c>
      <c r="L454" s="2" t="str">
        <f t="shared" si="331"/>
        <v>head</v>
      </c>
      <c r="M454" s="2"/>
      <c r="N454" s="2">
        <f t="shared" si="332"/>
        <v>13</v>
      </c>
      <c r="O454" s="2" t="str">
        <f t="shared" si="333"/>
        <v>1001</v>
      </c>
      <c r="P454" s="2"/>
      <c r="Q454" s="2" t="str">
        <f t="shared" si="334"/>
        <v>00</v>
      </c>
      <c r="R454" s="36"/>
      <c r="S454" s="29">
        <f t="shared" si="335"/>
        <v>5</v>
      </c>
      <c r="T454" s="29">
        <f t="shared" si="336"/>
        <v>10</v>
      </c>
      <c r="U454" s="29">
        <f t="shared" si="337"/>
        <v>10</v>
      </c>
      <c r="V454" s="29">
        <f t="shared" si="338"/>
        <v>10</v>
      </c>
      <c r="W454" s="2" t="str">
        <f t="shared" si="339"/>
        <v>1001</v>
      </c>
      <c r="X454" s="2"/>
    </row>
    <row r="455" spans="1:24">
      <c r="A455" s="2" t="s">
        <v>29</v>
      </c>
      <c r="B455" s="29" t="str">
        <f t="shared" si="329"/>
        <v>313100200</v>
      </c>
      <c r="C455" s="29">
        <v>313100200</v>
      </c>
      <c r="D455" s="35">
        <f t="shared" si="328"/>
        <v>111</v>
      </c>
      <c r="E455" s="29" t="s">
        <v>447</v>
      </c>
      <c r="F455" s="29" t="s">
        <v>323</v>
      </c>
      <c r="G455" s="29">
        <v>0</v>
      </c>
      <c r="H455" s="29" t="s">
        <v>32</v>
      </c>
      <c r="I455" s="29">
        <v>0</v>
      </c>
      <c r="J455" s="29" t="s">
        <v>448</v>
      </c>
      <c r="K455" s="29" t="str">
        <f t="shared" si="330"/>
        <v>icon</v>
      </c>
      <c r="L455" s="2" t="str">
        <f t="shared" si="331"/>
        <v>head</v>
      </c>
      <c r="M455" s="2"/>
      <c r="N455" s="2">
        <f t="shared" si="332"/>
        <v>13</v>
      </c>
      <c r="O455" s="2" t="str">
        <f t="shared" si="333"/>
        <v>1002</v>
      </c>
      <c r="P455" s="2"/>
      <c r="Q455" s="2" t="str">
        <f t="shared" si="334"/>
        <v>00</v>
      </c>
      <c r="R455" s="36"/>
      <c r="S455" s="29">
        <f t="shared" si="335"/>
        <v>5</v>
      </c>
      <c r="T455" s="29">
        <f t="shared" si="336"/>
        <v>10</v>
      </c>
      <c r="U455" s="29">
        <f t="shared" si="337"/>
        <v>10</v>
      </c>
      <c r="V455" s="29">
        <f t="shared" si="338"/>
        <v>10</v>
      </c>
      <c r="W455" s="2" t="str">
        <f t="shared" si="339"/>
        <v>1002</v>
      </c>
      <c r="X455" s="2"/>
    </row>
    <row r="456" spans="1:24">
      <c r="A456" s="2" t="s">
        <v>29</v>
      </c>
      <c r="B456" s="29" t="str">
        <f t="shared" si="329"/>
        <v>313100300</v>
      </c>
      <c r="C456" s="29">
        <v>313100300</v>
      </c>
      <c r="D456" s="35">
        <f t="shared" si="328"/>
        <v>111</v>
      </c>
      <c r="E456" s="29" t="s">
        <v>449</v>
      </c>
      <c r="F456" s="29" t="s">
        <v>323</v>
      </c>
      <c r="G456" s="29">
        <v>0</v>
      </c>
      <c r="H456" s="29" t="s">
        <v>32</v>
      </c>
      <c r="I456" s="29">
        <v>0</v>
      </c>
      <c r="J456" s="29" t="s">
        <v>450</v>
      </c>
      <c r="K456" s="29" t="str">
        <f t="shared" si="330"/>
        <v>icon</v>
      </c>
      <c r="L456" s="2" t="str">
        <f t="shared" si="331"/>
        <v>head</v>
      </c>
      <c r="M456" s="2"/>
      <c r="N456" s="2">
        <f t="shared" si="332"/>
        <v>13</v>
      </c>
      <c r="O456" s="2" t="str">
        <f t="shared" si="333"/>
        <v>1003</v>
      </c>
      <c r="P456" s="2"/>
      <c r="Q456" s="2" t="str">
        <f t="shared" si="334"/>
        <v>00</v>
      </c>
      <c r="R456" s="36"/>
      <c r="S456" s="29">
        <f t="shared" si="335"/>
        <v>5</v>
      </c>
      <c r="T456" s="29">
        <f t="shared" si="336"/>
        <v>10</v>
      </c>
      <c r="U456" s="29">
        <f t="shared" si="337"/>
        <v>10</v>
      </c>
      <c r="V456" s="29">
        <f t="shared" si="338"/>
        <v>10</v>
      </c>
      <c r="W456" s="2" t="str">
        <f t="shared" si="339"/>
        <v>1003</v>
      </c>
      <c r="X456" s="2"/>
    </row>
    <row r="457" spans="1:24">
      <c r="A457" s="2" t="s">
        <v>29</v>
      </c>
      <c r="B457" s="29" t="str">
        <f t="shared" ref="B457:B483" si="399">"3"&amp;N457&amp;O457&amp;Q457</f>
        <v>313100400</v>
      </c>
      <c r="C457" s="29">
        <v>313100402</v>
      </c>
      <c r="D457" s="35">
        <f t="shared" ref="D457:D482" si="400">IF(INT(B457)=INT(C457),111,0)</f>
        <v>0</v>
      </c>
      <c r="E457" s="29" t="s">
        <v>451</v>
      </c>
      <c r="F457" s="29" t="s">
        <v>323</v>
      </c>
      <c r="G457" s="29">
        <v>0</v>
      </c>
      <c r="H457" s="29" t="s">
        <v>32</v>
      </c>
      <c r="I457" s="29">
        <v>0</v>
      </c>
      <c r="J457" s="29" t="s">
        <v>452</v>
      </c>
      <c r="K457" s="29" t="str">
        <f t="shared" ref="K457:K480" si="401">LEFT(E457,S457-1)</f>
        <v>icon</v>
      </c>
      <c r="L457" s="2" t="str">
        <f t="shared" ref="L457:L483" si="402">MID(E457,S457+1,T457-6)</f>
        <v>head</v>
      </c>
      <c r="M457" s="2"/>
      <c r="N457" s="2">
        <f t="shared" ref="N457:N483" si="403">IF(L457="head",13,IF(L457="qiyujia",15,14))</f>
        <v>13</v>
      </c>
      <c r="O457" s="2" t="str">
        <f t="shared" ref="O457:O483" si="404">IF(T457=U457,RIGHT(E457,LEN(E457)-T457),MID(E457,T457+1,U457-T457-1))</f>
        <v>1004</v>
      </c>
      <c r="P457" s="2"/>
      <c r="Q457" s="2" t="str">
        <f t="shared" ref="Q457:Q483" si="405">IF(LEN(W457)&lt;3,IF(LEN(W457)&gt;1,W457,"0"&amp;W457),"00")</f>
        <v>00</v>
      </c>
      <c r="R457" s="36"/>
      <c r="S457" s="29">
        <f t="shared" ref="S457:S483" si="406">IFERROR(FIND("_",E457),0)</f>
        <v>5</v>
      </c>
      <c r="T457" s="29">
        <f t="shared" ref="T457:T483" si="407">IFERROR(FIND("_",E457,S457+1),S457)</f>
        <v>10</v>
      </c>
      <c r="U457" s="29">
        <f t="shared" ref="U457:U483" si="408">IFERROR(FIND("_",E457,T457+1),T457)</f>
        <v>10</v>
      </c>
      <c r="V457" s="29">
        <f t="shared" ref="V457:V483" si="409">IFERROR(FIND("_",E457,U457+1),U457)</f>
        <v>10</v>
      </c>
      <c r="W457" s="2" t="str">
        <f t="shared" ref="W457:W483" si="410">IF(U457=V457,RIGHT(E457,LEN(E457)-U457),MID(E457,U457+1,V457-U457-1))</f>
        <v>1004</v>
      </c>
      <c r="X457" s="2"/>
    </row>
    <row r="458" spans="1:24">
      <c r="A458" s="2" t="s">
        <v>29</v>
      </c>
      <c r="B458" s="29" t="str">
        <f t="shared" si="399"/>
        <v>313100500</v>
      </c>
      <c r="C458" s="29">
        <v>313100501</v>
      </c>
      <c r="D458" s="35">
        <f t="shared" si="400"/>
        <v>0</v>
      </c>
      <c r="E458" s="29" t="s">
        <v>453</v>
      </c>
      <c r="F458" s="29" t="s">
        <v>323</v>
      </c>
      <c r="G458" s="29">
        <v>0</v>
      </c>
      <c r="H458" s="29" t="s">
        <v>32</v>
      </c>
      <c r="I458" s="29">
        <v>0</v>
      </c>
      <c r="J458" s="29" t="s">
        <v>454</v>
      </c>
      <c r="K458" s="29" t="str">
        <f t="shared" si="401"/>
        <v>icon</v>
      </c>
      <c r="L458" s="2" t="str">
        <f t="shared" si="402"/>
        <v>head</v>
      </c>
      <c r="M458" s="2"/>
      <c r="N458" s="2">
        <f t="shared" si="403"/>
        <v>13</v>
      </c>
      <c r="O458" s="2" t="str">
        <f t="shared" si="404"/>
        <v>1005</v>
      </c>
      <c r="P458" s="2"/>
      <c r="Q458" s="2" t="str">
        <f t="shared" si="405"/>
        <v>00</v>
      </c>
      <c r="R458" s="36"/>
      <c r="S458" s="29">
        <f t="shared" si="406"/>
        <v>5</v>
      </c>
      <c r="T458" s="29">
        <f t="shared" si="407"/>
        <v>10</v>
      </c>
      <c r="U458" s="29">
        <f t="shared" si="408"/>
        <v>10</v>
      </c>
      <c r="V458" s="29">
        <f t="shared" si="409"/>
        <v>10</v>
      </c>
      <c r="W458" s="2" t="str">
        <f t="shared" si="410"/>
        <v>1005</v>
      </c>
      <c r="X458" s="2"/>
    </row>
    <row r="459" spans="1:24">
      <c r="A459" s="2" t="s">
        <v>29</v>
      </c>
      <c r="B459" s="29" t="str">
        <f t="shared" si="399"/>
        <v>313100600</v>
      </c>
      <c r="C459" s="29">
        <v>313100600</v>
      </c>
      <c r="D459" s="35">
        <f t="shared" si="400"/>
        <v>111</v>
      </c>
      <c r="E459" s="29" t="s">
        <v>455</v>
      </c>
      <c r="F459" s="29" t="s">
        <v>323</v>
      </c>
      <c r="G459" s="29">
        <v>0</v>
      </c>
      <c r="H459" s="29" t="s">
        <v>32</v>
      </c>
      <c r="I459" s="29">
        <v>0</v>
      </c>
      <c r="J459" s="29" t="s">
        <v>456</v>
      </c>
      <c r="K459" s="29" t="str">
        <f t="shared" si="401"/>
        <v>icon</v>
      </c>
      <c r="L459" s="2" t="str">
        <f t="shared" si="402"/>
        <v>head</v>
      </c>
      <c r="M459" s="2"/>
      <c r="N459" s="2">
        <f t="shared" si="403"/>
        <v>13</v>
      </c>
      <c r="O459" s="2" t="str">
        <f t="shared" si="404"/>
        <v>1006</v>
      </c>
      <c r="P459" s="2"/>
      <c r="Q459" s="2" t="str">
        <f t="shared" si="405"/>
        <v>00</v>
      </c>
      <c r="R459" s="36"/>
      <c r="S459" s="29">
        <f t="shared" si="406"/>
        <v>5</v>
      </c>
      <c r="T459" s="29">
        <f t="shared" si="407"/>
        <v>10</v>
      </c>
      <c r="U459" s="29">
        <f t="shared" si="408"/>
        <v>10</v>
      </c>
      <c r="V459" s="29">
        <f t="shared" si="409"/>
        <v>10</v>
      </c>
      <c r="W459" s="2" t="str">
        <f t="shared" si="410"/>
        <v>1006</v>
      </c>
      <c r="X459" s="2"/>
    </row>
    <row r="460" spans="1:24">
      <c r="A460" s="2" t="s">
        <v>29</v>
      </c>
      <c r="B460" s="29" t="str">
        <f t="shared" si="399"/>
        <v>313100700</v>
      </c>
      <c r="C460" s="29">
        <v>313100700</v>
      </c>
      <c r="D460" s="35">
        <f t="shared" si="400"/>
        <v>111</v>
      </c>
      <c r="E460" s="29" t="s">
        <v>457</v>
      </c>
      <c r="F460" s="29" t="s">
        <v>323</v>
      </c>
      <c r="G460" s="29">
        <v>0</v>
      </c>
      <c r="H460" s="29" t="s">
        <v>32</v>
      </c>
      <c r="I460" s="29">
        <v>0</v>
      </c>
      <c r="J460" s="29" t="s">
        <v>458</v>
      </c>
      <c r="K460" s="29" t="str">
        <f t="shared" si="401"/>
        <v>icon</v>
      </c>
      <c r="L460" s="2" t="str">
        <f t="shared" si="402"/>
        <v>head</v>
      </c>
      <c r="M460" s="2"/>
      <c r="N460" s="2">
        <f t="shared" si="403"/>
        <v>13</v>
      </c>
      <c r="O460" s="2" t="str">
        <f t="shared" si="404"/>
        <v>1007</v>
      </c>
      <c r="P460" s="2"/>
      <c r="Q460" s="2" t="str">
        <f t="shared" si="405"/>
        <v>00</v>
      </c>
      <c r="R460" s="36"/>
      <c r="S460" s="29">
        <f t="shared" si="406"/>
        <v>5</v>
      </c>
      <c r="T460" s="29">
        <f t="shared" si="407"/>
        <v>10</v>
      </c>
      <c r="U460" s="29">
        <f t="shared" si="408"/>
        <v>10</v>
      </c>
      <c r="V460" s="29">
        <f t="shared" si="409"/>
        <v>10</v>
      </c>
      <c r="W460" s="2" t="str">
        <f t="shared" si="410"/>
        <v>1007</v>
      </c>
      <c r="X460" s="2"/>
    </row>
    <row r="461" spans="1:24">
      <c r="A461" s="2" t="s">
        <v>29</v>
      </c>
      <c r="B461" s="29" t="str">
        <f t="shared" si="399"/>
        <v>313100800</v>
      </c>
      <c r="C461" s="29">
        <v>313100800</v>
      </c>
      <c r="D461" s="35">
        <f t="shared" si="400"/>
        <v>111</v>
      </c>
      <c r="E461" s="29" t="s">
        <v>459</v>
      </c>
      <c r="F461" s="29" t="s">
        <v>323</v>
      </c>
      <c r="G461" s="29">
        <v>0</v>
      </c>
      <c r="H461" s="29" t="s">
        <v>32</v>
      </c>
      <c r="I461" s="29">
        <v>0</v>
      </c>
      <c r="J461" s="29" t="s">
        <v>460</v>
      </c>
      <c r="K461" s="29" t="str">
        <f t="shared" si="401"/>
        <v>icon</v>
      </c>
      <c r="L461" s="2" t="str">
        <f t="shared" si="402"/>
        <v>head</v>
      </c>
      <c r="M461" s="2"/>
      <c r="N461" s="2">
        <f t="shared" si="403"/>
        <v>13</v>
      </c>
      <c r="O461" s="2" t="str">
        <f t="shared" si="404"/>
        <v>1008</v>
      </c>
      <c r="P461" s="2"/>
      <c r="Q461" s="2" t="str">
        <f t="shared" si="405"/>
        <v>00</v>
      </c>
      <c r="R461" s="36"/>
      <c r="S461" s="29">
        <f t="shared" si="406"/>
        <v>5</v>
      </c>
      <c r="T461" s="29">
        <f t="shared" si="407"/>
        <v>10</v>
      </c>
      <c r="U461" s="29">
        <f t="shared" si="408"/>
        <v>10</v>
      </c>
      <c r="V461" s="29">
        <f t="shared" si="409"/>
        <v>10</v>
      </c>
      <c r="W461" s="2" t="str">
        <f t="shared" si="410"/>
        <v>1008</v>
      </c>
      <c r="X461" s="2"/>
    </row>
    <row r="462" spans="1:24">
      <c r="A462" s="2" t="s">
        <v>29</v>
      </c>
      <c r="B462" s="29" t="str">
        <f t="shared" si="399"/>
        <v>313100900</v>
      </c>
      <c r="C462" s="29">
        <v>313100900</v>
      </c>
      <c r="D462" s="35">
        <f t="shared" si="400"/>
        <v>111</v>
      </c>
      <c r="E462" s="29" t="s">
        <v>461</v>
      </c>
      <c r="F462" s="29" t="s">
        <v>323</v>
      </c>
      <c r="G462" s="29">
        <v>0</v>
      </c>
      <c r="H462" s="29" t="s">
        <v>32</v>
      </c>
      <c r="I462" s="29">
        <v>0</v>
      </c>
      <c r="J462" s="29" t="s">
        <v>462</v>
      </c>
      <c r="K462" s="29" t="str">
        <f t="shared" si="401"/>
        <v>icon</v>
      </c>
      <c r="L462" s="2" t="str">
        <f t="shared" si="402"/>
        <v>head</v>
      </c>
      <c r="M462" s="2"/>
      <c r="N462" s="2">
        <f t="shared" si="403"/>
        <v>13</v>
      </c>
      <c r="O462" s="2" t="str">
        <f t="shared" si="404"/>
        <v>1009</v>
      </c>
      <c r="P462" s="2"/>
      <c r="Q462" s="2" t="str">
        <f t="shared" si="405"/>
        <v>00</v>
      </c>
      <c r="R462" s="36"/>
      <c r="S462" s="29">
        <f t="shared" si="406"/>
        <v>5</v>
      </c>
      <c r="T462" s="29">
        <f t="shared" si="407"/>
        <v>10</v>
      </c>
      <c r="U462" s="29">
        <f t="shared" si="408"/>
        <v>10</v>
      </c>
      <c r="V462" s="29">
        <f t="shared" si="409"/>
        <v>10</v>
      </c>
      <c r="W462" s="2" t="str">
        <f t="shared" si="410"/>
        <v>1009</v>
      </c>
      <c r="X462" s="2"/>
    </row>
    <row r="463" spans="1:24">
      <c r="A463" s="2" t="s">
        <v>29</v>
      </c>
      <c r="B463" s="29" t="str">
        <f t="shared" si="399"/>
        <v>313101000</v>
      </c>
      <c r="C463" s="29">
        <v>313101001</v>
      </c>
      <c r="D463" s="35">
        <f t="shared" si="400"/>
        <v>0</v>
      </c>
      <c r="E463" s="29" t="s">
        <v>463</v>
      </c>
      <c r="F463" s="29" t="s">
        <v>323</v>
      </c>
      <c r="G463" s="29">
        <v>0</v>
      </c>
      <c r="H463" s="29" t="s">
        <v>32</v>
      </c>
      <c r="I463" s="29">
        <v>0</v>
      </c>
      <c r="J463" s="29" t="s">
        <v>464</v>
      </c>
      <c r="K463" s="29" t="str">
        <f t="shared" si="401"/>
        <v>icon</v>
      </c>
      <c r="L463" s="2" t="str">
        <f t="shared" si="402"/>
        <v>head</v>
      </c>
      <c r="M463" s="2"/>
      <c r="N463" s="2">
        <f t="shared" si="403"/>
        <v>13</v>
      </c>
      <c r="O463" s="2" t="str">
        <f t="shared" si="404"/>
        <v>1010</v>
      </c>
      <c r="P463" s="2"/>
      <c r="Q463" s="2" t="str">
        <f t="shared" si="405"/>
        <v>00</v>
      </c>
      <c r="R463" s="36"/>
      <c r="S463" s="29">
        <f t="shared" si="406"/>
        <v>5</v>
      </c>
      <c r="T463" s="29">
        <f t="shared" si="407"/>
        <v>10</v>
      </c>
      <c r="U463" s="29">
        <f t="shared" si="408"/>
        <v>10</v>
      </c>
      <c r="V463" s="29">
        <f t="shared" si="409"/>
        <v>10</v>
      </c>
      <c r="W463" s="2" t="str">
        <f t="shared" si="410"/>
        <v>1010</v>
      </c>
      <c r="X463" s="2"/>
    </row>
    <row r="464" spans="1:24">
      <c r="A464" s="2" t="s">
        <v>29</v>
      </c>
      <c r="B464" s="29" t="str">
        <f t="shared" si="399"/>
        <v>313101100</v>
      </c>
      <c r="C464" s="29">
        <v>313101100</v>
      </c>
      <c r="D464" s="35">
        <f t="shared" si="400"/>
        <v>111</v>
      </c>
      <c r="E464" s="29" t="s">
        <v>465</v>
      </c>
      <c r="F464" s="29" t="s">
        <v>323</v>
      </c>
      <c r="G464" s="29">
        <v>0</v>
      </c>
      <c r="H464" s="29" t="s">
        <v>32</v>
      </c>
      <c r="I464" s="29">
        <v>0</v>
      </c>
      <c r="J464" s="29" t="s">
        <v>466</v>
      </c>
      <c r="K464" s="29" t="str">
        <f t="shared" si="401"/>
        <v>icon</v>
      </c>
      <c r="L464" s="2" t="str">
        <f t="shared" si="402"/>
        <v>head</v>
      </c>
      <c r="M464" s="2"/>
      <c r="N464" s="2">
        <f t="shared" si="403"/>
        <v>13</v>
      </c>
      <c r="O464" s="2" t="str">
        <f t="shared" si="404"/>
        <v>1011</v>
      </c>
      <c r="P464" s="2"/>
      <c r="Q464" s="2" t="str">
        <f t="shared" si="405"/>
        <v>00</v>
      </c>
      <c r="R464" s="36"/>
      <c r="S464" s="29">
        <f t="shared" si="406"/>
        <v>5</v>
      </c>
      <c r="T464" s="29">
        <f t="shared" si="407"/>
        <v>10</v>
      </c>
      <c r="U464" s="29">
        <f t="shared" si="408"/>
        <v>10</v>
      </c>
      <c r="V464" s="29">
        <f t="shared" si="409"/>
        <v>10</v>
      </c>
      <c r="W464" s="2" t="str">
        <f t="shared" si="410"/>
        <v>1011</v>
      </c>
      <c r="X464" s="2"/>
    </row>
    <row r="465" spans="1:24">
      <c r="A465" s="2" t="s">
        <v>29</v>
      </c>
      <c r="B465" s="29" t="str">
        <f t="shared" si="399"/>
        <v>313101200</v>
      </c>
      <c r="C465" s="29">
        <v>313101200</v>
      </c>
      <c r="D465" s="35">
        <f t="shared" si="400"/>
        <v>111</v>
      </c>
      <c r="E465" s="29" t="s">
        <v>467</v>
      </c>
      <c r="F465" s="29" t="s">
        <v>323</v>
      </c>
      <c r="G465" s="29">
        <v>0</v>
      </c>
      <c r="H465" s="29" t="s">
        <v>32</v>
      </c>
      <c r="I465" s="29">
        <v>0</v>
      </c>
      <c r="J465" s="29" t="s">
        <v>468</v>
      </c>
      <c r="K465" s="29" t="str">
        <f t="shared" si="401"/>
        <v>icon</v>
      </c>
      <c r="L465" s="2" t="str">
        <f t="shared" si="402"/>
        <v>head</v>
      </c>
      <c r="M465" s="2"/>
      <c r="N465" s="2">
        <f t="shared" si="403"/>
        <v>13</v>
      </c>
      <c r="O465" s="2" t="str">
        <f t="shared" si="404"/>
        <v>1012</v>
      </c>
      <c r="P465" s="2"/>
      <c r="Q465" s="2" t="str">
        <f t="shared" si="405"/>
        <v>00</v>
      </c>
      <c r="R465" s="36"/>
      <c r="S465" s="29">
        <f t="shared" si="406"/>
        <v>5</v>
      </c>
      <c r="T465" s="29">
        <f t="shared" si="407"/>
        <v>10</v>
      </c>
      <c r="U465" s="29">
        <f t="shared" si="408"/>
        <v>10</v>
      </c>
      <c r="V465" s="29">
        <f t="shared" si="409"/>
        <v>10</v>
      </c>
      <c r="W465" s="2" t="str">
        <f t="shared" si="410"/>
        <v>1012</v>
      </c>
      <c r="X465" s="2"/>
    </row>
    <row r="466" spans="1:24">
      <c r="A466" s="2" t="s">
        <v>29</v>
      </c>
      <c r="B466" s="29" t="str">
        <f t="shared" si="399"/>
        <v>313101300</v>
      </c>
      <c r="C466" s="29">
        <v>313101300</v>
      </c>
      <c r="D466" s="35">
        <f t="shared" si="400"/>
        <v>111</v>
      </c>
      <c r="E466" s="29" t="s">
        <v>469</v>
      </c>
      <c r="F466" s="29" t="s">
        <v>323</v>
      </c>
      <c r="G466" s="29">
        <v>0</v>
      </c>
      <c r="H466" s="29" t="s">
        <v>32</v>
      </c>
      <c r="I466" s="29">
        <v>0</v>
      </c>
      <c r="J466" s="29" t="s">
        <v>470</v>
      </c>
      <c r="K466" s="29" t="str">
        <f t="shared" si="401"/>
        <v>icon</v>
      </c>
      <c r="L466" s="2" t="str">
        <f t="shared" si="402"/>
        <v>head</v>
      </c>
      <c r="M466" s="2"/>
      <c r="N466" s="2">
        <f t="shared" si="403"/>
        <v>13</v>
      </c>
      <c r="O466" s="2" t="str">
        <f t="shared" si="404"/>
        <v>1013</v>
      </c>
      <c r="P466" s="2"/>
      <c r="Q466" s="2" t="str">
        <f t="shared" si="405"/>
        <v>00</v>
      </c>
      <c r="R466" s="36"/>
      <c r="S466" s="29">
        <f t="shared" si="406"/>
        <v>5</v>
      </c>
      <c r="T466" s="29">
        <f t="shared" si="407"/>
        <v>10</v>
      </c>
      <c r="U466" s="29">
        <f t="shared" si="408"/>
        <v>10</v>
      </c>
      <c r="V466" s="29">
        <f t="shared" si="409"/>
        <v>10</v>
      </c>
      <c r="W466" s="2" t="str">
        <f t="shared" si="410"/>
        <v>1013</v>
      </c>
      <c r="X466" s="2"/>
    </row>
    <row r="467" spans="1:24">
      <c r="A467" s="2" t="s">
        <v>29</v>
      </c>
      <c r="B467" s="29" t="str">
        <f t="shared" si="399"/>
        <v>313101302</v>
      </c>
      <c r="C467" s="29">
        <v>313101300</v>
      </c>
      <c r="D467" s="35">
        <f t="shared" si="400"/>
        <v>0</v>
      </c>
      <c r="E467" s="29" t="s">
        <v>471</v>
      </c>
      <c r="F467" s="29" t="s">
        <v>323</v>
      </c>
      <c r="G467" s="29">
        <v>0</v>
      </c>
      <c r="H467" s="29" t="s">
        <v>32</v>
      </c>
      <c r="I467" s="29">
        <v>0</v>
      </c>
      <c r="J467" s="29" t="s">
        <v>470</v>
      </c>
      <c r="K467" s="29" t="str">
        <f t="shared" si="401"/>
        <v>icon</v>
      </c>
      <c r="L467" s="2" t="str">
        <f t="shared" si="402"/>
        <v>head</v>
      </c>
      <c r="M467" s="2"/>
      <c r="N467" s="2">
        <f t="shared" si="403"/>
        <v>13</v>
      </c>
      <c r="O467" s="2" t="str">
        <f t="shared" si="404"/>
        <v>1013</v>
      </c>
      <c r="P467" s="2"/>
      <c r="Q467" s="2" t="str">
        <f t="shared" si="405"/>
        <v>02</v>
      </c>
      <c r="R467" s="36"/>
      <c r="S467" s="29">
        <f t="shared" si="406"/>
        <v>5</v>
      </c>
      <c r="T467" s="29">
        <f t="shared" si="407"/>
        <v>10</v>
      </c>
      <c r="U467" s="29">
        <f t="shared" si="408"/>
        <v>15</v>
      </c>
      <c r="V467" s="29">
        <f t="shared" si="409"/>
        <v>15</v>
      </c>
      <c r="W467" s="2" t="str">
        <f t="shared" si="410"/>
        <v>2</v>
      </c>
      <c r="X467" s="2"/>
    </row>
    <row r="468" spans="1:24">
      <c r="A468" s="2" t="s">
        <v>29</v>
      </c>
      <c r="B468" s="29" t="str">
        <f t="shared" si="399"/>
        <v>313101400</v>
      </c>
      <c r="C468" s="29">
        <v>313101400</v>
      </c>
      <c r="D468" s="35">
        <f t="shared" si="400"/>
        <v>111</v>
      </c>
      <c r="E468" s="29" t="s">
        <v>472</v>
      </c>
      <c r="F468" s="29" t="s">
        <v>323</v>
      </c>
      <c r="G468" s="29">
        <v>0</v>
      </c>
      <c r="H468" s="29" t="s">
        <v>32</v>
      </c>
      <c r="I468" s="29">
        <v>0</v>
      </c>
      <c r="J468" s="29" t="s">
        <v>473</v>
      </c>
      <c r="K468" s="29" t="str">
        <f t="shared" si="401"/>
        <v>icon</v>
      </c>
      <c r="L468" s="2" t="str">
        <f t="shared" si="402"/>
        <v>head</v>
      </c>
      <c r="M468" s="2"/>
      <c r="N468" s="2">
        <f t="shared" si="403"/>
        <v>13</v>
      </c>
      <c r="O468" s="2" t="str">
        <f t="shared" si="404"/>
        <v>1014</v>
      </c>
      <c r="P468" s="2"/>
      <c r="Q468" s="2" t="str">
        <f t="shared" si="405"/>
        <v>00</v>
      </c>
      <c r="R468" s="36"/>
      <c r="S468" s="29">
        <f t="shared" si="406"/>
        <v>5</v>
      </c>
      <c r="T468" s="29">
        <f t="shared" si="407"/>
        <v>10</v>
      </c>
      <c r="U468" s="29">
        <f t="shared" si="408"/>
        <v>10</v>
      </c>
      <c r="V468" s="29">
        <f t="shared" si="409"/>
        <v>10</v>
      </c>
      <c r="W468" s="2" t="str">
        <f t="shared" si="410"/>
        <v>1014</v>
      </c>
      <c r="X468" s="2"/>
    </row>
    <row r="469" spans="1:24">
      <c r="A469" s="2" t="s">
        <v>29</v>
      </c>
      <c r="B469" s="29" t="str">
        <f t="shared" si="399"/>
        <v>313101500</v>
      </c>
      <c r="C469" s="29">
        <v>313101500</v>
      </c>
      <c r="D469" s="35">
        <f t="shared" si="400"/>
        <v>111</v>
      </c>
      <c r="E469" s="29" t="s">
        <v>474</v>
      </c>
      <c r="F469" s="29" t="s">
        <v>323</v>
      </c>
      <c r="G469" s="29">
        <v>0</v>
      </c>
      <c r="H469" s="29" t="s">
        <v>32</v>
      </c>
      <c r="I469" s="29">
        <v>0</v>
      </c>
      <c r="J469" s="29" t="s">
        <v>475</v>
      </c>
      <c r="K469" s="29" t="str">
        <f t="shared" si="401"/>
        <v>icon</v>
      </c>
      <c r="L469" s="2" t="str">
        <f t="shared" si="402"/>
        <v>head</v>
      </c>
      <c r="M469" s="2"/>
      <c r="N469" s="2">
        <f t="shared" si="403"/>
        <v>13</v>
      </c>
      <c r="O469" s="2" t="str">
        <f t="shared" si="404"/>
        <v>1015</v>
      </c>
      <c r="P469" s="2"/>
      <c r="Q469" s="2" t="str">
        <f t="shared" si="405"/>
        <v>00</v>
      </c>
      <c r="R469" s="36"/>
      <c r="S469" s="29">
        <f t="shared" si="406"/>
        <v>5</v>
      </c>
      <c r="T469" s="29">
        <f t="shared" si="407"/>
        <v>10</v>
      </c>
      <c r="U469" s="29">
        <f t="shared" si="408"/>
        <v>10</v>
      </c>
      <c r="V469" s="29">
        <f t="shared" si="409"/>
        <v>10</v>
      </c>
      <c r="W469" s="2" t="str">
        <f t="shared" si="410"/>
        <v>1015</v>
      </c>
      <c r="X469" s="2"/>
    </row>
    <row r="470" spans="1:24">
      <c r="A470" s="2" t="s">
        <v>29</v>
      </c>
      <c r="B470" s="29" t="str">
        <f t="shared" si="399"/>
        <v>313101600</v>
      </c>
      <c r="C470" s="29">
        <v>313101600</v>
      </c>
      <c r="D470" s="35">
        <f t="shared" si="400"/>
        <v>111</v>
      </c>
      <c r="E470" s="29" t="s">
        <v>476</v>
      </c>
      <c r="F470" s="29" t="s">
        <v>323</v>
      </c>
      <c r="G470" s="29">
        <v>0</v>
      </c>
      <c r="H470" s="29" t="s">
        <v>32</v>
      </c>
      <c r="I470" s="29">
        <v>0</v>
      </c>
      <c r="J470" s="29" t="s">
        <v>477</v>
      </c>
      <c r="K470" s="29" t="str">
        <f t="shared" si="401"/>
        <v>icon</v>
      </c>
      <c r="L470" s="2" t="str">
        <f t="shared" si="402"/>
        <v>head</v>
      </c>
      <c r="M470" s="2"/>
      <c r="N470" s="2">
        <f t="shared" si="403"/>
        <v>13</v>
      </c>
      <c r="O470" s="2" t="str">
        <f t="shared" si="404"/>
        <v>1016</v>
      </c>
      <c r="P470" s="2"/>
      <c r="Q470" s="2" t="str">
        <f t="shared" si="405"/>
        <v>00</v>
      </c>
      <c r="R470" s="36"/>
      <c r="S470" s="29">
        <f t="shared" si="406"/>
        <v>5</v>
      </c>
      <c r="T470" s="29">
        <f t="shared" si="407"/>
        <v>10</v>
      </c>
      <c r="U470" s="29">
        <f t="shared" si="408"/>
        <v>10</v>
      </c>
      <c r="V470" s="29">
        <f t="shared" si="409"/>
        <v>10</v>
      </c>
      <c r="W470" s="2" t="str">
        <f t="shared" si="410"/>
        <v>1016</v>
      </c>
      <c r="X470" s="2"/>
    </row>
    <row r="471" spans="1:24">
      <c r="A471" s="2" t="s">
        <v>29</v>
      </c>
      <c r="B471" s="29" t="str">
        <f t="shared" si="399"/>
        <v>313101700</v>
      </c>
      <c r="C471" s="29">
        <v>313101700</v>
      </c>
      <c r="D471" s="35">
        <f t="shared" si="400"/>
        <v>111</v>
      </c>
      <c r="E471" s="29" t="s">
        <v>478</v>
      </c>
      <c r="F471" s="29" t="s">
        <v>323</v>
      </c>
      <c r="G471" s="29">
        <v>0</v>
      </c>
      <c r="H471" s="29" t="s">
        <v>32</v>
      </c>
      <c r="I471" s="29">
        <v>0</v>
      </c>
      <c r="J471" s="29" t="s">
        <v>479</v>
      </c>
      <c r="K471" s="29" t="str">
        <f t="shared" si="401"/>
        <v>icon</v>
      </c>
      <c r="L471" s="2" t="str">
        <f t="shared" si="402"/>
        <v>head</v>
      </c>
      <c r="M471" s="2"/>
      <c r="N471" s="2">
        <f t="shared" si="403"/>
        <v>13</v>
      </c>
      <c r="O471" s="2" t="str">
        <f t="shared" si="404"/>
        <v>1017</v>
      </c>
      <c r="P471" s="2"/>
      <c r="Q471" s="2" t="str">
        <f t="shared" si="405"/>
        <v>00</v>
      </c>
      <c r="R471" s="36"/>
      <c r="S471" s="29">
        <f t="shared" si="406"/>
        <v>5</v>
      </c>
      <c r="T471" s="29">
        <f t="shared" si="407"/>
        <v>10</v>
      </c>
      <c r="U471" s="29">
        <f t="shared" si="408"/>
        <v>10</v>
      </c>
      <c r="V471" s="29">
        <f t="shared" si="409"/>
        <v>10</v>
      </c>
      <c r="W471" s="2" t="str">
        <f t="shared" si="410"/>
        <v>1017</v>
      </c>
      <c r="X471" s="2"/>
    </row>
    <row r="472" spans="1:24">
      <c r="A472" s="2" t="s">
        <v>29</v>
      </c>
      <c r="B472" s="29" t="str">
        <f t="shared" si="399"/>
        <v>313101800</v>
      </c>
      <c r="C472" s="29">
        <v>313101801</v>
      </c>
      <c r="D472" s="35">
        <f t="shared" si="400"/>
        <v>0</v>
      </c>
      <c r="E472" s="29" t="s">
        <v>480</v>
      </c>
      <c r="F472" s="29" t="s">
        <v>323</v>
      </c>
      <c r="G472" s="29">
        <v>0</v>
      </c>
      <c r="H472" s="29" t="s">
        <v>32</v>
      </c>
      <c r="I472" s="29">
        <v>0</v>
      </c>
      <c r="J472" s="29" t="s">
        <v>481</v>
      </c>
      <c r="K472" s="29" t="str">
        <f t="shared" si="401"/>
        <v>icon</v>
      </c>
      <c r="L472" s="2" t="str">
        <f t="shared" si="402"/>
        <v>head</v>
      </c>
      <c r="M472" s="2"/>
      <c r="N472" s="2">
        <f t="shared" si="403"/>
        <v>13</v>
      </c>
      <c r="O472" s="2" t="str">
        <f t="shared" si="404"/>
        <v>1018</v>
      </c>
      <c r="P472" s="2"/>
      <c r="Q472" s="2" t="str">
        <f t="shared" si="405"/>
        <v>00</v>
      </c>
      <c r="R472" s="36"/>
      <c r="S472" s="29">
        <f t="shared" si="406"/>
        <v>5</v>
      </c>
      <c r="T472" s="29">
        <f t="shared" si="407"/>
        <v>10</v>
      </c>
      <c r="U472" s="29">
        <f t="shared" si="408"/>
        <v>10</v>
      </c>
      <c r="V472" s="29">
        <f t="shared" si="409"/>
        <v>10</v>
      </c>
      <c r="W472" s="2" t="str">
        <f t="shared" si="410"/>
        <v>1018</v>
      </c>
      <c r="X472" s="2"/>
    </row>
    <row r="473" spans="1:24">
      <c r="A473" s="2" t="s">
        <v>29</v>
      </c>
      <c r="B473" s="29" t="str">
        <f t="shared" si="399"/>
        <v>313101900</v>
      </c>
      <c r="C473" s="29">
        <v>313101900</v>
      </c>
      <c r="D473" s="35">
        <f t="shared" si="400"/>
        <v>111</v>
      </c>
      <c r="E473" s="29" t="s">
        <v>482</v>
      </c>
      <c r="F473" s="29" t="s">
        <v>323</v>
      </c>
      <c r="G473" s="29">
        <v>0</v>
      </c>
      <c r="H473" s="29" t="s">
        <v>32</v>
      </c>
      <c r="I473" s="29">
        <v>0</v>
      </c>
      <c r="J473" s="29" t="s">
        <v>483</v>
      </c>
      <c r="K473" s="29" t="str">
        <f t="shared" si="401"/>
        <v>icon</v>
      </c>
      <c r="L473" s="2" t="str">
        <f t="shared" si="402"/>
        <v>head</v>
      </c>
      <c r="M473" s="2"/>
      <c r="N473" s="2">
        <f t="shared" si="403"/>
        <v>13</v>
      </c>
      <c r="O473" s="2" t="str">
        <f t="shared" si="404"/>
        <v>1019</v>
      </c>
      <c r="P473" s="2"/>
      <c r="Q473" s="2" t="str">
        <f t="shared" si="405"/>
        <v>00</v>
      </c>
      <c r="R473" s="36"/>
      <c r="S473" s="29">
        <f t="shared" si="406"/>
        <v>5</v>
      </c>
      <c r="T473" s="29">
        <f t="shared" si="407"/>
        <v>10</v>
      </c>
      <c r="U473" s="29">
        <f t="shared" si="408"/>
        <v>10</v>
      </c>
      <c r="V473" s="29">
        <f t="shared" si="409"/>
        <v>10</v>
      </c>
      <c r="W473" s="2" t="str">
        <f t="shared" si="410"/>
        <v>1019</v>
      </c>
      <c r="X473" s="2"/>
    </row>
    <row r="474" spans="1:24">
      <c r="A474" s="2" t="s">
        <v>29</v>
      </c>
      <c r="B474" s="29" t="str">
        <f t="shared" si="399"/>
        <v>313102000</v>
      </c>
      <c r="C474" s="29">
        <v>313102000</v>
      </c>
      <c r="D474" s="35">
        <f t="shared" si="400"/>
        <v>111</v>
      </c>
      <c r="E474" s="29" t="s">
        <v>484</v>
      </c>
      <c r="F474" s="29" t="s">
        <v>323</v>
      </c>
      <c r="G474" s="29">
        <v>0</v>
      </c>
      <c r="H474" s="29" t="s">
        <v>32</v>
      </c>
      <c r="I474" s="29">
        <v>0</v>
      </c>
      <c r="J474" s="29" t="s">
        <v>485</v>
      </c>
      <c r="K474" s="29" t="str">
        <f t="shared" si="401"/>
        <v>icon</v>
      </c>
      <c r="L474" s="2" t="str">
        <f t="shared" si="402"/>
        <v>head</v>
      </c>
      <c r="M474" s="2"/>
      <c r="N474" s="2">
        <f t="shared" si="403"/>
        <v>13</v>
      </c>
      <c r="O474" s="2" t="str">
        <f t="shared" si="404"/>
        <v>1020</v>
      </c>
      <c r="P474" s="2"/>
      <c r="Q474" s="2" t="str">
        <f t="shared" si="405"/>
        <v>00</v>
      </c>
      <c r="R474" s="36"/>
      <c r="S474" s="29">
        <f t="shared" si="406"/>
        <v>5</v>
      </c>
      <c r="T474" s="29">
        <f t="shared" si="407"/>
        <v>10</v>
      </c>
      <c r="U474" s="29">
        <f t="shared" si="408"/>
        <v>10</v>
      </c>
      <c r="V474" s="29">
        <f t="shared" si="409"/>
        <v>10</v>
      </c>
      <c r="W474" s="2" t="str">
        <f t="shared" si="410"/>
        <v>1020</v>
      </c>
      <c r="X474" s="2"/>
    </row>
    <row r="475" spans="1:24">
      <c r="A475" s="2" t="s">
        <v>29</v>
      </c>
      <c r="B475" s="29" t="str">
        <f t="shared" si="399"/>
        <v>313102100</v>
      </c>
      <c r="C475" s="29">
        <v>313102100</v>
      </c>
      <c r="D475" s="35">
        <f t="shared" si="400"/>
        <v>111</v>
      </c>
      <c r="E475" s="29" t="s">
        <v>486</v>
      </c>
      <c r="F475" s="29" t="s">
        <v>323</v>
      </c>
      <c r="G475" s="29">
        <v>0</v>
      </c>
      <c r="H475" s="29" t="s">
        <v>32</v>
      </c>
      <c r="I475" s="29">
        <v>0</v>
      </c>
      <c r="J475" s="29" t="s">
        <v>487</v>
      </c>
      <c r="K475" s="29" t="str">
        <f t="shared" si="401"/>
        <v>icon</v>
      </c>
      <c r="L475" s="2" t="str">
        <f t="shared" si="402"/>
        <v>head</v>
      </c>
      <c r="M475" s="2"/>
      <c r="N475" s="2">
        <f t="shared" si="403"/>
        <v>13</v>
      </c>
      <c r="O475" s="2" t="str">
        <f t="shared" si="404"/>
        <v>1021</v>
      </c>
      <c r="P475" s="2"/>
      <c r="Q475" s="2" t="str">
        <f t="shared" si="405"/>
        <v>00</v>
      </c>
      <c r="R475" s="36"/>
      <c r="S475" s="29">
        <f t="shared" si="406"/>
        <v>5</v>
      </c>
      <c r="T475" s="29">
        <f t="shared" si="407"/>
        <v>10</v>
      </c>
      <c r="U475" s="29">
        <f t="shared" si="408"/>
        <v>10</v>
      </c>
      <c r="V475" s="29">
        <f t="shared" si="409"/>
        <v>10</v>
      </c>
      <c r="W475" s="2" t="str">
        <f t="shared" si="410"/>
        <v>1021</v>
      </c>
      <c r="X475" s="2"/>
    </row>
    <row r="476" spans="1:24">
      <c r="A476" s="2" t="s">
        <v>29</v>
      </c>
      <c r="B476" s="29" t="str">
        <f t="shared" si="399"/>
        <v>313102200</v>
      </c>
      <c r="C476" s="29">
        <v>313102200</v>
      </c>
      <c r="D476" s="35">
        <f t="shared" si="400"/>
        <v>111</v>
      </c>
      <c r="E476" s="29" t="s">
        <v>488</v>
      </c>
      <c r="F476" s="29" t="s">
        <v>323</v>
      </c>
      <c r="G476" s="29">
        <v>0</v>
      </c>
      <c r="H476" s="29" t="s">
        <v>32</v>
      </c>
      <c r="I476" s="29">
        <v>0</v>
      </c>
      <c r="J476" s="29" t="s">
        <v>489</v>
      </c>
      <c r="K476" s="29" t="str">
        <f t="shared" si="401"/>
        <v>icon</v>
      </c>
      <c r="L476" s="2" t="str">
        <f t="shared" si="402"/>
        <v>head</v>
      </c>
      <c r="M476" s="2"/>
      <c r="N476" s="2">
        <f t="shared" si="403"/>
        <v>13</v>
      </c>
      <c r="O476" s="2" t="str">
        <f t="shared" si="404"/>
        <v>1022</v>
      </c>
      <c r="P476" s="2"/>
      <c r="Q476" s="2" t="str">
        <f t="shared" si="405"/>
        <v>00</v>
      </c>
      <c r="R476" s="36"/>
      <c r="S476" s="29">
        <f t="shared" si="406"/>
        <v>5</v>
      </c>
      <c r="T476" s="29">
        <f t="shared" si="407"/>
        <v>10</v>
      </c>
      <c r="U476" s="29">
        <f t="shared" si="408"/>
        <v>10</v>
      </c>
      <c r="V476" s="29">
        <f t="shared" si="409"/>
        <v>10</v>
      </c>
      <c r="W476" s="2" t="str">
        <f t="shared" si="410"/>
        <v>1022</v>
      </c>
      <c r="X476" s="2"/>
    </row>
    <row r="477" spans="1:24">
      <c r="A477" s="2" t="s">
        <v>29</v>
      </c>
      <c r="B477" s="29" t="str">
        <f t="shared" si="399"/>
        <v>313102300</v>
      </c>
      <c r="C477" s="29">
        <v>313102300</v>
      </c>
      <c r="D477" s="35">
        <f t="shared" si="400"/>
        <v>111</v>
      </c>
      <c r="E477" s="29" t="s">
        <v>490</v>
      </c>
      <c r="F477" s="29" t="s">
        <v>323</v>
      </c>
      <c r="G477" s="29">
        <v>0</v>
      </c>
      <c r="H477" s="29" t="s">
        <v>32</v>
      </c>
      <c r="I477" s="29">
        <v>0</v>
      </c>
      <c r="J477" s="29" t="s">
        <v>491</v>
      </c>
      <c r="K477" s="29" t="str">
        <f t="shared" si="401"/>
        <v>icon</v>
      </c>
      <c r="L477" s="2" t="str">
        <f t="shared" si="402"/>
        <v>head</v>
      </c>
      <c r="M477" s="2"/>
      <c r="N477" s="2">
        <f t="shared" si="403"/>
        <v>13</v>
      </c>
      <c r="O477" s="2" t="str">
        <f t="shared" si="404"/>
        <v>1023</v>
      </c>
      <c r="P477" s="2"/>
      <c r="Q477" s="2" t="str">
        <f t="shared" si="405"/>
        <v>00</v>
      </c>
      <c r="R477" s="36"/>
      <c r="S477" s="29">
        <f t="shared" si="406"/>
        <v>5</v>
      </c>
      <c r="T477" s="29">
        <f t="shared" si="407"/>
        <v>10</v>
      </c>
      <c r="U477" s="29">
        <f t="shared" si="408"/>
        <v>10</v>
      </c>
      <c r="V477" s="29">
        <f t="shared" si="409"/>
        <v>10</v>
      </c>
      <c r="W477" s="2" t="str">
        <f t="shared" si="410"/>
        <v>1023</v>
      </c>
      <c r="X477" s="2"/>
    </row>
    <row r="478" spans="1:24" ht="17.100000000000001" customHeight="1">
      <c r="A478" s="2" t="s">
        <v>29</v>
      </c>
      <c r="B478" s="29" t="str">
        <f t="shared" si="399"/>
        <v>313102400</v>
      </c>
      <c r="C478" s="29">
        <v>313102400</v>
      </c>
      <c r="D478" s="35">
        <f t="shared" si="400"/>
        <v>111</v>
      </c>
      <c r="E478" s="29" t="s">
        <v>492</v>
      </c>
      <c r="F478" s="29" t="s">
        <v>323</v>
      </c>
      <c r="G478" s="29">
        <v>0</v>
      </c>
      <c r="H478" s="29" t="s">
        <v>32</v>
      </c>
      <c r="I478" s="29">
        <v>0</v>
      </c>
      <c r="J478" s="29" t="s">
        <v>493</v>
      </c>
      <c r="K478" s="29" t="str">
        <f t="shared" si="401"/>
        <v>icon</v>
      </c>
      <c r="L478" s="2" t="str">
        <f t="shared" si="402"/>
        <v>head</v>
      </c>
      <c r="M478" s="2"/>
      <c r="N478" s="2">
        <f t="shared" si="403"/>
        <v>13</v>
      </c>
      <c r="O478" s="2" t="str">
        <f t="shared" si="404"/>
        <v>1024</v>
      </c>
      <c r="P478" s="2"/>
      <c r="Q478" s="2" t="str">
        <f t="shared" si="405"/>
        <v>00</v>
      </c>
      <c r="R478" s="36"/>
      <c r="S478" s="29">
        <f t="shared" si="406"/>
        <v>5</v>
      </c>
      <c r="T478" s="29">
        <f t="shared" si="407"/>
        <v>10</v>
      </c>
      <c r="U478" s="29">
        <f t="shared" si="408"/>
        <v>10</v>
      </c>
      <c r="V478" s="29">
        <f t="shared" si="409"/>
        <v>10</v>
      </c>
      <c r="W478" s="2" t="str">
        <f t="shared" si="410"/>
        <v>1024</v>
      </c>
      <c r="X478" s="2"/>
    </row>
    <row r="479" spans="1:24">
      <c r="A479" s="2" t="s">
        <v>29</v>
      </c>
      <c r="B479" s="29" t="str">
        <f t="shared" si="399"/>
        <v>313102500</v>
      </c>
      <c r="C479" s="29">
        <v>313102500</v>
      </c>
      <c r="D479" s="35">
        <f t="shared" si="400"/>
        <v>111</v>
      </c>
      <c r="E479" s="29" t="s">
        <v>494</v>
      </c>
      <c r="F479" s="29" t="s">
        <v>323</v>
      </c>
      <c r="G479" s="29">
        <v>0</v>
      </c>
      <c r="H479" s="29" t="s">
        <v>32</v>
      </c>
      <c r="I479" s="29">
        <v>0</v>
      </c>
      <c r="J479" s="29" t="s">
        <v>495</v>
      </c>
      <c r="K479" s="29" t="str">
        <f t="shared" si="401"/>
        <v>icon</v>
      </c>
      <c r="L479" s="2" t="str">
        <f t="shared" si="402"/>
        <v>head</v>
      </c>
      <c r="M479" s="2"/>
      <c r="N479" s="2">
        <f t="shared" si="403"/>
        <v>13</v>
      </c>
      <c r="O479" s="2" t="str">
        <f t="shared" si="404"/>
        <v>1025</v>
      </c>
      <c r="P479" s="2"/>
      <c r="Q479" s="2" t="str">
        <f t="shared" si="405"/>
        <v>00</v>
      </c>
      <c r="R479" s="36"/>
      <c r="S479" s="29">
        <f t="shared" si="406"/>
        <v>5</v>
      </c>
      <c r="T479" s="29">
        <f t="shared" si="407"/>
        <v>10</v>
      </c>
      <c r="U479" s="29">
        <f t="shared" si="408"/>
        <v>10</v>
      </c>
      <c r="V479" s="29">
        <f t="shared" si="409"/>
        <v>10</v>
      </c>
      <c r="W479" s="2" t="str">
        <f t="shared" si="410"/>
        <v>1025</v>
      </c>
      <c r="X479" s="2"/>
    </row>
    <row r="480" spans="1:24">
      <c r="A480" s="2" t="s">
        <v>29</v>
      </c>
      <c r="B480" s="29" t="str">
        <f t="shared" si="399"/>
        <v>313102600</v>
      </c>
      <c r="C480" s="29">
        <v>313102600</v>
      </c>
      <c r="D480" s="35">
        <f t="shared" si="400"/>
        <v>111</v>
      </c>
      <c r="E480" s="29" t="s">
        <v>496</v>
      </c>
      <c r="F480" s="29" t="s">
        <v>323</v>
      </c>
      <c r="G480" s="29">
        <v>0</v>
      </c>
      <c r="H480" s="29" t="s">
        <v>32</v>
      </c>
      <c r="I480" s="29">
        <v>0</v>
      </c>
      <c r="J480" s="29" t="s">
        <v>497</v>
      </c>
      <c r="K480" s="29" t="str">
        <f t="shared" si="401"/>
        <v>icon</v>
      </c>
      <c r="L480" s="2" t="str">
        <f t="shared" si="402"/>
        <v>head</v>
      </c>
      <c r="M480" s="2"/>
      <c r="N480" s="2">
        <f t="shared" si="403"/>
        <v>13</v>
      </c>
      <c r="O480" s="2" t="str">
        <f t="shared" si="404"/>
        <v>1026</v>
      </c>
      <c r="P480" s="2"/>
      <c r="Q480" s="2" t="str">
        <f t="shared" si="405"/>
        <v>00</v>
      </c>
      <c r="R480" s="36"/>
      <c r="S480" s="29">
        <f t="shared" si="406"/>
        <v>5</v>
      </c>
      <c r="T480" s="29">
        <f t="shared" si="407"/>
        <v>10</v>
      </c>
      <c r="U480" s="29">
        <f t="shared" si="408"/>
        <v>10</v>
      </c>
      <c r="V480" s="29">
        <f t="shared" si="409"/>
        <v>10</v>
      </c>
      <c r="W480" s="2" t="str">
        <f t="shared" si="410"/>
        <v>1026</v>
      </c>
      <c r="X480" s="2"/>
    </row>
    <row r="481" spans="1:24">
      <c r="A481" s="2" t="s">
        <v>29</v>
      </c>
      <c r="B481" s="29" t="str">
        <f t="shared" si="399"/>
        <v>313102700</v>
      </c>
      <c r="C481" s="29">
        <v>313102700</v>
      </c>
      <c r="D481" s="35">
        <f t="shared" si="400"/>
        <v>111</v>
      </c>
      <c r="E481" s="29" t="s">
        <v>498</v>
      </c>
      <c r="F481" s="29" t="s">
        <v>323</v>
      </c>
      <c r="G481" s="29">
        <v>0</v>
      </c>
      <c r="H481" s="29" t="s">
        <v>32</v>
      </c>
      <c r="I481" s="29">
        <v>0</v>
      </c>
      <c r="J481" s="29" t="s">
        <v>499</v>
      </c>
      <c r="K481" s="37"/>
      <c r="L481" s="2" t="str">
        <f t="shared" si="402"/>
        <v>head</v>
      </c>
      <c r="M481" s="2"/>
      <c r="N481" s="2">
        <f t="shared" si="403"/>
        <v>13</v>
      </c>
      <c r="O481" s="2" t="str">
        <f t="shared" si="404"/>
        <v>1027</v>
      </c>
      <c r="P481" s="2"/>
      <c r="Q481" s="2" t="str">
        <f t="shared" si="405"/>
        <v>00</v>
      </c>
      <c r="R481" s="36"/>
      <c r="S481" s="29">
        <f t="shared" si="406"/>
        <v>5</v>
      </c>
      <c r="T481" s="29">
        <f t="shared" si="407"/>
        <v>10</v>
      </c>
      <c r="U481" s="29">
        <f t="shared" si="408"/>
        <v>10</v>
      </c>
      <c r="V481" s="29">
        <f t="shared" si="409"/>
        <v>10</v>
      </c>
      <c r="W481" s="2" t="str">
        <f t="shared" si="410"/>
        <v>1027</v>
      </c>
      <c r="X481" s="2"/>
    </row>
    <row r="482" spans="1:24">
      <c r="A482" s="2" t="s">
        <v>29</v>
      </c>
      <c r="B482" s="29" t="str">
        <f t="shared" si="399"/>
        <v>313102801</v>
      </c>
      <c r="C482" s="29">
        <v>313102801</v>
      </c>
      <c r="D482" s="35">
        <f t="shared" si="400"/>
        <v>111</v>
      </c>
      <c r="E482" s="29" t="s">
        <v>500</v>
      </c>
      <c r="F482" s="29" t="s">
        <v>323</v>
      </c>
      <c r="G482" s="29">
        <v>0</v>
      </c>
      <c r="H482" s="29" t="s">
        <v>32</v>
      </c>
      <c r="I482" s="29">
        <v>0</v>
      </c>
      <c r="J482" s="29" t="s">
        <v>438</v>
      </c>
      <c r="K482" s="29" t="str">
        <f>LEFT(E482,S482-1)</f>
        <v>icon</v>
      </c>
      <c r="L482" s="2" t="str">
        <f t="shared" si="402"/>
        <v>head</v>
      </c>
      <c r="M482" s="2"/>
      <c r="N482" s="2">
        <f t="shared" si="403"/>
        <v>13</v>
      </c>
      <c r="O482" s="2" t="str">
        <f t="shared" si="404"/>
        <v>1028</v>
      </c>
      <c r="P482" s="2"/>
      <c r="Q482" s="2" t="str">
        <f t="shared" si="405"/>
        <v>01</v>
      </c>
      <c r="R482" s="36"/>
      <c r="S482" s="29">
        <f t="shared" si="406"/>
        <v>5</v>
      </c>
      <c r="T482" s="29">
        <f t="shared" si="407"/>
        <v>10</v>
      </c>
      <c r="U482" s="29">
        <f t="shared" si="408"/>
        <v>15</v>
      </c>
      <c r="V482" s="29">
        <f t="shared" si="409"/>
        <v>15</v>
      </c>
      <c r="W482" s="2" t="str">
        <f t="shared" si="410"/>
        <v>1</v>
      </c>
      <c r="X482" s="2"/>
    </row>
    <row r="483" spans="1:24">
      <c r="A483" s="2" t="s">
        <v>29</v>
      </c>
      <c r="B483" s="29" t="str">
        <f t="shared" si="399"/>
        <v>313102802</v>
      </c>
      <c r="C483" s="29">
        <v>313102802</v>
      </c>
      <c r="D483" s="35">
        <f t="shared" ref="D483:D647" si="411">IF(INT(B483)=INT(C483),111,0)</f>
        <v>111</v>
      </c>
      <c r="E483" s="29" t="s">
        <v>501</v>
      </c>
      <c r="F483" s="29" t="s">
        <v>323</v>
      </c>
      <c r="G483" s="29">
        <v>0</v>
      </c>
      <c r="H483" s="29" t="s">
        <v>32</v>
      </c>
      <c r="I483" s="29">
        <v>0</v>
      </c>
      <c r="J483" s="29" t="s">
        <v>438</v>
      </c>
      <c r="K483" s="29" t="str">
        <f>LEFT(E483,S483-1)</f>
        <v>icon</v>
      </c>
      <c r="L483" s="2" t="str">
        <f t="shared" si="402"/>
        <v>head</v>
      </c>
      <c r="M483" s="2"/>
      <c r="N483" s="2">
        <f t="shared" si="403"/>
        <v>13</v>
      </c>
      <c r="O483" s="2" t="str">
        <f t="shared" si="404"/>
        <v>1028</v>
      </c>
      <c r="P483" s="2"/>
      <c r="Q483" s="2" t="str">
        <f t="shared" si="405"/>
        <v>02</v>
      </c>
      <c r="R483" s="36"/>
      <c r="S483" s="29">
        <f t="shared" si="406"/>
        <v>5</v>
      </c>
      <c r="T483" s="29">
        <f t="shared" si="407"/>
        <v>10</v>
      </c>
      <c r="U483" s="29">
        <f t="shared" si="408"/>
        <v>15</v>
      </c>
      <c r="V483" s="29">
        <f t="shared" si="409"/>
        <v>15</v>
      </c>
      <c r="W483" s="2" t="str">
        <f t="shared" si="410"/>
        <v>2</v>
      </c>
      <c r="X483" s="2"/>
    </row>
    <row r="484" spans="1:24">
      <c r="A484" s="2" t="s">
        <v>29</v>
      </c>
      <c r="B484" s="29" t="str">
        <f t="shared" ref="B484:B490" si="412">"3"&amp;N484&amp;O484&amp;Q484</f>
        <v>313102803</v>
      </c>
      <c r="C484" s="29">
        <v>313102803</v>
      </c>
      <c r="D484" s="35">
        <f t="shared" si="411"/>
        <v>111</v>
      </c>
      <c r="E484" s="29" t="s">
        <v>502</v>
      </c>
      <c r="F484" s="29" t="s">
        <v>323</v>
      </c>
      <c r="G484" s="29">
        <v>0</v>
      </c>
      <c r="H484" s="29" t="s">
        <v>32</v>
      </c>
      <c r="I484" s="29">
        <v>0</v>
      </c>
      <c r="J484" s="29" t="s">
        <v>438</v>
      </c>
      <c r="K484" s="29" t="str">
        <f>LEFT(E484,S484-1)</f>
        <v>icon</v>
      </c>
      <c r="L484" s="2" t="str">
        <f t="shared" ref="L484:L510" si="413">MID(E484,S484+1,T484-6)</f>
        <v>head</v>
      </c>
      <c r="M484" s="2"/>
      <c r="N484" s="2">
        <f t="shared" ref="N484:N510" si="414">IF(L484="head",13,IF(L484="qiyujia",15,14))</f>
        <v>13</v>
      </c>
      <c r="O484" s="2" t="str">
        <f t="shared" ref="O484:O510" si="415">IF(T484=U484,RIGHT(E484,LEN(E484)-T484),MID(E484,T484+1,U484-T484-1))</f>
        <v>1028</v>
      </c>
      <c r="P484" s="2"/>
      <c r="Q484" s="2" t="str">
        <f t="shared" ref="Q484:Q510" si="416">IF(LEN(W484)&lt;3,IF(LEN(W484)&gt;1,W484,"0"&amp;W484),"00")</f>
        <v>03</v>
      </c>
      <c r="R484" s="36"/>
      <c r="S484" s="29">
        <f t="shared" ref="S484:S510" si="417">IFERROR(FIND("_",E484),0)</f>
        <v>5</v>
      </c>
      <c r="T484" s="29">
        <f t="shared" ref="T484:T510" si="418">IFERROR(FIND("_",E484,S484+1),S484)</f>
        <v>10</v>
      </c>
      <c r="U484" s="29">
        <f t="shared" ref="U484:U510" si="419">IFERROR(FIND("_",E484,T484+1),T484)</f>
        <v>15</v>
      </c>
      <c r="V484" s="29">
        <f t="shared" ref="V484:V510" si="420">IFERROR(FIND("_",E484,U484+1),U484)</f>
        <v>15</v>
      </c>
      <c r="W484" s="2" t="str">
        <f t="shared" ref="W484:W510" si="421">IF(U484=V484,RIGHT(E484,LEN(E484)-U484),MID(E484,U484+1,V484-U484-1))</f>
        <v>3</v>
      </c>
      <c r="X484" s="2"/>
    </row>
    <row r="485" spans="1:24">
      <c r="A485" s="2" t="s">
        <v>29</v>
      </c>
      <c r="B485" s="29" t="str">
        <f t="shared" si="412"/>
        <v>313102804</v>
      </c>
      <c r="C485" s="29">
        <v>313102804</v>
      </c>
      <c r="D485" s="35">
        <f t="shared" si="411"/>
        <v>111</v>
      </c>
      <c r="E485" s="29" t="s">
        <v>503</v>
      </c>
      <c r="F485" s="29" t="s">
        <v>323</v>
      </c>
      <c r="G485" s="29">
        <v>0</v>
      </c>
      <c r="H485" s="29" t="s">
        <v>32</v>
      </c>
      <c r="I485" s="29">
        <v>0</v>
      </c>
      <c r="J485" s="29" t="s">
        <v>438</v>
      </c>
      <c r="K485" s="29" t="str">
        <f>LEFT(E485,S485-1)</f>
        <v>icon</v>
      </c>
      <c r="L485" s="2" t="str">
        <f t="shared" si="413"/>
        <v>head</v>
      </c>
      <c r="M485" s="2"/>
      <c r="N485" s="2">
        <f t="shared" si="414"/>
        <v>13</v>
      </c>
      <c r="O485" s="2" t="str">
        <f t="shared" si="415"/>
        <v>1028</v>
      </c>
      <c r="P485" s="2"/>
      <c r="Q485" s="2" t="str">
        <f t="shared" si="416"/>
        <v>04</v>
      </c>
      <c r="R485" s="36"/>
      <c r="S485" s="29">
        <f t="shared" si="417"/>
        <v>5</v>
      </c>
      <c r="T485" s="29">
        <f t="shared" si="418"/>
        <v>10</v>
      </c>
      <c r="U485" s="29">
        <f t="shared" si="419"/>
        <v>15</v>
      </c>
      <c r="V485" s="29">
        <f t="shared" si="420"/>
        <v>15</v>
      </c>
      <c r="W485" s="2" t="str">
        <f t="shared" si="421"/>
        <v>4</v>
      </c>
      <c r="X485" s="2"/>
    </row>
    <row r="486" spans="1:24">
      <c r="A486" s="2" t="s">
        <v>29</v>
      </c>
      <c r="B486" s="29" t="str">
        <f t="shared" si="412"/>
        <v>313102805</v>
      </c>
      <c r="C486" s="29">
        <v>313102805</v>
      </c>
      <c r="D486" s="35">
        <f t="shared" si="411"/>
        <v>111</v>
      </c>
      <c r="E486" s="29" t="s">
        <v>504</v>
      </c>
      <c r="F486" s="29" t="s">
        <v>323</v>
      </c>
      <c r="G486" s="29">
        <v>0</v>
      </c>
      <c r="H486" s="29" t="s">
        <v>32</v>
      </c>
      <c r="I486" s="29">
        <v>0</v>
      </c>
      <c r="J486" s="29" t="s">
        <v>438</v>
      </c>
      <c r="K486" s="29" t="str">
        <f>LEFT(E486,S486-1)</f>
        <v>icon</v>
      </c>
      <c r="L486" s="2" t="str">
        <f t="shared" si="413"/>
        <v>head</v>
      </c>
      <c r="M486" s="2"/>
      <c r="N486" s="2">
        <f t="shared" si="414"/>
        <v>13</v>
      </c>
      <c r="O486" s="2" t="str">
        <f t="shared" si="415"/>
        <v>1028</v>
      </c>
      <c r="P486" s="2"/>
      <c r="Q486" s="2" t="str">
        <f t="shared" si="416"/>
        <v>05</v>
      </c>
      <c r="R486" s="36"/>
      <c r="S486" s="29">
        <f t="shared" si="417"/>
        <v>5</v>
      </c>
      <c r="T486" s="29">
        <f t="shared" si="418"/>
        <v>10</v>
      </c>
      <c r="U486" s="29">
        <f t="shared" si="419"/>
        <v>15</v>
      </c>
      <c r="V486" s="29">
        <f t="shared" si="420"/>
        <v>15</v>
      </c>
      <c r="W486" s="2" t="str">
        <f t="shared" si="421"/>
        <v>5</v>
      </c>
      <c r="X486" s="2"/>
    </row>
    <row r="487" spans="1:24">
      <c r="A487" s="2" t="s">
        <v>29</v>
      </c>
      <c r="B487" s="29" t="str">
        <f t="shared" si="412"/>
        <v>313102900</v>
      </c>
      <c r="C487" s="29">
        <v>313102600</v>
      </c>
      <c r="D487" s="35">
        <f t="shared" si="411"/>
        <v>0</v>
      </c>
      <c r="E487" s="29" t="s">
        <v>505</v>
      </c>
      <c r="F487" s="29" t="s">
        <v>323</v>
      </c>
      <c r="G487" s="29">
        <v>0</v>
      </c>
      <c r="H487" s="29" t="s">
        <v>32</v>
      </c>
      <c r="I487" s="29">
        <v>0</v>
      </c>
      <c r="J487" s="29" t="s">
        <v>497</v>
      </c>
      <c r="K487" s="29" t="str">
        <f t="shared" ref="K487" si="422">LEFT(E487,S487-1)</f>
        <v>icon</v>
      </c>
      <c r="L487" s="2" t="str">
        <f t="shared" si="413"/>
        <v>head</v>
      </c>
      <c r="M487" s="2"/>
      <c r="N487" s="2">
        <f t="shared" si="414"/>
        <v>13</v>
      </c>
      <c r="O487" s="2" t="str">
        <f t="shared" si="415"/>
        <v>1029</v>
      </c>
      <c r="P487" s="2"/>
      <c r="Q487" s="2" t="str">
        <f t="shared" si="416"/>
        <v>00</v>
      </c>
      <c r="R487" s="36"/>
      <c r="S487" s="29">
        <f t="shared" si="417"/>
        <v>5</v>
      </c>
      <c r="T487" s="29">
        <f t="shared" si="418"/>
        <v>10</v>
      </c>
      <c r="U487" s="29">
        <f t="shared" si="419"/>
        <v>10</v>
      </c>
      <c r="V487" s="29">
        <f t="shared" si="420"/>
        <v>10</v>
      </c>
      <c r="W487" s="2" t="str">
        <f t="shared" si="421"/>
        <v>1029</v>
      </c>
      <c r="X487" s="2"/>
    </row>
    <row r="488" spans="1:24">
      <c r="A488" s="2" t="s">
        <v>29</v>
      </c>
      <c r="B488" s="29" t="str">
        <f t="shared" si="412"/>
        <v>313103000</v>
      </c>
      <c r="C488" s="29">
        <v>313102700</v>
      </c>
      <c r="D488" s="35">
        <f t="shared" si="411"/>
        <v>0</v>
      </c>
      <c r="E488" s="29" t="s">
        <v>506</v>
      </c>
      <c r="F488" s="29" t="s">
        <v>323</v>
      </c>
      <c r="G488" s="29">
        <v>0</v>
      </c>
      <c r="H488" s="29" t="s">
        <v>32</v>
      </c>
      <c r="I488" s="29">
        <v>0</v>
      </c>
      <c r="J488" s="29" t="s">
        <v>499</v>
      </c>
      <c r="K488" s="37"/>
      <c r="L488" s="2" t="str">
        <f t="shared" si="413"/>
        <v>head</v>
      </c>
      <c r="M488" s="2"/>
      <c r="N488" s="2">
        <f t="shared" si="414"/>
        <v>13</v>
      </c>
      <c r="O488" s="2" t="str">
        <f t="shared" si="415"/>
        <v>1030</v>
      </c>
      <c r="P488" s="2"/>
      <c r="Q488" s="2" t="str">
        <f t="shared" si="416"/>
        <v>00</v>
      </c>
      <c r="R488" s="36"/>
      <c r="S488" s="29">
        <f t="shared" si="417"/>
        <v>5</v>
      </c>
      <c r="T488" s="29">
        <f t="shared" si="418"/>
        <v>10</v>
      </c>
      <c r="U488" s="29">
        <f t="shared" si="419"/>
        <v>10</v>
      </c>
      <c r="V488" s="29">
        <f t="shared" si="420"/>
        <v>10</v>
      </c>
      <c r="W488" s="2" t="str">
        <f t="shared" si="421"/>
        <v>1030</v>
      </c>
      <c r="X488" s="2"/>
    </row>
    <row r="489" spans="1:24">
      <c r="A489" s="2" t="s">
        <v>29</v>
      </c>
      <c r="B489" s="29" t="str">
        <f t="shared" si="412"/>
        <v>313103100</v>
      </c>
      <c r="C489" s="29">
        <v>313102801</v>
      </c>
      <c r="D489" s="35">
        <f t="shared" si="411"/>
        <v>0</v>
      </c>
      <c r="E489" s="29" t="s">
        <v>507</v>
      </c>
      <c r="F489" s="29" t="s">
        <v>323</v>
      </c>
      <c r="G489" s="29">
        <v>0</v>
      </c>
      <c r="H489" s="29" t="s">
        <v>32</v>
      </c>
      <c r="I489" s="29">
        <v>0</v>
      </c>
      <c r="J489" s="29" t="s">
        <v>438</v>
      </c>
      <c r="K489" s="29" t="str">
        <f t="shared" ref="K489:K497" si="423">LEFT(E489,S489-1)</f>
        <v>icon</v>
      </c>
      <c r="L489" s="2" t="str">
        <f t="shared" si="413"/>
        <v>head</v>
      </c>
      <c r="M489" s="2"/>
      <c r="N489" s="2">
        <f t="shared" si="414"/>
        <v>13</v>
      </c>
      <c r="O489" s="2" t="str">
        <f t="shared" si="415"/>
        <v>1031</v>
      </c>
      <c r="P489" s="2"/>
      <c r="Q489" s="2" t="str">
        <f t="shared" si="416"/>
        <v>00</v>
      </c>
      <c r="R489" s="36"/>
      <c r="S489" s="29">
        <f t="shared" si="417"/>
        <v>5</v>
      </c>
      <c r="T489" s="29">
        <f t="shared" si="418"/>
        <v>10</v>
      </c>
      <c r="U489" s="29">
        <f t="shared" si="419"/>
        <v>10</v>
      </c>
      <c r="V489" s="29">
        <f t="shared" si="420"/>
        <v>10</v>
      </c>
      <c r="W489" s="2" t="str">
        <f t="shared" si="421"/>
        <v>1031</v>
      </c>
      <c r="X489" s="2"/>
    </row>
    <row r="490" spans="1:24">
      <c r="A490" s="2" t="s">
        <v>29</v>
      </c>
      <c r="B490" s="29" t="str">
        <f t="shared" si="412"/>
        <v>313103200</v>
      </c>
      <c r="C490" s="29">
        <v>313102802</v>
      </c>
      <c r="D490" s="35">
        <f t="shared" ref="D490:D497" si="424">IF(INT(B490)=INT(C490),111,0)</f>
        <v>0</v>
      </c>
      <c r="E490" s="29" t="s">
        <v>508</v>
      </c>
      <c r="F490" s="29" t="s">
        <v>323</v>
      </c>
      <c r="G490" s="29">
        <v>0</v>
      </c>
      <c r="H490" s="29" t="s">
        <v>32</v>
      </c>
      <c r="I490" s="29">
        <v>0</v>
      </c>
      <c r="J490" s="29" t="s">
        <v>438</v>
      </c>
      <c r="K490" s="29" t="str">
        <f t="shared" si="423"/>
        <v>icon</v>
      </c>
      <c r="L490" s="2" t="str">
        <f t="shared" si="413"/>
        <v>head</v>
      </c>
      <c r="M490" s="2"/>
      <c r="N490" s="2">
        <f t="shared" si="414"/>
        <v>13</v>
      </c>
      <c r="O490" s="2" t="str">
        <f t="shared" si="415"/>
        <v>1032</v>
      </c>
      <c r="P490" s="2"/>
      <c r="Q490" s="2" t="str">
        <f t="shared" si="416"/>
        <v>00</v>
      </c>
      <c r="R490" s="36"/>
      <c r="S490" s="29">
        <f t="shared" si="417"/>
        <v>5</v>
      </c>
      <c r="T490" s="29">
        <f t="shared" si="418"/>
        <v>10</v>
      </c>
      <c r="U490" s="29">
        <f t="shared" si="419"/>
        <v>10</v>
      </c>
      <c r="V490" s="29">
        <f t="shared" si="420"/>
        <v>10</v>
      </c>
      <c r="W490" s="2" t="str">
        <f t="shared" si="421"/>
        <v>1032</v>
      </c>
      <c r="X490" s="2"/>
    </row>
    <row r="491" spans="1:24">
      <c r="A491" s="2" t="s">
        <v>29</v>
      </c>
      <c r="B491" s="29" t="str">
        <f t="shared" ref="B491:B493" si="425">"3"&amp;N491&amp;O491&amp;Q491</f>
        <v>313103300</v>
      </c>
      <c r="C491" s="29">
        <v>313102803</v>
      </c>
      <c r="D491" s="35">
        <f t="shared" si="424"/>
        <v>0</v>
      </c>
      <c r="E491" s="29" t="s">
        <v>509</v>
      </c>
      <c r="F491" s="29" t="s">
        <v>323</v>
      </c>
      <c r="G491" s="29">
        <v>0</v>
      </c>
      <c r="H491" s="29" t="s">
        <v>32</v>
      </c>
      <c r="I491" s="29">
        <v>0</v>
      </c>
      <c r="J491" s="29" t="s">
        <v>438</v>
      </c>
      <c r="K491" s="29" t="str">
        <f t="shared" si="423"/>
        <v>icon</v>
      </c>
      <c r="L491" s="2" t="str">
        <f t="shared" ref="L491:L497" si="426">MID(E491,S491+1,T491-6)</f>
        <v>head</v>
      </c>
      <c r="M491" s="2"/>
      <c r="N491" s="2">
        <f t="shared" ref="N491:N497" si="427">IF(L491="head",13,IF(L491="qiyujia",15,14))</f>
        <v>13</v>
      </c>
      <c r="O491" s="2" t="str">
        <f t="shared" ref="O491:O497" si="428">IF(T491=U491,RIGHT(E491,LEN(E491)-T491),MID(E491,T491+1,U491-T491-1))</f>
        <v>1033</v>
      </c>
      <c r="P491" s="2"/>
      <c r="Q491" s="2" t="str">
        <f t="shared" ref="Q491:Q497" si="429">IF(LEN(W491)&lt;3,IF(LEN(W491)&gt;1,W491,"0"&amp;W491),"00")</f>
        <v>00</v>
      </c>
      <c r="R491" s="36"/>
      <c r="S491" s="29">
        <f t="shared" ref="S491:S497" si="430">IFERROR(FIND("_",E491),0)</f>
        <v>5</v>
      </c>
      <c r="T491" s="29">
        <f t="shared" ref="T491:T497" si="431">IFERROR(FIND("_",E491,S491+1),S491)</f>
        <v>10</v>
      </c>
      <c r="U491" s="29">
        <f t="shared" ref="U491:U497" si="432">IFERROR(FIND("_",E491,T491+1),T491)</f>
        <v>10</v>
      </c>
      <c r="V491" s="29">
        <f t="shared" ref="V491:V497" si="433">IFERROR(FIND("_",E491,U491+1),U491)</f>
        <v>10</v>
      </c>
      <c r="W491" s="2" t="str">
        <f t="shared" ref="W491:W497" si="434">IF(U491=V491,RIGHT(E491,LEN(E491)-U491),MID(E491,U491+1,V491-U491-1))</f>
        <v>1033</v>
      </c>
      <c r="X491" s="2"/>
    </row>
    <row r="492" spans="1:24">
      <c r="A492" s="2" t="s">
        <v>29</v>
      </c>
      <c r="B492" s="29" t="str">
        <f t="shared" si="425"/>
        <v>313103400</v>
      </c>
      <c r="C492" s="29">
        <v>313102804</v>
      </c>
      <c r="D492" s="35">
        <f t="shared" si="424"/>
        <v>0</v>
      </c>
      <c r="E492" s="29" t="s">
        <v>510</v>
      </c>
      <c r="F492" s="29" t="s">
        <v>323</v>
      </c>
      <c r="G492" s="29">
        <v>0</v>
      </c>
      <c r="H492" s="29" t="s">
        <v>32</v>
      </c>
      <c r="I492" s="29">
        <v>0</v>
      </c>
      <c r="J492" s="29" t="s">
        <v>438</v>
      </c>
      <c r="K492" s="29" t="str">
        <f t="shared" si="423"/>
        <v>icon</v>
      </c>
      <c r="L492" s="2" t="str">
        <f t="shared" si="426"/>
        <v>head</v>
      </c>
      <c r="M492" s="2"/>
      <c r="N492" s="2">
        <f t="shared" si="427"/>
        <v>13</v>
      </c>
      <c r="O492" s="2" t="str">
        <f t="shared" si="428"/>
        <v>1034</v>
      </c>
      <c r="P492" s="2"/>
      <c r="Q492" s="2" t="str">
        <f t="shared" si="429"/>
        <v>00</v>
      </c>
      <c r="R492" s="36"/>
      <c r="S492" s="29">
        <f t="shared" si="430"/>
        <v>5</v>
      </c>
      <c r="T492" s="29">
        <f t="shared" si="431"/>
        <v>10</v>
      </c>
      <c r="U492" s="29">
        <f t="shared" si="432"/>
        <v>10</v>
      </c>
      <c r="V492" s="29">
        <f t="shared" si="433"/>
        <v>10</v>
      </c>
      <c r="W492" s="2" t="str">
        <f t="shared" si="434"/>
        <v>1034</v>
      </c>
      <c r="X492" s="2"/>
    </row>
    <row r="493" spans="1:24">
      <c r="A493" s="2" t="s">
        <v>29</v>
      </c>
      <c r="B493" s="29" t="str">
        <f t="shared" si="425"/>
        <v>313103500</v>
      </c>
      <c r="C493" s="29">
        <v>313102805</v>
      </c>
      <c r="D493" s="35">
        <f t="shared" si="424"/>
        <v>0</v>
      </c>
      <c r="E493" s="29" t="s">
        <v>511</v>
      </c>
      <c r="F493" s="29" t="s">
        <v>323</v>
      </c>
      <c r="G493" s="29">
        <v>0</v>
      </c>
      <c r="H493" s="29" t="s">
        <v>32</v>
      </c>
      <c r="I493" s="29">
        <v>0</v>
      </c>
      <c r="J493" s="29" t="s">
        <v>438</v>
      </c>
      <c r="K493" s="29" t="str">
        <f t="shared" si="423"/>
        <v>icon</v>
      </c>
      <c r="L493" s="2" t="str">
        <f t="shared" si="426"/>
        <v>head</v>
      </c>
      <c r="M493" s="2"/>
      <c r="N493" s="2">
        <f t="shared" si="427"/>
        <v>13</v>
      </c>
      <c r="O493" s="2" t="str">
        <f t="shared" si="428"/>
        <v>1035</v>
      </c>
      <c r="P493" s="2"/>
      <c r="Q493" s="2" t="str">
        <f t="shared" si="429"/>
        <v>00</v>
      </c>
      <c r="R493" s="36"/>
      <c r="S493" s="29">
        <f t="shared" si="430"/>
        <v>5</v>
      </c>
      <c r="T493" s="29">
        <f t="shared" si="431"/>
        <v>10</v>
      </c>
      <c r="U493" s="29">
        <f t="shared" si="432"/>
        <v>10</v>
      </c>
      <c r="V493" s="29">
        <f t="shared" si="433"/>
        <v>10</v>
      </c>
      <c r="W493" s="2" t="str">
        <f t="shared" si="434"/>
        <v>1035</v>
      </c>
      <c r="X493" s="2"/>
    </row>
    <row r="494" spans="1:24">
      <c r="A494" s="2" t="s">
        <v>29</v>
      </c>
      <c r="B494" s="29" t="str">
        <f t="shared" ref="B494:B500" si="435">"3"&amp;N494&amp;O494&amp;Q494</f>
        <v>313103600</v>
      </c>
      <c r="C494" s="29">
        <v>313100102</v>
      </c>
      <c r="D494" s="35">
        <f t="shared" si="424"/>
        <v>0</v>
      </c>
      <c r="E494" s="29" t="s">
        <v>512</v>
      </c>
      <c r="F494" s="29" t="s">
        <v>323</v>
      </c>
      <c r="G494" s="29">
        <v>0</v>
      </c>
      <c r="H494" s="29" t="s">
        <v>32</v>
      </c>
      <c r="I494" s="29">
        <v>0</v>
      </c>
      <c r="J494" s="29" t="s">
        <v>513</v>
      </c>
      <c r="K494" s="29" t="str">
        <f t="shared" si="423"/>
        <v>icon</v>
      </c>
      <c r="L494" s="2" t="str">
        <f t="shared" si="426"/>
        <v>head</v>
      </c>
      <c r="M494" s="2"/>
      <c r="N494" s="2">
        <f t="shared" si="427"/>
        <v>13</v>
      </c>
      <c r="O494" s="2" t="str">
        <f t="shared" si="428"/>
        <v>1036</v>
      </c>
      <c r="P494" s="2"/>
      <c r="Q494" s="2" t="str">
        <f t="shared" si="429"/>
        <v>00</v>
      </c>
      <c r="R494" s="36"/>
      <c r="S494" s="29">
        <f t="shared" si="430"/>
        <v>5</v>
      </c>
      <c r="T494" s="29">
        <f t="shared" si="431"/>
        <v>10</v>
      </c>
      <c r="U494" s="29">
        <f t="shared" si="432"/>
        <v>10</v>
      </c>
      <c r="V494" s="29">
        <f t="shared" si="433"/>
        <v>10</v>
      </c>
      <c r="W494" s="2" t="str">
        <f t="shared" si="434"/>
        <v>1036</v>
      </c>
      <c r="X494" s="2"/>
    </row>
    <row r="495" spans="1:24">
      <c r="A495" s="2" t="s">
        <v>29</v>
      </c>
      <c r="B495" s="29" t="str">
        <f t="shared" si="435"/>
        <v>313104000</v>
      </c>
      <c r="C495" s="29">
        <v>313101802</v>
      </c>
      <c r="D495" s="35">
        <f t="shared" si="424"/>
        <v>0</v>
      </c>
      <c r="E495" s="29" t="s">
        <v>514</v>
      </c>
      <c r="F495" s="29" t="s">
        <v>323</v>
      </c>
      <c r="G495" s="29">
        <v>0</v>
      </c>
      <c r="H495" s="29" t="s">
        <v>32</v>
      </c>
      <c r="I495" s="29">
        <v>0</v>
      </c>
      <c r="J495" s="29" t="s">
        <v>481</v>
      </c>
      <c r="K495" s="29" t="str">
        <f t="shared" si="423"/>
        <v>icon</v>
      </c>
      <c r="L495" s="2" t="str">
        <f t="shared" si="426"/>
        <v>head</v>
      </c>
      <c r="M495" s="2"/>
      <c r="N495" s="2">
        <f t="shared" si="427"/>
        <v>13</v>
      </c>
      <c r="O495" s="2" t="str">
        <f t="shared" si="428"/>
        <v>1040</v>
      </c>
      <c r="P495" s="2"/>
      <c r="Q495" s="2" t="str">
        <f t="shared" si="429"/>
        <v>00</v>
      </c>
      <c r="R495" s="36"/>
      <c r="S495" s="29">
        <f t="shared" si="430"/>
        <v>5</v>
      </c>
      <c r="T495" s="29">
        <f t="shared" si="431"/>
        <v>10</v>
      </c>
      <c r="U495" s="29">
        <f t="shared" si="432"/>
        <v>10</v>
      </c>
      <c r="V495" s="29">
        <f t="shared" si="433"/>
        <v>10</v>
      </c>
      <c r="W495" s="2" t="str">
        <f t="shared" si="434"/>
        <v>1040</v>
      </c>
      <c r="X495" s="2"/>
    </row>
    <row r="496" spans="1:24">
      <c r="A496" s="2" t="s">
        <v>29</v>
      </c>
      <c r="B496" s="29" t="str">
        <f t="shared" si="435"/>
        <v>313104100</v>
      </c>
      <c r="C496" s="29">
        <v>313101803</v>
      </c>
      <c r="D496" s="35">
        <f t="shared" si="424"/>
        <v>0</v>
      </c>
      <c r="E496" s="29" t="s">
        <v>515</v>
      </c>
      <c r="F496" s="29" t="s">
        <v>323</v>
      </c>
      <c r="G496" s="29">
        <v>0</v>
      </c>
      <c r="H496" s="29" t="s">
        <v>32</v>
      </c>
      <c r="I496" s="29">
        <v>0</v>
      </c>
      <c r="J496" s="29" t="s">
        <v>481</v>
      </c>
      <c r="K496" s="29" t="str">
        <f t="shared" si="423"/>
        <v>icon</v>
      </c>
      <c r="L496" s="2" t="str">
        <f t="shared" si="426"/>
        <v>head</v>
      </c>
      <c r="M496" s="2"/>
      <c r="N496" s="2">
        <f t="shared" si="427"/>
        <v>13</v>
      </c>
      <c r="O496" s="2" t="str">
        <f t="shared" si="428"/>
        <v>1041</v>
      </c>
      <c r="P496" s="2"/>
      <c r="Q496" s="2" t="str">
        <f t="shared" si="429"/>
        <v>00</v>
      </c>
      <c r="R496" s="36"/>
      <c r="S496" s="29">
        <f t="shared" si="430"/>
        <v>5</v>
      </c>
      <c r="T496" s="29">
        <f t="shared" si="431"/>
        <v>10</v>
      </c>
      <c r="U496" s="29">
        <f t="shared" si="432"/>
        <v>10</v>
      </c>
      <c r="V496" s="29">
        <f t="shared" si="433"/>
        <v>10</v>
      </c>
      <c r="W496" s="2" t="str">
        <f t="shared" si="434"/>
        <v>1041</v>
      </c>
      <c r="X496" s="2"/>
    </row>
    <row r="497" spans="1:24">
      <c r="A497" s="2" t="s">
        <v>29</v>
      </c>
      <c r="B497" s="29" t="str">
        <f t="shared" si="435"/>
        <v>313104200</v>
      </c>
      <c r="C497" s="29">
        <v>313102102</v>
      </c>
      <c r="D497" s="35">
        <f t="shared" si="424"/>
        <v>0</v>
      </c>
      <c r="E497" s="29" t="s">
        <v>516</v>
      </c>
      <c r="F497" s="29" t="s">
        <v>323</v>
      </c>
      <c r="G497" s="29">
        <v>0</v>
      </c>
      <c r="H497" s="29" t="s">
        <v>32</v>
      </c>
      <c r="I497" s="29">
        <v>0</v>
      </c>
      <c r="J497" s="29" t="s">
        <v>517</v>
      </c>
      <c r="K497" s="29" t="str">
        <f t="shared" si="423"/>
        <v>icon</v>
      </c>
      <c r="L497" s="2" t="str">
        <f t="shared" si="426"/>
        <v>head</v>
      </c>
      <c r="M497" s="2"/>
      <c r="N497" s="2">
        <f t="shared" si="427"/>
        <v>13</v>
      </c>
      <c r="O497" s="2" t="str">
        <f t="shared" si="428"/>
        <v>1042</v>
      </c>
      <c r="P497" s="2"/>
      <c r="Q497" s="2" t="str">
        <f t="shared" si="429"/>
        <v>00</v>
      </c>
      <c r="R497" s="36"/>
      <c r="S497" s="29">
        <f t="shared" si="430"/>
        <v>5</v>
      </c>
      <c r="T497" s="29">
        <f t="shared" si="431"/>
        <v>10</v>
      </c>
      <c r="U497" s="29">
        <f t="shared" si="432"/>
        <v>10</v>
      </c>
      <c r="V497" s="29">
        <f t="shared" si="433"/>
        <v>10</v>
      </c>
      <c r="W497" s="2" t="str">
        <f t="shared" si="434"/>
        <v>1042</v>
      </c>
      <c r="X497" s="2"/>
    </row>
    <row r="498" spans="1:24">
      <c r="A498" s="2" t="s">
        <v>29</v>
      </c>
      <c r="B498" s="29" t="str">
        <f t="shared" si="435"/>
        <v>313104300</v>
      </c>
      <c r="C498" s="29">
        <v>313104300</v>
      </c>
      <c r="D498" s="35">
        <f t="shared" si="411"/>
        <v>111</v>
      </c>
      <c r="E498" s="29" t="s">
        <v>518</v>
      </c>
      <c r="F498" s="29" t="s">
        <v>323</v>
      </c>
      <c r="G498" s="29">
        <v>0</v>
      </c>
      <c r="H498" s="29" t="s">
        <v>32</v>
      </c>
      <c r="I498" s="29">
        <v>0</v>
      </c>
      <c r="J498" s="29" t="s">
        <v>519</v>
      </c>
      <c r="K498" s="29" t="str">
        <f t="shared" ref="K498:K510" si="436">LEFT(E498,S498-1)</f>
        <v>icon</v>
      </c>
      <c r="L498" s="2" t="str">
        <f t="shared" si="413"/>
        <v>head</v>
      </c>
      <c r="M498" s="2"/>
      <c r="N498" s="2">
        <f t="shared" si="414"/>
        <v>13</v>
      </c>
      <c r="O498" s="2" t="str">
        <f t="shared" si="415"/>
        <v>1043</v>
      </c>
      <c r="P498" s="2"/>
      <c r="Q498" s="2" t="str">
        <f t="shared" si="416"/>
        <v>00</v>
      </c>
      <c r="R498" s="36"/>
      <c r="S498" s="29">
        <f t="shared" si="417"/>
        <v>5</v>
      </c>
      <c r="T498" s="29">
        <f t="shared" si="418"/>
        <v>10</v>
      </c>
      <c r="U498" s="29">
        <f t="shared" si="419"/>
        <v>10</v>
      </c>
      <c r="V498" s="29">
        <f t="shared" si="420"/>
        <v>10</v>
      </c>
      <c r="W498" s="2" t="str">
        <f t="shared" si="421"/>
        <v>1043</v>
      </c>
      <c r="X498" s="2"/>
    </row>
    <row r="499" spans="1:24">
      <c r="A499" s="2" t="s">
        <v>29</v>
      </c>
      <c r="B499" s="29" t="str">
        <f t="shared" si="435"/>
        <v>313106200</v>
      </c>
      <c r="C499" s="29">
        <v>313102801</v>
      </c>
      <c r="D499" s="35">
        <f t="shared" si="411"/>
        <v>0</v>
      </c>
      <c r="E499" s="29" t="s">
        <v>520</v>
      </c>
      <c r="F499" s="29" t="s">
        <v>323</v>
      </c>
      <c r="G499" s="29">
        <v>0</v>
      </c>
      <c r="H499" s="29" t="s">
        <v>32</v>
      </c>
      <c r="I499" s="29">
        <v>0</v>
      </c>
      <c r="J499" s="29" t="s">
        <v>438</v>
      </c>
      <c r="K499" s="29" t="str">
        <f t="shared" si="436"/>
        <v>icon</v>
      </c>
      <c r="L499" s="2" t="str">
        <f t="shared" si="413"/>
        <v>head</v>
      </c>
      <c r="M499" s="2"/>
      <c r="N499" s="2">
        <f t="shared" si="414"/>
        <v>13</v>
      </c>
      <c r="O499" s="2" t="str">
        <f t="shared" si="415"/>
        <v>1062</v>
      </c>
      <c r="P499" s="2"/>
      <c r="Q499" s="2" t="str">
        <f t="shared" si="416"/>
        <v>00</v>
      </c>
      <c r="R499" s="36"/>
      <c r="S499" s="29">
        <f t="shared" si="417"/>
        <v>5</v>
      </c>
      <c r="T499" s="29">
        <f t="shared" si="418"/>
        <v>10</v>
      </c>
      <c r="U499" s="29">
        <f t="shared" si="419"/>
        <v>10</v>
      </c>
      <c r="V499" s="29">
        <f t="shared" si="420"/>
        <v>10</v>
      </c>
      <c r="W499" s="2" t="str">
        <f t="shared" si="421"/>
        <v>1062</v>
      </c>
      <c r="X499" s="2"/>
    </row>
    <row r="500" spans="1:24">
      <c r="A500" s="2" t="s">
        <v>29</v>
      </c>
      <c r="B500" s="29" t="str">
        <f t="shared" si="435"/>
        <v>313106400</v>
      </c>
      <c r="C500" s="29">
        <v>313102802</v>
      </c>
      <c r="D500" s="35">
        <f t="shared" ref="D500:D501" si="437">IF(INT(B500)=INT(C500),111,0)</f>
        <v>0</v>
      </c>
      <c r="E500" s="29" t="s">
        <v>521</v>
      </c>
      <c r="F500" s="29" t="s">
        <v>323</v>
      </c>
      <c r="G500" s="29">
        <v>0</v>
      </c>
      <c r="H500" s="29" t="s">
        <v>32</v>
      </c>
      <c r="I500" s="29">
        <v>0</v>
      </c>
      <c r="J500" s="29" t="s">
        <v>438</v>
      </c>
      <c r="K500" s="29" t="str">
        <f t="shared" si="436"/>
        <v>icon</v>
      </c>
      <c r="L500" s="2" t="str">
        <f t="shared" si="413"/>
        <v>head</v>
      </c>
      <c r="M500" s="2"/>
      <c r="N500" s="2">
        <f t="shared" si="414"/>
        <v>13</v>
      </c>
      <c r="O500" s="2" t="str">
        <f t="shared" si="415"/>
        <v>1064</v>
      </c>
      <c r="P500" s="2"/>
      <c r="Q500" s="2" t="str">
        <f t="shared" si="416"/>
        <v>00</v>
      </c>
      <c r="R500" s="36"/>
      <c r="S500" s="29">
        <f t="shared" si="417"/>
        <v>5</v>
      </c>
      <c r="T500" s="29">
        <f t="shared" si="418"/>
        <v>10</v>
      </c>
      <c r="U500" s="29">
        <f t="shared" si="419"/>
        <v>10</v>
      </c>
      <c r="V500" s="29">
        <f t="shared" si="420"/>
        <v>10</v>
      </c>
      <c r="W500" s="2" t="str">
        <f t="shared" si="421"/>
        <v>1064</v>
      </c>
      <c r="X500" s="2"/>
    </row>
    <row r="501" spans="1:24">
      <c r="A501" s="2" t="s">
        <v>29</v>
      </c>
      <c r="B501" s="29" t="str">
        <f t="shared" ref="B501" si="438">"3"&amp;N501&amp;O501&amp;Q501</f>
        <v>313106500</v>
      </c>
      <c r="C501" s="29">
        <v>313102803</v>
      </c>
      <c r="D501" s="35">
        <f t="shared" si="437"/>
        <v>0</v>
      </c>
      <c r="E501" s="29" t="s">
        <v>522</v>
      </c>
      <c r="F501" s="29" t="s">
        <v>323</v>
      </c>
      <c r="G501" s="29">
        <v>0</v>
      </c>
      <c r="H501" s="29" t="s">
        <v>32</v>
      </c>
      <c r="I501" s="29">
        <v>0</v>
      </c>
      <c r="J501" s="29" t="s">
        <v>438</v>
      </c>
      <c r="K501" s="29" t="str">
        <f t="shared" si="436"/>
        <v>icon</v>
      </c>
      <c r="L501" s="2" t="str">
        <f t="shared" ref="L501" si="439">MID(E501,S501+1,T501-6)</f>
        <v>head</v>
      </c>
      <c r="M501" s="2"/>
      <c r="N501" s="2">
        <f t="shared" ref="N501" si="440">IF(L501="head",13,IF(L501="qiyujia",15,14))</f>
        <v>13</v>
      </c>
      <c r="O501" s="2" t="str">
        <f t="shared" ref="O501" si="441">IF(T501=U501,RIGHT(E501,LEN(E501)-T501),MID(E501,T501+1,U501-T501-1))</f>
        <v>1065</v>
      </c>
      <c r="P501" s="2"/>
      <c r="Q501" s="2" t="str">
        <f t="shared" ref="Q501" si="442">IF(LEN(W501)&lt;3,IF(LEN(W501)&gt;1,W501,"0"&amp;W501),"00")</f>
        <v>00</v>
      </c>
      <c r="R501" s="36"/>
      <c r="S501" s="29">
        <f t="shared" ref="S501" si="443">IFERROR(FIND("_",E501),0)</f>
        <v>5</v>
      </c>
      <c r="T501" s="29">
        <f t="shared" ref="T501" si="444">IFERROR(FIND("_",E501,S501+1),S501)</f>
        <v>10</v>
      </c>
      <c r="U501" s="29">
        <f t="shared" ref="U501" si="445">IFERROR(FIND("_",E501,T501+1),T501)</f>
        <v>10</v>
      </c>
      <c r="V501" s="29">
        <f t="shared" ref="V501" si="446">IFERROR(FIND("_",E501,U501+1),U501)</f>
        <v>10</v>
      </c>
      <c r="W501" s="2" t="str">
        <f t="shared" ref="W501" si="447">IF(U501=V501,RIGHT(E501,LEN(E501)-U501),MID(E501,U501+1,V501-U501-1))</f>
        <v>1065</v>
      </c>
      <c r="X501" s="2"/>
    </row>
    <row r="502" spans="1:24">
      <c r="A502" s="2" t="s">
        <v>29</v>
      </c>
      <c r="B502" s="29" t="str">
        <f t="shared" ref="B502:B509" si="448">"3"&amp;N502&amp;O502&amp;Q502</f>
        <v>313200100</v>
      </c>
      <c r="C502" s="29">
        <v>313200100</v>
      </c>
      <c r="D502" s="35">
        <f t="shared" si="411"/>
        <v>111</v>
      </c>
      <c r="E502" s="29" t="s">
        <v>523</v>
      </c>
      <c r="F502" s="29" t="s">
        <v>323</v>
      </c>
      <c r="G502" s="29">
        <v>0</v>
      </c>
      <c r="H502" s="29" t="s">
        <v>32</v>
      </c>
      <c r="I502" s="29">
        <v>0</v>
      </c>
      <c r="J502" s="29" t="s">
        <v>524</v>
      </c>
      <c r="K502" s="29" t="str">
        <f t="shared" si="436"/>
        <v>icon</v>
      </c>
      <c r="L502" s="2" t="str">
        <f t="shared" si="413"/>
        <v>head</v>
      </c>
      <c r="M502" s="2"/>
      <c r="N502" s="2">
        <f t="shared" si="414"/>
        <v>13</v>
      </c>
      <c r="O502" s="2" t="str">
        <f t="shared" si="415"/>
        <v>2001</v>
      </c>
      <c r="P502" s="2"/>
      <c r="Q502" s="2" t="str">
        <f t="shared" si="416"/>
        <v>00</v>
      </c>
      <c r="R502" s="36"/>
      <c r="S502" s="29">
        <f t="shared" si="417"/>
        <v>5</v>
      </c>
      <c r="T502" s="29">
        <f t="shared" si="418"/>
        <v>10</v>
      </c>
      <c r="U502" s="29">
        <f t="shared" si="419"/>
        <v>10</v>
      </c>
      <c r="V502" s="29">
        <f t="shared" si="420"/>
        <v>10</v>
      </c>
      <c r="W502" s="2" t="str">
        <f t="shared" si="421"/>
        <v>2001</v>
      </c>
      <c r="X502" s="2"/>
    </row>
    <row r="503" spans="1:24">
      <c r="A503" s="2" t="s">
        <v>29</v>
      </c>
      <c r="B503" s="29" t="str">
        <f t="shared" si="448"/>
        <v>313200200</v>
      </c>
      <c r="C503" s="29">
        <v>313200200</v>
      </c>
      <c r="D503" s="35">
        <f t="shared" si="411"/>
        <v>111</v>
      </c>
      <c r="E503" s="29" t="s">
        <v>525</v>
      </c>
      <c r="F503" s="29" t="s">
        <v>323</v>
      </c>
      <c r="G503" s="29">
        <v>0</v>
      </c>
      <c r="H503" s="29" t="s">
        <v>32</v>
      </c>
      <c r="I503" s="29">
        <v>0</v>
      </c>
      <c r="J503" s="29" t="s">
        <v>526</v>
      </c>
      <c r="K503" s="29" t="str">
        <f t="shared" si="436"/>
        <v>icon</v>
      </c>
      <c r="L503" s="2" t="str">
        <f t="shared" si="413"/>
        <v>head</v>
      </c>
      <c r="M503" s="2"/>
      <c r="N503" s="2">
        <f t="shared" si="414"/>
        <v>13</v>
      </c>
      <c r="O503" s="2" t="str">
        <f t="shared" si="415"/>
        <v>2002</v>
      </c>
      <c r="P503" s="2"/>
      <c r="Q503" s="2" t="str">
        <f t="shared" si="416"/>
        <v>00</v>
      </c>
      <c r="R503" s="36"/>
      <c r="S503" s="29">
        <f t="shared" si="417"/>
        <v>5</v>
      </c>
      <c r="T503" s="29">
        <f t="shared" si="418"/>
        <v>10</v>
      </c>
      <c r="U503" s="29">
        <f t="shared" si="419"/>
        <v>10</v>
      </c>
      <c r="V503" s="29">
        <f t="shared" si="420"/>
        <v>10</v>
      </c>
      <c r="W503" s="2" t="str">
        <f t="shared" si="421"/>
        <v>2002</v>
      </c>
      <c r="X503" s="2"/>
    </row>
    <row r="504" spans="1:24">
      <c r="A504" s="2" t="s">
        <v>29</v>
      </c>
      <c r="B504" s="29" t="str">
        <f t="shared" si="448"/>
        <v>313200300</v>
      </c>
      <c r="C504" s="29">
        <v>313200300</v>
      </c>
      <c r="D504" s="35">
        <f t="shared" si="411"/>
        <v>111</v>
      </c>
      <c r="E504" s="29" t="s">
        <v>527</v>
      </c>
      <c r="F504" s="29" t="s">
        <v>323</v>
      </c>
      <c r="G504" s="29">
        <v>0</v>
      </c>
      <c r="H504" s="29" t="s">
        <v>32</v>
      </c>
      <c r="I504" s="29">
        <v>0</v>
      </c>
      <c r="J504" s="29" t="s">
        <v>528</v>
      </c>
      <c r="K504" s="29" t="str">
        <f t="shared" si="436"/>
        <v>icon</v>
      </c>
      <c r="L504" s="2" t="str">
        <f t="shared" si="413"/>
        <v>head</v>
      </c>
      <c r="M504" s="2"/>
      <c r="N504" s="2">
        <f t="shared" si="414"/>
        <v>13</v>
      </c>
      <c r="O504" s="2" t="str">
        <f t="shared" si="415"/>
        <v>2003</v>
      </c>
      <c r="P504" s="2"/>
      <c r="Q504" s="2" t="str">
        <f t="shared" si="416"/>
        <v>00</v>
      </c>
      <c r="R504" s="36"/>
      <c r="S504" s="29">
        <f t="shared" si="417"/>
        <v>5</v>
      </c>
      <c r="T504" s="29">
        <f t="shared" si="418"/>
        <v>10</v>
      </c>
      <c r="U504" s="29">
        <f t="shared" si="419"/>
        <v>10</v>
      </c>
      <c r="V504" s="29">
        <f t="shared" si="420"/>
        <v>10</v>
      </c>
      <c r="W504" s="2" t="str">
        <f t="shared" si="421"/>
        <v>2003</v>
      </c>
      <c r="X504" s="2"/>
    </row>
    <row r="505" spans="1:24">
      <c r="A505" s="2" t="s">
        <v>29</v>
      </c>
      <c r="B505" s="29" t="str">
        <f t="shared" si="448"/>
        <v>313200400</v>
      </c>
      <c r="C505" s="29">
        <v>313200400</v>
      </c>
      <c r="D505" s="35">
        <f t="shared" si="411"/>
        <v>111</v>
      </c>
      <c r="E505" s="29" t="s">
        <v>529</v>
      </c>
      <c r="F505" s="29" t="s">
        <v>323</v>
      </c>
      <c r="G505" s="29">
        <v>0</v>
      </c>
      <c r="H505" s="29" t="s">
        <v>32</v>
      </c>
      <c r="I505" s="29">
        <v>0</v>
      </c>
      <c r="J505" s="29" t="s">
        <v>530</v>
      </c>
      <c r="K505" s="29" t="str">
        <f t="shared" si="436"/>
        <v>icon</v>
      </c>
      <c r="L505" s="2" t="str">
        <f t="shared" si="413"/>
        <v>head</v>
      </c>
      <c r="M505" s="2"/>
      <c r="N505" s="2">
        <f t="shared" si="414"/>
        <v>13</v>
      </c>
      <c r="O505" s="2" t="str">
        <f t="shared" si="415"/>
        <v>2004</v>
      </c>
      <c r="P505" s="2"/>
      <c r="Q505" s="2" t="str">
        <f t="shared" si="416"/>
        <v>00</v>
      </c>
      <c r="R505" s="36"/>
      <c r="S505" s="29">
        <f t="shared" si="417"/>
        <v>5</v>
      </c>
      <c r="T505" s="29">
        <f t="shared" si="418"/>
        <v>10</v>
      </c>
      <c r="U505" s="29">
        <f t="shared" si="419"/>
        <v>10</v>
      </c>
      <c r="V505" s="29">
        <f t="shared" si="420"/>
        <v>10</v>
      </c>
      <c r="W505" s="2" t="str">
        <f t="shared" si="421"/>
        <v>2004</v>
      </c>
      <c r="X505" s="2"/>
    </row>
    <row r="506" spans="1:24">
      <c r="A506" s="2" t="s">
        <v>29</v>
      </c>
      <c r="B506" s="29" t="str">
        <f t="shared" si="448"/>
        <v>313200500</v>
      </c>
      <c r="C506" s="29">
        <v>313200500</v>
      </c>
      <c r="D506" s="35">
        <f t="shared" si="411"/>
        <v>111</v>
      </c>
      <c r="E506" s="29" t="s">
        <v>531</v>
      </c>
      <c r="F506" s="29" t="s">
        <v>323</v>
      </c>
      <c r="G506" s="29">
        <v>0</v>
      </c>
      <c r="H506" s="29" t="s">
        <v>32</v>
      </c>
      <c r="I506" s="29">
        <v>0</v>
      </c>
      <c r="J506" s="29" t="s">
        <v>532</v>
      </c>
      <c r="K506" s="29" t="str">
        <f t="shared" si="436"/>
        <v>icon</v>
      </c>
      <c r="L506" s="2" t="str">
        <f t="shared" si="413"/>
        <v>head</v>
      </c>
      <c r="M506" s="2"/>
      <c r="N506" s="2">
        <f t="shared" si="414"/>
        <v>13</v>
      </c>
      <c r="O506" s="2" t="str">
        <f t="shared" si="415"/>
        <v>2005</v>
      </c>
      <c r="P506" s="2"/>
      <c r="Q506" s="2" t="str">
        <f t="shared" si="416"/>
        <v>00</v>
      </c>
      <c r="R506" s="36"/>
      <c r="S506" s="29">
        <f t="shared" si="417"/>
        <v>5</v>
      </c>
      <c r="T506" s="29">
        <f t="shared" si="418"/>
        <v>10</v>
      </c>
      <c r="U506" s="29">
        <f t="shared" si="419"/>
        <v>10</v>
      </c>
      <c r="V506" s="29">
        <f t="shared" si="420"/>
        <v>10</v>
      </c>
      <c r="W506" s="2" t="str">
        <f t="shared" si="421"/>
        <v>2005</v>
      </c>
      <c r="X506" s="2"/>
    </row>
    <row r="507" spans="1:24">
      <c r="A507" s="2" t="s">
        <v>29</v>
      </c>
      <c r="B507" s="29" t="str">
        <f t="shared" si="448"/>
        <v>313200600</v>
      </c>
      <c r="C507" s="29">
        <v>313200600</v>
      </c>
      <c r="D507" s="35">
        <f t="shared" si="411"/>
        <v>111</v>
      </c>
      <c r="E507" s="29" t="s">
        <v>533</v>
      </c>
      <c r="F507" s="29" t="s">
        <v>323</v>
      </c>
      <c r="G507" s="29">
        <v>0</v>
      </c>
      <c r="H507" s="29" t="s">
        <v>32</v>
      </c>
      <c r="I507" s="29">
        <v>0</v>
      </c>
      <c r="J507" s="29" t="s">
        <v>534</v>
      </c>
      <c r="K507" s="29" t="str">
        <f t="shared" si="436"/>
        <v>icon</v>
      </c>
      <c r="L507" s="2" t="str">
        <f t="shared" si="413"/>
        <v>head</v>
      </c>
      <c r="M507" s="2"/>
      <c r="N507" s="2">
        <f t="shared" si="414"/>
        <v>13</v>
      </c>
      <c r="O507" s="2" t="str">
        <f t="shared" si="415"/>
        <v>2006</v>
      </c>
      <c r="P507" s="2"/>
      <c r="Q507" s="2" t="str">
        <f t="shared" si="416"/>
        <v>00</v>
      </c>
      <c r="R507" s="36"/>
      <c r="S507" s="29">
        <f t="shared" si="417"/>
        <v>5</v>
      </c>
      <c r="T507" s="29">
        <f t="shared" si="418"/>
        <v>10</v>
      </c>
      <c r="U507" s="29">
        <f t="shared" si="419"/>
        <v>10</v>
      </c>
      <c r="V507" s="29">
        <f t="shared" si="420"/>
        <v>10</v>
      </c>
      <c r="W507" s="2" t="str">
        <f t="shared" si="421"/>
        <v>2006</v>
      </c>
      <c r="X507" s="2"/>
    </row>
    <row r="508" spans="1:24">
      <c r="A508" s="2" t="s">
        <v>29</v>
      </c>
      <c r="B508" s="29" t="str">
        <f t="shared" si="448"/>
        <v>313200700</v>
      </c>
      <c r="C508" s="29">
        <v>313100301</v>
      </c>
      <c r="D508" s="35">
        <f t="shared" si="411"/>
        <v>0</v>
      </c>
      <c r="E508" s="29" t="s">
        <v>535</v>
      </c>
      <c r="F508" s="29" t="s">
        <v>323</v>
      </c>
      <c r="G508" s="29">
        <v>0</v>
      </c>
      <c r="H508" s="29" t="s">
        <v>32</v>
      </c>
      <c r="I508" s="29">
        <v>0</v>
      </c>
      <c r="J508" s="29" t="s">
        <v>450</v>
      </c>
      <c r="K508" s="29" t="str">
        <f t="shared" si="436"/>
        <v>icon</v>
      </c>
      <c r="L508" s="2" t="str">
        <f t="shared" si="413"/>
        <v>head</v>
      </c>
      <c r="M508" s="2"/>
      <c r="N508" s="2">
        <f t="shared" si="414"/>
        <v>13</v>
      </c>
      <c r="O508" s="2" t="str">
        <f t="shared" si="415"/>
        <v>2007</v>
      </c>
      <c r="P508" s="2"/>
      <c r="Q508" s="2" t="str">
        <f t="shared" si="416"/>
        <v>00</v>
      </c>
      <c r="R508" s="36"/>
      <c r="S508" s="29">
        <f t="shared" si="417"/>
        <v>5</v>
      </c>
      <c r="T508" s="29">
        <f t="shared" si="418"/>
        <v>10</v>
      </c>
      <c r="U508" s="29">
        <f t="shared" si="419"/>
        <v>10</v>
      </c>
      <c r="V508" s="29">
        <f t="shared" si="420"/>
        <v>10</v>
      </c>
      <c r="W508" s="2" t="str">
        <f t="shared" si="421"/>
        <v>2007</v>
      </c>
      <c r="X508" s="2"/>
    </row>
    <row r="509" spans="1:24">
      <c r="A509" s="2"/>
      <c r="B509" s="29" t="str">
        <f t="shared" si="448"/>
        <v>313200700</v>
      </c>
      <c r="C509" s="29">
        <v>313200700</v>
      </c>
      <c r="D509" s="35">
        <f t="shared" si="411"/>
        <v>111</v>
      </c>
      <c r="E509" s="29" t="s">
        <v>535</v>
      </c>
      <c r="F509" s="29" t="s">
        <v>323</v>
      </c>
      <c r="G509" s="29">
        <v>0</v>
      </c>
      <c r="H509" s="29" t="s">
        <v>32</v>
      </c>
      <c r="I509" s="29">
        <v>0</v>
      </c>
      <c r="J509" s="29" t="s">
        <v>536</v>
      </c>
      <c r="K509" s="29" t="str">
        <f t="shared" si="436"/>
        <v>icon</v>
      </c>
      <c r="L509" s="2" t="str">
        <f t="shared" si="413"/>
        <v>head</v>
      </c>
      <c r="M509" s="2"/>
      <c r="N509" s="2">
        <f t="shared" si="414"/>
        <v>13</v>
      </c>
      <c r="O509" s="2" t="str">
        <f t="shared" si="415"/>
        <v>2007</v>
      </c>
      <c r="P509" s="2"/>
      <c r="Q509" s="2" t="str">
        <f t="shared" si="416"/>
        <v>00</v>
      </c>
      <c r="R509" s="36"/>
      <c r="S509" s="29">
        <f t="shared" si="417"/>
        <v>5</v>
      </c>
      <c r="T509" s="29">
        <f t="shared" si="418"/>
        <v>10</v>
      </c>
      <c r="U509" s="29">
        <f t="shared" si="419"/>
        <v>10</v>
      </c>
      <c r="V509" s="29">
        <f t="shared" si="420"/>
        <v>10</v>
      </c>
      <c r="W509" s="2" t="str">
        <f t="shared" si="421"/>
        <v>2007</v>
      </c>
      <c r="X509" s="2"/>
    </row>
    <row r="510" spans="1:24">
      <c r="A510" s="2" t="s">
        <v>29</v>
      </c>
      <c r="B510" s="43">
        <v>313299001</v>
      </c>
      <c r="C510" s="29">
        <v>313200700</v>
      </c>
      <c r="D510" s="35">
        <f t="shared" si="411"/>
        <v>0</v>
      </c>
      <c r="E510" s="29" t="s">
        <v>537</v>
      </c>
      <c r="F510" s="29" t="s">
        <v>323</v>
      </c>
      <c r="G510" s="29">
        <v>0</v>
      </c>
      <c r="H510" s="29" t="s">
        <v>32</v>
      </c>
      <c r="I510" s="29">
        <v>0</v>
      </c>
      <c r="J510" s="29" t="s">
        <v>538</v>
      </c>
      <c r="K510" s="29" t="str">
        <f t="shared" si="436"/>
        <v>ui</v>
      </c>
      <c r="L510" s="2" t="str">
        <f t="shared" si="413"/>
        <v>qiyujiaxiaoyou</v>
      </c>
      <c r="M510" s="2"/>
      <c r="N510" s="2">
        <f t="shared" si="414"/>
        <v>14</v>
      </c>
      <c r="O510" s="2" t="str">
        <f t="shared" si="415"/>
        <v>pengzhuang</v>
      </c>
      <c r="P510" s="2"/>
      <c r="Q510" s="2" t="str">
        <f t="shared" si="416"/>
        <v>00</v>
      </c>
      <c r="R510" s="36"/>
      <c r="S510" s="29">
        <f t="shared" si="417"/>
        <v>3</v>
      </c>
      <c r="T510" s="29">
        <f t="shared" si="418"/>
        <v>20</v>
      </c>
      <c r="U510" s="29">
        <f t="shared" si="419"/>
        <v>31</v>
      </c>
      <c r="V510" s="29">
        <f t="shared" si="420"/>
        <v>40</v>
      </c>
      <c r="W510" s="2" t="str">
        <f t="shared" si="421"/>
        <v>touxiang</v>
      </c>
      <c r="X510" s="2"/>
    </row>
    <row r="511" spans="1:24">
      <c r="A511" s="2" t="s">
        <v>29</v>
      </c>
      <c r="B511" s="35">
        <v>313000090</v>
      </c>
      <c r="C511" s="29">
        <v>313000100</v>
      </c>
      <c r="D511" s="35">
        <f t="shared" ref="D511:D542" si="449">IF(INT(B511)=INT(C511),111,0)</f>
        <v>0</v>
      </c>
      <c r="E511" s="29" t="s">
        <v>539</v>
      </c>
      <c r="F511" s="29" t="s">
        <v>323</v>
      </c>
      <c r="G511" s="29">
        <v>0</v>
      </c>
      <c r="H511" s="29" t="s">
        <v>32</v>
      </c>
      <c r="I511" s="29">
        <v>0</v>
      </c>
      <c r="J511" s="29" t="s">
        <v>324</v>
      </c>
      <c r="K511" s="29" t="str">
        <f t="shared" ref="K511:K574" si="450">LEFT(E511,S511-1)</f>
        <v>old</v>
      </c>
      <c r="L511" s="2" t="str">
        <f t="shared" ref="L511:L574" si="451">MID(E511,S511+1,T511-6)</f>
        <v>ico</v>
      </c>
      <c r="M511" s="2"/>
      <c r="N511" s="2">
        <f t="shared" ref="N511:N574" si="452">IF(L511="head",13,IF(L511="qiyujia",15,14))</f>
        <v>14</v>
      </c>
      <c r="O511" s="2" t="str">
        <f t="shared" ref="O511:O574" si="453">IF(T511=U511,RIGHT(E511,LEN(E511)-T511),MID(E511,T511+1,U511-T511-1))</f>
        <v>head</v>
      </c>
      <c r="P511" s="2"/>
      <c r="Q511" s="2" t="str">
        <f t="shared" ref="Q511:Q574" si="454">IF(LEN(W511)&lt;3,IF(LEN(W511)&gt;1,W511,"0"&amp;W511),"00")</f>
        <v>00</v>
      </c>
      <c r="R511" s="36"/>
      <c r="S511" s="29">
        <f t="shared" ref="S511:S574" si="455">IFERROR(FIND("_",E511),0)</f>
        <v>4</v>
      </c>
      <c r="T511" s="29">
        <f t="shared" ref="T511:T574" si="456">IFERROR(FIND("_",E511,S511+1),S511)</f>
        <v>9</v>
      </c>
      <c r="U511" s="29">
        <f t="shared" ref="U511:U574" si="457">IFERROR(FIND("_",E511,T511+1),T511)</f>
        <v>14</v>
      </c>
      <c r="V511" s="29">
        <f t="shared" ref="V511:V574" si="458">IFERROR(FIND("_",E511,U511+1),U511)</f>
        <v>14</v>
      </c>
      <c r="W511" s="2" t="str">
        <f t="shared" ref="W511:W574" si="459">IF(U511=V511,RIGHT(E511,LEN(E511)-U511),MID(E511,U511+1,V511-U511-1))</f>
        <v>0000</v>
      </c>
      <c r="X511" s="2" t="b">
        <f>IF(L511="icon",13,IF(L511="coin",14,IF(L511="ticket",14)))</f>
        <v>0</v>
      </c>
    </row>
    <row r="512" spans="1:24">
      <c r="A512" s="2" t="s">
        <v>29</v>
      </c>
      <c r="B512" s="35">
        <v>313000190</v>
      </c>
      <c r="C512" s="29">
        <v>313000100</v>
      </c>
      <c r="D512" s="35">
        <f t="shared" si="449"/>
        <v>0</v>
      </c>
      <c r="E512" s="29" t="s">
        <v>540</v>
      </c>
      <c r="F512" s="29" t="s">
        <v>323</v>
      </c>
      <c r="G512" s="29">
        <v>0</v>
      </c>
      <c r="H512" s="29" t="s">
        <v>32</v>
      </c>
      <c r="I512" s="29">
        <v>0</v>
      </c>
      <c r="J512" s="29" t="s">
        <v>326</v>
      </c>
      <c r="K512" s="29" t="str">
        <f t="shared" si="450"/>
        <v>old</v>
      </c>
      <c r="L512" s="2" t="str">
        <f t="shared" si="451"/>
        <v>ico</v>
      </c>
      <c r="M512" s="2"/>
      <c r="N512" s="2">
        <f t="shared" si="452"/>
        <v>14</v>
      </c>
      <c r="O512" s="2" t="str">
        <f t="shared" si="453"/>
        <v>head</v>
      </c>
      <c r="P512" s="2"/>
      <c r="Q512" s="2" t="str">
        <f t="shared" si="454"/>
        <v>00</v>
      </c>
      <c r="R512" s="36"/>
      <c r="S512" s="29">
        <f t="shared" si="455"/>
        <v>4</v>
      </c>
      <c r="T512" s="29">
        <f t="shared" si="456"/>
        <v>9</v>
      </c>
      <c r="U512" s="29">
        <f t="shared" si="457"/>
        <v>14</v>
      </c>
      <c r="V512" s="29">
        <f t="shared" si="458"/>
        <v>14</v>
      </c>
      <c r="W512" s="2" t="str">
        <f t="shared" si="459"/>
        <v>0001</v>
      </c>
      <c r="X512" s="2" t="b">
        <f>IF(L512="icon",13,IF(L512="coin",14,IF(L512="ticket",14)))</f>
        <v>0</v>
      </c>
    </row>
    <row r="513" spans="1:24">
      <c r="A513" s="2" t="s">
        <v>29</v>
      </c>
      <c r="B513" s="35">
        <v>313000192</v>
      </c>
      <c r="C513" s="29">
        <v>0</v>
      </c>
      <c r="D513" s="35">
        <f t="shared" si="449"/>
        <v>0</v>
      </c>
      <c r="E513" s="29" t="s">
        <v>541</v>
      </c>
      <c r="F513" s="29" t="s">
        <v>323</v>
      </c>
      <c r="G513" s="29">
        <v>0</v>
      </c>
      <c r="H513" s="29" t="s">
        <v>32</v>
      </c>
      <c r="I513" s="29">
        <v>0</v>
      </c>
      <c r="J513" s="29" t="s">
        <v>326</v>
      </c>
      <c r="K513" s="29" t="str">
        <f t="shared" si="450"/>
        <v>old</v>
      </c>
      <c r="L513" s="2" t="str">
        <f t="shared" si="451"/>
        <v>ico</v>
      </c>
      <c r="M513" s="2"/>
      <c r="N513" s="2">
        <f t="shared" si="452"/>
        <v>14</v>
      </c>
      <c r="O513" s="2" t="str">
        <f t="shared" si="453"/>
        <v>head</v>
      </c>
      <c r="P513" s="2"/>
      <c r="Q513" s="2" t="str">
        <f t="shared" si="454"/>
        <v>00</v>
      </c>
      <c r="R513" s="36"/>
      <c r="S513" s="29">
        <f t="shared" si="455"/>
        <v>4</v>
      </c>
      <c r="T513" s="29">
        <f t="shared" si="456"/>
        <v>9</v>
      </c>
      <c r="U513" s="29">
        <f t="shared" si="457"/>
        <v>14</v>
      </c>
      <c r="V513" s="29">
        <f t="shared" si="458"/>
        <v>19</v>
      </c>
      <c r="W513" s="2" t="str">
        <f t="shared" si="459"/>
        <v>0001</v>
      </c>
      <c r="X513" s="2"/>
    </row>
    <row r="514" spans="1:24">
      <c r="A514" s="2" t="s">
        <v>29</v>
      </c>
      <c r="B514" s="35">
        <v>313000193</v>
      </c>
      <c r="C514" s="29">
        <v>313000101</v>
      </c>
      <c r="D514" s="35">
        <f t="shared" si="449"/>
        <v>0</v>
      </c>
      <c r="E514" s="29" t="s">
        <v>542</v>
      </c>
      <c r="F514" s="29" t="s">
        <v>323</v>
      </c>
      <c r="G514" s="29">
        <v>0</v>
      </c>
      <c r="H514" s="29" t="s">
        <v>32</v>
      </c>
      <c r="I514" s="29">
        <v>0</v>
      </c>
      <c r="J514" s="29" t="s">
        <v>326</v>
      </c>
      <c r="K514" s="29" t="str">
        <f t="shared" si="450"/>
        <v>old</v>
      </c>
      <c r="L514" s="2" t="str">
        <f t="shared" si="451"/>
        <v>ico</v>
      </c>
      <c r="M514" s="2"/>
      <c r="N514" s="2">
        <f t="shared" si="452"/>
        <v>14</v>
      </c>
      <c r="O514" s="2" t="str">
        <f t="shared" si="453"/>
        <v>head</v>
      </c>
      <c r="P514" s="2"/>
      <c r="Q514" s="2" t="str">
        <f t="shared" si="454"/>
        <v>00</v>
      </c>
      <c r="R514" s="36"/>
      <c r="S514" s="29">
        <f t="shared" si="455"/>
        <v>4</v>
      </c>
      <c r="T514" s="29">
        <f t="shared" si="456"/>
        <v>9</v>
      </c>
      <c r="U514" s="29">
        <f t="shared" si="457"/>
        <v>14</v>
      </c>
      <c r="V514" s="29">
        <f t="shared" si="458"/>
        <v>19</v>
      </c>
      <c r="W514" s="2" t="str">
        <f t="shared" si="459"/>
        <v>0001</v>
      </c>
      <c r="X514" s="2"/>
    </row>
    <row r="515" spans="1:24">
      <c r="A515" s="2" t="s">
        <v>29</v>
      </c>
      <c r="B515" s="35">
        <v>313000194</v>
      </c>
      <c r="C515" s="29">
        <v>0</v>
      </c>
      <c r="D515" s="35">
        <f t="shared" si="449"/>
        <v>0</v>
      </c>
      <c r="E515" s="29" t="s">
        <v>543</v>
      </c>
      <c r="F515" s="29" t="s">
        <v>323</v>
      </c>
      <c r="G515" s="29">
        <v>0</v>
      </c>
      <c r="H515" s="29" t="s">
        <v>32</v>
      </c>
      <c r="I515" s="29">
        <v>0</v>
      </c>
      <c r="J515" s="29" t="s">
        <v>326</v>
      </c>
      <c r="K515" s="29" t="str">
        <f t="shared" si="450"/>
        <v>old</v>
      </c>
      <c r="L515" s="2" t="str">
        <f t="shared" si="451"/>
        <v>ico</v>
      </c>
      <c r="M515" s="2"/>
      <c r="N515" s="2">
        <f t="shared" si="452"/>
        <v>14</v>
      </c>
      <c r="O515" s="2" t="str">
        <f t="shared" si="453"/>
        <v>head</v>
      </c>
      <c r="P515" s="2"/>
      <c r="Q515" s="2" t="str">
        <f t="shared" si="454"/>
        <v>00</v>
      </c>
      <c r="R515" s="36"/>
      <c r="S515" s="29">
        <f t="shared" si="455"/>
        <v>4</v>
      </c>
      <c r="T515" s="29">
        <f t="shared" si="456"/>
        <v>9</v>
      </c>
      <c r="U515" s="29">
        <f t="shared" si="457"/>
        <v>14</v>
      </c>
      <c r="V515" s="29">
        <f t="shared" si="458"/>
        <v>19</v>
      </c>
      <c r="W515" s="2" t="str">
        <f t="shared" si="459"/>
        <v>0001</v>
      </c>
      <c r="X515" s="2"/>
    </row>
    <row r="516" spans="1:24">
      <c r="A516" s="2" t="s">
        <v>29</v>
      </c>
      <c r="B516" s="35">
        <v>313000195</v>
      </c>
      <c r="C516" s="29">
        <v>0</v>
      </c>
      <c r="D516" s="35">
        <f t="shared" si="449"/>
        <v>0</v>
      </c>
      <c r="E516" s="29" t="s">
        <v>544</v>
      </c>
      <c r="F516" s="29" t="s">
        <v>323</v>
      </c>
      <c r="G516" s="29">
        <v>0</v>
      </c>
      <c r="H516" s="29" t="s">
        <v>32</v>
      </c>
      <c r="I516" s="29">
        <v>0</v>
      </c>
      <c r="J516" s="29" t="s">
        <v>326</v>
      </c>
      <c r="K516" s="29" t="str">
        <f t="shared" si="450"/>
        <v>old</v>
      </c>
      <c r="L516" s="2" t="str">
        <f t="shared" si="451"/>
        <v>ico</v>
      </c>
      <c r="M516" s="2"/>
      <c r="N516" s="2">
        <f t="shared" si="452"/>
        <v>14</v>
      </c>
      <c r="O516" s="2" t="str">
        <f t="shared" si="453"/>
        <v>head</v>
      </c>
      <c r="P516" s="2"/>
      <c r="Q516" s="2" t="str">
        <f t="shared" si="454"/>
        <v>00</v>
      </c>
      <c r="R516" s="36"/>
      <c r="S516" s="29">
        <f t="shared" si="455"/>
        <v>4</v>
      </c>
      <c r="T516" s="29">
        <f t="shared" si="456"/>
        <v>9</v>
      </c>
      <c r="U516" s="29">
        <f t="shared" si="457"/>
        <v>14</v>
      </c>
      <c r="V516" s="29">
        <f t="shared" si="458"/>
        <v>19</v>
      </c>
      <c r="W516" s="2" t="str">
        <f t="shared" si="459"/>
        <v>0001</v>
      </c>
      <c r="X516" s="2"/>
    </row>
    <row r="517" spans="1:24">
      <c r="A517" s="2" t="s">
        <v>29</v>
      </c>
      <c r="B517" s="35">
        <v>313000196</v>
      </c>
      <c r="C517" s="29">
        <v>0</v>
      </c>
      <c r="D517" s="35">
        <f t="shared" si="449"/>
        <v>0</v>
      </c>
      <c r="E517" s="29" t="s">
        <v>545</v>
      </c>
      <c r="F517" s="29" t="s">
        <v>323</v>
      </c>
      <c r="G517" s="29">
        <v>0</v>
      </c>
      <c r="H517" s="29" t="s">
        <v>32</v>
      </c>
      <c r="I517" s="29">
        <v>0</v>
      </c>
      <c r="J517" s="29" t="s">
        <v>326</v>
      </c>
      <c r="K517" s="29" t="str">
        <f t="shared" si="450"/>
        <v>old</v>
      </c>
      <c r="L517" s="2" t="str">
        <f t="shared" si="451"/>
        <v>ico</v>
      </c>
      <c r="M517" s="2"/>
      <c r="N517" s="2">
        <f t="shared" si="452"/>
        <v>14</v>
      </c>
      <c r="O517" s="2" t="str">
        <f t="shared" si="453"/>
        <v>head</v>
      </c>
      <c r="P517" s="2"/>
      <c r="Q517" s="2" t="str">
        <f t="shared" si="454"/>
        <v>00</v>
      </c>
      <c r="R517" s="36"/>
      <c r="S517" s="29">
        <f t="shared" si="455"/>
        <v>4</v>
      </c>
      <c r="T517" s="29">
        <f t="shared" si="456"/>
        <v>9</v>
      </c>
      <c r="U517" s="29">
        <f t="shared" si="457"/>
        <v>14</v>
      </c>
      <c r="V517" s="29">
        <f t="shared" si="458"/>
        <v>19</v>
      </c>
      <c r="W517" s="2" t="str">
        <f t="shared" si="459"/>
        <v>0001</v>
      </c>
      <c r="X517" s="2"/>
    </row>
    <row r="518" spans="1:24">
      <c r="A518" s="2" t="s">
        <v>29</v>
      </c>
      <c r="B518" s="35">
        <v>313000290</v>
      </c>
      <c r="C518" s="29">
        <v>313000200</v>
      </c>
      <c r="D518" s="35">
        <f t="shared" si="449"/>
        <v>0</v>
      </c>
      <c r="E518" s="29" t="s">
        <v>546</v>
      </c>
      <c r="F518" s="29" t="s">
        <v>323</v>
      </c>
      <c r="G518" s="29">
        <v>0</v>
      </c>
      <c r="H518" s="29" t="s">
        <v>32</v>
      </c>
      <c r="I518" s="29">
        <v>0</v>
      </c>
      <c r="J518" s="29" t="s">
        <v>333</v>
      </c>
      <c r="K518" s="29" t="str">
        <f t="shared" si="450"/>
        <v>old</v>
      </c>
      <c r="L518" s="2" t="str">
        <f t="shared" si="451"/>
        <v>ico</v>
      </c>
      <c r="M518" s="2"/>
      <c r="N518" s="2">
        <f t="shared" si="452"/>
        <v>14</v>
      </c>
      <c r="O518" s="2" t="str">
        <f t="shared" si="453"/>
        <v>head</v>
      </c>
      <c r="P518" s="2"/>
      <c r="Q518" s="2" t="str">
        <f t="shared" si="454"/>
        <v>00</v>
      </c>
      <c r="R518" s="36"/>
      <c r="S518" s="29">
        <f t="shared" si="455"/>
        <v>4</v>
      </c>
      <c r="T518" s="29">
        <f t="shared" si="456"/>
        <v>9</v>
      </c>
      <c r="U518" s="29">
        <f t="shared" si="457"/>
        <v>14</v>
      </c>
      <c r="V518" s="29">
        <f t="shared" si="458"/>
        <v>14</v>
      </c>
      <c r="W518" s="2" t="str">
        <f t="shared" si="459"/>
        <v>0002</v>
      </c>
      <c r="X518" s="2"/>
    </row>
    <row r="519" spans="1:24">
      <c r="A519" s="2" t="s">
        <v>29</v>
      </c>
      <c r="B519" s="35">
        <v>313000390</v>
      </c>
      <c r="C519" s="29">
        <v>313000300</v>
      </c>
      <c r="D519" s="35">
        <f t="shared" si="449"/>
        <v>0</v>
      </c>
      <c r="E519" s="29" t="s">
        <v>547</v>
      </c>
      <c r="F519" s="29" t="s">
        <v>323</v>
      </c>
      <c r="G519" s="29">
        <v>0</v>
      </c>
      <c r="H519" s="29" t="s">
        <v>32</v>
      </c>
      <c r="I519" s="29">
        <v>0</v>
      </c>
      <c r="J519" s="29" t="s">
        <v>335</v>
      </c>
      <c r="K519" s="29" t="str">
        <f t="shared" si="450"/>
        <v>old</v>
      </c>
      <c r="L519" s="2" t="str">
        <f t="shared" si="451"/>
        <v>ico</v>
      </c>
      <c r="M519" s="2"/>
      <c r="N519" s="2">
        <f t="shared" si="452"/>
        <v>14</v>
      </c>
      <c r="O519" s="2" t="str">
        <f t="shared" si="453"/>
        <v>head</v>
      </c>
      <c r="P519" s="2"/>
      <c r="Q519" s="2" t="str">
        <f t="shared" si="454"/>
        <v>00</v>
      </c>
      <c r="R519" s="36"/>
      <c r="S519" s="29">
        <f t="shared" si="455"/>
        <v>4</v>
      </c>
      <c r="T519" s="29">
        <f t="shared" si="456"/>
        <v>9</v>
      </c>
      <c r="U519" s="29">
        <f t="shared" si="457"/>
        <v>14</v>
      </c>
      <c r="V519" s="29">
        <f t="shared" si="458"/>
        <v>14</v>
      </c>
      <c r="W519" s="2" t="str">
        <f t="shared" si="459"/>
        <v>0003</v>
      </c>
      <c r="X519" s="2"/>
    </row>
    <row r="520" spans="1:24">
      <c r="A520" s="2" t="s">
        <v>29</v>
      </c>
      <c r="B520" s="35">
        <v>313000490</v>
      </c>
      <c r="C520" s="29">
        <v>313000400</v>
      </c>
      <c r="D520" s="35">
        <f t="shared" si="449"/>
        <v>0</v>
      </c>
      <c r="E520" s="29" t="s">
        <v>548</v>
      </c>
      <c r="F520" s="29" t="s">
        <v>323</v>
      </c>
      <c r="G520" s="29">
        <v>0</v>
      </c>
      <c r="H520" s="29" t="s">
        <v>32</v>
      </c>
      <c r="I520" s="29">
        <v>0</v>
      </c>
      <c r="J520" s="29" t="s">
        <v>338</v>
      </c>
      <c r="K520" s="29" t="str">
        <f t="shared" si="450"/>
        <v>old</v>
      </c>
      <c r="L520" s="2" t="str">
        <f t="shared" si="451"/>
        <v>ico</v>
      </c>
      <c r="M520" s="2"/>
      <c r="N520" s="2">
        <f t="shared" si="452"/>
        <v>14</v>
      </c>
      <c r="O520" s="2" t="str">
        <f t="shared" si="453"/>
        <v>head</v>
      </c>
      <c r="P520" s="2"/>
      <c r="Q520" s="2" t="str">
        <f t="shared" si="454"/>
        <v>00</v>
      </c>
      <c r="R520" s="36"/>
      <c r="S520" s="29">
        <f t="shared" si="455"/>
        <v>4</v>
      </c>
      <c r="T520" s="29">
        <f t="shared" si="456"/>
        <v>9</v>
      </c>
      <c r="U520" s="29">
        <f t="shared" si="457"/>
        <v>14</v>
      </c>
      <c r="V520" s="29">
        <f t="shared" si="458"/>
        <v>14</v>
      </c>
      <c r="W520" s="2" t="str">
        <f t="shared" si="459"/>
        <v>0004</v>
      </c>
      <c r="X520" s="2"/>
    </row>
    <row r="521" spans="1:24">
      <c r="A521" s="2" t="s">
        <v>29</v>
      </c>
      <c r="B521" s="35">
        <v>313000590</v>
      </c>
      <c r="C521" s="29">
        <v>313000500</v>
      </c>
      <c r="D521" s="35">
        <f t="shared" si="449"/>
        <v>0</v>
      </c>
      <c r="E521" s="29" t="s">
        <v>549</v>
      </c>
      <c r="F521" s="29" t="s">
        <v>323</v>
      </c>
      <c r="G521" s="29">
        <v>0</v>
      </c>
      <c r="H521" s="29" t="s">
        <v>32</v>
      </c>
      <c r="I521" s="29">
        <v>0</v>
      </c>
      <c r="J521" s="29" t="s">
        <v>340</v>
      </c>
      <c r="K521" s="29" t="str">
        <f t="shared" si="450"/>
        <v>old</v>
      </c>
      <c r="L521" s="2" t="str">
        <f t="shared" si="451"/>
        <v>ico</v>
      </c>
      <c r="M521" s="2"/>
      <c r="N521" s="2">
        <f t="shared" si="452"/>
        <v>14</v>
      </c>
      <c r="O521" s="2" t="str">
        <f t="shared" si="453"/>
        <v>head</v>
      </c>
      <c r="P521" s="2"/>
      <c r="Q521" s="2" t="str">
        <f t="shared" si="454"/>
        <v>00</v>
      </c>
      <c r="R521" s="36"/>
      <c r="S521" s="29">
        <f t="shared" si="455"/>
        <v>4</v>
      </c>
      <c r="T521" s="29">
        <f t="shared" si="456"/>
        <v>9</v>
      </c>
      <c r="U521" s="29">
        <f t="shared" si="457"/>
        <v>14</v>
      </c>
      <c r="V521" s="29">
        <f t="shared" si="458"/>
        <v>14</v>
      </c>
      <c r="W521" s="2" t="str">
        <f t="shared" si="459"/>
        <v>0005</v>
      </c>
      <c r="X521" s="2"/>
    </row>
    <row r="522" spans="1:24">
      <c r="A522" s="2" t="s">
        <v>29</v>
      </c>
      <c r="B522" s="35">
        <v>313000690</v>
      </c>
      <c r="C522" s="29">
        <v>313000600</v>
      </c>
      <c r="D522" s="35">
        <f t="shared" si="449"/>
        <v>0</v>
      </c>
      <c r="E522" s="29" t="s">
        <v>550</v>
      </c>
      <c r="F522" s="29" t="s">
        <v>323</v>
      </c>
      <c r="G522" s="29">
        <v>0</v>
      </c>
      <c r="H522" s="29" t="s">
        <v>32</v>
      </c>
      <c r="I522" s="29">
        <v>0</v>
      </c>
      <c r="J522" s="29" t="s">
        <v>342</v>
      </c>
      <c r="K522" s="29" t="str">
        <f t="shared" si="450"/>
        <v>old</v>
      </c>
      <c r="L522" s="2" t="str">
        <f t="shared" si="451"/>
        <v>ico</v>
      </c>
      <c r="M522" s="2"/>
      <c r="N522" s="2">
        <f t="shared" si="452"/>
        <v>14</v>
      </c>
      <c r="O522" s="2" t="str">
        <f t="shared" si="453"/>
        <v>head</v>
      </c>
      <c r="P522" s="2"/>
      <c r="Q522" s="2" t="str">
        <f t="shared" si="454"/>
        <v>00</v>
      </c>
      <c r="R522" s="36"/>
      <c r="S522" s="29">
        <f t="shared" si="455"/>
        <v>4</v>
      </c>
      <c r="T522" s="29">
        <f t="shared" si="456"/>
        <v>9</v>
      </c>
      <c r="U522" s="29">
        <f t="shared" si="457"/>
        <v>14</v>
      </c>
      <c r="V522" s="29">
        <f t="shared" si="458"/>
        <v>14</v>
      </c>
      <c r="W522" s="2" t="str">
        <f t="shared" si="459"/>
        <v>0006</v>
      </c>
      <c r="X522" s="2"/>
    </row>
    <row r="523" spans="1:24">
      <c r="A523" s="2" t="s">
        <v>29</v>
      </c>
      <c r="B523" s="35">
        <v>313000790</v>
      </c>
      <c r="C523" s="29">
        <v>313000700</v>
      </c>
      <c r="D523" s="35">
        <f t="shared" si="449"/>
        <v>0</v>
      </c>
      <c r="E523" s="29" t="s">
        <v>551</v>
      </c>
      <c r="F523" s="29" t="s">
        <v>323</v>
      </c>
      <c r="G523" s="29">
        <v>0</v>
      </c>
      <c r="H523" s="29" t="s">
        <v>32</v>
      </c>
      <c r="I523" s="29">
        <v>0</v>
      </c>
      <c r="J523" s="29" t="s">
        <v>344</v>
      </c>
      <c r="K523" s="29" t="str">
        <f t="shared" si="450"/>
        <v>old</v>
      </c>
      <c r="L523" s="2" t="str">
        <f t="shared" si="451"/>
        <v>ico</v>
      </c>
      <c r="M523" s="2"/>
      <c r="N523" s="2">
        <f t="shared" si="452"/>
        <v>14</v>
      </c>
      <c r="O523" s="2" t="str">
        <f t="shared" si="453"/>
        <v>head</v>
      </c>
      <c r="P523" s="2"/>
      <c r="Q523" s="2" t="str">
        <f t="shared" si="454"/>
        <v>00</v>
      </c>
      <c r="R523" s="36"/>
      <c r="S523" s="29">
        <f t="shared" si="455"/>
        <v>4</v>
      </c>
      <c r="T523" s="29">
        <f t="shared" si="456"/>
        <v>9</v>
      </c>
      <c r="U523" s="29">
        <f t="shared" si="457"/>
        <v>14</v>
      </c>
      <c r="V523" s="29">
        <f t="shared" si="458"/>
        <v>14</v>
      </c>
      <c r="W523" s="2" t="str">
        <f t="shared" si="459"/>
        <v>0007</v>
      </c>
      <c r="X523" s="2"/>
    </row>
    <row r="524" spans="1:24">
      <c r="A524" s="2" t="s">
        <v>29</v>
      </c>
      <c r="B524" s="35">
        <v>313000792</v>
      </c>
      <c r="C524" s="29">
        <v>0</v>
      </c>
      <c r="D524" s="35">
        <f t="shared" si="449"/>
        <v>0</v>
      </c>
      <c r="E524" s="29" t="s">
        <v>552</v>
      </c>
      <c r="F524" s="29" t="s">
        <v>323</v>
      </c>
      <c r="G524" s="29">
        <v>0</v>
      </c>
      <c r="H524" s="29" t="s">
        <v>32</v>
      </c>
      <c r="I524" s="29">
        <v>0</v>
      </c>
      <c r="J524" s="29" t="s">
        <v>344</v>
      </c>
      <c r="K524" s="29" t="str">
        <f t="shared" si="450"/>
        <v>old</v>
      </c>
      <c r="L524" s="2" t="str">
        <f t="shared" si="451"/>
        <v>ico</v>
      </c>
      <c r="M524" s="2"/>
      <c r="N524" s="2">
        <f t="shared" si="452"/>
        <v>14</v>
      </c>
      <c r="O524" s="2" t="str">
        <f t="shared" si="453"/>
        <v>head</v>
      </c>
      <c r="P524" s="2"/>
      <c r="Q524" s="2" t="str">
        <f t="shared" si="454"/>
        <v>00</v>
      </c>
      <c r="R524" s="36"/>
      <c r="S524" s="29">
        <f t="shared" si="455"/>
        <v>4</v>
      </c>
      <c r="T524" s="29">
        <f t="shared" si="456"/>
        <v>9</v>
      </c>
      <c r="U524" s="29">
        <f t="shared" si="457"/>
        <v>14</v>
      </c>
      <c r="V524" s="29">
        <f t="shared" si="458"/>
        <v>19</v>
      </c>
      <c r="W524" s="2" t="str">
        <f t="shared" si="459"/>
        <v>0007</v>
      </c>
      <c r="X524" s="2"/>
    </row>
    <row r="525" spans="1:24">
      <c r="A525" s="2" t="s">
        <v>29</v>
      </c>
      <c r="B525" s="35">
        <v>313000793</v>
      </c>
      <c r="C525" s="29">
        <v>0</v>
      </c>
      <c r="D525" s="35">
        <f t="shared" si="449"/>
        <v>0</v>
      </c>
      <c r="E525" s="29" t="s">
        <v>553</v>
      </c>
      <c r="F525" s="29" t="s">
        <v>323</v>
      </c>
      <c r="G525" s="29">
        <v>0</v>
      </c>
      <c r="H525" s="29" t="s">
        <v>32</v>
      </c>
      <c r="I525" s="29">
        <v>0</v>
      </c>
      <c r="J525" s="29" t="s">
        <v>344</v>
      </c>
      <c r="K525" s="29" t="str">
        <f t="shared" si="450"/>
        <v>old</v>
      </c>
      <c r="L525" s="2" t="str">
        <f t="shared" si="451"/>
        <v>ico</v>
      </c>
      <c r="M525" s="2"/>
      <c r="N525" s="2">
        <f t="shared" si="452"/>
        <v>14</v>
      </c>
      <c r="O525" s="2" t="str">
        <f t="shared" si="453"/>
        <v>head</v>
      </c>
      <c r="P525" s="2"/>
      <c r="Q525" s="2" t="str">
        <f t="shared" si="454"/>
        <v>00</v>
      </c>
      <c r="R525" s="36"/>
      <c r="S525" s="29">
        <f t="shared" si="455"/>
        <v>4</v>
      </c>
      <c r="T525" s="29">
        <f t="shared" si="456"/>
        <v>9</v>
      </c>
      <c r="U525" s="29">
        <f t="shared" si="457"/>
        <v>14</v>
      </c>
      <c r="V525" s="29">
        <f t="shared" si="458"/>
        <v>19</v>
      </c>
      <c r="W525" s="2" t="str">
        <f t="shared" si="459"/>
        <v>0007</v>
      </c>
      <c r="X525" s="2"/>
    </row>
    <row r="526" spans="1:24">
      <c r="A526" s="2" t="s">
        <v>29</v>
      </c>
      <c r="B526" s="35">
        <v>313000890</v>
      </c>
      <c r="C526" s="29">
        <v>313000800</v>
      </c>
      <c r="D526" s="35">
        <f t="shared" si="449"/>
        <v>0</v>
      </c>
      <c r="E526" s="29" t="s">
        <v>554</v>
      </c>
      <c r="F526" s="29" t="s">
        <v>323</v>
      </c>
      <c r="G526" s="29">
        <v>0</v>
      </c>
      <c r="H526" s="29" t="s">
        <v>32</v>
      </c>
      <c r="I526" s="29">
        <v>0</v>
      </c>
      <c r="J526" s="29" t="s">
        <v>348</v>
      </c>
      <c r="K526" s="29" t="str">
        <f t="shared" si="450"/>
        <v>old</v>
      </c>
      <c r="L526" s="2" t="str">
        <f t="shared" si="451"/>
        <v>ico</v>
      </c>
      <c r="M526" s="2"/>
      <c r="N526" s="2">
        <f t="shared" si="452"/>
        <v>14</v>
      </c>
      <c r="O526" s="2" t="str">
        <f t="shared" si="453"/>
        <v>head</v>
      </c>
      <c r="P526" s="2"/>
      <c r="Q526" s="2" t="str">
        <f t="shared" si="454"/>
        <v>00</v>
      </c>
      <c r="R526" s="36"/>
      <c r="S526" s="29">
        <f t="shared" si="455"/>
        <v>4</v>
      </c>
      <c r="T526" s="29">
        <f t="shared" si="456"/>
        <v>9</v>
      </c>
      <c r="U526" s="29">
        <f t="shared" si="457"/>
        <v>14</v>
      </c>
      <c r="V526" s="29">
        <f t="shared" si="458"/>
        <v>14</v>
      </c>
      <c r="W526" s="2" t="str">
        <f t="shared" si="459"/>
        <v>0008</v>
      </c>
      <c r="X526" s="2"/>
    </row>
    <row r="527" spans="1:24">
      <c r="A527" s="2" t="s">
        <v>29</v>
      </c>
      <c r="B527" s="35">
        <v>313000990</v>
      </c>
      <c r="C527" s="29">
        <v>313000900</v>
      </c>
      <c r="D527" s="35">
        <f t="shared" si="449"/>
        <v>0</v>
      </c>
      <c r="E527" s="29" t="s">
        <v>555</v>
      </c>
      <c r="F527" s="29" t="s">
        <v>323</v>
      </c>
      <c r="G527" s="29">
        <v>0</v>
      </c>
      <c r="H527" s="29" t="s">
        <v>32</v>
      </c>
      <c r="I527" s="29">
        <v>0</v>
      </c>
      <c r="J527" s="29" t="s">
        <v>350</v>
      </c>
      <c r="K527" s="29" t="str">
        <f t="shared" si="450"/>
        <v>old</v>
      </c>
      <c r="L527" s="2" t="str">
        <f t="shared" si="451"/>
        <v>ico</v>
      </c>
      <c r="M527" s="2"/>
      <c r="N527" s="2">
        <f t="shared" si="452"/>
        <v>14</v>
      </c>
      <c r="O527" s="2" t="str">
        <f t="shared" si="453"/>
        <v>head</v>
      </c>
      <c r="P527" s="2"/>
      <c r="Q527" s="2" t="str">
        <f t="shared" si="454"/>
        <v>00</v>
      </c>
      <c r="R527" s="36"/>
      <c r="S527" s="29">
        <f t="shared" si="455"/>
        <v>4</v>
      </c>
      <c r="T527" s="29">
        <f t="shared" si="456"/>
        <v>9</v>
      </c>
      <c r="U527" s="29">
        <f t="shared" si="457"/>
        <v>14</v>
      </c>
      <c r="V527" s="29">
        <f t="shared" si="458"/>
        <v>14</v>
      </c>
      <c r="W527" s="2" t="str">
        <f t="shared" si="459"/>
        <v>0009</v>
      </c>
      <c r="X527" s="2"/>
    </row>
    <row r="528" spans="1:24">
      <c r="A528" s="2" t="s">
        <v>29</v>
      </c>
      <c r="B528" s="35">
        <v>313001090</v>
      </c>
      <c r="C528" s="29">
        <v>313001000</v>
      </c>
      <c r="D528" s="35">
        <f t="shared" si="449"/>
        <v>0</v>
      </c>
      <c r="E528" s="29" t="s">
        <v>556</v>
      </c>
      <c r="F528" s="29" t="s">
        <v>323</v>
      </c>
      <c r="G528" s="29">
        <v>0</v>
      </c>
      <c r="H528" s="29" t="s">
        <v>32</v>
      </c>
      <c r="I528" s="29">
        <v>0</v>
      </c>
      <c r="J528" s="29" t="s">
        <v>352</v>
      </c>
      <c r="K528" s="29" t="str">
        <f t="shared" si="450"/>
        <v>old</v>
      </c>
      <c r="L528" s="2" t="str">
        <f t="shared" si="451"/>
        <v>ico</v>
      </c>
      <c r="M528" s="2"/>
      <c r="N528" s="2">
        <f t="shared" si="452"/>
        <v>14</v>
      </c>
      <c r="O528" s="2" t="str">
        <f t="shared" si="453"/>
        <v>head</v>
      </c>
      <c r="P528" s="2"/>
      <c r="Q528" s="2" t="str">
        <f t="shared" si="454"/>
        <v>00</v>
      </c>
      <c r="R528" s="36"/>
      <c r="S528" s="29">
        <f t="shared" si="455"/>
        <v>4</v>
      </c>
      <c r="T528" s="29">
        <f t="shared" si="456"/>
        <v>9</v>
      </c>
      <c r="U528" s="29">
        <f t="shared" si="457"/>
        <v>14</v>
      </c>
      <c r="V528" s="29">
        <f t="shared" si="458"/>
        <v>14</v>
      </c>
      <c r="W528" s="2" t="str">
        <f t="shared" si="459"/>
        <v>0010</v>
      </c>
      <c r="X528" s="2"/>
    </row>
    <row r="529" spans="1:24">
      <c r="A529" s="2" t="s">
        <v>29</v>
      </c>
      <c r="B529" s="35">
        <v>313001190</v>
      </c>
      <c r="C529" s="29">
        <v>313001100</v>
      </c>
      <c r="D529" s="35">
        <f t="shared" si="449"/>
        <v>0</v>
      </c>
      <c r="E529" s="29" t="s">
        <v>557</v>
      </c>
      <c r="F529" s="29" t="s">
        <v>323</v>
      </c>
      <c r="G529" s="29">
        <v>0</v>
      </c>
      <c r="H529" s="29" t="s">
        <v>32</v>
      </c>
      <c r="I529" s="29">
        <v>0</v>
      </c>
      <c r="J529" s="29" t="s">
        <v>354</v>
      </c>
      <c r="K529" s="29" t="str">
        <f t="shared" si="450"/>
        <v>old</v>
      </c>
      <c r="L529" s="2" t="str">
        <f t="shared" si="451"/>
        <v>ico</v>
      </c>
      <c r="M529" s="2"/>
      <c r="N529" s="2">
        <f t="shared" si="452"/>
        <v>14</v>
      </c>
      <c r="O529" s="2" t="str">
        <f t="shared" si="453"/>
        <v>head</v>
      </c>
      <c r="P529" s="2"/>
      <c r="Q529" s="2" t="str">
        <f t="shared" si="454"/>
        <v>00</v>
      </c>
      <c r="R529" s="36"/>
      <c r="S529" s="29">
        <f t="shared" si="455"/>
        <v>4</v>
      </c>
      <c r="T529" s="29">
        <f t="shared" si="456"/>
        <v>9</v>
      </c>
      <c r="U529" s="29">
        <f t="shared" si="457"/>
        <v>14</v>
      </c>
      <c r="V529" s="29">
        <f t="shared" si="458"/>
        <v>14</v>
      </c>
      <c r="W529" s="2" t="str">
        <f t="shared" si="459"/>
        <v>0011</v>
      </c>
      <c r="X529" s="2"/>
    </row>
    <row r="530" spans="1:24">
      <c r="A530" s="2" t="s">
        <v>29</v>
      </c>
      <c r="B530" s="35">
        <v>313001290</v>
      </c>
      <c r="C530" s="29">
        <v>313001200</v>
      </c>
      <c r="D530" s="35">
        <f t="shared" si="449"/>
        <v>0</v>
      </c>
      <c r="E530" s="29" t="s">
        <v>558</v>
      </c>
      <c r="F530" s="29" t="s">
        <v>323</v>
      </c>
      <c r="G530" s="29">
        <v>0</v>
      </c>
      <c r="H530" s="29" t="s">
        <v>32</v>
      </c>
      <c r="I530" s="29">
        <v>0</v>
      </c>
      <c r="J530" s="29" t="s">
        <v>356</v>
      </c>
      <c r="K530" s="29" t="str">
        <f t="shared" si="450"/>
        <v>old</v>
      </c>
      <c r="L530" s="2" t="str">
        <f t="shared" si="451"/>
        <v>ico</v>
      </c>
      <c r="M530" s="2"/>
      <c r="N530" s="2">
        <f t="shared" si="452"/>
        <v>14</v>
      </c>
      <c r="O530" s="2" t="str">
        <f t="shared" si="453"/>
        <v>head</v>
      </c>
      <c r="P530" s="2"/>
      <c r="Q530" s="2" t="str">
        <f t="shared" si="454"/>
        <v>00</v>
      </c>
      <c r="R530" s="36"/>
      <c r="S530" s="29">
        <f t="shared" si="455"/>
        <v>4</v>
      </c>
      <c r="T530" s="29">
        <f t="shared" si="456"/>
        <v>9</v>
      </c>
      <c r="U530" s="29">
        <f t="shared" si="457"/>
        <v>14</v>
      </c>
      <c r="V530" s="29">
        <f t="shared" si="458"/>
        <v>14</v>
      </c>
      <c r="W530" s="2" t="str">
        <f t="shared" si="459"/>
        <v>0012</v>
      </c>
      <c r="X530" s="2"/>
    </row>
    <row r="531" spans="1:24">
      <c r="A531" s="2" t="s">
        <v>29</v>
      </c>
      <c r="B531" s="35">
        <v>313001390</v>
      </c>
      <c r="C531" s="29">
        <v>313001300</v>
      </c>
      <c r="D531" s="35">
        <f t="shared" si="449"/>
        <v>0</v>
      </c>
      <c r="E531" s="29" t="s">
        <v>559</v>
      </c>
      <c r="F531" s="29" t="s">
        <v>323</v>
      </c>
      <c r="G531" s="29">
        <v>0</v>
      </c>
      <c r="H531" s="29" t="s">
        <v>32</v>
      </c>
      <c r="I531" s="29">
        <v>0</v>
      </c>
      <c r="J531" s="29" t="s">
        <v>358</v>
      </c>
      <c r="K531" s="29" t="str">
        <f t="shared" si="450"/>
        <v>old</v>
      </c>
      <c r="L531" s="2" t="str">
        <f t="shared" si="451"/>
        <v>ico</v>
      </c>
      <c r="M531" s="2"/>
      <c r="N531" s="2">
        <f t="shared" si="452"/>
        <v>14</v>
      </c>
      <c r="O531" s="2" t="str">
        <f t="shared" si="453"/>
        <v>head</v>
      </c>
      <c r="P531" s="2"/>
      <c r="Q531" s="2" t="str">
        <f t="shared" si="454"/>
        <v>00</v>
      </c>
      <c r="R531" s="36"/>
      <c r="S531" s="29">
        <f t="shared" si="455"/>
        <v>4</v>
      </c>
      <c r="T531" s="29">
        <f t="shared" si="456"/>
        <v>9</v>
      </c>
      <c r="U531" s="29">
        <f t="shared" si="457"/>
        <v>14</v>
      </c>
      <c r="V531" s="29">
        <f t="shared" si="458"/>
        <v>14</v>
      </c>
      <c r="W531" s="2" t="str">
        <f t="shared" si="459"/>
        <v>0013</v>
      </c>
      <c r="X531" s="2"/>
    </row>
    <row r="532" spans="1:24">
      <c r="A532" s="2" t="s">
        <v>29</v>
      </c>
      <c r="B532" s="35">
        <v>313001490</v>
      </c>
      <c r="C532" s="29">
        <v>313001400</v>
      </c>
      <c r="D532" s="35">
        <f t="shared" si="449"/>
        <v>0</v>
      </c>
      <c r="E532" s="29" t="s">
        <v>560</v>
      </c>
      <c r="F532" s="29" t="s">
        <v>323</v>
      </c>
      <c r="G532" s="29">
        <v>0</v>
      </c>
      <c r="H532" s="29" t="s">
        <v>32</v>
      </c>
      <c r="I532" s="29">
        <v>0</v>
      </c>
      <c r="J532" s="29" t="s">
        <v>360</v>
      </c>
      <c r="K532" s="29" t="str">
        <f t="shared" si="450"/>
        <v>old</v>
      </c>
      <c r="L532" s="2" t="str">
        <f t="shared" si="451"/>
        <v>ico</v>
      </c>
      <c r="M532" s="2"/>
      <c r="N532" s="2">
        <f t="shared" si="452"/>
        <v>14</v>
      </c>
      <c r="O532" s="2" t="str">
        <f t="shared" si="453"/>
        <v>head</v>
      </c>
      <c r="P532" s="2"/>
      <c r="Q532" s="2" t="str">
        <f t="shared" si="454"/>
        <v>00</v>
      </c>
      <c r="R532" s="36"/>
      <c r="S532" s="29">
        <f t="shared" si="455"/>
        <v>4</v>
      </c>
      <c r="T532" s="29">
        <f t="shared" si="456"/>
        <v>9</v>
      </c>
      <c r="U532" s="29">
        <f t="shared" si="457"/>
        <v>14</v>
      </c>
      <c r="V532" s="29">
        <f t="shared" si="458"/>
        <v>14</v>
      </c>
      <c r="W532" s="2" t="str">
        <f t="shared" si="459"/>
        <v>0014</v>
      </c>
      <c r="X532" s="2"/>
    </row>
    <row r="533" spans="1:24">
      <c r="A533" s="2" t="s">
        <v>29</v>
      </c>
      <c r="B533" s="35">
        <v>313001590</v>
      </c>
      <c r="C533" s="29">
        <v>313001500</v>
      </c>
      <c r="D533" s="35">
        <f t="shared" si="449"/>
        <v>0</v>
      </c>
      <c r="E533" s="29" t="s">
        <v>561</v>
      </c>
      <c r="F533" s="29" t="s">
        <v>323</v>
      </c>
      <c r="G533" s="29">
        <v>0</v>
      </c>
      <c r="H533" s="29" t="s">
        <v>32</v>
      </c>
      <c r="I533" s="29">
        <v>0</v>
      </c>
      <c r="J533" s="29" t="s">
        <v>362</v>
      </c>
      <c r="K533" s="29" t="str">
        <f t="shared" si="450"/>
        <v>old</v>
      </c>
      <c r="L533" s="2" t="str">
        <f t="shared" si="451"/>
        <v>ico</v>
      </c>
      <c r="M533" s="2"/>
      <c r="N533" s="2">
        <f t="shared" si="452"/>
        <v>14</v>
      </c>
      <c r="O533" s="2" t="str">
        <f t="shared" si="453"/>
        <v>head</v>
      </c>
      <c r="P533" s="2"/>
      <c r="Q533" s="2" t="str">
        <f t="shared" si="454"/>
        <v>00</v>
      </c>
      <c r="R533" s="36"/>
      <c r="S533" s="29">
        <f t="shared" si="455"/>
        <v>4</v>
      </c>
      <c r="T533" s="29">
        <f t="shared" si="456"/>
        <v>9</v>
      </c>
      <c r="U533" s="29">
        <f t="shared" si="457"/>
        <v>14</v>
      </c>
      <c r="V533" s="29">
        <f t="shared" si="458"/>
        <v>14</v>
      </c>
      <c r="W533" s="2" t="str">
        <f t="shared" si="459"/>
        <v>0015</v>
      </c>
      <c r="X533" s="2"/>
    </row>
    <row r="534" spans="1:24">
      <c r="A534" s="2" t="s">
        <v>29</v>
      </c>
      <c r="B534" s="35">
        <v>313001690</v>
      </c>
      <c r="C534" s="29">
        <v>313001600</v>
      </c>
      <c r="D534" s="35">
        <f t="shared" si="449"/>
        <v>0</v>
      </c>
      <c r="E534" s="29" t="s">
        <v>562</v>
      </c>
      <c r="F534" s="29" t="s">
        <v>323</v>
      </c>
      <c r="G534" s="29">
        <v>0</v>
      </c>
      <c r="H534" s="29" t="s">
        <v>32</v>
      </c>
      <c r="I534" s="29">
        <v>0</v>
      </c>
      <c r="J534" s="29" t="s">
        <v>364</v>
      </c>
      <c r="K534" s="29" t="str">
        <f t="shared" si="450"/>
        <v>old</v>
      </c>
      <c r="L534" s="2" t="str">
        <f t="shared" si="451"/>
        <v>ico</v>
      </c>
      <c r="M534" s="2"/>
      <c r="N534" s="2">
        <f t="shared" si="452"/>
        <v>14</v>
      </c>
      <c r="O534" s="2" t="str">
        <f t="shared" si="453"/>
        <v>head</v>
      </c>
      <c r="P534" s="2"/>
      <c r="Q534" s="2" t="str">
        <f t="shared" si="454"/>
        <v>00</v>
      </c>
      <c r="R534" s="36"/>
      <c r="S534" s="29">
        <f t="shared" si="455"/>
        <v>4</v>
      </c>
      <c r="T534" s="29">
        <f t="shared" si="456"/>
        <v>9</v>
      </c>
      <c r="U534" s="29">
        <f t="shared" si="457"/>
        <v>14</v>
      </c>
      <c r="V534" s="29">
        <f t="shared" si="458"/>
        <v>14</v>
      </c>
      <c r="W534" s="2" t="str">
        <f t="shared" si="459"/>
        <v>0016</v>
      </c>
      <c r="X534" s="2"/>
    </row>
    <row r="535" spans="1:24">
      <c r="A535" s="2" t="s">
        <v>29</v>
      </c>
      <c r="B535" s="35">
        <v>313001790</v>
      </c>
      <c r="C535" s="29">
        <v>313001700</v>
      </c>
      <c r="D535" s="35">
        <f t="shared" si="449"/>
        <v>0</v>
      </c>
      <c r="E535" s="29" t="s">
        <v>563</v>
      </c>
      <c r="F535" s="29" t="s">
        <v>323</v>
      </c>
      <c r="G535" s="29">
        <v>0</v>
      </c>
      <c r="H535" s="29" t="s">
        <v>32</v>
      </c>
      <c r="I535" s="29">
        <v>0</v>
      </c>
      <c r="J535" s="29" t="s">
        <v>366</v>
      </c>
      <c r="K535" s="29" t="str">
        <f t="shared" si="450"/>
        <v>old</v>
      </c>
      <c r="L535" s="2" t="str">
        <f t="shared" si="451"/>
        <v>ico</v>
      </c>
      <c r="M535" s="2"/>
      <c r="N535" s="2">
        <f t="shared" si="452"/>
        <v>14</v>
      </c>
      <c r="O535" s="2" t="str">
        <f t="shared" si="453"/>
        <v>head</v>
      </c>
      <c r="P535" s="2"/>
      <c r="Q535" s="2" t="str">
        <f t="shared" si="454"/>
        <v>00</v>
      </c>
      <c r="R535" s="36"/>
      <c r="S535" s="29">
        <f t="shared" si="455"/>
        <v>4</v>
      </c>
      <c r="T535" s="29">
        <f t="shared" si="456"/>
        <v>9</v>
      </c>
      <c r="U535" s="29">
        <f t="shared" si="457"/>
        <v>14</v>
      </c>
      <c r="V535" s="29">
        <f t="shared" si="458"/>
        <v>14</v>
      </c>
      <c r="W535" s="2" t="str">
        <f t="shared" si="459"/>
        <v>0017</v>
      </c>
      <c r="X535" s="2"/>
    </row>
    <row r="536" spans="1:24">
      <c r="A536" s="2" t="s">
        <v>29</v>
      </c>
      <c r="B536" s="35">
        <v>313001890</v>
      </c>
      <c r="C536" s="29">
        <v>313001800</v>
      </c>
      <c r="D536" s="35">
        <f t="shared" si="449"/>
        <v>0</v>
      </c>
      <c r="E536" s="29" t="s">
        <v>564</v>
      </c>
      <c r="F536" s="29" t="s">
        <v>323</v>
      </c>
      <c r="G536" s="29">
        <v>0</v>
      </c>
      <c r="H536" s="29" t="s">
        <v>32</v>
      </c>
      <c r="I536" s="29">
        <v>0</v>
      </c>
      <c r="J536" s="29" t="s">
        <v>368</v>
      </c>
      <c r="K536" s="29" t="str">
        <f t="shared" si="450"/>
        <v>old</v>
      </c>
      <c r="L536" s="2" t="str">
        <f t="shared" si="451"/>
        <v>ico</v>
      </c>
      <c r="M536" s="2"/>
      <c r="N536" s="2">
        <f t="shared" si="452"/>
        <v>14</v>
      </c>
      <c r="O536" s="2" t="str">
        <f t="shared" si="453"/>
        <v>head</v>
      </c>
      <c r="P536" s="2"/>
      <c r="Q536" s="2" t="str">
        <f t="shared" si="454"/>
        <v>00</v>
      </c>
      <c r="R536" s="36"/>
      <c r="S536" s="29">
        <f t="shared" si="455"/>
        <v>4</v>
      </c>
      <c r="T536" s="29">
        <f t="shared" si="456"/>
        <v>9</v>
      </c>
      <c r="U536" s="29">
        <f t="shared" si="457"/>
        <v>14</v>
      </c>
      <c r="V536" s="29">
        <f t="shared" si="458"/>
        <v>14</v>
      </c>
      <c r="W536" s="2" t="str">
        <f t="shared" si="459"/>
        <v>0018</v>
      </c>
      <c r="X536" s="2"/>
    </row>
    <row r="537" spans="1:24">
      <c r="A537" s="2" t="s">
        <v>29</v>
      </c>
      <c r="B537" s="35">
        <v>313001990</v>
      </c>
      <c r="C537" s="29">
        <v>313001900</v>
      </c>
      <c r="D537" s="35">
        <f t="shared" si="449"/>
        <v>0</v>
      </c>
      <c r="E537" s="29" t="s">
        <v>565</v>
      </c>
      <c r="F537" s="29" t="s">
        <v>323</v>
      </c>
      <c r="G537" s="29">
        <v>0</v>
      </c>
      <c r="H537" s="29" t="s">
        <v>32</v>
      </c>
      <c r="I537" s="29">
        <v>0</v>
      </c>
      <c r="J537" s="29" t="s">
        <v>370</v>
      </c>
      <c r="K537" s="29" t="str">
        <f t="shared" si="450"/>
        <v>old</v>
      </c>
      <c r="L537" s="2" t="str">
        <f t="shared" si="451"/>
        <v>ico</v>
      </c>
      <c r="M537" s="2"/>
      <c r="N537" s="2">
        <f t="shared" si="452"/>
        <v>14</v>
      </c>
      <c r="O537" s="2" t="str">
        <f t="shared" si="453"/>
        <v>head</v>
      </c>
      <c r="P537" s="2"/>
      <c r="Q537" s="2" t="str">
        <f t="shared" si="454"/>
        <v>00</v>
      </c>
      <c r="R537" s="36"/>
      <c r="S537" s="29">
        <f t="shared" si="455"/>
        <v>4</v>
      </c>
      <c r="T537" s="29">
        <f t="shared" si="456"/>
        <v>9</v>
      </c>
      <c r="U537" s="29">
        <f t="shared" si="457"/>
        <v>14</v>
      </c>
      <c r="V537" s="29">
        <f t="shared" si="458"/>
        <v>14</v>
      </c>
      <c r="W537" s="2" t="str">
        <f t="shared" si="459"/>
        <v>0019</v>
      </c>
      <c r="X537" s="2"/>
    </row>
    <row r="538" spans="1:24">
      <c r="A538" s="2" t="s">
        <v>29</v>
      </c>
      <c r="B538" s="35">
        <v>313002090</v>
      </c>
      <c r="C538" s="29">
        <v>313002000</v>
      </c>
      <c r="D538" s="35">
        <f t="shared" si="449"/>
        <v>0</v>
      </c>
      <c r="E538" s="29" t="s">
        <v>566</v>
      </c>
      <c r="F538" s="29" t="s">
        <v>323</v>
      </c>
      <c r="G538" s="29">
        <v>0</v>
      </c>
      <c r="H538" s="29" t="s">
        <v>32</v>
      </c>
      <c r="I538" s="29">
        <v>0</v>
      </c>
      <c r="J538" s="29" t="s">
        <v>372</v>
      </c>
      <c r="K538" s="29" t="str">
        <f t="shared" si="450"/>
        <v>old</v>
      </c>
      <c r="L538" s="2" t="str">
        <f t="shared" si="451"/>
        <v>ico</v>
      </c>
      <c r="M538" s="2"/>
      <c r="N538" s="2">
        <f t="shared" si="452"/>
        <v>14</v>
      </c>
      <c r="O538" s="2" t="str">
        <f t="shared" si="453"/>
        <v>head</v>
      </c>
      <c r="P538" s="2"/>
      <c r="Q538" s="2" t="str">
        <f t="shared" si="454"/>
        <v>00</v>
      </c>
      <c r="R538" s="36"/>
      <c r="S538" s="29">
        <f t="shared" si="455"/>
        <v>4</v>
      </c>
      <c r="T538" s="29">
        <f t="shared" si="456"/>
        <v>9</v>
      </c>
      <c r="U538" s="29">
        <f t="shared" si="457"/>
        <v>14</v>
      </c>
      <c r="V538" s="29">
        <f t="shared" si="458"/>
        <v>14</v>
      </c>
      <c r="W538" s="2" t="str">
        <f t="shared" si="459"/>
        <v>0020</v>
      </c>
      <c r="X538" s="2"/>
    </row>
    <row r="539" spans="1:24">
      <c r="A539" s="2" t="s">
        <v>29</v>
      </c>
      <c r="B539" s="35">
        <v>313002190</v>
      </c>
      <c r="C539" s="29">
        <v>313002100</v>
      </c>
      <c r="D539" s="35">
        <f t="shared" si="449"/>
        <v>0</v>
      </c>
      <c r="E539" s="29" t="s">
        <v>567</v>
      </c>
      <c r="F539" s="29" t="s">
        <v>323</v>
      </c>
      <c r="G539" s="29">
        <v>0</v>
      </c>
      <c r="H539" s="29" t="s">
        <v>32</v>
      </c>
      <c r="I539" s="29">
        <v>0</v>
      </c>
      <c r="J539" s="29" t="s">
        <v>374</v>
      </c>
      <c r="K539" s="29" t="str">
        <f t="shared" si="450"/>
        <v>old</v>
      </c>
      <c r="L539" s="2" t="str">
        <f t="shared" si="451"/>
        <v>ico</v>
      </c>
      <c r="M539" s="2"/>
      <c r="N539" s="2">
        <f t="shared" si="452"/>
        <v>14</v>
      </c>
      <c r="O539" s="2" t="str">
        <f t="shared" si="453"/>
        <v>head</v>
      </c>
      <c r="P539" s="2"/>
      <c r="Q539" s="2" t="str">
        <f t="shared" si="454"/>
        <v>00</v>
      </c>
      <c r="R539" s="36"/>
      <c r="S539" s="29">
        <f t="shared" si="455"/>
        <v>4</v>
      </c>
      <c r="T539" s="29">
        <f t="shared" si="456"/>
        <v>9</v>
      </c>
      <c r="U539" s="29">
        <f t="shared" si="457"/>
        <v>14</v>
      </c>
      <c r="V539" s="29">
        <f t="shared" si="458"/>
        <v>14</v>
      </c>
      <c r="W539" s="2" t="str">
        <f t="shared" si="459"/>
        <v>0021</v>
      </c>
      <c r="X539" s="2"/>
    </row>
    <row r="540" spans="1:24">
      <c r="A540" s="2" t="s">
        <v>29</v>
      </c>
      <c r="B540" s="35">
        <v>313002290</v>
      </c>
      <c r="C540" s="29">
        <v>313002200</v>
      </c>
      <c r="D540" s="35">
        <f t="shared" si="449"/>
        <v>0</v>
      </c>
      <c r="E540" s="29" t="s">
        <v>568</v>
      </c>
      <c r="F540" s="29" t="s">
        <v>323</v>
      </c>
      <c r="G540" s="29">
        <v>0</v>
      </c>
      <c r="H540" s="29" t="s">
        <v>32</v>
      </c>
      <c r="I540" s="29">
        <v>0</v>
      </c>
      <c r="J540" s="29" t="s">
        <v>377</v>
      </c>
      <c r="K540" s="29" t="str">
        <f t="shared" si="450"/>
        <v>old</v>
      </c>
      <c r="L540" s="2" t="str">
        <f t="shared" si="451"/>
        <v>ico</v>
      </c>
      <c r="M540" s="2"/>
      <c r="N540" s="2">
        <f t="shared" si="452"/>
        <v>14</v>
      </c>
      <c r="O540" s="2" t="str">
        <f t="shared" si="453"/>
        <v>head</v>
      </c>
      <c r="P540" s="2"/>
      <c r="Q540" s="2" t="str">
        <f t="shared" si="454"/>
        <v>00</v>
      </c>
      <c r="R540" s="36"/>
      <c r="S540" s="29">
        <f t="shared" si="455"/>
        <v>4</v>
      </c>
      <c r="T540" s="29">
        <f t="shared" si="456"/>
        <v>9</v>
      </c>
      <c r="U540" s="29">
        <f t="shared" si="457"/>
        <v>14</v>
      </c>
      <c r="V540" s="29">
        <f t="shared" si="458"/>
        <v>14</v>
      </c>
      <c r="W540" s="2" t="str">
        <f t="shared" si="459"/>
        <v>0022</v>
      </c>
      <c r="X540" s="2"/>
    </row>
    <row r="541" spans="1:24">
      <c r="A541" s="2" t="s">
        <v>29</v>
      </c>
      <c r="B541" s="35">
        <v>313002390</v>
      </c>
      <c r="C541" s="29">
        <v>313002300</v>
      </c>
      <c r="D541" s="35">
        <f t="shared" si="449"/>
        <v>0</v>
      </c>
      <c r="E541" s="29" t="s">
        <v>569</v>
      </c>
      <c r="F541" s="29" t="s">
        <v>323</v>
      </c>
      <c r="G541" s="29">
        <v>0</v>
      </c>
      <c r="H541" s="29" t="s">
        <v>32</v>
      </c>
      <c r="I541" s="29">
        <v>0</v>
      </c>
      <c r="J541" s="29" t="s">
        <v>379</v>
      </c>
      <c r="K541" s="29" t="str">
        <f t="shared" si="450"/>
        <v>old</v>
      </c>
      <c r="L541" s="2" t="str">
        <f t="shared" si="451"/>
        <v>ico</v>
      </c>
      <c r="M541" s="2"/>
      <c r="N541" s="2">
        <f t="shared" si="452"/>
        <v>14</v>
      </c>
      <c r="O541" s="2" t="str">
        <f t="shared" si="453"/>
        <v>head</v>
      </c>
      <c r="P541" s="2"/>
      <c r="Q541" s="2" t="str">
        <f t="shared" si="454"/>
        <v>00</v>
      </c>
      <c r="R541" s="36"/>
      <c r="S541" s="29">
        <f t="shared" si="455"/>
        <v>4</v>
      </c>
      <c r="T541" s="29">
        <f t="shared" si="456"/>
        <v>9</v>
      </c>
      <c r="U541" s="29">
        <f t="shared" si="457"/>
        <v>14</v>
      </c>
      <c r="V541" s="29">
        <f t="shared" si="458"/>
        <v>14</v>
      </c>
      <c r="W541" s="2" t="str">
        <f t="shared" si="459"/>
        <v>0023</v>
      </c>
      <c r="X541" s="2"/>
    </row>
    <row r="542" spans="1:24">
      <c r="A542" s="2" t="s">
        <v>29</v>
      </c>
      <c r="B542" s="35">
        <v>313002490</v>
      </c>
      <c r="C542" s="29">
        <v>313002400</v>
      </c>
      <c r="D542" s="35">
        <f t="shared" si="449"/>
        <v>0</v>
      </c>
      <c r="E542" s="29" t="s">
        <v>570</v>
      </c>
      <c r="F542" s="29" t="s">
        <v>323</v>
      </c>
      <c r="G542" s="29">
        <v>0</v>
      </c>
      <c r="H542" s="29" t="s">
        <v>32</v>
      </c>
      <c r="I542" s="29">
        <v>0</v>
      </c>
      <c r="J542" s="29" t="s">
        <v>381</v>
      </c>
      <c r="K542" s="29" t="str">
        <f t="shared" si="450"/>
        <v>old</v>
      </c>
      <c r="L542" s="2" t="str">
        <f t="shared" si="451"/>
        <v>ico</v>
      </c>
      <c r="M542" s="2"/>
      <c r="N542" s="2">
        <f t="shared" si="452"/>
        <v>14</v>
      </c>
      <c r="O542" s="2" t="str">
        <f t="shared" si="453"/>
        <v>head</v>
      </c>
      <c r="P542" s="2"/>
      <c r="Q542" s="2" t="str">
        <f t="shared" si="454"/>
        <v>00</v>
      </c>
      <c r="R542" s="36"/>
      <c r="S542" s="29">
        <f t="shared" si="455"/>
        <v>4</v>
      </c>
      <c r="T542" s="29">
        <f t="shared" si="456"/>
        <v>9</v>
      </c>
      <c r="U542" s="29">
        <f t="shared" si="457"/>
        <v>14</v>
      </c>
      <c r="V542" s="29">
        <f t="shared" si="458"/>
        <v>14</v>
      </c>
      <c r="W542" s="2" t="str">
        <f t="shared" si="459"/>
        <v>0024</v>
      </c>
      <c r="X542" s="2"/>
    </row>
    <row r="543" spans="1:24">
      <c r="A543" s="2" t="s">
        <v>29</v>
      </c>
      <c r="B543" s="35">
        <v>313002590</v>
      </c>
      <c r="C543" s="29">
        <v>313002500</v>
      </c>
      <c r="D543" s="35">
        <f t="shared" ref="D543:D573" si="460">IF(INT(B543)=INT(C543),111,0)</f>
        <v>0</v>
      </c>
      <c r="E543" s="29" t="s">
        <v>571</v>
      </c>
      <c r="F543" s="29" t="s">
        <v>323</v>
      </c>
      <c r="G543" s="29">
        <v>0</v>
      </c>
      <c r="H543" s="29" t="s">
        <v>32</v>
      </c>
      <c r="I543" s="29">
        <v>0</v>
      </c>
      <c r="J543" s="29" t="s">
        <v>383</v>
      </c>
      <c r="K543" s="29" t="str">
        <f t="shared" si="450"/>
        <v>old</v>
      </c>
      <c r="L543" s="2" t="str">
        <f t="shared" si="451"/>
        <v>ico</v>
      </c>
      <c r="M543" s="2"/>
      <c r="N543" s="2">
        <f t="shared" si="452"/>
        <v>14</v>
      </c>
      <c r="O543" s="2" t="str">
        <f t="shared" si="453"/>
        <v>head</v>
      </c>
      <c r="P543" s="2"/>
      <c r="Q543" s="2" t="str">
        <f t="shared" si="454"/>
        <v>00</v>
      </c>
      <c r="R543" s="36"/>
      <c r="S543" s="29">
        <f t="shared" si="455"/>
        <v>4</v>
      </c>
      <c r="T543" s="29">
        <f t="shared" si="456"/>
        <v>9</v>
      </c>
      <c r="U543" s="29">
        <f t="shared" si="457"/>
        <v>14</v>
      </c>
      <c r="V543" s="29">
        <f t="shared" si="458"/>
        <v>14</v>
      </c>
      <c r="W543" s="2" t="str">
        <f t="shared" si="459"/>
        <v>0025</v>
      </c>
      <c r="X543" s="2"/>
    </row>
    <row r="544" spans="1:24">
      <c r="A544" s="2" t="s">
        <v>29</v>
      </c>
      <c r="B544" s="35">
        <v>313002690</v>
      </c>
      <c r="C544" s="29">
        <v>313002600</v>
      </c>
      <c r="D544" s="35">
        <f t="shared" si="460"/>
        <v>0</v>
      </c>
      <c r="E544" s="29" t="s">
        <v>572</v>
      </c>
      <c r="F544" s="29" t="s">
        <v>323</v>
      </c>
      <c r="G544" s="29">
        <v>0</v>
      </c>
      <c r="H544" s="29" t="s">
        <v>32</v>
      </c>
      <c r="I544" s="29">
        <v>0</v>
      </c>
      <c r="J544" s="29" t="s">
        <v>385</v>
      </c>
      <c r="K544" s="29" t="str">
        <f t="shared" si="450"/>
        <v>old</v>
      </c>
      <c r="L544" s="2" t="str">
        <f t="shared" si="451"/>
        <v>ico</v>
      </c>
      <c r="M544" s="2"/>
      <c r="N544" s="2">
        <f t="shared" si="452"/>
        <v>14</v>
      </c>
      <c r="O544" s="2" t="str">
        <f t="shared" si="453"/>
        <v>head</v>
      </c>
      <c r="P544" s="2"/>
      <c r="Q544" s="2" t="str">
        <f t="shared" si="454"/>
        <v>00</v>
      </c>
      <c r="R544" s="36"/>
      <c r="S544" s="29">
        <f t="shared" si="455"/>
        <v>4</v>
      </c>
      <c r="T544" s="29">
        <f t="shared" si="456"/>
        <v>9</v>
      </c>
      <c r="U544" s="29">
        <f t="shared" si="457"/>
        <v>14</v>
      </c>
      <c r="V544" s="29">
        <f t="shared" si="458"/>
        <v>14</v>
      </c>
      <c r="W544" s="2" t="str">
        <f t="shared" si="459"/>
        <v>0026</v>
      </c>
      <c r="X544" s="2"/>
    </row>
    <row r="545" spans="1:24">
      <c r="A545" s="2" t="s">
        <v>29</v>
      </c>
      <c r="B545" s="35">
        <v>313002790</v>
      </c>
      <c r="C545" s="29">
        <v>313002700</v>
      </c>
      <c r="D545" s="35">
        <f t="shared" si="460"/>
        <v>0</v>
      </c>
      <c r="E545" s="29" t="s">
        <v>573</v>
      </c>
      <c r="F545" s="29" t="s">
        <v>323</v>
      </c>
      <c r="G545" s="29">
        <v>0</v>
      </c>
      <c r="H545" s="29" t="s">
        <v>32</v>
      </c>
      <c r="I545" s="29">
        <v>0</v>
      </c>
      <c r="J545" s="29" t="s">
        <v>387</v>
      </c>
      <c r="K545" s="29" t="str">
        <f t="shared" si="450"/>
        <v>old</v>
      </c>
      <c r="L545" s="2" t="str">
        <f t="shared" si="451"/>
        <v>ico</v>
      </c>
      <c r="M545" s="2"/>
      <c r="N545" s="2">
        <f t="shared" si="452"/>
        <v>14</v>
      </c>
      <c r="O545" s="2" t="str">
        <f t="shared" si="453"/>
        <v>head</v>
      </c>
      <c r="P545" s="2"/>
      <c r="Q545" s="2" t="str">
        <f t="shared" si="454"/>
        <v>00</v>
      </c>
      <c r="R545" s="36"/>
      <c r="S545" s="29">
        <f t="shared" si="455"/>
        <v>4</v>
      </c>
      <c r="T545" s="29">
        <f t="shared" si="456"/>
        <v>9</v>
      </c>
      <c r="U545" s="29">
        <f t="shared" si="457"/>
        <v>14</v>
      </c>
      <c r="V545" s="29">
        <f t="shared" si="458"/>
        <v>14</v>
      </c>
      <c r="W545" s="2" t="str">
        <f t="shared" si="459"/>
        <v>0027</v>
      </c>
      <c r="X545" s="2"/>
    </row>
    <row r="546" spans="1:24">
      <c r="A546" s="2" t="s">
        <v>29</v>
      </c>
      <c r="B546" s="35">
        <v>313002890</v>
      </c>
      <c r="C546" s="29">
        <v>313002800</v>
      </c>
      <c r="D546" s="35">
        <f t="shared" si="460"/>
        <v>0</v>
      </c>
      <c r="E546" s="29" t="s">
        <v>574</v>
      </c>
      <c r="F546" s="29" t="s">
        <v>323</v>
      </c>
      <c r="G546" s="29">
        <v>0</v>
      </c>
      <c r="H546" s="29" t="s">
        <v>32</v>
      </c>
      <c r="I546" s="29">
        <v>0</v>
      </c>
      <c r="J546" s="29" t="s">
        <v>389</v>
      </c>
      <c r="K546" s="29" t="str">
        <f t="shared" si="450"/>
        <v>old</v>
      </c>
      <c r="L546" s="2" t="str">
        <f t="shared" si="451"/>
        <v>ico</v>
      </c>
      <c r="M546" s="2"/>
      <c r="N546" s="2">
        <f t="shared" si="452"/>
        <v>14</v>
      </c>
      <c r="O546" s="2" t="str">
        <f t="shared" si="453"/>
        <v>head</v>
      </c>
      <c r="P546" s="2"/>
      <c r="Q546" s="2" t="str">
        <f t="shared" si="454"/>
        <v>00</v>
      </c>
      <c r="R546" s="36"/>
      <c r="S546" s="29">
        <f t="shared" si="455"/>
        <v>4</v>
      </c>
      <c r="T546" s="29">
        <f t="shared" si="456"/>
        <v>9</v>
      </c>
      <c r="U546" s="29">
        <f t="shared" si="457"/>
        <v>14</v>
      </c>
      <c r="V546" s="29">
        <f t="shared" si="458"/>
        <v>14</v>
      </c>
      <c r="W546" s="2" t="str">
        <f t="shared" si="459"/>
        <v>0028</v>
      </c>
      <c r="X546" s="2"/>
    </row>
    <row r="547" spans="1:24">
      <c r="A547" s="2" t="s">
        <v>29</v>
      </c>
      <c r="B547" s="35">
        <v>313002990</v>
      </c>
      <c r="C547" s="29">
        <v>313002900</v>
      </c>
      <c r="D547" s="35">
        <f t="shared" si="460"/>
        <v>0</v>
      </c>
      <c r="E547" s="29" t="s">
        <v>575</v>
      </c>
      <c r="F547" s="29" t="s">
        <v>323</v>
      </c>
      <c r="G547" s="29">
        <v>0</v>
      </c>
      <c r="H547" s="29" t="s">
        <v>32</v>
      </c>
      <c r="I547" s="29">
        <v>0</v>
      </c>
      <c r="J547" s="29" t="s">
        <v>391</v>
      </c>
      <c r="K547" s="29" t="str">
        <f t="shared" si="450"/>
        <v>old</v>
      </c>
      <c r="L547" s="2" t="str">
        <f t="shared" si="451"/>
        <v>ico</v>
      </c>
      <c r="M547" s="2"/>
      <c r="N547" s="2">
        <f t="shared" si="452"/>
        <v>14</v>
      </c>
      <c r="O547" s="2" t="str">
        <f t="shared" si="453"/>
        <v>head</v>
      </c>
      <c r="P547" s="2"/>
      <c r="Q547" s="2" t="str">
        <f t="shared" si="454"/>
        <v>00</v>
      </c>
      <c r="R547" s="36"/>
      <c r="S547" s="29">
        <f t="shared" si="455"/>
        <v>4</v>
      </c>
      <c r="T547" s="29">
        <f t="shared" si="456"/>
        <v>9</v>
      </c>
      <c r="U547" s="29">
        <f t="shared" si="457"/>
        <v>14</v>
      </c>
      <c r="V547" s="29">
        <f t="shared" si="458"/>
        <v>14</v>
      </c>
      <c r="W547" s="2" t="str">
        <f t="shared" si="459"/>
        <v>0029</v>
      </c>
      <c r="X547" s="2"/>
    </row>
    <row r="548" spans="1:24">
      <c r="A548" s="2" t="s">
        <v>29</v>
      </c>
      <c r="B548" s="35">
        <v>313003090</v>
      </c>
      <c r="C548" s="29">
        <v>313003000</v>
      </c>
      <c r="D548" s="35">
        <f t="shared" si="460"/>
        <v>0</v>
      </c>
      <c r="E548" s="29" t="s">
        <v>576</v>
      </c>
      <c r="F548" s="29" t="s">
        <v>323</v>
      </c>
      <c r="G548" s="29">
        <v>0</v>
      </c>
      <c r="H548" s="29" t="s">
        <v>32</v>
      </c>
      <c r="I548" s="29">
        <v>0</v>
      </c>
      <c r="J548" s="29" t="s">
        <v>393</v>
      </c>
      <c r="K548" s="29" t="str">
        <f t="shared" si="450"/>
        <v>old</v>
      </c>
      <c r="L548" s="2" t="str">
        <f t="shared" si="451"/>
        <v>ico</v>
      </c>
      <c r="M548" s="2"/>
      <c r="N548" s="2">
        <f t="shared" si="452"/>
        <v>14</v>
      </c>
      <c r="O548" s="2" t="str">
        <f t="shared" si="453"/>
        <v>head</v>
      </c>
      <c r="P548" s="2"/>
      <c r="Q548" s="2" t="str">
        <f t="shared" si="454"/>
        <v>00</v>
      </c>
      <c r="R548" s="36"/>
      <c r="S548" s="29">
        <f t="shared" si="455"/>
        <v>4</v>
      </c>
      <c r="T548" s="29">
        <f t="shared" si="456"/>
        <v>9</v>
      </c>
      <c r="U548" s="29">
        <f t="shared" si="457"/>
        <v>14</v>
      </c>
      <c r="V548" s="29">
        <f t="shared" si="458"/>
        <v>14</v>
      </c>
      <c r="W548" s="2" t="str">
        <f t="shared" si="459"/>
        <v>0030</v>
      </c>
      <c r="X548" s="2"/>
    </row>
    <row r="549" spans="1:24">
      <c r="A549" s="2" t="s">
        <v>29</v>
      </c>
      <c r="B549" s="35">
        <v>313003190</v>
      </c>
      <c r="C549" s="29">
        <v>313003100</v>
      </c>
      <c r="D549" s="35">
        <f t="shared" si="460"/>
        <v>0</v>
      </c>
      <c r="E549" s="29" t="s">
        <v>577</v>
      </c>
      <c r="F549" s="29" t="s">
        <v>323</v>
      </c>
      <c r="G549" s="29">
        <v>0</v>
      </c>
      <c r="H549" s="29" t="s">
        <v>32</v>
      </c>
      <c r="I549" s="29">
        <v>0</v>
      </c>
      <c r="J549" s="29" t="s">
        <v>395</v>
      </c>
      <c r="K549" s="29" t="str">
        <f t="shared" si="450"/>
        <v>old</v>
      </c>
      <c r="L549" s="2" t="str">
        <f t="shared" si="451"/>
        <v>ico</v>
      </c>
      <c r="M549" s="2"/>
      <c r="N549" s="2">
        <f t="shared" si="452"/>
        <v>14</v>
      </c>
      <c r="O549" s="2" t="str">
        <f t="shared" si="453"/>
        <v>head</v>
      </c>
      <c r="P549" s="2"/>
      <c r="Q549" s="2" t="str">
        <f t="shared" si="454"/>
        <v>00</v>
      </c>
      <c r="R549" s="36"/>
      <c r="S549" s="29">
        <f t="shared" si="455"/>
        <v>4</v>
      </c>
      <c r="T549" s="29">
        <f t="shared" si="456"/>
        <v>9</v>
      </c>
      <c r="U549" s="29">
        <f t="shared" si="457"/>
        <v>14</v>
      </c>
      <c r="V549" s="29">
        <f t="shared" si="458"/>
        <v>14</v>
      </c>
      <c r="W549" s="2" t="str">
        <f t="shared" si="459"/>
        <v>0031</v>
      </c>
      <c r="X549" s="2"/>
    </row>
    <row r="550" spans="1:24">
      <c r="A550" s="2" t="s">
        <v>29</v>
      </c>
      <c r="B550" s="35">
        <v>313003290</v>
      </c>
      <c r="C550" s="29">
        <v>313003200</v>
      </c>
      <c r="D550" s="35">
        <f t="shared" si="460"/>
        <v>0</v>
      </c>
      <c r="E550" s="29" t="s">
        <v>578</v>
      </c>
      <c r="F550" s="29" t="s">
        <v>323</v>
      </c>
      <c r="G550" s="29">
        <v>0</v>
      </c>
      <c r="H550" s="29" t="s">
        <v>32</v>
      </c>
      <c r="I550" s="29">
        <v>0</v>
      </c>
      <c r="J550" s="29" t="s">
        <v>397</v>
      </c>
      <c r="K550" s="29" t="str">
        <f t="shared" si="450"/>
        <v>old</v>
      </c>
      <c r="L550" s="2" t="str">
        <f t="shared" si="451"/>
        <v>ico</v>
      </c>
      <c r="M550" s="2"/>
      <c r="N550" s="2">
        <f t="shared" si="452"/>
        <v>14</v>
      </c>
      <c r="O550" s="2" t="str">
        <f t="shared" si="453"/>
        <v>head</v>
      </c>
      <c r="P550" s="2"/>
      <c r="Q550" s="2" t="str">
        <f t="shared" si="454"/>
        <v>00</v>
      </c>
      <c r="R550" s="36"/>
      <c r="S550" s="29">
        <f t="shared" si="455"/>
        <v>4</v>
      </c>
      <c r="T550" s="29">
        <f t="shared" si="456"/>
        <v>9</v>
      </c>
      <c r="U550" s="29">
        <f t="shared" si="457"/>
        <v>14</v>
      </c>
      <c r="V550" s="29">
        <f t="shared" si="458"/>
        <v>14</v>
      </c>
      <c r="W550" s="2" t="str">
        <f t="shared" si="459"/>
        <v>0032</v>
      </c>
      <c r="X550" s="2"/>
    </row>
    <row r="551" spans="1:24">
      <c r="A551" s="2" t="s">
        <v>29</v>
      </c>
      <c r="B551" s="35">
        <v>313003390</v>
      </c>
      <c r="C551" s="29">
        <v>313003300</v>
      </c>
      <c r="D551" s="35">
        <f t="shared" si="460"/>
        <v>0</v>
      </c>
      <c r="E551" s="29" t="s">
        <v>579</v>
      </c>
      <c r="F551" s="29" t="s">
        <v>323</v>
      </c>
      <c r="G551" s="29">
        <v>0</v>
      </c>
      <c r="H551" s="29" t="s">
        <v>32</v>
      </c>
      <c r="I551" s="29">
        <v>0</v>
      </c>
      <c r="J551" s="29" t="s">
        <v>399</v>
      </c>
      <c r="K551" s="29" t="str">
        <f t="shared" si="450"/>
        <v>old</v>
      </c>
      <c r="L551" s="2" t="str">
        <f t="shared" si="451"/>
        <v>ico</v>
      </c>
      <c r="M551" s="2"/>
      <c r="N551" s="2">
        <f t="shared" si="452"/>
        <v>14</v>
      </c>
      <c r="O551" s="2" t="str">
        <f t="shared" si="453"/>
        <v>head</v>
      </c>
      <c r="P551" s="2"/>
      <c r="Q551" s="2" t="str">
        <f t="shared" si="454"/>
        <v>00</v>
      </c>
      <c r="R551" s="36"/>
      <c r="S551" s="29">
        <f t="shared" si="455"/>
        <v>4</v>
      </c>
      <c r="T551" s="29">
        <f t="shared" si="456"/>
        <v>9</v>
      </c>
      <c r="U551" s="29">
        <f t="shared" si="457"/>
        <v>14</v>
      </c>
      <c r="V551" s="29">
        <f t="shared" si="458"/>
        <v>14</v>
      </c>
      <c r="W551" s="2" t="str">
        <f t="shared" si="459"/>
        <v>0033</v>
      </c>
      <c r="X551" s="2"/>
    </row>
    <row r="552" spans="1:24">
      <c r="A552" s="2" t="s">
        <v>29</v>
      </c>
      <c r="B552" s="35">
        <v>313003490</v>
      </c>
      <c r="C552" s="29">
        <v>313003400</v>
      </c>
      <c r="D552" s="35">
        <f t="shared" si="460"/>
        <v>0</v>
      </c>
      <c r="E552" s="29" t="s">
        <v>580</v>
      </c>
      <c r="F552" s="29" t="s">
        <v>323</v>
      </c>
      <c r="G552" s="29">
        <v>0</v>
      </c>
      <c r="H552" s="29" t="s">
        <v>32</v>
      </c>
      <c r="I552" s="29">
        <v>0</v>
      </c>
      <c r="J552" s="29" t="s">
        <v>401</v>
      </c>
      <c r="K552" s="29" t="str">
        <f t="shared" si="450"/>
        <v>old</v>
      </c>
      <c r="L552" s="2" t="str">
        <f t="shared" si="451"/>
        <v>ico</v>
      </c>
      <c r="M552" s="2"/>
      <c r="N552" s="2">
        <f t="shared" si="452"/>
        <v>14</v>
      </c>
      <c r="O552" s="2" t="str">
        <f t="shared" si="453"/>
        <v>head</v>
      </c>
      <c r="P552" s="2"/>
      <c r="Q552" s="2" t="str">
        <f t="shared" si="454"/>
        <v>00</v>
      </c>
      <c r="R552" s="36"/>
      <c r="S552" s="29">
        <f t="shared" si="455"/>
        <v>4</v>
      </c>
      <c r="T552" s="29">
        <f t="shared" si="456"/>
        <v>9</v>
      </c>
      <c r="U552" s="29">
        <f t="shared" si="457"/>
        <v>14</v>
      </c>
      <c r="V552" s="29">
        <f t="shared" si="458"/>
        <v>14</v>
      </c>
      <c r="W552" s="2" t="str">
        <f t="shared" si="459"/>
        <v>0034</v>
      </c>
      <c r="X552" s="2"/>
    </row>
    <row r="553" spans="1:24">
      <c r="A553" s="2" t="s">
        <v>29</v>
      </c>
      <c r="B553" s="35">
        <v>313003590</v>
      </c>
      <c r="C553" s="29">
        <v>313003500</v>
      </c>
      <c r="D553" s="35">
        <f t="shared" si="460"/>
        <v>0</v>
      </c>
      <c r="E553" s="29" t="s">
        <v>581</v>
      </c>
      <c r="F553" s="29" t="s">
        <v>323</v>
      </c>
      <c r="G553" s="29">
        <v>0</v>
      </c>
      <c r="H553" s="29" t="s">
        <v>32</v>
      </c>
      <c r="I553" s="29">
        <v>0</v>
      </c>
      <c r="J553" s="29" t="s">
        <v>403</v>
      </c>
      <c r="K553" s="29" t="str">
        <f t="shared" si="450"/>
        <v>old</v>
      </c>
      <c r="L553" s="2" t="str">
        <f t="shared" si="451"/>
        <v>ico</v>
      </c>
      <c r="M553" s="2"/>
      <c r="N553" s="2">
        <f t="shared" si="452"/>
        <v>14</v>
      </c>
      <c r="O553" s="2" t="str">
        <f t="shared" si="453"/>
        <v>head</v>
      </c>
      <c r="P553" s="2"/>
      <c r="Q553" s="2" t="str">
        <f t="shared" si="454"/>
        <v>00</v>
      </c>
      <c r="R553" s="36"/>
      <c r="S553" s="29">
        <f t="shared" si="455"/>
        <v>4</v>
      </c>
      <c r="T553" s="29">
        <f t="shared" si="456"/>
        <v>9</v>
      </c>
      <c r="U553" s="29">
        <f t="shared" si="457"/>
        <v>14</v>
      </c>
      <c r="V553" s="29">
        <f t="shared" si="458"/>
        <v>14</v>
      </c>
      <c r="W553" s="2" t="str">
        <f t="shared" si="459"/>
        <v>0035</v>
      </c>
      <c r="X553" s="2"/>
    </row>
    <row r="554" spans="1:24">
      <c r="A554" s="2" t="s">
        <v>29</v>
      </c>
      <c r="B554" s="35">
        <v>313003690</v>
      </c>
      <c r="C554" s="29">
        <v>313003600</v>
      </c>
      <c r="D554" s="35">
        <f t="shared" si="460"/>
        <v>0</v>
      </c>
      <c r="E554" s="29" t="s">
        <v>582</v>
      </c>
      <c r="F554" s="29" t="s">
        <v>323</v>
      </c>
      <c r="G554" s="29">
        <v>0</v>
      </c>
      <c r="H554" s="29" t="s">
        <v>32</v>
      </c>
      <c r="I554" s="29">
        <v>0</v>
      </c>
      <c r="J554" s="29" t="s">
        <v>405</v>
      </c>
      <c r="K554" s="29" t="str">
        <f t="shared" si="450"/>
        <v>old</v>
      </c>
      <c r="L554" s="2" t="str">
        <f t="shared" si="451"/>
        <v>ico</v>
      </c>
      <c r="M554" s="2"/>
      <c r="N554" s="2">
        <f t="shared" si="452"/>
        <v>14</v>
      </c>
      <c r="O554" s="2" t="str">
        <f t="shared" si="453"/>
        <v>head</v>
      </c>
      <c r="P554" s="2"/>
      <c r="Q554" s="2" t="str">
        <f t="shared" si="454"/>
        <v>00</v>
      </c>
      <c r="R554" s="36"/>
      <c r="S554" s="29">
        <f t="shared" si="455"/>
        <v>4</v>
      </c>
      <c r="T554" s="29">
        <f t="shared" si="456"/>
        <v>9</v>
      </c>
      <c r="U554" s="29">
        <f t="shared" si="457"/>
        <v>14</v>
      </c>
      <c r="V554" s="29">
        <f t="shared" si="458"/>
        <v>14</v>
      </c>
      <c r="W554" s="2" t="str">
        <f t="shared" si="459"/>
        <v>0036</v>
      </c>
      <c r="X554" s="2"/>
    </row>
    <row r="555" spans="1:24">
      <c r="A555" s="2" t="s">
        <v>29</v>
      </c>
      <c r="B555" s="35">
        <v>313003790</v>
      </c>
      <c r="C555" s="29">
        <v>313003700</v>
      </c>
      <c r="D555" s="35">
        <f t="shared" si="460"/>
        <v>0</v>
      </c>
      <c r="E555" s="29" t="s">
        <v>583</v>
      </c>
      <c r="F555" s="29" t="s">
        <v>323</v>
      </c>
      <c r="G555" s="29">
        <v>0</v>
      </c>
      <c r="H555" s="29" t="s">
        <v>32</v>
      </c>
      <c r="I555" s="29">
        <v>0</v>
      </c>
      <c r="J555" s="29" t="s">
        <v>407</v>
      </c>
      <c r="K555" s="29" t="str">
        <f t="shared" si="450"/>
        <v>old</v>
      </c>
      <c r="L555" s="2" t="str">
        <f t="shared" si="451"/>
        <v>ico</v>
      </c>
      <c r="M555" s="2"/>
      <c r="N555" s="2">
        <f t="shared" si="452"/>
        <v>14</v>
      </c>
      <c r="O555" s="2" t="str">
        <f t="shared" si="453"/>
        <v>head</v>
      </c>
      <c r="P555" s="2"/>
      <c r="Q555" s="2" t="str">
        <f t="shared" si="454"/>
        <v>00</v>
      </c>
      <c r="R555" s="36"/>
      <c r="S555" s="29">
        <f t="shared" si="455"/>
        <v>4</v>
      </c>
      <c r="T555" s="29">
        <f t="shared" si="456"/>
        <v>9</v>
      </c>
      <c r="U555" s="29">
        <f t="shared" si="457"/>
        <v>14</v>
      </c>
      <c r="V555" s="29">
        <f t="shared" si="458"/>
        <v>14</v>
      </c>
      <c r="W555" s="2" t="str">
        <f t="shared" si="459"/>
        <v>0037</v>
      </c>
      <c r="X555" s="2"/>
    </row>
    <row r="556" spans="1:24">
      <c r="A556" s="2" t="s">
        <v>29</v>
      </c>
      <c r="B556" s="35">
        <v>313003890</v>
      </c>
      <c r="C556" s="29">
        <v>313003800</v>
      </c>
      <c r="D556" s="35">
        <f t="shared" si="460"/>
        <v>0</v>
      </c>
      <c r="E556" s="29" t="s">
        <v>584</v>
      </c>
      <c r="F556" s="29" t="s">
        <v>323</v>
      </c>
      <c r="G556" s="29">
        <v>0</v>
      </c>
      <c r="H556" s="29" t="s">
        <v>32</v>
      </c>
      <c r="I556" s="29">
        <v>0</v>
      </c>
      <c r="J556" s="29" t="s">
        <v>409</v>
      </c>
      <c r="K556" s="29" t="str">
        <f t="shared" si="450"/>
        <v>old</v>
      </c>
      <c r="L556" s="2" t="str">
        <f t="shared" si="451"/>
        <v>ico</v>
      </c>
      <c r="M556" s="2"/>
      <c r="N556" s="2">
        <f t="shared" si="452"/>
        <v>14</v>
      </c>
      <c r="O556" s="2" t="str">
        <f t="shared" si="453"/>
        <v>head</v>
      </c>
      <c r="P556" s="2"/>
      <c r="Q556" s="2" t="str">
        <f t="shared" si="454"/>
        <v>00</v>
      </c>
      <c r="R556" s="36"/>
      <c r="S556" s="29">
        <f t="shared" si="455"/>
        <v>4</v>
      </c>
      <c r="T556" s="29">
        <f t="shared" si="456"/>
        <v>9</v>
      </c>
      <c r="U556" s="29">
        <f t="shared" si="457"/>
        <v>14</v>
      </c>
      <c r="V556" s="29">
        <f t="shared" si="458"/>
        <v>14</v>
      </c>
      <c r="W556" s="2" t="str">
        <f t="shared" si="459"/>
        <v>0038</v>
      </c>
      <c r="X556" s="2"/>
    </row>
    <row r="557" spans="1:24">
      <c r="A557" s="2" t="s">
        <v>29</v>
      </c>
      <c r="B557" s="35">
        <v>313003990</v>
      </c>
      <c r="C557" s="29">
        <v>313003900</v>
      </c>
      <c r="D557" s="35">
        <f t="shared" si="460"/>
        <v>0</v>
      </c>
      <c r="E557" s="29" t="s">
        <v>585</v>
      </c>
      <c r="F557" s="29" t="s">
        <v>323</v>
      </c>
      <c r="G557" s="29">
        <v>0</v>
      </c>
      <c r="H557" s="29" t="s">
        <v>32</v>
      </c>
      <c r="I557" s="29">
        <v>0</v>
      </c>
      <c r="J557" s="29" t="s">
        <v>411</v>
      </c>
      <c r="K557" s="29" t="str">
        <f t="shared" si="450"/>
        <v>old</v>
      </c>
      <c r="L557" s="2" t="str">
        <f t="shared" si="451"/>
        <v>ico</v>
      </c>
      <c r="M557" s="2"/>
      <c r="N557" s="2">
        <f t="shared" si="452"/>
        <v>14</v>
      </c>
      <c r="O557" s="2" t="str">
        <f t="shared" si="453"/>
        <v>head</v>
      </c>
      <c r="P557" s="2"/>
      <c r="Q557" s="2" t="str">
        <f t="shared" si="454"/>
        <v>00</v>
      </c>
      <c r="R557" s="36"/>
      <c r="S557" s="29">
        <f t="shared" si="455"/>
        <v>4</v>
      </c>
      <c r="T557" s="29">
        <f t="shared" si="456"/>
        <v>9</v>
      </c>
      <c r="U557" s="29">
        <f t="shared" si="457"/>
        <v>14</v>
      </c>
      <c r="V557" s="29">
        <f t="shared" si="458"/>
        <v>14</v>
      </c>
      <c r="W557" s="2" t="str">
        <f t="shared" si="459"/>
        <v>0039</v>
      </c>
      <c r="X557" s="2"/>
    </row>
    <row r="558" spans="1:24">
      <c r="A558" s="2" t="s">
        <v>29</v>
      </c>
      <c r="B558" s="35">
        <v>313004090</v>
      </c>
      <c r="C558" s="29">
        <v>313004000</v>
      </c>
      <c r="D558" s="35">
        <f t="shared" si="460"/>
        <v>0</v>
      </c>
      <c r="E558" s="29" t="s">
        <v>586</v>
      </c>
      <c r="F558" s="29" t="s">
        <v>323</v>
      </c>
      <c r="G558" s="29">
        <v>0</v>
      </c>
      <c r="H558" s="29" t="s">
        <v>32</v>
      </c>
      <c r="I558" s="29">
        <v>0</v>
      </c>
      <c r="J558" s="29" t="s">
        <v>413</v>
      </c>
      <c r="K558" s="29" t="str">
        <f t="shared" si="450"/>
        <v>old</v>
      </c>
      <c r="L558" s="2" t="str">
        <f t="shared" si="451"/>
        <v>ico</v>
      </c>
      <c r="M558" s="2"/>
      <c r="N558" s="2">
        <f t="shared" si="452"/>
        <v>14</v>
      </c>
      <c r="O558" s="2" t="str">
        <f t="shared" si="453"/>
        <v>head</v>
      </c>
      <c r="P558" s="2"/>
      <c r="Q558" s="2" t="str">
        <f t="shared" si="454"/>
        <v>00</v>
      </c>
      <c r="R558" s="36"/>
      <c r="S558" s="29">
        <f t="shared" si="455"/>
        <v>4</v>
      </c>
      <c r="T558" s="29">
        <f t="shared" si="456"/>
        <v>9</v>
      </c>
      <c r="U558" s="29">
        <f t="shared" si="457"/>
        <v>14</v>
      </c>
      <c r="V558" s="29">
        <f t="shared" si="458"/>
        <v>14</v>
      </c>
      <c r="W558" s="2" t="str">
        <f t="shared" si="459"/>
        <v>0040</v>
      </c>
      <c r="X558" s="2"/>
    </row>
    <row r="559" spans="1:24">
      <c r="A559" s="2" t="s">
        <v>29</v>
      </c>
      <c r="B559" s="35">
        <v>313004190</v>
      </c>
      <c r="C559" s="29">
        <v>313004100</v>
      </c>
      <c r="D559" s="35">
        <f t="shared" si="460"/>
        <v>0</v>
      </c>
      <c r="E559" s="29" t="s">
        <v>587</v>
      </c>
      <c r="F559" s="29" t="s">
        <v>323</v>
      </c>
      <c r="G559" s="29">
        <v>0</v>
      </c>
      <c r="H559" s="29" t="s">
        <v>32</v>
      </c>
      <c r="I559" s="29">
        <v>0</v>
      </c>
      <c r="J559" s="29" t="s">
        <v>415</v>
      </c>
      <c r="K559" s="29" t="str">
        <f t="shared" si="450"/>
        <v>old</v>
      </c>
      <c r="L559" s="2" t="str">
        <f t="shared" si="451"/>
        <v>ico</v>
      </c>
      <c r="M559" s="2"/>
      <c r="N559" s="2">
        <f t="shared" si="452"/>
        <v>14</v>
      </c>
      <c r="O559" s="2" t="str">
        <f t="shared" si="453"/>
        <v>head</v>
      </c>
      <c r="P559" s="2"/>
      <c r="Q559" s="2" t="str">
        <f t="shared" si="454"/>
        <v>00</v>
      </c>
      <c r="R559" s="36"/>
      <c r="S559" s="29">
        <f t="shared" si="455"/>
        <v>4</v>
      </c>
      <c r="T559" s="29">
        <f t="shared" si="456"/>
        <v>9</v>
      </c>
      <c r="U559" s="29">
        <f t="shared" si="457"/>
        <v>14</v>
      </c>
      <c r="V559" s="29">
        <f t="shared" si="458"/>
        <v>14</v>
      </c>
      <c r="W559" s="2" t="str">
        <f t="shared" si="459"/>
        <v>0041</v>
      </c>
      <c r="X559" s="2"/>
    </row>
    <row r="560" spans="1:24">
      <c r="A560" s="2" t="s">
        <v>29</v>
      </c>
      <c r="B560" s="35">
        <v>313004290</v>
      </c>
      <c r="C560" s="29">
        <v>313004200</v>
      </c>
      <c r="D560" s="35">
        <f t="shared" si="460"/>
        <v>0</v>
      </c>
      <c r="E560" s="29" t="s">
        <v>588</v>
      </c>
      <c r="F560" s="29" t="s">
        <v>323</v>
      </c>
      <c r="G560" s="29">
        <v>0</v>
      </c>
      <c r="H560" s="29" t="s">
        <v>32</v>
      </c>
      <c r="I560" s="29">
        <v>0</v>
      </c>
      <c r="J560" s="29" t="s">
        <v>417</v>
      </c>
      <c r="K560" s="29" t="str">
        <f t="shared" si="450"/>
        <v>old</v>
      </c>
      <c r="L560" s="2" t="str">
        <f t="shared" si="451"/>
        <v>ico</v>
      </c>
      <c r="M560" s="2"/>
      <c r="N560" s="2">
        <f t="shared" si="452"/>
        <v>14</v>
      </c>
      <c r="O560" s="2" t="str">
        <f t="shared" si="453"/>
        <v>head</v>
      </c>
      <c r="P560" s="2"/>
      <c r="Q560" s="2" t="str">
        <f t="shared" si="454"/>
        <v>00</v>
      </c>
      <c r="R560" s="36"/>
      <c r="S560" s="29">
        <f t="shared" si="455"/>
        <v>4</v>
      </c>
      <c r="T560" s="29">
        <f t="shared" si="456"/>
        <v>9</v>
      </c>
      <c r="U560" s="29">
        <f t="shared" si="457"/>
        <v>14</v>
      </c>
      <c r="V560" s="29">
        <f t="shared" si="458"/>
        <v>14</v>
      </c>
      <c r="W560" s="2" t="str">
        <f t="shared" si="459"/>
        <v>0042</v>
      </c>
      <c r="X560" s="2"/>
    </row>
    <row r="561" spans="1:24">
      <c r="A561" s="2" t="s">
        <v>29</v>
      </c>
      <c r="B561" s="35">
        <v>313004390</v>
      </c>
      <c r="C561" s="29">
        <v>313004300</v>
      </c>
      <c r="D561" s="35">
        <f t="shared" si="460"/>
        <v>0</v>
      </c>
      <c r="E561" s="29" t="s">
        <v>589</v>
      </c>
      <c r="F561" s="29" t="s">
        <v>323</v>
      </c>
      <c r="G561" s="29">
        <v>0</v>
      </c>
      <c r="H561" s="29" t="s">
        <v>32</v>
      </c>
      <c r="I561" s="29">
        <v>0</v>
      </c>
      <c r="J561" s="29" t="s">
        <v>419</v>
      </c>
      <c r="K561" s="29" t="str">
        <f t="shared" si="450"/>
        <v>old</v>
      </c>
      <c r="L561" s="2" t="str">
        <f t="shared" si="451"/>
        <v>ico</v>
      </c>
      <c r="M561" s="2"/>
      <c r="N561" s="2">
        <f t="shared" si="452"/>
        <v>14</v>
      </c>
      <c r="O561" s="2" t="str">
        <f t="shared" si="453"/>
        <v>head</v>
      </c>
      <c r="P561" s="2"/>
      <c r="Q561" s="2" t="str">
        <f t="shared" si="454"/>
        <v>00</v>
      </c>
      <c r="R561" s="36"/>
      <c r="S561" s="29">
        <f t="shared" si="455"/>
        <v>4</v>
      </c>
      <c r="T561" s="29">
        <f t="shared" si="456"/>
        <v>9</v>
      </c>
      <c r="U561" s="29">
        <f t="shared" si="457"/>
        <v>14</v>
      </c>
      <c r="V561" s="29">
        <f t="shared" si="458"/>
        <v>14</v>
      </c>
      <c r="W561" s="2" t="str">
        <f t="shared" si="459"/>
        <v>0043</v>
      </c>
      <c r="X561" s="2"/>
    </row>
    <row r="562" spans="1:24">
      <c r="A562" s="2" t="s">
        <v>29</v>
      </c>
      <c r="B562" s="35">
        <v>313004490</v>
      </c>
      <c r="C562" s="29">
        <v>313004400</v>
      </c>
      <c r="D562" s="35">
        <f t="shared" si="460"/>
        <v>0</v>
      </c>
      <c r="E562" s="29" t="s">
        <v>590</v>
      </c>
      <c r="F562" s="29" t="s">
        <v>323</v>
      </c>
      <c r="G562" s="29">
        <v>0</v>
      </c>
      <c r="H562" s="29" t="s">
        <v>32</v>
      </c>
      <c r="I562" s="29">
        <v>0</v>
      </c>
      <c r="J562" s="29" t="s">
        <v>421</v>
      </c>
      <c r="K562" s="29" t="str">
        <f t="shared" si="450"/>
        <v>old</v>
      </c>
      <c r="L562" s="2" t="str">
        <f t="shared" si="451"/>
        <v>ico</v>
      </c>
      <c r="M562" s="2"/>
      <c r="N562" s="2">
        <f t="shared" si="452"/>
        <v>14</v>
      </c>
      <c r="O562" s="2" t="str">
        <f t="shared" si="453"/>
        <v>head</v>
      </c>
      <c r="P562" s="2"/>
      <c r="Q562" s="2" t="str">
        <f t="shared" si="454"/>
        <v>00</v>
      </c>
      <c r="R562" s="36"/>
      <c r="S562" s="29">
        <f t="shared" si="455"/>
        <v>4</v>
      </c>
      <c r="T562" s="29">
        <f t="shared" si="456"/>
        <v>9</v>
      </c>
      <c r="U562" s="29">
        <f t="shared" si="457"/>
        <v>14</v>
      </c>
      <c r="V562" s="29">
        <f t="shared" si="458"/>
        <v>14</v>
      </c>
      <c r="W562" s="2" t="str">
        <f t="shared" si="459"/>
        <v>0044</v>
      </c>
      <c r="X562" s="2"/>
    </row>
    <row r="563" spans="1:24">
      <c r="A563" s="2" t="s">
        <v>29</v>
      </c>
      <c r="B563" s="35">
        <v>313004590</v>
      </c>
      <c r="C563" s="29">
        <v>313004500</v>
      </c>
      <c r="D563" s="35">
        <f t="shared" si="460"/>
        <v>0</v>
      </c>
      <c r="E563" s="29" t="s">
        <v>591</v>
      </c>
      <c r="F563" s="29" t="s">
        <v>323</v>
      </c>
      <c r="G563" s="29">
        <v>0</v>
      </c>
      <c r="H563" s="29" t="s">
        <v>32</v>
      </c>
      <c r="I563" s="29">
        <v>0</v>
      </c>
      <c r="J563" s="29" t="s">
        <v>423</v>
      </c>
      <c r="K563" s="29" t="str">
        <f t="shared" si="450"/>
        <v>old</v>
      </c>
      <c r="L563" s="2" t="str">
        <f t="shared" si="451"/>
        <v>ico</v>
      </c>
      <c r="M563" s="2"/>
      <c r="N563" s="2">
        <f t="shared" si="452"/>
        <v>14</v>
      </c>
      <c r="O563" s="2" t="str">
        <f t="shared" si="453"/>
        <v>head</v>
      </c>
      <c r="P563" s="2"/>
      <c r="Q563" s="2" t="str">
        <f t="shared" si="454"/>
        <v>00</v>
      </c>
      <c r="R563" s="36"/>
      <c r="S563" s="29">
        <f t="shared" si="455"/>
        <v>4</v>
      </c>
      <c r="T563" s="29">
        <f t="shared" si="456"/>
        <v>9</v>
      </c>
      <c r="U563" s="29">
        <f t="shared" si="457"/>
        <v>14</v>
      </c>
      <c r="V563" s="29">
        <f t="shared" si="458"/>
        <v>14</v>
      </c>
      <c r="W563" s="2" t="str">
        <f t="shared" si="459"/>
        <v>0045</v>
      </c>
      <c r="X563" s="2"/>
    </row>
    <row r="564" spans="1:24">
      <c r="A564" s="2" t="s">
        <v>29</v>
      </c>
      <c r="B564" s="35">
        <v>313004690</v>
      </c>
      <c r="C564" s="29">
        <v>313004600</v>
      </c>
      <c r="D564" s="35">
        <f t="shared" si="460"/>
        <v>0</v>
      </c>
      <c r="E564" s="29" t="s">
        <v>592</v>
      </c>
      <c r="F564" s="29" t="s">
        <v>323</v>
      </c>
      <c r="G564" s="29">
        <v>0</v>
      </c>
      <c r="H564" s="29" t="s">
        <v>32</v>
      </c>
      <c r="I564" s="29">
        <v>0</v>
      </c>
      <c r="J564" s="29" t="s">
        <v>425</v>
      </c>
      <c r="K564" s="29" t="str">
        <f t="shared" si="450"/>
        <v>old</v>
      </c>
      <c r="L564" s="2" t="str">
        <f t="shared" si="451"/>
        <v>ico</v>
      </c>
      <c r="M564" s="2"/>
      <c r="N564" s="2">
        <f t="shared" si="452"/>
        <v>14</v>
      </c>
      <c r="O564" s="2" t="str">
        <f t="shared" si="453"/>
        <v>head</v>
      </c>
      <c r="P564" s="2"/>
      <c r="Q564" s="2" t="str">
        <f t="shared" si="454"/>
        <v>00</v>
      </c>
      <c r="R564" s="36"/>
      <c r="S564" s="29">
        <f t="shared" si="455"/>
        <v>4</v>
      </c>
      <c r="T564" s="29">
        <f t="shared" si="456"/>
        <v>9</v>
      </c>
      <c r="U564" s="29">
        <f t="shared" si="457"/>
        <v>14</v>
      </c>
      <c r="V564" s="29">
        <f t="shared" si="458"/>
        <v>14</v>
      </c>
      <c r="W564" s="2" t="str">
        <f t="shared" si="459"/>
        <v>0046</v>
      </c>
      <c r="X564" s="2"/>
    </row>
    <row r="565" spans="1:24">
      <c r="A565" s="2" t="s">
        <v>29</v>
      </c>
      <c r="B565" s="35">
        <v>313004790</v>
      </c>
      <c r="C565" s="29">
        <v>313004700</v>
      </c>
      <c r="D565" s="35">
        <f t="shared" si="460"/>
        <v>0</v>
      </c>
      <c r="E565" s="29" t="s">
        <v>593</v>
      </c>
      <c r="F565" s="29" t="s">
        <v>323</v>
      </c>
      <c r="G565" s="29">
        <v>0</v>
      </c>
      <c r="H565" s="29" t="s">
        <v>32</v>
      </c>
      <c r="I565" s="29">
        <v>0</v>
      </c>
      <c r="J565" s="29" t="s">
        <v>427</v>
      </c>
      <c r="K565" s="29" t="str">
        <f t="shared" si="450"/>
        <v>old</v>
      </c>
      <c r="L565" s="2" t="str">
        <f t="shared" si="451"/>
        <v>ico</v>
      </c>
      <c r="M565" s="2"/>
      <c r="N565" s="2">
        <f t="shared" si="452"/>
        <v>14</v>
      </c>
      <c r="O565" s="2" t="str">
        <f t="shared" si="453"/>
        <v>head</v>
      </c>
      <c r="P565" s="2"/>
      <c r="Q565" s="2" t="str">
        <f t="shared" si="454"/>
        <v>00</v>
      </c>
      <c r="R565" s="36"/>
      <c r="S565" s="29">
        <f t="shared" si="455"/>
        <v>4</v>
      </c>
      <c r="T565" s="29">
        <f t="shared" si="456"/>
        <v>9</v>
      </c>
      <c r="U565" s="29">
        <f t="shared" si="457"/>
        <v>14</v>
      </c>
      <c r="V565" s="29">
        <f t="shared" si="458"/>
        <v>14</v>
      </c>
      <c r="W565" s="2" t="str">
        <f t="shared" si="459"/>
        <v>0047</v>
      </c>
      <c r="X565" s="2"/>
    </row>
    <row r="566" spans="1:24">
      <c r="A566" s="2" t="s">
        <v>29</v>
      </c>
      <c r="B566" s="35">
        <v>313004890</v>
      </c>
      <c r="C566" s="29">
        <v>313004800</v>
      </c>
      <c r="D566" s="35">
        <f t="shared" si="460"/>
        <v>0</v>
      </c>
      <c r="E566" s="29" t="s">
        <v>594</v>
      </c>
      <c r="F566" s="29" t="s">
        <v>323</v>
      </c>
      <c r="G566" s="29">
        <v>0</v>
      </c>
      <c r="H566" s="29" t="s">
        <v>32</v>
      </c>
      <c r="I566" s="29">
        <v>0</v>
      </c>
      <c r="J566" s="29" t="s">
        <v>429</v>
      </c>
      <c r="K566" s="29" t="str">
        <f t="shared" si="450"/>
        <v>old</v>
      </c>
      <c r="L566" s="2" t="str">
        <f t="shared" si="451"/>
        <v>ico</v>
      </c>
      <c r="M566" s="2"/>
      <c r="N566" s="2">
        <f t="shared" si="452"/>
        <v>14</v>
      </c>
      <c r="O566" s="2" t="str">
        <f t="shared" si="453"/>
        <v>head</v>
      </c>
      <c r="P566" s="2"/>
      <c r="Q566" s="2" t="str">
        <f t="shared" si="454"/>
        <v>00</v>
      </c>
      <c r="R566" s="36"/>
      <c r="S566" s="29">
        <f t="shared" si="455"/>
        <v>4</v>
      </c>
      <c r="T566" s="29">
        <f t="shared" si="456"/>
        <v>9</v>
      </c>
      <c r="U566" s="29">
        <f t="shared" si="457"/>
        <v>14</v>
      </c>
      <c r="V566" s="29">
        <f t="shared" si="458"/>
        <v>14</v>
      </c>
      <c r="W566" s="2" t="str">
        <f t="shared" si="459"/>
        <v>0048</v>
      </c>
      <c r="X566" s="2"/>
    </row>
    <row r="567" spans="1:24">
      <c r="A567" s="2" t="s">
        <v>29</v>
      </c>
      <c r="B567" s="35">
        <v>313004990</v>
      </c>
      <c r="C567" s="29">
        <v>313004900</v>
      </c>
      <c r="D567" s="35">
        <f t="shared" si="460"/>
        <v>0</v>
      </c>
      <c r="E567" s="29" t="s">
        <v>595</v>
      </c>
      <c r="F567" s="29" t="s">
        <v>323</v>
      </c>
      <c r="G567" s="29">
        <v>0</v>
      </c>
      <c r="H567" s="29" t="s">
        <v>32</v>
      </c>
      <c r="I567" s="29">
        <v>0</v>
      </c>
      <c r="J567" s="29" t="s">
        <v>431</v>
      </c>
      <c r="K567" s="29" t="str">
        <f t="shared" si="450"/>
        <v>old</v>
      </c>
      <c r="L567" s="2" t="str">
        <f t="shared" si="451"/>
        <v>ico</v>
      </c>
      <c r="M567" s="2"/>
      <c r="N567" s="2">
        <f t="shared" si="452"/>
        <v>14</v>
      </c>
      <c r="O567" s="2" t="str">
        <f t="shared" si="453"/>
        <v>head</v>
      </c>
      <c r="P567" s="2"/>
      <c r="Q567" s="2" t="str">
        <f t="shared" si="454"/>
        <v>00</v>
      </c>
      <c r="R567" s="36"/>
      <c r="S567" s="29">
        <f t="shared" si="455"/>
        <v>4</v>
      </c>
      <c r="T567" s="29">
        <f t="shared" si="456"/>
        <v>9</v>
      </c>
      <c r="U567" s="29">
        <f t="shared" si="457"/>
        <v>14</v>
      </c>
      <c r="V567" s="29">
        <f t="shared" si="458"/>
        <v>14</v>
      </c>
      <c r="W567" s="2" t="str">
        <f t="shared" si="459"/>
        <v>0049</v>
      </c>
      <c r="X567" s="2"/>
    </row>
    <row r="568" spans="1:24">
      <c r="A568" s="2" t="s">
        <v>29</v>
      </c>
      <c r="B568" s="35">
        <v>313005090</v>
      </c>
      <c r="C568" s="29">
        <v>313005000</v>
      </c>
      <c r="D568" s="35">
        <f t="shared" si="460"/>
        <v>0</v>
      </c>
      <c r="E568" s="29" t="s">
        <v>596</v>
      </c>
      <c r="F568" s="29" t="s">
        <v>323</v>
      </c>
      <c r="G568" s="29">
        <v>0</v>
      </c>
      <c r="H568" s="29" t="s">
        <v>32</v>
      </c>
      <c r="I568" s="29">
        <v>0</v>
      </c>
      <c r="J568" s="29" t="s">
        <v>433</v>
      </c>
      <c r="K568" s="29" t="str">
        <f t="shared" si="450"/>
        <v>old</v>
      </c>
      <c r="L568" s="2" t="str">
        <f t="shared" si="451"/>
        <v>ico</v>
      </c>
      <c r="M568" s="2"/>
      <c r="N568" s="2">
        <f t="shared" si="452"/>
        <v>14</v>
      </c>
      <c r="O568" s="2" t="str">
        <f t="shared" si="453"/>
        <v>head</v>
      </c>
      <c r="P568" s="2"/>
      <c r="Q568" s="2" t="str">
        <f t="shared" si="454"/>
        <v>00</v>
      </c>
      <c r="R568" s="36"/>
      <c r="S568" s="29">
        <f t="shared" si="455"/>
        <v>4</v>
      </c>
      <c r="T568" s="29">
        <f t="shared" si="456"/>
        <v>9</v>
      </c>
      <c r="U568" s="29">
        <f t="shared" si="457"/>
        <v>14</v>
      </c>
      <c r="V568" s="29">
        <f t="shared" si="458"/>
        <v>14</v>
      </c>
      <c r="W568" s="2" t="str">
        <f t="shared" si="459"/>
        <v>0050</v>
      </c>
      <c r="X568" s="2"/>
    </row>
    <row r="569" spans="1:24">
      <c r="A569" s="2" t="s">
        <v>29</v>
      </c>
      <c r="B569" s="35">
        <v>313006090</v>
      </c>
      <c r="C569" s="29">
        <v>313200600</v>
      </c>
      <c r="D569" s="35">
        <f t="shared" si="460"/>
        <v>0</v>
      </c>
      <c r="E569" s="29" t="s">
        <v>597</v>
      </c>
      <c r="F569" s="29" t="s">
        <v>323</v>
      </c>
      <c r="G569" s="29">
        <v>0</v>
      </c>
      <c r="H569" s="29" t="s">
        <v>32</v>
      </c>
      <c r="I569" s="29">
        <v>0</v>
      </c>
      <c r="J569" s="29" t="s">
        <v>436</v>
      </c>
      <c r="K569" s="29" t="str">
        <f t="shared" si="450"/>
        <v>old</v>
      </c>
      <c r="L569" s="2" t="str">
        <f t="shared" si="451"/>
        <v>ico</v>
      </c>
      <c r="M569" s="2"/>
      <c r="N569" s="2">
        <f t="shared" si="452"/>
        <v>14</v>
      </c>
      <c r="O569" s="2" t="str">
        <f t="shared" si="453"/>
        <v>head</v>
      </c>
      <c r="P569" s="2"/>
      <c r="Q569" s="2" t="str">
        <f t="shared" si="454"/>
        <v>00</v>
      </c>
      <c r="R569" s="36"/>
      <c r="S569" s="29">
        <f t="shared" si="455"/>
        <v>4</v>
      </c>
      <c r="T569" s="29">
        <f t="shared" si="456"/>
        <v>9</v>
      </c>
      <c r="U569" s="29">
        <f t="shared" si="457"/>
        <v>14</v>
      </c>
      <c r="V569" s="29">
        <f t="shared" si="458"/>
        <v>14</v>
      </c>
      <c r="W569" s="2" t="str">
        <f t="shared" si="459"/>
        <v>0060</v>
      </c>
      <c r="X569" s="2"/>
    </row>
    <row r="570" spans="1:24">
      <c r="A570" s="2" t="s">
        <v>29</v>
      </c>
      <c r="B570" s="35">
        <v>313006190</v>
      </c>
      <c r="C570" s="29">
        <v>313102801</v>
      </c>
      <c r="D570" s="35">
        <f t="shared" si="460"/>
        <v>0</v>
      </c>
      <c r="E570" s="29" t="s">
        <v>598</v>
      </c>
      <c r="F570" s="29" t="s">
        <v>323</v>
      </c>
      <c r="G570" s="29">
        <v>0</v>
      </c>
      <c r="H570" s="29" t="s">
        <v>32</v>
      </c>
      <c r="I570" s="29">
        <v>0</v>
      </c>
      <c r="J570" s="29" t="s">
        <v>438</v>
      </c>
      <c r="K570" s="29" t="str">
        <f t="shared" si="450"/>
        <v>old</v>
      </c>
      <c r="L570" s="2" t="str">
        <f t="shared" si="451"/>
        <v>ico</v>
      </c>
      <c r="M570" s="2"/>
      <c r="N570" s="2">
        <f t="shared" si="452"/>
        <v>14</v>
      </c>
      <c r="O570" s="2" t="str">
        <f t="shared" si="453"/>
        <v>head</v>
      </c>
      <c r="P570" s="2"/>
      <c r="Q570" s="2" t="str">
        <f t="shared" si="454"/>
        <v>00</v>
      </c>
      <c r="R570" s="36"/>
      <c r="S570" s="29">
        <f t="shared" si="455"/>
        <v>4</v>
      </c>
      <c r="T570" s="29">
        <f t="shared" si="456"/>
        <v>9</v>
      </c>
      <c r="U570" s="29">
        <f t="shared" si="457"/>
        <v>14</v>
      </c>
      <c r="V570" s="29">
        <f t="shared" si="458"/>
        <v>14</v>
      </c>
      <c r="W570" s="2" t="str">
        <f t="shared" si="459"/>
        <v>0061</v>
      </c>
      <c r="X570" s="2"/>
    </row>
    <row r="571" spans="1:24">
      <c r="A571" s="2" t="s">
        <v>29</v>
      </c>
      <c r="B571" s="35">
        <v>313006290</v>
      </c>
      <c r="C571" s="29">
        <v>313102801</v>
      </c>
      <c r="D571" s="35">
        <f t="shared" si="460"/>
        <v>0</v>
      </c>
      <c r="E571" s="29" t="s">
        <v>599</v>
      </c>
      <c r="F571" s="29" t="s">
        <v>323</v>
      </c>
      <c r="G571" s="29">
        <v>0</v>
      </c>
      <c r="H571" s="29" t="s">
        <v>32</v>
      </c>
      <c r="I571" s="29">
        <v>0</v>
      </c>
      <c r="J571" s="29" t="s">
        <v>438</v>
      </c>
      <c r="K571" s="29" t="str">
        <f t="shared" si="450"/>
        <v>old</v>
      </c>
      <c r="L571" s="2" t="str">
        <f t="shared" si="451"/>
        <v>ico</v>
      </c>
      <c r="M571" s="2"/>
      <c r="N571" s="2">
        <f t="shared" si="452"/>
        <v>14</v>
      </c>
      <c r="O571" s="2" t="str">
        <f t="shared" si="453"/>
        <v>head</v>
      </c>
      <c r="P571" s="2"/>
      <c r="Q571" s="2" t="str">
        <f t="shared" si="454"/>
        <v>00</v>
      </c>
      <c r="R571" s="36"/>
      <c r="S571" s="29">
        <f t="shared" si="455"/>
        <v>4</v>
      </c>
      <c r="T571" s="29">
        <f t="shared" si="456"/>
        <v>9</v>
      </c>
      <c r="U571" s="29">
        <f t="shared" si="457"/>
        <v>14</v>
      </c>
      <c r="V571" s="29">
        <f t="shared" si="458"/>
        <v>14</v>
      </c>
      <c r="W571" s="2" t="str">
        <f t="shared" si="459"/>
        <v>0062</v>
      </c>
      <c r="X571" s="2"/>
    </row>
    <row r="572" spans="1:24">
      <c r="A572" s="2" t="s">
        <v>29</v>
      </c>
      <c r="B572" s="35">
        <v>313006390</v>
      </c>
      <c r="C572" s="29">
        <v>313102801</v>
      </c>
      <c r="D572" s="35">
        <f t="shared" si="460"/>
        <v>0</v>
      </c>
      <c r="E572" s="29" t="s">
        <v>600</v>
      </c>
      <c r="F572" s="29" t="s">
        <v>323</v>
      </c>
      <c r="G572" s="29">
        <v>0</v>
      </c>
      <c r="H572" s="29" t="s">
        <v>32</v>
      </c>
      <c r="I572" s="29">
        <v>0</v>
      </c>
      <c r="J572" s="29" t="s">
        <v>438</v>
      </c>
      <c r="K572" s="29" t="str">
        <f t="shared" si="450"/>
        <v>old</v>
      </c>
      <c r="L572" s="2" t="str">
        <f t="shared" si="451"/>
        <v>ico</v>
      </c>
      <c r="M572" s="2"/>
      <c r="N572" s="2">
        <f t="shared" si="452"/>
        <v>14</v>
      </c>
      <c r="O572" s="2" t="str">
        <f t="shared" si="453"/>
        <v>head</v>
      </c>
      <c r="P572" s="2"/>
      <c r="Q572" s="2" t="str">
        <f t="shared" si="454"/>
        <v>00</v>
      </c>
      <c r="R572" s="36"/>
      <c r="S572" s="29">
        <f t="shared" si="455"/>
        <v>4</v>
      </c>
      <c r="T572" s="29">
        <f t="shared" si="456"/>
        <v>9</v>
      </c>
      <c r="U572" s="29">
        <f t="shared" si="457"/>
        <v>14</v>
      </c>
      <c r="V572" s="29">
        <f t="shared" si="458"/>
        <v>14</v>
      </c>
      <c r="W572" s="2" t="str">
        <f t="shared" si="459"/>
        <v>0063</v>
      </c>
      <c r="X572" s="2"/>
    </row>
    <row r="573" spans="1:24">
      <c r="A573" s="2" t="s">
        <v>29</v>
      </c>
      <c r="B573" s="35">
        <v>313006490</v>
      </c>
      <c r="C573" s="29">
        <v>313102802</v>
      </c>
      <c r="D573" s="35">
        <f t="shared" si="460"/>
        <v>0</v>
      </c>
      <c r="E573" s="29" t="s">
        <v>601</v>
      </c>
      <c r="F573" s="29" t="s">
        <v>323</v>
      </c>
      <c r="G573" s="29">
        <v>0</v>
      </c>
      <c r="H573" s="29" t="s">
        <v>32</v>
      </c>
      <c r="I573" s="29">
        <v>0</v>
      </c>
      <c r="J573" s="29" t="s">
        <v>438</v>
      </c>
      <c r="K573" s="29" t="str">
        <f t="shared" si="450"/>
        <v>old</v>
      </c>
      <c r="L573" s="2" t="str">
        <f t="shared" si="451"/>
        <v>ico</v>
      </c>
      <c r="M573" s="2"/>
      <c r="N573" s="2">
        <f t="shared" si="452"/>
        <v>14</v>
      </c>
      <c r="O573" s="2" t="str">
        <f t="shared" si="453"/>
        <v>head</v>
      </c>
      <c r="P573" s="2"/>
      <c r="Q573" s="2" t="str">
        <f t="shared" si="454"/>
        <v>00</v>
      </c>
      <c r="R573" s="36"/>
      <c r="S573" s="29">
        <f t="shared" si="455"/>
        <v>4</v>
      </c>
      <c r="T573" s="29">
        <f t="shared" si="456"/>
        <v>9</v>
      </c>
      <c r="U573" s="29">
        <f t="shared" si="457"/>
        <v>14</v>
      </c>
      <c r="V573" s="29">
        <f t="shared" si="458"/>
        <v>14</v>
      </c>
      <c r="W573" s="2" t="str">
        <f t="shared" si="459"/>
        <v>0064</v>
      </c>
      <c r="X573" s="2"/>
    </row>
    <row r="574" spans="1:24">
      <c r="A574" s="2" t="s">
        <v>29</v>
      </c>
      <c r="B574" s="35">
        <v>313006590</v>
      </c>
      <c r="C574" s="29">
        <v>313102803</v>
      </c>
      <c r="D574" s="35">
        <f t="shared" ref="D574:D631" si="461">IF(INT(B574)=INT(C574),111,0)</f>
        <v>0</v>
      </c>
      <c r="E574" s="29" t="s">
        <v>602</v>
      </c>
      <c r="F574" s="29" t="s">
        <v>323</v>
      </c>
      <c r="G574" s="29">
        <v>0</v>
      </c>
      <c r="H574" s="29" t="s">
        <v>32</v>
      </c>
      <c r="I574" s="29">
        <v>0</v>
      </c>
      <c r="J574" s="29" t="s">
        <v>438</v>
      </c>
      <c r="K574" s="29" t="str">
        <f t="shared" si="450"/>
        <v>old</v>
      </c>
      <c r="L574" s="2" t="str">
        <f t="shared" si="451"/>
        <v>ico</v>
      </c>
      <c r="M574" s="2"/>
      <c r="N574" s="2">
        <f t="shared" si="452"/>
        <v>14</v>
      </c>
      <c r="O574" s="2" t="str">
        <f t="shared" si="453"/>
        <v>head</v>
      </c>
      <c r="P574" s="2"/>
      <c r="Q574" s="2" t="str">
        <f t="shared" si="454"/>
        <v>00</v>
      </c>
      <c r="R574" s="36"/>
      <c r="S574" s="29">
        <f t="shared" si="455"/>
        <v>4</v>
      </c>
      <c r="T574" s="29">
        <f t="shared" si="456"/>
        <v>9</v>
      </c>
      <c r="U574" s="29">
        <f t="shared" si="457"/>
        <v>14</v>
      </c>
      <c r="V574" s="29">
        <f t="shared" si="458"/>
        <v>14</v>
      </c>
      <c r="W574" s="2" t="str">
        <f t="shared" si="459"/>
        <v>0065</v>
      </c>
      <c r="X574" s="2"/>
    </row>
    <row r="575" spans="1:24">
      <c r="A575" s="2" t="s">
        <v>29</v>
      </c>
      <c r="B575" s="35">
        <v>313100190</v>
      </c>
      <c r="C575" s="29">
        <v>313100100</v>
      </c>
      <c r="D575" s="35">
        <f t="shared" si="461"/>
        <v>0</v>
      </c>
      <c r="E575" s="29" t="s">
        <v>603</v>
      </c>
      <c r="F575" s="29" t="s">
        <v>323</v>
      </c>
      <c r="G575" s="29">
        <v>0</v>
      </c>
      <c r="H575" s="29" t="s">
        <v>32</v>
      </c>
      <c r="I575" s="29">
        <v>0</v>
      </c>
      <c r="J575" s="29" t="s">
        <v>446</v>
      </c>
      <c r="K575" s="29" t="str">
        <f t="shared" ref="K575:K601" si="462">LEFT(E575,S575-1)</f>
        <v>old</v>
      </c>
      <c r="L575" s="2" t="str">
        <f t="shared" ref="L575:L631" si="463">MID(E575,S575+1,T575-6)</f>
        <v>ico</v>
      </c>
      <c r="M575" s="2"/>
      <c r="N575" s="2">
        <f t="shared" ref="N575:N631" si="464">IF(L575="head",13,IF(L575="qiyujia",15,14))</f>
        <v>14</v>
      </c>
      <c r="O575" s="2" t="str">
        <f t="shared" ref="O575:O631" si="465">IF(T575=U575,RIGHT(E575,LEN(E575)-T575),MID(E575,T575+1,U575-T575-1))</f>
        <v>head</v>
      </c>
      <c r="P575" s="2"/>
      <c r="Q575" s="2" t="str">
        <f t="shared" ref="Q575:Q631" si="466">IF(LEN(W575)&lt;3,IF(LEN(W575)&gt;1,W575,"0"&amp;W575),"00")</f>
        <v>00</v>
      </c>
      <c r="R575" s="36"/>
      <c r="S575" s="29">
        <f t="shared" ref="S575:S631" si="467">IFERROR(FIND("_",E575),0)</f>
        <v>4</v>
      </c>
      <c r="T575" s="29">
        <f t="shared" ref="T575:T631" si="468">IFERROR(FIND("_",E575,S575+1),S575)</f>
        <v>9</v>
      </c>
      <c r="U575" s="29">
        <f t="shared" ref="U575:U631" si="469">IFERROR(FIND("_",E575,T575+1),T575)</f>
        <v>14</v>
      </c>
      <c r="V575" s="29">
        <f t="shared" ref="V575:V631" si="470">IFERROR(FIND("_",E575,U575+1),U575)</f>
        <v>14</v>
      </c>
      <c r="W575" s="2" t="str">
        <f t="shared" ref="W575:W631" si="471">IF(U575=V575,RIGHT(E575,LEN(E575)-U575),MID(E575,U575+1,V575-U575-1))</f>
        <v>1001</v>
      </c>
      <c r="X575" s="2"/>
    </row>
    <row r="576" spans="1:24">
      <c r="A576" s="2" t="s">
        <v>29</v>
      </c>
      <c r="B576" s="35">
        <v>313100290</v>
      </c>
      <c r="C576" s="29">
        <v>313100200</v>
      </c>
      <c r="D576" s="35">
        <f t="shared" si="461"/>
        <v>0</v>
      </c>
      <c r="E576" s="29" t="s">
        <v>604</v>
      </c>
      <c r="F576" s="29" t="s">
        <v>323</v>
      </c>
      <c r="G576" s="29">
        <v>0</v>
      </c>
      <c r="H576" s="29" t="s">
        <v>32</v>
      </c>
      <c r="I576" s="29">
        <v>0</v>
      </c>
      <c r="J576" s="29" t="s">
        <v>448</v>
      </c>
      <c r="K576" s="29" t="str">
        <f t="shared" si="462"/>
        <v>old</v>
      </c>
      <c r="L576" s="2" t="str">
        <f t="shared" si="463"/>
        <v>ico</v>
      </c>
      <c r="M576" s="2"/>
      <c r="N576" s="2">
        <f t="shared" si="464"/>
        <v>14</v>
      </c>
      <c r="O576" s="2" t="str">
        <f t="shared" si="465"/>
        <v>head</v>
      </c>
      <c r="P576" s="2"/>
      <c r="Q576" s="2" t="str">
        <f t="shared" si="466"/>
        <v>00</v>
      </c>
      <c r="R576" s="36"/>
      <c r="S576" s="29">
        <f t="shared" si="467"/>
        <v>4</v>
      </c>
      <c r="T576" s="29">
        <f t="shared" si="468"/>
        <v>9</v>
      </c>
      <c r="U576" s="29">
        <f t="shared" si="469"/>
        <v>14</v>
      </c>
      <c r="V576" s="29">
        <f t="shared" si="470"/>
        <v>14</v>
      </c>
      <c r="W576" s="2" t="str">
        <f t="shared" si="471"/>
        <v>1002</v>
      </c>
      <c r="X576" s="2"/>
    </row>
    <row r="577" spans="1:24">
      <c r="A577" s="2" t="s">
        <v>29</v>
      </c>
      <c r="B577" s="35">
        <v>313100390</v>
      </c>
      <c r="C577" s="29">
        <v>313100300</v>
      </c>
      <c r="D577" s="35">
        <f t="shared" si="461"/>
        <v>0</v>
      </c>
      <c r="E577" s="29" t="s">
        <v>605</v>
      </c>
      <c r="F577" s="29" t="s">
        <v>323</v>
      </c>
      <c r="G577" s="29">
        <v>0</v>
      </c>
      <c r="H577" s="29" t="s">
        <v>32</v>
      </c>
      <c r="I577" s="29">
        <v>0</v>
      </c>
      <c r="J577" s="29" t="s">
        <v>450</v>
      </c>
      <c r="K577" s="29" t="str">
        <f t="shared" si="462"/>
        <v>old</v>
      </c>
      <c r="L577" s="2" t="str">
        <f t="shared" si="463"/>
        <v>ico</v>
      </c>
      <c r="M577" s="2"/>
      <c r="N577" s="2">
        <f t="shared" si="464"/>
        <v>14</v>
      </c>
      <c r="O577" s="2" t="str">
        <f t="shared" si="465"/>
        <v>head</v>
      </c>
      <c r="P577" s="2"/>
      <c r="Q577" s="2" t="str">
        <f t="shared" si="466"/>
        <v>00</v>
      </c>
      <c r="R577" s="36"/>
      <c r="S577" s="29">
        <f t="shared" si="467"/>
        <v>4</v>
      </c>
      <c r="T577" s="29">
        <f t="shared" si="468"/>
        <v>9</v>
      </c>
      <c r="U577" s="29">
        <f t="shared" si="469"/>
        <v>14</v>
      </c>
      <c r="V577" s="29">
        <f t="shared" si="470"/>
        <v>14</v>
      </c>
      <c r="W577" s="2" t="str">
        <f t="shared" si="471"/>
        <v>1003</v>
      </c>
      <c r="X577" s="2"/>
    </row>
    <row r="578" spans="1:24">
      <c r="A578" s="2" t="s">
        <v>29</v>
      </c>
      <c r="B578" s="35">
        <v>313100490</v>
      </c>
      <c r="C578" s="29">
        <v>313100402</v>
      </c>
      <c r="D578" s="35">
        <f t="shared" si="461"/>
        <v>0</v>
      </c>
      <c r="E578" s="29" t="s">
        <v>606</v>
      </c>
      <c r="F578" s="29" t="s">
        <v>323</v>
      </c>
      <c r="G578" s="29">
        <v>0</v>
      </c>
      <c r="H578" s="29" t="s">
        <v>32</v>
      </c>
      <c r="I578" s="29">
        <v>0</v>
      </c>
      <c r="J578" s="29" t="s">
        <v>452</v>
      </c>
      <c r="K578" s="29" t="str">
        <f t="shared" si="462"/>
        <v>old</v>
      </c>
      <c r="L578" s="2" t="str">
        <f t="shared" si="463"/>
        <v>ico</v>
      </c>
      <c r="M578" s="2"/>
      <c r="N578" s="2">
        <f t="shared" si="464"/>
        <v>14</v>
      </c>
      <c r="O578" s="2" t="str">
        <f t="shared" si="465"/>
        <v>head</v>
      </c>
      <c r="P578" s="2"/>
      <c r="Q578" s="2" t="str">
        <f t="shared" si="466"/>
        <v>00</v>
      </c>
      <c r="R578" s="36"/>
      <c r="S578" s="29">
        <f t="shared" si="467"/>
        <v>4</v>
      </c>
      <c r="T578" s="29">
        <f t="shared" si="468"/>
        <v>9</v>
      </c>
      <c r="U578" s="29">
        <f t="shared" si="469"/>
        <v>14</v>
      </c>
      <c r="V578" s="29">
        <f t="shared" si="470"/>
        <v>14</v>
      </c>
      <c r="W578" s="2" t="str">
        <f t="shared" si="471"/>
        <v>1004</v>
      </c>
      <c r="X578" s="2"/>
    </row>
    <row r="579" spans="1:24">
      <c r="A579" s="2" t="s">
        <v>29</v>
      </c>
      <c r="B579" s="35">
        <v>313100590</v>
      </c>
      <c r="C579" s="29">
        <v>313100501</v>
      </c>
      <c r="D579" s="35">
        <f t="shared" si="461"/>
        <v>0</v>
      </c>
      <c r="E579" s="29" t="s">
        <v>607</v>
      </c>
      <c r="F579" s="29" t="s">
        <v>323</v>
      </c>
      <c r="G579" s="29">
        <v>0</v>
      </c>
      <c r="H579" s="29" t="s">
        <v>32</v>
      </c>
      <c r="I579" s="29">
        <v>0</v>
      </c>
      <c r="J579" s="29" t="s">
        <v>454</v>
      </c>
      <c r="K579" s="29" t="str">
        <f t="shared" si="462"/>
        <v>old</v>
      </c>
      <c r="L579" s="2" t="str">
        <f t="shared" si="463"/>
        <v>ico</v>
      </c>
      <c r="M579" s="2"/>
      <c r="N579" s="2">
        <f t="shared" si="464"/>
        <v>14</v>
      </c>
      <c r="O579" s="2" t="str">
        <f t="shared" si="465"/>
        <v>head</v>
      </c>
      <c r="P579" s="2"/>
      <c r="Q579" s="2" t="str">
        <f t="shared" si="466"/>
        <v>00</v>
      </c>
      <c r="R579" s="36"/>
      <c r="S579" s="29">
        <f t="shared" si="467"/>
        <v>4</v>
      </c>
      <c r="T579" s="29">
        <f t="shared" si="468"/>
        <v>9</v>
      </c>
      <c r="U579" s="29">
        <f t="shared" si="469"/>
        <v>14</v>
      </c>
      <c r="V579" s="29">
        <f t="shared" si="470"/>
        <v>14</v>
      </c>
      <c r="W579" s="2" t="str">
        <f t="shared" si="471"/>
        <v>1005</v>
      </c>
      <c r="X579" s="2"/>
    </row>
    <row r="580" spans="1:24">
      <c r="A580" s="2" t="s">
        <v>29</v>
      </c>
      <c r="B580" s="35">
        <v>313100690</v>
      </c>
      <c r="C580" s="29">
        <v>313100600</v>
      </c>
      <c r="D580" s="35">
        <f t="shared" si="461"/>
        <v>0</v>
      </c>
      <c r="E580" s="29" t="s">
        <v>608</v>
      </c>
      <c r="F580" s="29" t="s">
        <v>323</v>
      </c>
      <c r="G580" s="29">
        <v>0</v>
      </c>
      <c r="H580" s="29" t="s">
        <v>32</v>
      </c>
      <c r="I580" s="29">
        <v>0</v>
      </c>
      <c r="J580" s="29" t="s">
        <v>456</v>
      </c>
      <c r="K580" s="29" t="str">
        <f t="shared" si="462"/>
        <v>old</v>
      </c>
      <c r="L580" s="2" t="str">
        <f t="shared" si="463"/>
        <v>ico</v>
      </c>
      <c r="M580" s="2"/>
      <c r="N580" s="2">
        <f t="shared" si="464"/>
        <v>14</v>
      </c>
      <c r="O580" s="2" t="str">
        <f t="shared" si="465"/>
        <v>head</v>
      </c>
      <c r="P580" s="2"/>
      <c r="Q580" s="2" t="str">
        <f t="shared" si="466"/>
        <v>00</v>
      </c>
      <c r="R580" s="36"/>
      <c r="S580" s="29">
        <f t="shared" si="467"/>
        <v>4</v>
      </c>
      <c r="T580" s="29">
        <f t="shared" si="468"/>
        <v>9</v>
      </c>
      <c r="U580" s="29">
        <f t="shared" si="469"/>
        <v>14</v>
      </c>
      <c r="V580" s="29">
        <f t="shared" si="470"/>
        <v>14</v>
      </c>
      <c r="W580" s="2" t="str">
        <f t="shared" si="471"/>
        <v>1006</v>
      </c>
      <c r="X580" s="2"/>
    </row>
    <row r="581" spans="1:24">
      <c r="A581" s="2" t="s">
        <v>29</v>
      </c>
      <c r="B581" s="35">
        <v>313100790</v>
      </c>
      <c r="C581" s="29">
        <v>313100700</v>
      </c>
      <c r="D581" s="35">
        <f t="shared" si="461"/>
        <v>0</v>
      </c>
      <c r="E581" s="29" t="s">
        <v>609</v>
      </c>
      <c r="F581" s="29" t="s">
        <v>323</v>
      </c>
      <c r="G581" s="29">
        <v>0</v>
      </c>
      <c r="H581" s="29" t="s">
        <v>32</v>
      </c>
      <c r="I581" s="29">
        <v>0</v>
      </c>
      <c r="J581" s="29" t="s">
        <v>458</v>
      </c>
      <c r="K581" s="29" t="str">
        <f t="shared" si="462"/>
        <v>old</v>
      </c>
      <c r="L581" s="2" t="str">
        <f t="shared" si="463"/>
        <v>ico</v>
      </c>
      <c r="M581" s="2"/>
      <c r="N581" s="2">
        <f t="shared" si="464"/>
        <v>14</v>
      </c>
      <c r="O581" s="2" t="str">
        <f t="shared" si="465"/>
        <v>head</v>
      </c>
      <c r="P581" s="2"/>
      <c r="Q581" s="2" t="str">
        <f t="shared" si="466"/>
        <v>00</v>
      </c>
      <c r="R581" s="36"/>
      <c r="S581" s="29">
        <f t="shared" si="467"/>
        <v>4</v>
      </c>
      <c r="T581" s="29">
        <f t="shared" si="468"/>
        <v>9</v>
      </c>
      <c r="U581" s="29">
        <f t="shared" si="469"/>
        <v>14</v>
      </c>
      <c r="V581" s="29">
        <f t="shared" si="470"/>
        <v>14</v>
      </c>
      <c r="W581" s="2" t="str">
        <f t="shared" si="471"/>
        <v>1007</v>
      </c>
      <c r="X581" s="2"/>
    </row>
    <row r="582" spans="1:24">
      <c r="A582" s="2" t="s">
        <v>29</v>
      </c>
      <c r="B582" s="35">
        <v>313100890</v>
      </c>
      <c r="C582" s="29">
        <v>313100800</v>
      </c>
      <c r="D582" s="35">
        <f t="shared" si="461"/>
        <v>0</v>
      </c>
      <c r="E582" s="29" t="s">
        <v>610</v>
      </c>
      <c r="F582" s="29" t="s">
        <v>323</v>
      </c>
      <c r="G582" s="29">
        <v>0</v>
      </c>
      <c r="H582" s="29" t="s">
        <v>32</v>
      </c>
      <c r="I582" s="29">
        <v>0</v>
      </c>
      <c r="J582" s="29" t="s">
        <v>460</v>
      </c>
      <c r="K582" s="29" t="str">
        <f t="shared" si="462"/>
        <v>old</v>
      </c>
      <c r="L582" s="2" t="str">
        <f t="shared" si="463"/>
        <v>ico</v>
      </c>
      <c r="M582" s="2"/>
      <c r="N582" s="2">
        <f t="shared" si="464"/>
        <v>14</v>
      </c>
      <c r="O582" s="2" t="str">
        <f t="shared" si="465"/>
        <v>head</v>
      </c>
      <c r="P582" s="2"/>
      <c r="Q582" s="2" t="str">
        <f t="shared" si="466"/>
        <v>00</v>
      </c>
      <c r="R582" s="36"/>
      <c r="S582" s="29">
        <f t="shared" si="467"/>
        <v>4</v>
      </c>
      <c r="T582" s="29">
        <f t="shared" si="468"/>
        <v>9</v>
      </c>
      <c r="U582" s="29">
        <f t="shared" si="469"/>
        <v>14</v>
      </c>
      <c r="V582" s="29">
        <f t="shared" si="470"/>
        <v>14</v>
      </c>
      <c r="W582" s="2" t="str">
        <f t="shared" si="471"/>
        <v>1008</v>
      </c>
      <c r="X582" s="2"/>
    </row>
    <row r="583" spans="1:24">
      <c r="A583" s="2" t="s">
        <v>29</v>
      </c>
      <c r="B583" s="35">
        <v>313100990</v>
      </c>
      <c r="C583" s="29">
        <v>313100900</v>
      </c>
      <c r="D583" s="35">
        <f t="shared" si="461"/>
        <v>0</v>
      </c>
      <c r="E583" s="29" t="s">
        <v>611</v>
      </c>
      <c r="F583" s="29" t="s">
        <v>323</v>
      </c>
      <c r="G583" s="29">
        <v>0</v>
      </c>
      <c r="H583" s="29" t="s">
        <v>32</v>
      </c>
      <c r="I583" s="29">
        <v>0</v>
      </c>
      <c r="J583" s="29" t="s">
        <v>462</v>
      </c>
      <c r="K583" s="29" t="str">
        <f t="shared" si="462"/>
        <v>old</v>
      </c>
      <c r="L583" s="2" t="str">
        <f t="shared" si="463"/>
        <v>ico</v>
      </c>
      <c r="M583" s="2"/>
      <c r="N583" s="2">
        <f t="shared" si="464"/>
        <v>14</v>
      </c>
      <c r="O583" s="2" t="str">
        <f t="shared" si="465"/>
        <v>head</v>
      </c>
      <c r="P583" s="2"/>
      <c r="Q583" s="2" t="str">
        <f t="shared" si="466"/>
        <v>00</v>
      </c>
      <c r="R583" s="36"/>
      <c r="S583" s="29">
        <f t="shared" si="467"/>
        <v>4</v>
      </c>
      <c r="T583" s="29">
        <f t="shared" si="468"/>
        <v>9</v>
      </c>
      <c r="U583" s="29">
        <f t="shared" si="469"/>
        <v>14</v>
      </c>
      <c r="V583" s="29">
        <f t="shared" si="470"/>
        <v>14</v>
      </c>
      <c r="W583" s="2" t="str">
        <f t="shared" si="471"/>
        <v>1009</v>
      </c>
      <c r="X583" s="2"/>
    </row>
    <row r="584" spans="1:24">
      <c r="A584" s="2" t="s">
        <v>29</v>
      </c>
      <c r="B584" s="35">
        <v>313101090</v>
      </c>
      <c r="C584" s="29">
        <v>313101001</v>
      </c>
      <c r="D584" s="35">
        <f t="shared" si="461"/>
        <v>0</v>
      </c>
      <c r="E584" s="29" t="s">
        <v>612</v>
      </c>
      <c r="F584" s="29" t="s">
        <v>323</v>
      </c>
      <c r="G584" s="29">
        <v>0</v>
      </c>
      <c r="H584" s="29" t="s">
        <v>32</v>
      </c>
      <c r="I584" s="29">
        <v>0</v>
      </c>
      <c r="J584" s="29" t="s">
        <v>464</v>
      </c>
      <c r="K584" s="29" t="str">
        <f t="shared" si="462"/>
        <v>old</v>
      </c>
      <c r="L584" s="2" t="str">
        <f t="shared" si="463"/>
        <v>ico</v>
      </c>
      <c r="M584" s="2"/>
      <c r="N584" s="2">
        <f t="shared" si="464"/>
        <v>14</v>
      </c>
      <c r="O584" s="2" t="str">
        <f t="shared" si="465"/>
        <v>head</v>
      </c>
      <c r="P584" s="2"/>
      <c r="Q584" s="2" t="str">
        <f t="shared" si="466"/>
        <v>00</v>
      </c>
      <c r="R584" s="36"/>
      <c r="S584" s="29">
        <f t="shared" si="467"/>
        <v>4</v>
      </c>
      <c r="T584" s="29">
        <f t="shared" si="468"/>
        <v>9</v>
      </c>
      <c r="U584" s="29">
        <f t="shared" si="469"/>
        <v>14</v>
      </c>
      <c r="V584" s="29">
        <f t="shared" si="470"/>
        <v>14</v>
      </c>
      <c r="W584" s="2" t="str">
        <f t="shared" si="471"/>
        <v>1010</v>
      </c>
      <c r="X584" s="2"/>
    </row>
    <row r="585" spans="1:24">
      <c r="A585" s="2" t="s">
        <v>29</v>
      </c>
      <c r="B585" s="35">
        <v>313101190</v>
      </c>
      <c r="C585" s="29">
        <v>313101100</v>
      </c>
      <c r="D585" s="35">
        <f t="shared" si="461"/>
        <v>0</v>
      </c>
      <c r="E585" s="29" t="s">
        <v>613</v>
      </c>
      <c r="F585" s="29" t="s">
        <v>323</v>
      </c>
      <c r="G585" s="29">
        <v>0</v>
      </c>
      <c r="H585" s="29" t="s">
        <v>32</v>
      </c>
      <c r="I585" s="29">
        <v>0</v>
      </c>
      <c r="J585" s="29" t="s">
        <v>466</v>
      </c>
      <c r="K585" s="29" t="str">
        <f t="shared" si="462"/>
        <v>old</v>
      </c>
      <c r="L585" s="2" t="str">
        <f t="shared" si="463"/>
        <v>ico</v>
      </c>
      <c r="M585" s="2"/>
      <c r="N585" s="2">
        <f t="shared" si="464"/>
        <v>14</v>
      </c>
      <c r="O585" s="2" t="str">
        <f t="shared" si="465"/>
        <v>head</v>
      </c>
      <c r="P585" s="2"/>
      <c r="Q585" s="2" t="str">
        <f t="shared" si="466"/>
        <v>00</v>
      </c>
      <c r="R585" s="36"/>
      <c r="S585" s="29">
        <f t="shared" si="467"/>
        <v>4</v>
      </c>
      <c r="T585" s="29">
        <f t="shared" si="468"/>
        <v>9</v>
      </c>
      <c r="U585" s="29">
        <f t="shared" si="469"/>
        <v>14</v>
      </c>
      <c r="V585" s="29">
        <f t="shared" si="470"/>
        <v>14</v>
      </c>
      <c r="W585" s="2" t="str">
        <f t="shared" si="471"/>
        <v>1011</v>
      </c>
      <c r="X585" s="2"/>
    </row>
    <row r="586" spans="1:24">
      <c r="A586" s="2" t="s">
        <v>29</v>
      </c>
      <c r="B586" s="35">
        <v>313101290</v>
      </c>
      <c r="C586" s="29">
        <v>313101200</v>
      </c>
      <c r="D586" s="35">
        <f t="shared" si="461"/>
        <v>0</v>
      </c>
      <c r="E586" s="29" t="s">
        <v>614</v>
      </c>
      <c r="F586" s="29" t="s">
        <v>323</v>
      </c>
      <c r="G586" s="29">
        <v>0</v>
      </c>
      <c r="H586" s="29" t="s">
        <v>32</v>
      </c>
      <c r="I586" s="29">
        <v>0</v>
      </c>
      <c r="J586" s="29" t="s">
        <v>468</v>
      </c>
      <c r="K586" s="29" t="str">
        <f t="shared" si="462"/>
        <v>old</v>
      </c>
      <c r="L586" s="2" t="str">
        <f t="shared" si="463"/>
        <v>ico</v>
      </c>
      <c r="M586" s="2"/>
      <c r="N586" s="2">
        <f t="shared" si="464"/>
        <v>14</v>
      </c>
      <c r="O586" s="2" t="str">
        <f t="shared" si="465"/>
        <v>head</v>
      </c>
      <c r="P586" s="2"/>
      <c r="Q586" s="2" t="str">
        <f t="shared" si="466"/>
        <v>00</v>
      </c>
      <c r="R586" s="36"/>
      <c r="S586" s="29">
        <f t="shared" si="467"/>
        <v>4</v>
      </c>
      <c r="T586" s="29">
        <f t="shared" si="468"/>
        <v>9</v>
      </c>
      <c r="U586" s="29">
        <f t="shared" si="469"/>
        <v>14</v>
      </c>
      <c r="V586" s="29">
        <f t="shared" si="470"/>
        <v>14</v>
      </c>
      <c r="W586" s="2" t="str">
        <f t="shared" si="471"/>
        <v>1012</v>
      </c>
      <c r="X586" s="2"/>
    </row>
    <row r="587" spans="1:24">
      <c r="A587" s="2" t="s">
        <v>29</v>
      </c>
      <c r="B587" s="35">
        <v>313101390</v>
      </c>
      <c r="C587" s="29">
        <v>313101300</v>
      </c>
      <c r="D587" s="35">
        <f t="shared" si="461"/>
        <v>0</v>
      </c>
      <c r="E587" s="29" t="s">
        <v>615</v>
      </c>
      <c r="F587" s="29" t="s">
        <v>323</v>
      </c>
      <c r="G587" s="29">
        <v>0</v>
      </c>
      <c r="H587" s="29" t="s">
        <v>32</v>
      </c>
      <c r="I587" s="29">
        <v>0</v>
      </c>
      <c r="J587" s="29" t="s">
        <v>470</v>
      </c>
      <c r="K587" s="29" t="str">
        <f t="shared" si="462"/>
        <v>old</v>
      </c>
      <c r="L587" s="2" t="str">
        <f t="shared" si="463"/>
        <v>ico</v>
      </c>
      <c r="M587" s="2"/>
      <c r="N587" s="2">
        <f t="shared" si="464"/>
        <v>14</v>
      </c>
      <c r="O587" s="2" t="str">
        <f t="shared" si="465"/>
        <v>head</v>
      </c>
      <c r="P587" s="2"/>
      <c r="Q587" s="2" t="str">
        <f t="shared" si="466"/>
        <v>00</v>
      </c>
      <c r="R587" s="36"/>
      <c r="S587" s="29">
        <f t="shared" si="467"/>
        <v>4</v>
      </c>
      <c r="T587" s="29">
        <f t="shared" si="468"/>
        <v>9</v>
      </c>
      <c r="U587" s="29">
        <f t="shared" si="469"/>
        <v>14</v>
      </c>
      <c r="V587" s="29">
        <f t="shared" si="470"/>
        <v>14</v>
      </c>
      <c r="W587" s="2" t="str">
        <f t="shared" si="471"/>
        <v>1013</v>
      </c>
      <c r="X587" s="2"/>
    </row>
    <row r="588" spans="1:24">
      <c r="A588" s="2" t="s">
        <v>29</v>
      </c>
      <c r="B588" s="35">
        <v>313101392</v>
      </c>
      <c r="C588" s="29">
        <v>313101300</v>
      </c>
      <c r="D588" s="35">
        <f t="shared" si="461"/>
        <v>0</v>
      </c>
      <c r="E588" s="29" t="s">
        <v>616</v>
      </c>
      <c r="F588" s="29" t="s">
        <v>323</v>
      </c>
      <c r="G588" s="29">
        <v>0</v>
      </c>
      <c r="H588" s="29" t="s">
        <v>32</v>
      </c>
      <c r="I588" s="29">
        <v>0</v>
      </c>
      <c r="J588" s="29" t="s">
        <v>470</v>
      </c>
      <c r="K588" s="29" t="str">
        <f t="shared" si="462"/>
        <v>old</v>
      </c>
      <c r="L588" s="2" t="str">
        <f t="shared" si="463"/>
        <v>ico</v>
      </c>
      <c r="M588" s="2"/>
      <c r="N588" s="2">
        <f t="shared" si="464"/>
        <v>14</v>
      </c>
      <c r="O588" s="2" t="str">
        <f t="shared" si="465"/>
        <v>head</v>
      </c>
      <c r="P588" s="2"/>
      <c r="Q588" s="2" t="str">
        <f t="shared" si="466"/>
        <v>00</v>
      </c>
      <c r="R588" s="36"/>
      <c r="S588" s="29">
        <f t="shared" si="467"/>
        <v>4</v>
      </c>
      <c r="T588" s="29">
        <f t="shared" si="468"/>
        <v>9</v>
      </c>
      <c r="U588" s="29">
        <f t="shared" si="469"/>
        <v>14</v>
      </c>
      <c r="V588" s="29">
        <f t="shared" si="470"/>
        <v>19</v>
      </c>
      <c r="W588" s="2" t="str">
        <f t="shared" si="471"/>
        <v>1013</v>
      </c>
      <c r="X588" s="2"/>
    </row>
    <row r="589" spans="1:24">
      <c r="A589" s="2" t="s">
        <v>29</v>
      </c>
      <c r="B589" s="35">
        <v>313101490</v>
      </c>
      <c r="C589" s="29">
        <v>313101400</v>
      </c>
      <c r="D589" s="35">
        <f t="shared" si="461"/>
        <v>0</v>
      </c>
      <c r="E589" s="29" t="s">
        <v>617</v>
      </c>
      <c r="F589" s="29" t="s">
        <v>323</v>
      </c>
      <c r="G589" s="29">
        <v>0</v>
      </c>
      <c r="H589" s="29" t="s">
        <v>32</v>
      </c>
      <c r="I589" s="29">
        <v>0</v>
      </c>
      <c r="J589" s="29" t="s">
        <v>473</v>
      </c>
      <c r="K589" s="29" t="str">
        <f t="shared" si="462"/>
        <v>old</v>
      </c>
      <c r="L589" s="2" t="str">
        <f t="shared" si="463"/>
        <v>ico</v>
      </c>
      <c r="M589" s="2"/>
      <c r="N589" s="2">
        <f t="shared" si="464"/>
        <v>14</v>
      </c>
      <c r="O589" s="2" t="str">
        <f t="shared" si="465"/>
        <v>head</v>
      </c>
      <c r="P589" s="2"/>
      <c r="Q589" s="2" t="str">
        <f t="shared" si="466"/>
        <v>00</v>
      </c>
      <c r="R589" s="36"/>
      <c r="S589" s="29">
        <f t="shared" si="467"/>
        <v>4</v>
      </c>
      <c r="T589" s="29">
        <f t="shared" si="468"/>
        <v>9</v>
      </c>
      <c r="U589" s="29">
        <f t="shared" si="469"/>
        <v>14</v>
      </c>
      <c r="V589" s="29">
        <f t="shared" si="470"/>
        <v>14</v>
      </c>
      <c r="W589" s="2" t="str">
        <f t="shared" si="471"/>
        <v>1014</v>
      </c>
      <c r="X589" s="2"/>
    </row>
    <row r="590" spans="1:24">
      <c r="A590" s="2" t="s">
        <v>29</v>
      </c>
      <c r="B590" s="35">
        <v>313101590</v>
      </c>
      <c r="C590" s="29">
        <v>313101500</v>
      </c>
      <c r="D590" s="35">
        <f t="shared" si="461"/>
        <v>0</v>
      </c>
      <c r="E590" s="29" t="s">
        <v>618</v>
      </c>
      <c r="F590" s="29" t="s">
        <v>323</v>
      </c>
      <c r="G590" s="29">
        <v>0</v>
      </c>
      <c r="H590" s="29" t="s">
        <v>32</v>
      </c>
      <c r="I590" s="29">
        <v>0</v>
      </c>
      <c r="J590" s="29" t="s">
        <v>475</v>
      </c>
      <c r="K590" s="29" t="str">
        <f t="shared" si="462"/>
        <v>old</v>
      </c>
      <c r="L590" s="2" t="str">
        <f t="shared" si="463"/>
        <v>ico</v>
      </c>
      <c r="M590" s="2"/>
      <c r="N590" s="2">
        <f t="shared" si="464"/>
        <v>14</v>
      </c>
      <c r="O590" s="2" t="str">
        <f t="shared" si="465"/>
        <v>head</v>
      </c>
      <c r="P590" s="2"/>
      <c r="Q590" s="2" t="str">
        <f t="shared" si="466"/>
        <v>00</v>
      </c>
      <c r="R590" s="36"/>
      <c r="S590" s="29">
        <f t="shared" si="467"/>
        <v>4</v>
      </c>
      <c r="T590" s="29">
        <f t="shared" si="468"/>
        <v>9</v>
      </c>
      <c r="U590" s="29">
        <f t="shared" si="469"/>
        <v>14</v>
      </c>
      <c r="V590" s="29">
        <f t="shared" si="470"/>
        <v>14</v>
      </c>
      <c r="W590" s="2" t="str">
        <f t="shared" si="471"/>
        <v>1015</v>
      </c>
      <c r="X590" s="2"/>
    </row>
    <row r="591" spans="1:24">
      <c r="A591" s="2" t="s">
        <v>29</v>
      </c>
      <c r="B591" s="35">
        <v>313101690</v>
      </c>
      <c r="C591" s="29">
        <v>313101600</v>
      </c>
      <c r="D591" s="35">
        <f t="shared" si="461"/>
        <v>0</v>
      </c>
      <c r="E591" s="29" t="s">
        <v>619</v>
      </c>
      <c r="F591" s="29" t="s">
        <v>323</v>
      </c>
      <c r="G591" s="29">
        <v>0</v>
      </c>
      <c r="H591" s="29" t="s">
        <v>32</v>
      </c>
      <c r="I591" s="29">
        <v>0</v>
      </c>
      <c r="J591" s="29" t="s">
        <v>477</v>
      </c>
      <c r="K591" s="29" t="str">
        <f t="shared" si="462"/>
        <v>old</v>
      </c>
      <c r="L591" s="2" t="str">
        <f t="shared" si="463"/>
        <v>ico</v>
      </c>
      <c r="M591" s="2"/>
      <c r="N591" s="2">
        <f t="shared" si="464"/>
        <v>14</v>
      </c>
      <c r="O591" s="2" t="str">
        <f t="shared" si="465"/>
        <v>head</v>
      </c>
      <c r="P591" s="2"/>
      <c r="Q591" s="2" t="str">
        <f t="shared" si="466"/>
        <v>00</v>
      </c>
      <c r="R591" s="36"/>
      <c r="S591" s="29">
        <f t="shared" si="467"/>
        <v>4</v>
      </c>
      <c r="T591" s="29">
        <f t="shared" si="468"/>
        <v>9</v>
      </c>
      <c r="U591" s="29">
        <f t="shared" si="469"/>
        <v>14</v>
      </c>
      <c r="V591" s="29">
        <f t="shared" si="470"/>
        <v>14</v>
      </c>
      <c r="W591" s="2" t="str">
        <f t="shared" si="471"/>
        <v>1016</v>
      </c>
      <c r="X591" s="2"/>
    </row>
    <row r="592" spans="1:24">
      <c r="A592" s="2" t="s">
        <v>29</v>
      </c>
      <c r="B592" s="35">
        <v>313101790</v>
      </c>
      <c r="C592" s="29">
        <v>313101700</v>
      </c>
      <c r="D592" s="35">
        <f t="shared" si="461"/>
        <v>0</v>
      </c>
      <c r="E592" s="29" t="s">
        <v>620</v>
      </c>
      <c r="F592" s="29" t="s">
        <v>323</v>
      </c>
      <c r="G592" s="29">
        <v>0</v>
      </c>
      <c r="H592" s="29" t="s">
        <v>32</v>
      </c>
      <c r="I592" s="29">
        <v>0</v>
      </c>
      <c r="J592" s="29" t="s">
        <v>479</v>
      </c>
      <c r="K592" s="29" t="str">
        <f t="shared" si="462"/>
        <v>old</v>
      </c>
      <c r="L592" s="2" t="str">
        <f t="shared" si="463"/>
        <v>ico</v>
      </c>
      <c r="M592" s="2"/>
      <c r="N592" s="2">
        <f t="shared" si="464"/>
        <v>14</v>
      </c>
      <c r="O592" s="2" t="str">
        <f t="shared" si="465"/>
        <v>head</v>
      </c>
      <c r="P592" s="2"/>
      <c r="Q592" s="2" t="str">
        <f t="shared" si="466"/>
        <v>00</v>
      </c>
      <c r="R592" s="36"/>
      <c r="S592" s="29">
        <f t="shared" si="467"/>
        <v>4</v>
      </c>
      <c r="T592" s="29">
        <f t="shared" si="468"/>
        <v>9</v>
      </c>
      <c r="U592" s="29">
        <f t="shared" si="469"/>
        <v>14</v>
      </c>
      <c r="V592" s="29">
        <f t="shared" si="470"/>
        <v>14</v>
      </c>
      <c r="W592" s="2" t="str">
        <f t="shared" si="471"/>
        <v>1017</v>
      </c>
      <c r="X592" s="2"/>
    </row>
    <row r="593" spans="1:24">
      <c r="A593" s="2" t="s">
        <v>29</v>
      </c>
      <c r="B593" s="35">
        <v>313101890</v>
      </c>
      <c r="C593" s="29">
        <v>313101801</v>
      </c>
      <c r="D593" s="35">
        <f t="shared" si="461"/>
        <v>0</v>
      </c>
      <c r="E593" s="29" t="s">
        <v>621</v>
      </c>
      <c r="F593" s="29" t="s">
        <v>323</v>
      </c>
      <c r="G593" s="29">
        <v>0</v>
      </c>
      <c r="H593" s="29" t="s">
        <v>32</v>
      </c>
      <c r="I593" s="29">
        <v>0</v>
      </c>
      <c r="J593" s="29" t="s">
        <v>481</v>
      </c>
      <c r="K593" s="29" t="str">
        <f t="shared" si="462"/>
        <v>old</v>
      </c>
      <c r="L593" s="2" t="str">
        <f t="shared" si="463"/>
        <v>ico</v>
      </c>
      <c r="M593" s="2"/>
      <c r="N593" s="2">
        <f t="shared" si="464"/>
        <v>14</v>
      </c>
      <c r="O593" s="2" t="str">
        <f t="shared" si="465"/>
        <v>head</v>
      </c>
      <c r="P593" s="2"/>
      <c r="Q593" s="2" t="str">
        <f t="shared" si="466"/>
        <v>00</v>
      </c>
      <c r="R593" s="36"/>
      <c r="S593" s="29">
        <f t="shared" si="467"/>
        <v>4</v>
      </c>
      <c r="T593" s="29">
        <f t="shared" si="468"/>
        <v>9</v>
      </c>
      <c r="U593" s="29">
        <f t="shared" si="469"/>
        <v>14</v>
      </c>
      <c r="V593" s="29">
        <f t="shared" si="470"/>
        <v>14</v>
      </c>
      <c r="W593" s="2" t="str">
        <f t="shared" si="471"/>
        <v>1018</v>
      </c>
      <c r="X593" s="2"/>
    </row>
    <row r="594" spans="1:24">
      <c r="A594" s="2" t="s">
        <v>29</v>
      </c>
      <c r="B594" s="35">
        <v>313101990</v>
      </c>
      <c r="C594" s="29">
        <v>313101900</v>
      </c>
      <c r="D594" s="35">
        <f t="shared" si="461"/>
        <v>0</v>
      </c>
      <c r="E594" s="29" t="s">
        <v>622</v>
      </c>
      <c r="F594" s="29" t="s">
        <v>323</v>
      </c>
      <c r="G594" s="29">
        <v>0</v>
      </c>
      <c r="H594" s="29" t="s">
        <v>32</v>
      </c>
      <c r="I594" s="29">
        <v>0</v>
      </c>
      <c r="J594" s="29" t="s">
        <v>483</v>
      </c>
      <c r="K594" s="29" t="str">
        <f t="shared" si="462"/>
        <v>old</v>
      </c>
      <c r="L594" s="2" t="str">
        <f t="shared" si="463"/>
        <v>ico</v>
      </c>
      <c r="M594" s="2"/>
      <c r="N594" s="2">
        <f t="shared" si="464"/>
        <v>14</v>
      </c>
      <c r="O594" s="2" t="str">
        <f t="shared" si="465"/>
        <v>head</v>
      </c>
      <c r="P594" s="2"/>
      <c r="Q594" s="2" t="str">
        <f t="shared" si="466"/>
        <v>00</v>
      </c>
      <c r="R594" s="36"/>
      <c r="S594" s="29">
        <f t="shared" si="467"/>
        <v>4</v>
      </c>
      <c r="T594" s="29">
        <f t="shared" si="468"/>
        <v>9</v>
      </c>
      <c r="U594" s="29">
        <f t="shared" si="469"/>
        <v>14</v>
      </c>
      <c r="V594" s="29">
        <f t="shared" si="470"/>
        <v>14</v>
      </c>
      <c r="W594" s="2" t="str">
        <f t="shared" si="471"/>
        <v>1019</v>
      </c>
      <c r="X594" s="2"/>
    </row>
    <row r="595" spans="1:24">
      <c r="A595" s="2" t="s">
        <v>29</v>
      </c>
      <c r="B595" s="35">
        <v>313102090</v>
      </c>
      <c r="C595" s="29">
        <v>313102000</v>
      </c>
      <c r="D595" s="35">
        <f t="shared" si="461"/>
        <v>0</v>
      </c>
      <c r="E595" s="29" t="s">
        <v>623</v>
      </c>
      <c r="F595" s="29" t="s">
        <v>323</v>
      </c>
      <c r="G595" s="29">
        <v>0</v>
      </c>
      <c r="H595" s="29" t="s">
        <v>32</v>
      </c>
      <c r="I595" s="29">
        <v>0</v>
      </c>
      <c r="J595" s="29" t="s">
        <v>485</v>
      </c>
      <c r="K595" s="29" t="str">
        <f t="shared" si="462"/>
        <v>old</v>
      </c>
      <c r="L595" s="2" t="str">
        <f t="shared" si="463"/>
        <v>ico</v>
      </c>
      <c r="M595" s="2"/>
      <c r="N595" s="2">
        <f t="shared" si="464"/>
        <v>14</v>
      </c>
      <c r="O595" s="2" t="str">
        <f t="shared" si="465"/>
        <v>head</v>
      </c>
      <c r="P595" s="2"/>
      <c r="Q595" s="2" t="str">
        <f t="shared" si="466"/>
        <v>00</v>
      </c>
      <c r="R595" s="36"/>
      <c r="S595" s="29">
        <f t="shared" si="467"/>
        <v>4</v>
      </c>
      <c r="T595" s="29">
        <f t="shared" si="468"/>
        <v>9</v>
      </c>
      <c r="U595" s="29">
        <f t="shared" si="469"/>
        <v>14</v>
      </c>
      <c r="V595" s="29">
        <f t="shared" si="470"/>
        <v>14</v>
      </c>
      <c r="W595" s="2" t="str">
        <f t="shared" si="471"/>
        <v>1020</v>
      </c>
      <c r="X595" s="2"/>
    </row>
    <row r="596" spans="1:24">
      <c r="A596" s="2" t="s">
        <v>29</v>
      </c>
      <c r="B596" s="35">
        <v>313102190</v>
      </c>
      <c r="C596" s="29">
        <v>313102100</v>
      </c>
      <c r="D596" s="35">
        <f t="shared" si="461"/>
        <v>0</v>
      </c>
      <c r="E596" s="29" t="s">
        <v>624</v>
      </c>
      <c r="F596" s="29" t="s">
        <v>323</v>
      </c>
      <c r="G596" s="29">
        <v>0</v>
      </c>
      <c r="H596" s="29" t="s">
        <v>32</v>
      </c>
      <c r="I596" s="29">
        <v>0</v>
      </c>
      <c r="J596" s="29" t="s">
        <v>487</v>
      </c>
      <c r="K596" s="29" t="str">
        <f t="shared" si="462"/>
        <v>old</v>
      </c>
      <c r="L596" s="2" t="str">
        <f t="shared" si="463"/>
        <v>ico</v>
      </c>
      <c r="M596" s="2"/>
      <c r="N596" s="2">
        <f t="shared" si="464"/>
        <v>14</v>
      </c>
      <c r="O596" s="2" t="str">
        <f t="shared" si="465"/>
        <v>head</v>
      </c>
      <c r="P596" s="2"/>
      <c r="Q596" s="2" t="str">
        <f t="shared" si="466"/>
        <v>00</v>
      </c>
      <c r="R596" s="36"/>
      <c r="S596" s="29">
        <f t="shared" si="467"/>
        <v>4</v>
      </c>
      <c r="T596" s="29">
        <f t="shared" si="468"/>
        <v>9</v>
      </c>
      <c r="U596" s="29">
        <f t="shared" si="469"/>
        <v>14</v>
      </c>
      <c r="V596" s="29">
        <f t="shared" si="470"/>
        <v>14</v>
      </c>
      <c r="W596" s="2" t="str">
        <f t="shared" si="471"/>
        <v>1021</v>
      </c>
      <c r="X596" s="2"/>
    </row>
    <row r="597" spans="1:24">
      <c r="A597" s="2" t="s">
        <v>29</v>
      </c>
      <c r="B597" s="35">
        <v>313102290</v>
      </c>
      <c r="C597" s="29">
        <v>313102200</v>
      </c>
      <c r="D597" s="35">
        <f t="shared" si="461"/>
        <v>0</v>
      </c>
      <c r="E597" s="29" t="s">
        <v>625</v>
      </c>
      <c r="F597" s="29" t="s">
        <v>323</v>
      </c>
      <c r="G597" s="29">
        <v>0</v>
      </c>
      <c r="H597" s="29" t="s">
        <v>32</v>
      </c>
      <c r="I597" s="29">
        <v>0</v>
      </c>
      <c r="J597" s="29" t="s">
        <v>489</v>
      </c>
      <c r="K597" s="29" t="str">
        <f t="shared" si="462"/>
        <v>old</v>
      </c>
      <c r="L597" s="2" t="str">
        <f t="shared" si="463"/>
        <v>ico</v>
      </c>
      <c r="M597" s="2"/>
      <c r="N597" s="2">
        <f t="shared" si="464"/>
        <v>14</v>
      </c>
      <c r="O597" s="2" t="str">
        <f t="shared" si="465"/>
        <v>head</v>
      </c>
      <c r="P597" s="2"/>
      <c r="Q597" s="2" t="str">
        <f t="shared" si="466"/>
        <v>00</v>
      </c>
      <c r="R597" s="36"/>
      <c r="S597" s="29">
        <f t="shared" si="467"/>
        <v>4</v>
      </c>
      <c r="T597" s="29">
        <f t="shared" si="468"/>
        <v>9</v>
      </c>
      <c r="U597" s="29">
        <f t="shared" si="469"/>
        <v>14</v>
      </c>
      <c r="V597" s="29">
        <f t="shared" si="470"/>
        <v>14</v>
      </c>
      <c r="W597" s="2" t="str">
        <f t="shared" si="471"/>
        <v>1022</v>
      </c>
      <c r="X597" s="2"/>
    </row>
    <row r="598" spans="1:24">
      <c r="A598" s="2" t="s">
        <v>29</v>
      </c>
      <c r="B598" s="35">
        <v>313102390</v>
      </c>
      <c r="C598" s="29">
        <v>313102300</v>
      </c>
      <c r="D598" s="35">
        <f t="shared" si="461"/>
        <v>0</v>
      </c>
      <c r="E598" s="29" t="s">
        <v>626</v>
      </c>
      <c r="F598" s="29" t="s">
        <v>323</v>
      </c>
      <c r="G598" s="29">
        <v>0</v>
      </c>
      <c r="H598" s="29" t="s">
        <v>32</v>
      </c>
      <c r="I598" s="29">
        <v>0</v>
      </c>
      <c r="J598" s="29" t="s">
        <v>491</v>
      </c>
      <c r="K598" s="29" t="str">
        <f t="shared" si="462"/>
        <v>old</v>
      </c>
      <c r="L598" s="2" t="str">
        <f t="shared" si="463"/>
        <v>ico</v>
      </c>
      <c r="M598" s="2"/>
      <c r="N598" s="2">
        <f t="shared" si="464"/>
        <v>14</v>
      </c>
      <c r="O598" s="2" t="str">
        <f t="shared" si="465"/>
        <v>head</v>
      </c>
      <c r="P598" s="2"/>
      <c r="Q598" s="2" t="str">
        <f t="shared" si="466"/>
        <v>00</v>
      </c>
      <c r="R598" s="36"/>
      <c r="S598" s="29">
        <f t="shared" si="467"/>
        <v>4</v>
      </c>
      <c r="T598" s="29">
        <f t="shared" si="468"/>
        <v>9</v>
      </c>
      <c r="U598" s="29">
        <f t="shared" si="469"/>
        <v>14</v>
      </c>
      <c r="V598" s="29">
        <f t="shared" si="470"/>
        <v>14</v>
      </c>
      <c r="W598" s="2" t="str">
        <f t="shared" si="471"/>
        <v>1023</v>
      </c>
      <c r="X598" s="2"/>
    </row>
    <row r="599" spans="1:24" ht="17.100000000000001" customHeight="1">
      <c r="A599" s="2" t="s">
        <v>29</v>
      </c>
      <c r="B599" s="35">
        <v>313102490</v>
      </c>
      <c r="C599" s="29">
        <v>313102400</v>
      </c>
      <c r="D599" s="35">
        <f t="shared" si="461"/>
        <v>0</v>
      </c>
      <c r="E599" s="29" t="s">
        <v>627</v>
      </c>
      <c r="F599" s="29" t="s">
        <v>323</v>
      </c>
      <c r="G599" s="29">
        <v>0</v>
      </c>
      <c r="H599" s="29" t="s">
        <v>32</v>
      </c>
      <c r="I599" s="29">
        <v>0</v>
      </c>
      <c r="J599" s="29" t="s">
        <v>493</v>
      </c>
      <c r="K599" s="29" t="str">
        <f t="shared" si="462"/>
        <v>old</v>
      </c>
      <c r="L599" s="2" t="str">
        <f t="shared" si="463"/>
        <v>ico</v>
      </c>
      <c r="M599" s="2"/>
      <c r="N599" s="2">
        <f t="shared" si="464"/>
        <v>14</v>
      </c>
      <c r="O599" s="2" t="str">
        <f t="shared" si="465"/>
        <v>head</v>
      </c>
      <c r="P599" s="2"/>
      <c r="Q599" s="2" t="str">
        <f t="shared" si="466"/>
        <v>00</v>
      </c>
      <c r="R599" s="36"/>
      <c r="S599" s="29">
        <f t="shared" si="467"/>
        <v>4</v>
      </c>
      <c r="T599" s="29">
        <f t="shared" si="468"/>
        <v>9</v>
      </c>
      <c r="U599" s="29">
        <f t="shared" si="469"/>
        <v>14</v>
      </c>
      <c r="V599" s="29">
        <f t="shared" si="470"/>
        <v>14</v>
      </c>
      <c r="W599" s="2" t="str">
        <f t="shared" si="471"/>
        <v>1024</v>
      </c>
      <c r="X599" s="2"/>
    </row>
    <row r="600" spans="1:24">
      <c r="A600" s="2" t="s">
        <v>29</v>
      </c>
      <c r="B600" s="35">
        <v>313102590</v>
      </c>
      <c r="C600" s="29">
        <v>313102500</v>
      </c>
      <c r="D600" s="35">
        <f t="shared" si="461"/>
        <v>0</v>
      </c>
      <c r="E600" s="29" t="s">
        <v>628</v>
      </c>
      <c r="F600" s="29" t="s">
        <v>323</v>
      </c>
      <c r="G600" s="29">
        <v>0</v>
      </c>
      <c r="H600" s="29" t="s">
        <v>32</v>
      </c>
      <c r="I600" s="29">
        <v>0</v>
      </c>
      <c r="J600" s="29" t="s">
        <v>495</v>
      </c>
      <c r="K600" s="29" t="str">
        <f t="shared" si="462"/>
        <v>old</v>
      </c>
      <c r="L600" s="2" t="str">
        <f t="shared" si="463"/>
        <v>ico</v>
      </c>
      <c r="M600" s="2"/>
      <c r="N600" s="2">
        <f t="shared" si="464"/>
        <v>14</v>
      </c>
      <c r="O600" s="2" t="str">
        <f t="shared" si="465"/>
        <v>head</v>
      </c>
      <c r="P600" s="2"/>
      <c r="Q600" s="2" t="str">
        <f t="shared" si="466"/>
        <v>00</v>
      </c>
      <c r="R600" s="36"/>
      <c r="S600" s="29">
        <f t="shared" si="467"/>
        <v>4</v>
      </c>
      <c r="T600" s="29">
        <f t="shared" si="468"/>
        <v>9</v>
      </c>
      <c r="U600" s="29">
        <f t="shared" si="469"/>
        <v>14</v>
      </c>
      <c r="V600" s="29">
        <f t="shared" si="470"/>
        <v>14</v>
      </c>
      <c r="W600" s="2" t="str">
        <f t="shared" si="471"/>
        <v>1025</v>
      </c>
      <c r="X600" s="2"/>
    </row>
    <row r="601" spans="1:24">
      <c r="A601" s="2" t="s">
        <v>29</v>
      </c>
      <c r="B601" s="35">
        <v>313102690</v>
      </c>
      <c r="C601" s="29">
        <v>313102600</v>
      </c>
      <c r="D601" s="35">
        <f t="shared" si="461"/>
        <v>0</v>
      </c>
      <c r="E601" s="29" t="s">
        <v>629</v>
      </c>
      <c r="F601" s="29" t="s">
        <v>323</v>
      </c>
      <c r="G601" s="29">
        <v>0</v>
      </c>
      <c r="H601" s="29" t="s">
        <v>32</v>
      </c>
      <c r="I601" s="29">
        <v>0</v>
      </c>
      <c r="J601" s="29" t="s">
        <v>497</v>
      </c>
      <c r="K601" s="29" t="str">
        <f t="shared" si="462"/>
        <v>old</v>
      </c>
      <c r="L601" s="2" t="str">
        <f t="shared" si="463"/>
        <v>ico</v>
      </c>
      <c r="M601" s="2"/>
      <c r="N601" s="2">
        <f t="shared" si="464"/>
        <v>14</v>
      </c>
      <c r="O601" s="2" t="str">
        <f t="shared" si="465"/>
        <v>head</v>
      </c>
      <c r="P601" s="2"/>
      <c r="Q601" s="2" t="str">
        <f t="shared" si="466"/>
        <v>00</v>
      </c>
      <c r="R601" s="36"/>
      <c r="S601" s="29">
        <f t="shared" si="467"/>
        <v>4</v>
      </c>
      <c r="T601" s="29">
        <f t="shared" si="468"/>
        <v>9</v>
      </c>
      <c r="U601" s="29">
        <f t="shared" si="469"/>
        <v>14</v>
      </c>
      <c r="V601" s="29">
        <f t="shared" si="470"/>
        <v>14</v>
      </c>
      <c r="W601" s="2" t="str">
        <f t="shared" si="471"/>
        <v>1026</v>
      </c>
      <c r="X601" s="2"/>
    </row>
    <row r="602" spans="1:24">
      <c r="A602" s="2" t="s">
        <v>29</v>
      </c>
      <c r="B602" s="35">
        <v>313102790</v>
      </c>
      <c r="C602" s="29">
        <v>313102700</v>
      </c>
      <c r="D602" s="35">
        <f t="shared" si="461"/>
        <v>0</v>
      </c>
      <c r="E602" s="29" t="s">
        <v>630</v>
      </c>
      <c r="F602" s="29" t="s">
        <v>323</v>
      </c>
      <c r="G602" s="29">
        <v>0</v>
      </c>
      <c r="H602" s="29" t="s">
        <v>32</v>
      </c>
      <c r="I602" s="29">
        <v>0</v>
      </c>
      <c r="J602" s="29" t="s">
        <v>499</v>
      </c>
      <c r="K602" s="37"/>
      <c r="L602" s="2" t="str">
        <f t="shared" si="463"/>
        <v>ico</v>
      </c>
      <c r="M602" s="2"/>
      <c r="N602" s="2">
        <f t="shared" si="464"/>
        <v>14</v>
      </c>
      <c r="O602" s="2" t="str">
        <f t="shared" si="465"/>
        <v>head</v>
      </c>
      <c r="P602" s="2"/>
      <c r="Q602" s="2" t="str">
        <f t="shared" si="466"/>
        <v>00</v>
      </c>
      <c r="R602" s="36"/>
      <c r="S602" s="29">
        <f t="shared" si="467"/>
        <v>4</v>
      </c>
      <c r="T602" s="29">
        <f t="shared" si="468"/>
        <v>9</v>
      </c>
      <c r="U602" s="29">
        <f t="shared" si="469"/>
        <v>14</v>
      </c>
      <c r="V602" s="29">
        <f t="shared" si="470"/>
        <v>14</v>
      </c>
      <c r="W602" s="2" t="str">
        <f t="shared" si="471"/>
        <v>1027</v>
      </c>
      <c r="X602" s="2"/>
    </row>
    <row r="603" spans="1:24">
      <c r="A603" s="2" t="s">
        <v>29</v>
      </c>
      <c r="B603" s="35">
        <v>313102891</v>
      </c>
      <c r="C603" s="29">
        <v>313102801</v>
      </c>
      <c r="D603" s="35">
        <f t="shared" si="461"/>
        <v>0</v>
      </c>
      <c r="E603" s="29" t="s">
        <v>631</v>
      </c>
      <c r="F603" s="29" t="s">
        <v>323</v>
      </c>
      <c r="G603" s="29">
        <v>0</v>
      </c>
      <c r="H603" s="29" t="s">
        <v>32</v>
      </c>
      <c r="I603" s="29">
        <v>0</v>
      </c>
      <c r="J603" s="29" t="s">
        <v>438</v>
      </c>
      <c r="K603" s="29" t="str">
        <f>LEFT(E603,S603-1)</f>
        <v>old</v>
      </c>
      <c r="L603" s="2" t="str">
        <f t="shared" si="463"/>
        <v>ico</v>
      </c>
      <c r="M603" s="2"/>
      <c r="N603" s="2">
        <f t="shared" si="464"/>
        <v>14</v>
      </c>
      <c r="O603" s="2" t="str">
        <f t="shared" si="465"/>
        <v>head</v>
      </c>
      <c r="P603" s="2"/>
      <c r="Q603" s="2" t="str">
        <f t="shared" si="466"/>
        <v>00</v>
      </c>
      <c r="R603" s="36"/>
      <c r="S603" s="29">
        <f t="shared" si="467"/>
        <v>4</v>
      </c>
      <c r="T603" s="29">
        <f t="shared" si="468"/>
        <v>9</v>
      </c>
      <c r="U603" s="29">
        <f t="shared" si="469"/>
        <v>14</v>
      </c>
      <c r="V603" s="29">
        <f t="shared" si="470"/>
        <v>19</v>
      </c>
      <c r="W603" s="2" t="str">
        <f t="shared" si="471"/>
        <v>1028</v>
      </c>
      <c r="X603" s="2"/>
    </row>
    <row r="604" spans="1:24">
      <c r="A604" s="2" t="s">
        <v>29</v>
      </c>
      <c r="B604" s="35">
        <v>313102892</v>
      </c>
      <c r="C604" s="29">
        <v>313102802</v>
      </c>
      <c r="D604" s="35">
        <f t="shared" si="461"/>
        <v>0</v>
      </c>
      <c r="E604" s="29" t="s">
        <v>632</v>
      </c>
      <c r="F604" s="29" t="s">
        <v>323</v>
      </c>
      <c r="G604" s="29">
        <v>0</v>
      </c>
      <c r="H604" s="29" t="s">
        <v>32</v>
      </c>
      <c r="I604" s="29">
        <v>0</v>
      </c>
      <c r="J604" s="29" t="s">
        <v>438</v>
      </c>
      <c r="K604" s="29" t="str">
        <f>LEFT(E604,S604-1)</f>
        <v>old</v>
      </c>
      <c r="L604" s="2" t="str">
        <f t="shared" si="463"/>
        <v>ico</v>
      </c>
      <c r="M604" s="2"/>
      <c r="N604" s="2">
        <f t="shared" si="464"/>
        <v>14</v>
      </c>
      <c r="O604" s="2" t="str">
        <f t="shared" si="465"/>
        <v>head</v>
      </c>
      <c r="P604" s="2"/>
      <c r="Q604" s="2" t="str">
        <f t="shared" si="466"/>
        <v>00</v>
      </c>
      <c r="R604" s="36"/>
      <c r="S604" s="29">
        <f t="shared" si="467"/>
        <v>4</v>
      </c>
      <c r="T604" s="29">
        <f t="shared" si="468"/>
        <v>9</v>
      </c>
      <c r="U604" s="29">
        <f t="shared" si="469"/>
        <v>14</v>
      </c>
      <c r="V604" s="29">
        <f t="shared" si="470"/>
        <v>19</v>
      </c>
      <c r="W604" s="2" t="str">
        <f t="shared" si="471"/>
        <v>1028</v>
      </c>
      <c r="X604" s="2"/>
    </row>
    <row r="605" spans="1:24">
      <c r="A605" s="2" t="s">
        <v>29</v>
      </c>
      <c r="B605" s="35">
        <v>313102893</v>
      </c>
      <c r="C605" s="29">
        <v>313102803</v>
      </c>
      <c r="D605" s="35">
        <f t="shared" si="461"/>
        <v>0</v>
      </c>
      <c r="E605" s="29" t="s">
        <v>633</v>
      </c>
      <c r="F605" s="29" t="s">
        <v>323</v>
      </c>
      <c r="G605" s="29">
        <v>0</v>
      </c>
      <c r="H605" s="29" t="s">
        <v>32</v>
      </c>
      <c r="I605" s="29">
        <v>0</v>
      </c>
      <c r="J605" s="29" t="s">
        <v>438</v>
      </c>
      <c r="K605" s="29" t="str">
        <f>LEFT(E605,S605-1)</f>
        <v>old</v>
      </c>
      <c r="L605" s="2" t="str">
        <f t="shared" si="463"/>
        <v>ico</v>
      </c>
      <c r="M605" s="2"/>
      <c r="N605" s="2">
        <f t="shared" si="464"/>
        <v>14</v>
      </c>
      <c r="O605" s="2" t="str">
        <f t="shared" si="465"/>
        <v>head</v>
      </c>
      <c r="P605" s="2"/>
      <c r="Q605" s="2" t="str">
        <f t="shared" si="466"/>
        <v>00</v>
      </c>
      <c r="R605" s="36"/>
      <c r="S605" s="29">
        <f t="shared" si="467"/>
        <v>4</v>
      </c>
      <c r="T605" s="29">
        <f t="shared" si="468"/>
        <v>9</v>
      </c>
      <c r="U605" s="29">
        <f t="shared" si="469"/>
        <v>14</v>
      </c>
      <c r="V605" s="29">
        <f t="shared" si="470"/>
        <v>19</v>
      </c>
      <c r="W605" s="2" t="str">
        <f t="shared" si="471"/>
        <v>1028</v>
      </c>
      <c r="X605" s="2"/>
    </row>
    <row r="606" spans="1:24">
      <c r="A606" s="2" t="s">
        <v>29</v>
      </c>
      <c r="B606" s="35">
        <v>313102894</v>
      </c>
      <c r="C606" s="29">
        <v>313102804</v>
      </c>
      <c r="D606" s="35">
        <f t="shared" si="461"/>
        <v>0</v>
      </c>
      <c r="E606" s="29" t="s">
        <v>634</v>
      </c>
      <c r="F606" s="29" t="s">
        <v>323</v>
      </c>
      <c r="G606" s="29">
        <v>0</v>
      </c>
      <c r="H606" s="29" t="s">
        <v>32</v>
      </c>
      <c r="I606" s="29">
        <v>0</v>
      </c>
      <c r="J606" s="29" t="s">
        <v>438</v>
      </c>
      <c r="K606" s="29" t="str">
        <f>LEFT(E606,S606-1)</f>
        <v>old</v>
      </c>
      <c r="L606" s="2" t="str">
        <f t="shared" si="463"/>
        <v>ico</v>
      </c>
      <c r="M606" s="2"/>
      <c r="N606" s="2">
        <f t="shared" si="464"/>
        <v>14</v>
      </c>
      <c r="O606" s="2" t="str">
        <f t="shared" si="465"/>
        <v>head</v>
      </c>
      <c r="P606" s="2"/>
      <c r="Q606" s="2" t="str">
        <f t="shared" si="466"/>
        <v>00</v>
      </c>
      <c r="R606" s="36"/>
      <c r="S606" s="29">
        <f t="shared" si="467"/>
        <v>4</v>
      </c>
      <c r="T606" s="29">
        <f t="shared" si="468"/>
        <v>9</v>
      </c>
      <c r="U606" s="29">
        <f t="shared" si="469"/>
        <v>14</v>
      </c>
      <c r="V606" s="29">
        <f t="shared" si="470"/>
        <v>19</v>
      </c>
      <c r="W606" s="2" t="str">
        <f t="shared" si="471"/>
        <v>1028</v>
      </c>
      <c r="X606" s="2"/>
    </row>
    <row r="607" spans="1:24">
      <c r="A607" s="2" t="s">
        <v>29</v>
      </c>
      <c r="B607" s="35">
        <v>313102895</v>
      </c>
      <c r="C607" s="29">
        <v>313102805</v>
      </c>
      <c r="D607" s="35">
        <f t="shared" si="461"/>
        <v>0</v>
      </c>
      <c r="E607" s="29" t="s">
        <v>635</v>
      </c>
      <c r="F607" s="29" t="s">
        <v>323</v>
      </c>
      <c r="G607" s="29">
        <v>0</v>
      </c>
      <c r="H607" s="29" t="s">
        <v>32</v>
      </c>
      <c r="I607" s="29">
        <v>0</v>
      </c>
      <c r="J607" s="29" t="s">
        <v>438</v>
      </c>
      <c r="K607" s="29" t="str">
        <f>LEFT(E607,S607-1)</f>
        <v>old</v>
      </c>
      <c r="L607" s="2" t="str">
        <f t="shared" si="463"/>
        <v>ico</v>
      </c>
      <c r="M607" s="2"/>
      <c r="N607" s="2">
        <f t="shared" si="464"/>
        <v>14</v>
      </c>
      <c r="O607" s="2" t="str">
        <f t="shared" si="465"/>
        <v>head</v>
      </c>
      <c r="P607" s="2"/>
      <c r="Q607" s="2" t="str">
        <f t="shared" si="466"/>
        <v>00</v>
      </c>
      <c r="R607" s="36"/>
      <c r="S607" s="29">
        <f t="shared" si="467"/>
        <v>4</v>
      </c>
      <c r="T607" s="29">
        <f t="shared" si="468"/>
        <v>9</v>
      </c>
      <c r="U607" s="29">
        <f t="shared" si="469"/>
        <v>14</v>
      </c>
      <c r="V607" s="29">
        <f t="shared" si="470"/>
        <v>19</v>
      </c>
      <c r="W607" s="2" t="str">
        <f t="shared" si="471"/>
        <v>1028</v>
      </c>
      <c r="X607" s="2"/>
    </row>
    <row r="608" spans="1:24">
      <c r="A608" s="2" t="s">
        <v>29</v>
      </c>
      <c r="B608" s="35">
        <v>313102990</v>
      </c>
      <c r="C608" s="29">
        <v>313102600</v>
      </c>
      <c r="D608" s="35">
        <f t="shared" si="461"/>
        <v>0</v>
      </c>
      <c r="E608" s="29" t="s">
        <v>636</v>
      </c>
      <c r="F608" s="29" t="s">
        <v>323</v>
      </c>
      <c r="G608" s="29">
        <v>0</v>
      </c>
      <c r="H608" s="29" t="s">
        <v>32</v>
      </c>
      <c r="I608" s="29">
        <v>0</v>
      </c>
      <c r="J608" s="29" t="s">
        <v>497</v>
      </c>
      <c r="K608" s="29" t="str">
        <f t="shared" ref="K608" si="472">LEFT(E608,S608-1)</f>
        <v>old</v>
      </c>
      <c r="L608" s="2" t="str">
        <f t="shared" si="463"/>
        <v>ico</v>
      </c>
      <c r="M608" s="2"/>
      <c r="N608" s="2">
        <f t="shared" si="464"/>
        <v>14</v>
      </c>
      <c r="O608" s="2" t="str">
        <f t="shared" si="465"/>
        <v>head</v>
      </c>
      <c r="P608" s="2"/>
      <c r="Q608" s="2" t="str">
        <f t="shared" si="466"/>
        <v>00</v>
      </c>
      <c r="R608" s="36"/>
      <c r="S608" s="29">
        <f t="shared" si="467"/>
        <v>4</v>
      </c>
      <c r="T608" s="29">
        <f t="shared" si="468"/>
        <v>9</v>
      </c>
      <c r="U608" s="29">
        <f t="shared" si="469"/>
        <v>14</v>
      </c>
      <c r="V608" s="29">
        <f t="shared" si="470"/>
        <v>14</v>
      </c>
      <c r="W608" s="2" t="str">
        <f t="shared" si="471"/>
        <v>1029</v>
      </c>
      <c r="X608" s="2"/>
    </row>
    <row r="609" spans="1:24">
      <c r="A609" s="2" t="s">
        <v>29</v>
      </c>
      <c r="B609" s="35">
        <v>313103090</v>
      </c>
      <c r="C609" s="29">
        <v>313102700</v>
      </c>
      <c r="D609" s="35">
        <f t="shared" si="461"/>
        <v>0</v>
      </c>
      <c r="E609" s="29" t="s">
        <v>637</v>
      </c>
      <c r="F609" s="29" t="s">
        <v>323</v>
      </c>
      <c r="G609" s="29">
        <v>0</v>
      </c>
      <c r="H609" s="29" t="s">
        <v>32</v>
      </c>
      <c r="I609" s="29">
        <v>0</v>
      </c>
      <c r="J609" s="29" t="s">
        <v>499</v>
      </c>
      <c r="K609" s="37"/>
      <c r="L609" s="2" t="str">
        <f t="shared" si="463"/>
        <v>ico</v>
      </c>
      <c r="M609" s="2"/>
      <c r="N609" s="2">
        <f t="shared" si="464"/>
        <v>14</v>
      </c>
      <c r="O609" s="2" t="str">
        <f t="shared" si="465"/>
        <v>head</v>
      </c>
      <c r="P609" s="2"/>
      <c r="Q609" s="2" t="str">
        <f t="shared" si="466"/>
        <v>00</v>
      </c>
      <c r="R609" s="36"/>
      <c r="S609" s="29">
        <f t="shared" si="467"/>
        <v>4</v>
      </c>
      <c r="T609" s="29">
        <f t="shared" si="468"/>
        <v>9</v>
      </c>
      <c r="U609" s="29">
        <f t="shared" si="469"/>
        <v>14</v>
      </c>
      <c r="V609" s="29">
        <f t="shared" si="470"/>
        <v>14</v>
      </c>
      <c r="W609" s="2" t="str">
        <f t="shared" si="471"/>
        <v>1030</v>
      </c>
      <c r="X609" s="2"/>
    </row>
    <row r="610" spans="1:24">
      <c r="A610" s="2" t="s">
        <v>29</v>
      </c>
      <c r="B610" s="35">
        <v>313103190</v>
      </c>
      <c r="C610" s="29">
        <v>313102801</v>
      </c>
      <c r="D610" s="35">
        <f t="shared" si="461"/>
        <v>0</v>
      </c>
      <c r="E610" s="29" t="s">
        <v>638</v>
      </c>
      <c r="F610" s="29" t="s">
        <v>323</v>
      </c>
      <c r="G610" s="29">
        <v>0</v>
      </c>
      <c r="H610" s="29" t="s">
        <v>32</v>
      </c>
      <c r="I610" s="29">
        <v>0</v>
      </c>
      <c r="J610" s="29" t="s">
        <v>438</v>
      </c>
      <c r="K610" s="29" t="str">
        <f t="shared" ref="K610:K631" si="473">LEFT(E610,S610-1)</f>
        <v>old</v>
      </c>
      <c r="L610" s="2" t="str">
        <f t="shared" si="463"/>
        <v>ico</v>
      </c>
      <c r="M610" s="2"/>
      <c r="N610" s="2">
        <f t="shared" si="464"/>
        <v>14</v>
      </c>
      <c r="O610" s="2" t="str">
        <f t="shared" si="465"/>
        <v>head</v>
      </c>
      <c r="P610" s="2"/>
      <c r="Q610" s="2" t="str">
        <f t="shared" si="466"/>
        <v>00</v>
      </c>
      <c r="R610" s="36"/>
      <c r="S610" s="29">
        <f t="shared" si="467"/>
        <v>4</v>
      </c>
      <c r="T610" s="29">
        <f t="shared" si="468"/>
        <v>9</v>
      </c>
      <c r="U610" s="29">
        <f t="shared" si="469"/>
        <v>14</v>
      </c>
      <c r="V610" s="29">
        <f t="shared" si="470"/>
        <v>14</v>
      </c>
      <c r="W610" s="2" t="str">
        <f t="shared" si="471"/>
        <v>1031</v>
      </c>
      <c r="X610" s="2"/>
    </row>
    <row r="611" spans="1:24">
      <c r="A611" s="2" t="s">
        <v>29</v>
      </c>
      <c r="B611" s="35">
        <v>313103290</v>
      </c>
      <c r="C611" s="29">
        <v>313102802</v>
      </c>
      <c r="D611" s="35">
        <f t="shared" si="461"/>
        <v>0</v>
      </c>
      <c r="E611" s="29" t="s">
        <v>639</v>
      </c>
      <c r="F611" s="29" t="s">
        <v>323</v>
      </c>
      <c r="G611" s="29">
        <v>0</v>
      </c>
      <c r="H611" s="29" t="s">
        <v>32</v>
      </c>
      <c r="I611" s="29">
        <v>0</v>
      </c>
      <c r="J611" s="29" t="s">
        <v>438</v>
      </c>
      <c r="K611" s="29" t="str">
        <f t="shared" si="473"/>
        <v>old</v>
      </c>
      <c r="L611" s="2" t="str">
        <f t="shared" si="463"/>
        <v>ico</v>
      </c>
      <c r="M611" s="2"/>
      <c r="N611" s="2">
        <f t="shared" si="464"/>
        <v>14</v>
      </c>
      <c r="O611" s="2" t="str">
        <f t="shared" si="465"/>
        <v>head</v>
      </c>
      <c r="P611" s="2"/>
      <c r="Q611" s="2" t="str">
        <f t="shared" si="466"/>
        <v>00</v>
      </c>
      <c r="R611" s="36"/>
      <c r="S611" s="29">
        <f t="shared" si="467"/>
        <v>4</v>
      </c>
      <c r="T611" s="29">
        <f t="shared" si="468"/>
        <v>9</v>
      </c>
      <c r="U611" s="29">
        <f t="shared" si="469"/>
        <v>14</v>
      </c>
      <c r="V611" s="29">
        <f t="shared" si="470"/>
        <v>14</v>
      </c>
      <c r="W611" s="2" t="str">
        <f t="shared" si="471"/>
        <v>1032</v>
      </c>
      <c r="X611" s="2"/>
    </row>
    <row r="612" spans="1:24">
      <c r="A612" s="2" t="s">
        <v>29</v>
      </c>
      <c r="B612" s="35">
        <v>313103390</v>
      </c>
      <c r="C612" s="29">
        <v>313102803</v>
      </c>
      <c r="D612" s="35">
        <f t="shared" si="461"/>
        <v>0</v>
      </c>
      <c r="E612" s="29" t="s">
        <v>640</v>
      </c>
      <c r="F612" s="29" t="s">
        <v>323</v>
      </c>
      <c r="G612" s="29">
        <v>0</v>
      </c>
      <c r="H612" s="29" t="s">
        <v>32</v>
      </c>
      <c r="I612" s="29">
        <v>0</v>
      </c>
      <c r="J612" s="29" t="s">
        <v>438</v>
      </c>
      <c r="K612" s="29" t="str">
        <f t="shared" si="473"/>
        <v>old</v>
      </c>
      <c r="L612" s="2" t="str">
        <f t="shared" si="463"/>
        <v>ico</v>
      </c>
      <c r="M612" s="2"/>
      <c r="N612" s="2">
        <f t="shared" si="464"/>
        <v>14</v>
      </c>
      <c r="O612" s="2" t="str">
        <f t="shared" si="465"/>
        <v>head</v>
      </c>
      <c r="P612" s="2"/>
      <c r="Q612" s="2" t="str">
        <f t="shared" si="466"/>
        <v>00</v>
      </c>
      <c r="R612" s="36"/>
      <c r="S612" s="29">
        <f t="shared" si="467"/>
        <v>4</v>
      </c>
      <c r="T612" s="29">
        <f t="shared" si="468"/>
        <v>9</v>
      </c>
      <c r="U612" s="29">
        <f t="shared" si="469"/>
        <v>14</v>
      </c>
      <c r="V612" s="29">
        <f t="shared" si="470"/>
        <v>14</v>
      </c>
      <c r="W612" s="2" t="str">
        <f t="shared" si="471"/>
        <v>1033</v>
      </c>
      <c r="X612" s="2"/>
    </row>
    <row r="613" spans="1:24">
      <c r="A613" s="2" t="s">
        <v>29</v>
      </c>
      <c r="B613" s="35">
        <v>313103490</v>
      </c>
      <c r="C613" s="29">
        <v>313102804</v>
      </c>
      <c r="D613" s="35">
        <f t="shared" si="461"/>
        <v>0</v>
      </c>
      <c r="E613" s="29" t="s">
        <v>641</v>
      </c>
      <c r="F613" s="29" t="s">
        <v>323</v>
      </c>
      <c r="G613" s="29">
        <v>0</v>
      </c>
      <c r="H613" s="29" t="s">
        <v>32</v>
      </c>
      <c r="I613" s="29">
        <v>0</v>
      </c>
      <c r="J613" s="29" t="s">
        <v>438</v>
      </c>
      <c r="K613" s="29" t="str">
        <f t="shared" si="473"/>
        <v>old</v>
      </c>
      <c r="L613" s="2" t="str">
        <f t="shared" si="463"/>
        <v>ico</v>
      </c>
      <c r="M613" s="2"/>
      <c r="N613" s="2">
        <f t="shared" si="464"/>
        <v>14</v>
      </c>
      <c r="O613" s="2" t="str">
        <f t="shared" si="465"/>
        <v>head</v>
      </c>
      <c r="P613" s="2"/>
      <c r="Q613" s="2" t="str">
        <f t="shared" si="466"/>
        <v>00</v>
      </c>
      <c r="R613" s="36"/>
      <c r="S613" s="29">
        <f t="shared" si="467"/>
        <v>4</v>
      </c>
      <c r="T613" s="29">
        <f t="shared" si="468"/>
        <v>9</v>
      </c>
      <c r="U613" s="29">
        <f t="shared" si="469"/>
        <v>14</v>
      </c>
      <c r="V613" s="29">
        <f t="shared" si="470"/>
        <v>14</v>
      </c>
      <c r="W613" s="2" t="str">
        <f t="shared" si="471"/>
        <v>1034</v>
      </c>
      <c r="X613" s="2"/>
    </row>
    <row r="614" spans="1:24">
      <c r="A614" s="2" t="s">
        <v>29</v>
      </c>
      <c r="B614" s="35">
        <v>313103590</v>
      </c>
      <c r="C614" s="29">
        <v>313102805</v>
      </c>
      <c r="D614" s="35">
        <f t="shared" si="461"/>
        <v>0</v>
      </c>
      <c r="E614" s="29" t="s">
        <v>642</v>
      </c>
      <c r="F614" s="29" t="s">
        <v>323</v>
      </c>
      <c r="G614" s="29">
        <v>0</v>
      </c>
      <c r="H614" s="29" t="s">
        <v>32</v>
      </c>
      <c r="I614" s="29">
        <v>0</v>
      </c>
      <c r="J614" s="29" t="s">
        <v>438</v>
      </c>
      <c r="K614" s="29" t="str">
        <f t="shared" si="473"/>
        <v>old</v>
      </c>
      <c r="L614" s="2" t="str">
        <f t="shared" si="463"/>
        <v>ico</v>
      </c>
      <c r="M614" s="2"/>
      <c r="N614" s="2">
        <f t="shared" si="464"/>
        <v>14</v>
      </c>
      <c r="O614" s="2" t="str">
        <f t="shared" si="465"/>
        <v>head</v>
      </c>
      <c r="P614" s="2"/>
      <c r="Q614" s="2" t="str">
        <f t="shared" si="466"/>
        <v>00</v>
      </c>
      <c r="R614" s="36"/>
      <c r="S614" s="29">
        <f t="shared" si="467"/>
        <v>4</v>
      </c>
      <c r="T614" s="29">
        <f t="shared" si="468"/>
        <v>9</v>
      </c>
      <c r="U614" s="29">
        <f t="shared" si="469"/>
        <v>14</v>
      </c>
      <c r="V614" s="29">
        <f t="shared" si="470"/>
        <v>14</v>
      </c>
      <c r="W614" s="2" t="str">
        <f t="shared" si="471"/>
        <v>1035</v>
      </c>
      <c r="X614" s="2"/>
    </row>
    <row r="615" spans="1:24">
      <c r="A615" s="2" t="s">
        <v>29</v>
      </c>
      <c r="B615" s="35">
        <v>313103690</v>
      </c>
      <c r="C615" s="29">
        <v>313100102</v>
      </c>
      <c r="D615" s="35">
        <f t="shared" si="461"/>
        <v>0</v>
      </c>
      <c r="E615" s="29" t="s">
        <v>643</v>
      </c>
      <c r="F615" s="29" t="s">
        <v>323</v>
      </c>
      <c r="G615" s="29">
        <v>0</v>
      </c>
      <c r="H615" s="29" t="s">
        <v>32</v>
      </c>
      <c r="I615" s="29">
        <v>0</v>
      </c>
      <c r="J615" s="29" t="s">
        <v>513</v>
      </c>
      <c r="K615" s="29" t="str">
        <f t="shared" si="473"/>
        <v>old</v>
      </c>
      <c r="L615" s="2" t="str">
        <f t="shared" si="463"/>
        <v>ico</v>
      </c>
      <c r="M615" s="2"/>
      <c r="N615" s="2">
        <f t="shared" si="464"/>
        <v>14</v>
      </c>
      <c r="O615" s="2" t="str">
        <f t="shared" si="465"/>
        <v>head</v>
      </c>
      <c r="P615" s="2"/>
      <c r="Q615" s="2" t="str">
        <f t="shared" si="466"/>
        <v>00</v>
      </c>
      <c r="R615" s="36"/>
      <c r="S615" s="29">
        <f t="shared" si="467"/>
        <v>4</v>
      </c>
      <c r="T615" s="29">
        <f t="shared" si="468"/>
        <v>9</v>
      </c>
      <c r="U615" s="29">
        <f t="shared" si="469"/>
        <v>14</v>
      </c>
      <c r="V615" s="29">
        <f t="shared" si="470"/>
        <v>14</v>
      </c>
      <c r="W615" s="2" t="str">
        <f t="shared" si="471"/>
        <v>1036</v>
      </c>
      <c r="X615" s="2"/>
    </row>
    <row r="616" spans="1:24">
      <c r="A616" s="2" t="s">
        <v>29</v>
      </c>
      <c r="B616" s="35">
        <v>313104090</v>
      </c>
      <c r="C616" s="29">
        <v>313101802</v>
      </c>
      <c r="D616" s="35">
        <f t="shared" si="461"/>
        <v>0</v>
      </c>
      <c r="E616" s="29" t="s">
        <v>644</v>
      </c>
      <c r="F616" s="29" t="s">
        <v>323</v>
      </c>
      <c r="G616" s="29">
        <v>0</v>
      </c>
      <c r="H616" s="29" t="s">
        <v>32</v>
      </c>
      <c r="I616" s="29">
        <v>0</v>
      </c>
      <c r="J616" s="29" t="s">
        <v>481</v>
      </c>
      <c r="K616" s="29" t="str">
        <f t="shared" si="473"/>
        <v>old</v>
      </c>
      <c r="L616" s="2" t="str">
        <f t="shared" si="463"/>
        <v>ico</v>
      </c>
      <c r="M616" s="2"/>
      <c r="N616" s="2">
        <f t="shared" si="464"/>
        <v>14</v>
      </c>
      <c r="O616" s="2" t="str">
        <f t="shared" si="465"/>
        <v>head</v>
      </c>
      <c r="P616" s="2"/>
      <c r="Q616" s="2" t="str">
        <f t="shared" si="466"/>
        <v>00</v>
      </c>
      <c r="R616" s="36"/>
      <c r="S616" s="29">
        <f t="shared" si="467"/>
        <v>4</v>
      </c>
      <c r="T616" s="29">
        <f t="shared" si="468"/>
        <v>9</v>
      </c>
      <c r="U616" s="29">
        <f t="shared" si="469"/>
        <v>14</v>
      </c>
      <c r="V616" s="29">
        <f t="shared" si="470"/>
        <v>14</v>
      </c>
      <c r="W616" s="2" t="str">
        <f t="shared" si="471"/>
        <v>1040</v>
      </c>
      <c r="X616" s="2"/>
    </row>
    <row r="617" spans="1:24">
      <c r="A617" s="2" t="s">
        <v>29</v>
      </c>
      <c r="B617" s="35">
        <v>313104190</v>
      </c>
      <c r="C617" s="29">
        <v>313101803</v>
      </c>
      <c r="D617" s="35">
        <f t="shared" si="461"/>
        <v>0</v>
      </c>
      <c r="E617" s="29" t="s">
        <v>645</v>
      </c>
      <c r="F617" s="29" t="s">
        <v>323</v>
      </c>
      <c r="G617" s="29">
        <v>0</v>
      </c>
      <c r="H617" s="29" t="s">
        <v>32</v>
      </c>
      <c r="I617" s="29">
        <v>0</v>
      </c>
      <c r="J617" s="29" t="s">
        <v>481</v>
      </c>
      <c r="K617" s="29" t="str">
        <f t="shared" si="473"/>
        <v>old</v>
      </c>
      <c r="L617" s="2" t="str">
        <f t="shared" si="463"/>
        <v>ico</v>
      </c>
      <c r="M617" s="2"/>
      <c r="N617" s="2">
        <f t="shared" si="464"/>
        <v>14</v>
      </c>
      <c r="O617" s="2" t="str">
        <f t="shared" si="465"/>
        <v>head</v>
      </c>
      <c r="P617" s="2"/>
      <c r="Q617" s="2" t="str">
        <f t="shared" si="466"/>
        <v>00</v>
      </c>
      <c r="R617" s="36"/>
      <c r="S617" s="29">
        <f t="shared" si="467"/>
        <v>4</v>
      </c>
      <c r="T617" s="29">
        <f t="shared" si="468"/>
        <v>9</v>
      </c>
      <c r="U617" s="29">
        <f t="shared" si="469"/>
        <v>14</v>
      </c>
      <c r="V617" s="29">
        <f t="shared" si="470"/>
        <v>14</v>
      </c>
      <c r="W617" s="2" t="str">
        <f t="shared" si="471"/>
        <v>1041</v>
      </c>
      <c r="X617" s="2"/>
    </row>
    <row r="618" spans="1:24">
      <c r="A618" s="2" t="s">
        <v>29</v>
      </c>
      <c r="B618" s="35">
        <v>313104290</v>
      </c>
      <c r="C618" s="29">
        <v>313102102</v>
      </c>
      <c r="D618" s="35">
        <f t="shared" si="461"/>
        <v>0</v>
      </c>
      <c r="E618" s="29" t="s">
        <v>646</v>
      </c>
      <c r="F618" s="29" t="s">
        <v>323</v>
      </c>
      <c r="G618" s="29">
        <v>0</v>
      </c>
      <c r="H618" s="29" t="s">
        <v>32</v>
      </c>
      <c r="I618" s="29">
        <v>0</v>
      </c>
      <c r="J618" s="29" t="s">
        <v>517</v>
      </c>
      <c r="K618" s="29" t="str">
        <f t="shared" si="473"/>
        <v>old</v>
      </c>
      <c r="L618" s="2" t="str">
        <f t="shared" si="463"/>
        <v>ico</v>
      </c>
      <c r="M618" s="2"/>
      <c r="N618" s="2">
        <f t="shared" si="464"/>
        <v>14</v>
      </c>
      <c r="O618" s="2" t="str">
        <f t="shared" si="465"/>
        <v>head</v>
      </c>
      <c r="P618" s="2"/>
      <c r="Q618" s="2" t="str">
        <f t="shared" si="466"/>
        <v>00</v>
      </c>
      <c r="R618" s="36"/>
      <c r="S618" s="29">
        <f t="shared" si="467"/>
        <v>4</v>
      </c>
      <c r="T618" s="29">
        <f t="shared" si="468"/>
        <v>9</v>
      </c>
      <c r="U618" s="29">
        <f t="shared" si="469"/>
        <v>14</v>
      </c>
      <c r="V618" s="29">
        <f t="shared" si="470"/>
        <v>14</v>
      </c>
      <c r="W618" s="2" t="str">
        <f t="shared" si="471"/>
        <v>1042</v>
      </c>
      <c r="X618" s="2"/>
    </row>
    <row r="619" spans="1:24">
      <c r="A619" s="2" t="s">
        <v>29</v>
      </c>
      <c r="B619" s="35">
        <v>313104390</v>
      </c>
      <c r="C619" s="29">
        <v>313104300</v>
      </c>
      <c r="D619" s="35">
        <f t="shared" si="461"/>
        <v>0</v>
      </c>
      <c r="E619" s="29" t="s">
        <v>647</v>
      </c>
      <c r="F619" s="29" t="s">
        <v>323</v>
      </c>
      <c r="G619" s="29">
        <v>0</v>
      </c>
      <c r="H619" s="29" t="s">
        <v>32</v>
      </c>
      <c r="I619" s="29">
        <v>0</v>
      </c>
      <c r="J619" s="29" t="s">
        <v>519</v>
      </c>
      <c r="K619" s="29" t="str">
        <f t="shared" si="473"/>
        <v>old</v>
      </c>
      <c r="L619" s="2" t="str">
        <f t="shared" si="463"/>
        <v>ico</v>
      </c>
      <c r="M619" s="2"/>
      <c r="N619" s="2">
        <f t="shared" si="464"/>
        <v>14</v>
      </c>
      <c r="O619" s="2" t="str">
        <f t="shared" si="465"/>
        <v>head</v>
      </c>
      <c r="P619" s="2"/>
      <c r="Q619" s="2" t="str">
        <f t="shared" si="466"/>
        <v>00</v>
      </c>
      <c r="R619" s="36"/>
      <c r="S619" s="29">
        <f t="shared" si="467"/>
        <v>4</v>
      </c>
      <c r="T619" s="29">
        <f t="shared" si="468"/>
        <v>9</v>
      </c>
      <c r="U619" s="29">
        <f t="shared" si="469"/>
        <v>14</v>
      </c>
      <c r="V619" s="29">
        <f t="shared" si="470"/>
        <v>14</v>
      </c>
      <c r="W619" s="2" t="str">
        <f t="shared" si="471"/>
        <v>1043</v>
      </c>
      <c r="X619" s="2"/>
    </row>
    <row r="620" spans="1:24">
      <c r="A620" s="2" t="s">
        <v>29</v>
      </c>
      <c r="B620" s="35">
        <v>313106290</v>
      </c>
      <c r="C620" s="29">
        <v>313102801</v>
      </c>
      <c r="D620" s="35">
        <f t="shared" si="461"/>
        <v>0</v>
      </c>
      <c r="E620" s="29" t="s">
        <v>648</v>
      </c>
      <c r="F620" s="29" t="s">
        <v>323</v>
      </c>
      <c r="G620" s="29">
        <v>0</v>
      </c>
      <c r="H620" s="29" t="s">
        <v>32</v>
      </c>
      <c r="I620" s="29">
        <v>0</v>
      </c>
      <c r="J620" s="29" t="s">
        <v>438</v>
      </c>
      <c r="K620" s="29" t="str">
        <f t="shared" si="473"/>
        <v>old</v>
      </c>
      <c r="L620" s="2" t="str">
        <f t="shared" si="463"/>
        <v>ico</v>
      </c>
      <c r="M620" s="2"/>
      <c r="N620" s="2">
        <f t="shared" si="464"/>
        <v>14</v>
      </c>
      <c r="O620" s="2" t="str">
        <f t="shared" si="465"/>
        <v>head</v>
      </c>
      <c r="P620" s="2"/>
      <c r="Q620" s="2" t="str">
        <f t="shared" si="466"/>
        <v>00</v>
      </c>
      <c r="R620" s="36"/>
      <c r="S620" s="29">
        <f t="shared" si="467"/>
        <v>4</v>
      </c>
      <c r="T620" s="29">
        <f t="shared" si="468"/>
        <v>9</v>
      </c>
      <c r="U620" s="29">
        <f t="shared" si="469"/>
        <v>14</v>
      </c>
      <c r="V620" s="29">
        <f t="shared" si="470"/>
        <v>14</v>
      </c>
      <c r="W620" s="2" t="str">
        <f t="shared" si="471"/>
        <v>1062</v>
      </c>
      <c r="X620" s="2"/>
    </row>
    <row r="621" spans="1:24">
      <c r="A621" s="2" t="s">
        <v>29</v>
      </c>
      <c r="B621" s="35">
        <v>313106490</v>
      </c>
      <c r="C621" s="29">
        <v>313102802</v>
      </c>
      <c r="D621" s="35">
        <f t="shared" si="461"/>
        <v>0</v>
      </c>
      <c r="E621" s="29" t="s">
        <v>649</v>
      </c>
      <c r="F621" s="29" t="s">
        <v>323</v>
      </c>
      <c r="G621" s="29">
        <v>0</v>
      </c>
      <c r="H621" s="29" t="s">
        <v>32</v>
      </c>
      <c r="I621" s="29">
        <v>0</v>
      </c>
      <c r="J621" s="29" t="s">
        <v>438</v>
      </c>
      <c r="K621" s="29" t="str">
        <f t="shared" si="473"/>
        <v>old</v>
      </c>
      <c r="L621" s="2" t="str">
        <f t="shared" si="463"/>
        <v>ico</v>
      </c>
      <c r="M621" s="2"/>
      <c r="N621" s="2">
        <f t="shared" si="464"/>
        <v>14</v>
      </c>
      <c r="O621" s="2" t="str">
        <f t="shared" si="465"/>
        <v>head</v>
      </c>
      <c r="P621" s="2"/>
      <c r="Q621" s="2" t="str">
        <f t="shared" si="466"/>
        <v>00</v>
      </c>
      <c r="R621" s="36"/>
      <c r="S621" s="29">
        <f t="shared" si="467"/>
        <v>4</v>
      </c>
      <c r="T621" s="29">
        <f t="shared" si="468"/>
        <v>9</v>
      </c>
      <c r="U621" s="29">
        <f t="shared" si="469"/>
        <v>14</v>
      </c>
      <c r="V621" s="29">
        <f t="shared" si="470"/>
        <v>14</v>
      </c>
      <c r="W621" s="2" t="str">
        <f t="shared" si="471"/>
        <v>1064</v>
      </c>
      <c r="X621" s="2"/>
    </row>
    <row r="622" spans="1:24">
      <c r="A622" s="2" t="s">
        <v>29</v>
      </c>
      <c r="B622" s="35">
        <v>313106590</v>
      </c>
      <c r="C622" s="29">
        <v>313102803</v>
      </c>
      <c r="D622" s="35">
        <f t="shared" si="461"/>
        <v>0</v>
      </c>
      <c r="E622" s="29" t="s">
        <v>650</v>
      </c>
      <c r="F622" s="29" t="s">
        <v>323</v>
      </c>
      <c r="G622" s="29">
        <v>0</v>
      </c>
      <c r="H622" s="29" t="s">
        <v>32</v>
      </c>
      <c r="I622" s="29">
        <v>0</v>
      </c>
      <c r="J622" s="29" t="s">
        <v>438</v>
      </c>
      <c r="K622" s="29" t="str">
        <f t="shared" si="473"/>
        <v>old</v>
      </c>
      <c r="L622" s="2" t="str">
        <f t="shared" si="463"/>
        <v>ico</v>
      </c>
      <c r="M622" s="2"/>
      <c r="N622" s="2">
        <f t="shared" si="464"/>
        <v>14</v>
      </c>
      <c r="O622" s="2" t="str">
        <f t="shared" si="465"/>
        <v>head</v>
      </c>
      <c r="P622" s="2"/>
      <c r="Q622" s="2" t="str">
        <f t="shared" si="466"/>
        <v>00</v>
      </c>
      <c r="R622" s="36"/>
      <c r="S622" s="29">
        <f t="shared" si="467"/>
        <v>4</v>
      </c>
      <c r="T622" s="29">
        <f t="shared" si="468"/>
        <v>9</v>
      </c>
      <c r="U622" s="29">
        <f t="shared" si="469"/>
        <v>14</v>
      </c>
      <c r="V622" s="29">
        <f t="shared" si="470"/>
        <v>14</v>
      </c>
      <c r="W622" s="2" t="str">
        <f t="shared" si="471"/>
        <v>1065</v>
      </c>
      <c r="X622" s="2"/>
    </row>
    <row r="623" spans="1:24">
      <c r="A623" s="2" t="s">
        <v>29</v>
      </c>
      <c r="B623" s="35">
        <v>313200190</v>
      </c>
      <c r="C623" s="29">
        <v>313200100</v>
      </c>
      <c r="D623" s="35">
        <f t="shared" si="461"/>
        <v>0</v>
      </c>
      <c r="E623" s="29" t="s">
        <v>651</v>
      </c>
      <c r="F623" s="29" t="s">
        <v>323</v>
      </c>
      <c r="G623" s="29">
        <v>0</v>
      </c>
      <c r="H623" s="29" t="s">
        <v>32</v>
      </c>
      <c r="I623" s="29">
        <v>0</v>
      </c>
      <c r="J623" s="29" t="s">
        <v>524</v>
      </c>
      <c r="K623" s="29" t="str">
        <f t="shared" si="473"/>
        <v>old</v>
      </c>
      <c r="L623" s="2" t="str">
        <f t="shared" si="463"/>
        <v>ico</v>
      </c>
      <c r="M623" s="2"/>
      <c r="N623" s="2">
        <f t="shared" si="464"/>
        <v>14</v>
      </c>
      <c r="O623" s="2" t="str">
        <f t="shared" si="465"/>
        <v>head</v>
      </c>
      <c r="P623" s="2"/>
      <c r="Q623" s="2" t="str">
        <f t="shared" si="466"/>
        <v>00</v>
      </c>
      <c r="R623" s="36"/>
      <c r="S623" s="29">
        <f t="shared" si="467"/>
        <v>4</v>
      </c>
      <c r="T623" s="29">
        <f t="shared" si="468"/>
        <v>9</v>
      </c>
      <c r="U623" s="29">
        <f t="shared" si="469"/>
        <v>14</v>
      </c>
      <c r="V623" s="29">
        <f t="shared" si="470"/>
        <v>14</v>
      </c>
      <c r="W623" s="2" t="str">
        <f t="shared" si="471"/>
        <v>2001</v>
      </c>
      <c r="X623" s="2"/>
    </row>
    <row r="624" spans="1:24">
      <c r="A624" s="2" t="s">
        <v>29</v>
      </c>
      <c r="B624" s="35">
        <v>313200290</v>
      </c>
      <c r="C624" s="29">
        <v>313200200</v>
      </c>
      <c r="D624" s="35">
        <f t="shared" si="461"/>
        <v>0</v>
      </c>
      <c r="E624" s="29" t="s">
        <v>652</v>
      </c>
      <c r="F624" s="29" t="s">
        <v>323</v>
      </c>
      <c r="G624" s="29">
        <v>0</v>
      </c>
      <c r="H624" s="29" t="s">
        <v>32</v>
      </c>
      <c r="I624" s="29">
        <v>0</v>
      </c>
      <c r="J624" s="29" t="s">
        <v>526</v>
      </c>
      <c r="K624" s="29" t="str">
        <f t="shared" si="473"/>
        <v>old</v>
      </c>
      <c r="L624" s="2" t="str">
        <f t="shared" si="463"/>
        <v>ico</v>
      </c>
      <c r="M624" s="2"/>
      <c r="N624" s="2">
        <f t="shared" si="464"/>
        <v>14</v>
      </c>
      <c r="O624" s="2" t="str">
        <f t="shared" si="465"/>
        <v>head</v>
      </c>
      <c r="P624" s="2"/>
      <c r="Q624" s="2" t="str">
        <f t="shared" si="466"/>
        <v>00</v>
      </c>
      <c r="R624" s="36"/>
      <c r="S624" s="29">
        <f t="shared" si="467"/>
        <v>4</v>
      </c>
      <c r="T624" s="29">
        <f t="shared" si="468"/>
        <v>9</v>
      </c>
      <c r="U624" s="29">
        <f t="shared" si="469"/>
        <v>14</v>
      </c>
      <c r="V624" s="29">
        <f t="shared" si="470"/>
        <v>14</v>
      </c>
      <c r="W624" s="2" t="str">
        <f t="shared" si="471"/>
        <v>2002</v>
      </c>
      <c r="X624" s="2"/>
    </row>
    <row r="625" spans="1:24">
      <c r="A625" s="2" t="s">
        <v>29</v>
      </c>
      <c r="B625" s="35">
        <v>313200390</v>
      </c>
      <c r="C625" s="29">
        <v>313200300</v>
      </c>
      <c r="D625" s="35">
        <f t="shared" si="461"/>
        <v>0</v>
      </c>
      <c r="E625" s="29" t="s">
        <v>653</v>
      </c>
      <c r="F625" s="29" t="s">
        <v>323</v>
      </c>
      <c r="G625" s="29">
        <v>0</v>
      </c>
      <c r="H625" s="29" t="s">
        <v>32</v>
      </c>
      <c r="I625" s="29">
        <v>0</v>
      </c>
      <c r="J625" s="29" t="s">
        <v>528</v>
      </c>
      <c r="K625" s="29" t="str">
        <f t="shared" si="473"/>
        <v>old</v>
      </c>
      <c r="L625" s="2" t="str">
        <f t="shared" si="463"/>
        <v>ico</v>
      </c>
      <c r="M625" s="2"/>
      <c r="N625" s="2">
        <f t="shared" si="464"/>
        <v>14</v>
      </c>
      <c r="O625" s="2" t="str">
        <f t="shared" si="465"/>
        <v>head</v>
      </c>
      <c r="P625" s="2"/>
      <c r="Q625" s="2" t="str">
        <f t="shared" si="466"/>
        <v>00</v>
      </c>
      <c r="R625" s="36"/>
      <c r="S625" s="29">
        <f t="shared" si="467"/>
        <v>4</v>
      </c>
      <c r="T625" s="29">
        <f t="shared" si="468"/>
        <v>9</v>
      </c>
      <c r="U625" s="29">
        <f t="shared" si="469"/>
        <v>14</v>
      </c>
      <c r="V625" s="29">
        <f t="shared" si="470"/>
        <v>14</v>
      </c>
      <c r="W625" s="2" t="str">
        <f t="shared" si="471"/>
        <v>2003</v>
      </c>
      <c r="X625" s="2"/>
    </row>
    <row r="626" spans="1:24">
      <c r="A626" s="2" t="s">
        <v>29</v>
      </c>
      <c r="B626" s="35">
        <v>313200490</v>
      </c>
      <c r="C626" s="29">
        <v>313200400</v>
      </c>
      <c r="D626" s="35">
        <f t="shared" si="461"/>
        <v>0</v>
      </c>
      <c r="E626" s="29" t="s">
        <v>654</v>
      </c>
      <c r="F626" s="29" t="s">
        <v>323</v>
      </c>
      <c r="G626" s="29">
        <v>0</v>
      </c>
      <c r="H626" s="29" t="s">
        <v>32</v>
      </c>
      <c r="I626" s="29">
        <v>0</v>
      </c>
      <c r="J626" s="29" t="s">
        <v>530</v>
      </c>
      <c r="K626" s="29" t="str">
        <f t="shared" si="473"/>
        <v>old</v>
      </c>
      <c r="L626" s="2" t="str">
        <f t="shared" si="463"/>
        <v>ico</v>
      </c>
      <c r="M626" s="2"/>
      <c r="N626" s="2">
        <f t="shared" si="464"/>
        <v>14</v>
      </c>
      <c r="O626" s="2" t="str">
        <f t="shared" si="465"/>
        <v>head</v>
      </c>
      <c r="P626" s="2"/>
      <c r="Q626" s="2" t="str">
        <f t="shared" si="466"/>
        <v>00</v>
      </c>
      <c r="R626" s="36"/>
      <c r="S626" s="29">
        <f t="shared" si="467"/>
        <v>4</v>
      </c>
      <c r="T626" s="29">
        <f t="shared" si="468"/>
        <v>9</v>
      </c>
      <c r="U626" s="29">
        <f t="shared" si="469"/>
        <v>14</v>
      </c>
      <c r="V626" s="29">
        <f t="shared" si="470"/>
        <v>14</v>
      </c>
      <c r="W626" s="2" t="str">
        <f t="shared" si="471"/>
        <v>2004</v>
      </c>
      <c r="X626" s="2"/>
    </row>
    <row r="627" spans="1:24">
      <c r="A627" s="2" t="s">
        <v>29</v>
      </c>
      <c r="B627" s="35">
        <v>313200590</v>
      </c>
      <c r="C627" s="29">
        <v>313200500</v>
      </c>
      <c r="D627" s="35">
        <f t="shared" si="461"/>
        <v>0</v>
      </c>
      <c r="E627" s="29" t="s">
        <v>655</v>
      </c>
      <c r="F627" s="29" t="s">
        <v>323</v>
      </c>
      <c r="G627" s="29">
        <v>0</v>
      </c>
      <c r="H627" s="29" t="s">
        <v>32</v>
      </c>
      <c r="I627" s="29">
        <v>0</v>
      </c>
      <c r="J627" s="29" t="s">
        <v>532</v>
      </c>
      <c r="K627" s="29" t="str">
        <f t="shared" si="473"/>
        <v>old</v>
      </c>
      <c r="L627" s="2" t="str">
        <f t="shared" si="463"/>
        <v>ico</v>
      </c>
      <c r="M627" s="2"/>
      <c r="N627" s="2">
        <f t="shared" si="464"/>
        <v>14</v>
      </c>
      <c r="O627" s="2" t="str">
        <f t="shared" si="465"/>
        <v>head</v>
      </c>
      <c r="P627" s="2"/>
      <c r="Q627" s="2" t="str">
        <f t="shared" si="466"/>
        <v>00</v>
      </c>
      <c r="R627" s="36"/>
      <c r="S627" s="29">
        <f t="shared" si="467"/>
        <v>4</v>
      </c>
      <c r="T627" s="29">
        <f t="shared" si="468"/>
        <v>9</v>
      </c>
      <c r="U627" s="29">
        <f t="shared" si="469"/>
        <v>14</v>
      </c>
      <c r="V627" s="29">
        <f t="shared" si="470"/>
        <v>14</v>
      </c>
      <c r="W627" s="2" t="str">
        <f t="shared" si="471"/>
        <v>2005</v>
      </c>
      <c r="X627" s="2"/>
    </row>
    <row r="628" spans="1:24">
      <c r="A628" s="2" t="s">
        <v>29</v>
      </c>
      <c r="B628" s="35">
        <v>313200690</v>
      </c>
      <c r="C628" s="29">
        <v>313200600</v>
      </c>
      <c r="D628" s="35">
        <f t="shared" si="461"/>
        <v>0</v>
      </c>
      <c r="E628" s="29" t="s">
        <v>656</v>
      </c>
      <c r="F628" s="29" t="s">
        <v>323</v>
      </c>
      <c r="G628" s="29">
        <v>0</v>
      </c>
      <c r="H628" s="29" t="s">
        <v>32</v>
      </c>
      <c r="I628" s="29">
        <v>0</v>
      </c>
      <c r="J628" s="29" t="s">
        <v>534</v>
      </c>
      <c r="K628" s="29" t="str">
        <f t="shared" si="473"/>
        <v>old</v>
      </c>
      <c r="L628" s="2" t="str">
        <f t="shared" si="463"/>
        <v>ico</v>
      </c>
      <c r="M628" s="2"/>
      <c r="N628" s="2">
        <f t="shared" si="464"/>
        <v>14</v>
      </c>
      <c r="O628" s="2" t="str">
        <f t="shared" si="465"/>
        <v>head</v>
      </c>
      <c r="P628" s="2"/>
      <c r="Q628" s="2" t="str">
        <f t="shared" si="466"/>
        <v>00</v>
      </c>
      <c r="R628" s="36"/>
      <c r="S628" s="29">
        <f t="shared" si="467"/>
        <v>4</v>
      </c>
      <c r="T628" s="29">
        <f t="shared" si="468"/>
        <v>9</v>
      </c>
      <c r="U628" s="29">
        <f t="shared" si="469"/>
        <v>14</v>
      </c>
      <c r="V628" s="29">
        <f t="shared" si="470"/>
        <v>14</v>
      </c>
      <c r="W628" s="2" t="str">
        <f t="shared" si="471"/>
        <v>2006</v>
      </c>
      <c r="X628" s="2"/>
    </row>
    <row r="629" spans="1:24">
      <c r="A629" s="2" t="s">
        <v>29</v>
      </c>
      <c r="B629" s="35">
        <v>313200790</v>
      </c>
      <c r="C629" s="29">
        <v>313100301</v>
      </c>
      <c r="D629" s="35">
        <f t="shared" si="461"/>
        <v>0</v>
      </c>
      <c r="E629" s="29" t="s">
        <v>657</v>
      </c>
      <c r="F629" s="29" t="s">
        <v>323</v>
      </c>
      <c r="G629" s="29">
        <v>0</v>
      </c>
      <c r="H629" s="29" t="s">
        <v>32</v>
      </c>
      <c r="I629" s="29">
        <v>0</v>
      </c>
      <c r="J629" s="29" t="s">
        <v>450</v>
      </c>
      <c r="K629" s="29" t="str">
        <f t="shared" si="473"/>
        <v>old</v>
      </c>
      <c r="L629" s="2" t="str">
        <f t="shared" si="463"/>
        <v>ico</v>
      </c>
      <c r="M629" s="2"/>
      <c r="N629" s="2">
        <f t="shared" si="464"/>
        <v>14</v>
      </c>
      <c r="O629" s="2" t="str">
        <f t="shared" si="465"/>
        <v>head</v>
      </c>
      <c r="P629" s="2"/>
      <c r="Q629" s="2" t="str">
        <f t="shared" si="466"/>
        <v>00</v>
      </c>
      <c r="R629" s="36"/>
      <c r="S629" s="29">
        <f t="shared" si="467"/>
        <v>4</v>
      </c>
      <c r="T629" s="29">
        <f t="shared" si="468"/>
        <v>9</v>
      </c>
      <c r="U629" s="29">
        <f t="shared" si="469"/>
        <v>14</v>
      </c>
      <c r="V629" s="29">
        <f t="shared" si="470"/>
        <v>14</v>
      </c>
      <c r="W629" s="2" t="str">
        <f t="shared" si="471"/>
        <v>2007</v>
      </c>
      <c r="X629" s="2"/>
    </row>
    <row r="630" spans="1:24">
      <c r="A630" s="2"/>
      <c r="B630" s="35">
        <v>313200790</v>
      </c>
      <c r="C630" s="29">
        <v>313200700</v>
      </c>
      <c r="D630" s="35">
        <f t="shared" si="461"/>
        <v>0</v>
      </c>
      <c r="E630" s="29" t="s">
        <v>657</v>
      </c>
      <c r="F630" s="29" t="s">
        <v>323</v>
      </c>
      <c r="G630" s="29">
        <v>0</v>
      </c>
      <c r="H630" s="29" t="s">
        <v>32</v>
      </c>
      <c r="I630" s="29">
        <v>0</v>
      </c>
      <c r="J630" s="29" t="s">
        <v>536</v>
      </c>
      <c r="K630" s="29" t="str">
        <f t="shared" si="473"/>
        <v>old</v>
      </c>
      <c r="L630" s="2" t="str">
        <f t="shared" si="463"/>
        <v>ico</v>
      </c>
      <c r="M630" s="2"/>
      <c r="N630" s="2">
        <f t="shared" si="464"/>
        <v>14</v>
      </c>
      <c r="O630" s="2" t="str">
        <f t="shared" si="465"/>
        <v>head</v>
      </c>
      <c r="P630" s="2"/>
      <c r="Q630" s="2" t="str">
        <f t="shared" si="466"/>
        <v>00</v>
      </c>
      <c r="R630" s="36"/>
      <c r="S630" s="29">
        <f t="shared" si="467"/>
        <v>4</v>
      </c>
      <c r="T630" s="29">
        <f t="shared" si="468"/>
        <v>9</v>
      </c>
      <c r="U630" s="29">
        <f t="shared" si="469"/>
        <v>14</v>
      </c>
      <c r="V630" s="29">
        <f t="shared" si="470"/>
        <v>14</v>
      </c>
      <c r="W630" s="2" t="str">
        <f t="shared" si="471"/>
        <v>2007</v>
      </c>
      <c r="X630" s="2"/>
    </row>
    <row r="631" spans="1:24">
      <c r="A631" s="2" t="s">
        <v>29</v>
      </c>
      <c r="B631" s="35">
        <v>313299091</v>
      </c>
      <c r="C631" s="29">
        <v>313200700</v>
      </c>
      <c r="D631" s="35">
        <f t="shared" si="461"/>
        <v>0</v>
      </c>
      <c r="E631" s="29" t="s">
        <v>537</v>
      </c>
      <c r="F631" s="29" t="s">
        <v>323</v>
      </c>
      <c r="G631" s="29">
        <v>0</v>
      </c>
      <c r="H631" s="29" t="s">
        <v>32</v>
      </c>
      <c r="I631" s="29">
        <v>0</v>
      </c>
      <c r="J631" s="29" t="s">
        <v>538</v>
      </c>
      <c r="K631" s="29" t="str">
        <f t="shared" si="473"/>
        <v>ui</v>
      </c>
      <c r="L631" s="2" t="str">
        <f t="shared" si="463"/>
        <v>qiyujiaxiaoyou</v>
      </c>
      <c r="M631" s="2"/>
      <c r="N631" s="2">
        <f t="shared" si="464"/>
        <v>14</v>
      </c>
      <c r="O631" s="2" t="str">
        <f t="shared" si="465"/>
        <v>pengzhuang</v>
      </c>
      <c r="P631" s="2"/>
      <c r="Q631" s="2" t="str">
        <f t="shared" si="466"/>
        <v>00</v>
      </c>
      <c r="R631" s="36"/>
      <c r="S631" s="29">
        <f t="shared" si="467"/>
        <v>3</v>
      </c>
      <c r="T631" s="29">
        <f t="shared" si="468"/>
        <v>20</v>
      </c>
      <c r="U631" s="29">
        <f t="shared" si="469"/>
        <v>31</v>
      </c>
      <c r="V631" s="29">
        <f t="shared" si="470"/>
        <v>40</v>
      </c>
      <c r="W631" s="2" t="str">
        <f t="shared" si="471"/>
        <v>touxiang</v>
      </c>
      <c r="X631" s="2"/>
    </row>
    <row r="632" spans="1:24" s="25" customFormat="1">
      <c r="A632" s="39"/>
      <c r="B632" s="38">
        <v>1</v>
      </c>
      <c r="C632" s="38">
        <v>1</v>
      </c>
      <c r="D632" s="35">
        <f t="shared" si="411"/>
        <v>111</v>
      </c>
      <c r="E632" s="38" t="s">
        <v>658</v>
      </c>
      <c r="F632" s="38">
        <v>1</v>
      </c>
      <c r="G632" s="29">
        <v>0</v>
      </c>
      <c r="H632" s="38">
        <v>1</v>
      </c>
      <c r="I632" s="38">
        <v>1</v>
      </c>
      <c r="J632" s="38">
        <v>1</v>
      </c>
      <c r="K632" s="38">
        <v>1</v>
      </c>
      <c r="L632" s="39"/>
      <c r="M632" s="39"/>
      <c r="N632" s="39"/>
      <c r="O632" s="39"/>
      <c r="P632" s="39"/>
      <c r="Q632" s="39"/>
      <c r="R632" s="40"/>
      <c r="S632" s="38"/>
      <c r="T632" s="38"/>
      <c r="U632" s="38"/>
      <c r="V632" s="38"/>
      <c r="W632" s="39"/>
      <c r="X632" s="39"/>
    </row>
    <row r="633" spans="1:24">
      <c r="A633" s="2" t="s">
        <v>29</v>
      </c>
      <c r="B633" s="29" t="str">
        <f t="shared" ref="B633:B725" si="474">"3"&amp;N633&amp;R633&amp;P633</f>
        <v>314000001</v>
      </c>
      <c r="C633" s="29">
        <v>314000001</v>
      </c>
      <c r="D633" s="35">
        <f t="shared" si="411"/>
        <v>111</v>
      </c>
      <c r="E633" s="29" t="s">
        <v>659</v>
      </c>
      <c r="F633" s="29" t="s">
        <v>660</v>
      </c>
      <c r="G633" s="29">
        <v>0</v>
      </c>
      <c r="H633" s="29" t="s">
        <v>32</v>
      </c>
      <c r="I633" s="29">
        <v>0</v>
      </c>
      <c r="J633" s="29" t="s">
        <v>661</v>
      </c>
      <c r="K633" s="29" t="str">
        <f t="shared" ref="K633:K725" si="475">LEFT(E633,S633-1)</f>
        <v>icon</v>
      </c>
      <c r="L633" s="2" t="str">
        <f t="shared" ref="L633:L725" si="476">MID(E633,S633+1,T633-6)</f>
        <v>coin</v>
      </c>
      <c r="M633" s="2">
        <f t="shared" ref="M633:M725" si="477">IF(RIGHT(E633,1)="s",2,0)</f>
        <v>0</v>
      </c>
      <c r="N633" s="2">
        <f t="shared" ref="N633:N725" si="478">IF(L633="head",13,IF(L633="qiyujia",15,14))</f>
        <v>14</v>
      </c>
      <c r="O633" s="2" t="str">
        <f t="shared" ref="O633:O725" si="479">IF(T633=U633,RIGHT(E633,LEN(E633)-T633),MID(E633,T633+1,U633-T633-1))</f>
        <v>0001</v>
      </c>
      <c r="P633" s="2" t="str">
        <f t="shared" ref="P633:P725" si="480">RIGHT(O633,3)</f>
        <v>001</v>
      </c>
      <c r="Q633" s="2" t="str">
        <f t="shared" ref="Q633:Q725" si="481">IF(LEN(W633)&lt;3,IF(LEN(W633)&gt;1,W633,"0"&amp;W633),"00")</f>
        <v>00</v>
      </c>
      <c r="R633" s="36" t="str">
        <f>INDEX(Sheet2!B:B,MATCH(L633,Sheet2!A:A,0))</f>
        <v>000</v>
      </c>
      <c r="S633" s="29">
        <f t="shared" ref="S633:S725" si="482">IFERROR(FIND("_",E633),0)</f>
        <v>5</v>
      </c>
      <c r="T633" s="29">
        <f t="shared" ref="T633:T725" si="483">IFERROR(FIND("_",E633,S633+1),S633)</f>
        <v>10</v>
      </c>
      <c r="U633" s="29">
        <f t="shared" ref="U633:U725" si="484">IFERROR(FIND("_",E633,T633+1),T633)</f>
        <v>10</v>
      </c>
      <c r="V633" s="29">
        <f t="shared" ref="V633:V725" si="485">IFERROR(FIND("_",E633,U633+1),U633)</f>
        <v>10</v>
      </c>
      <c r="W633" s="2" t="str">
        <f t="shared" ref="W633:W725" si="486">IF(U633=V633,RIGHT(E633,LEN(E633)-U633),MID(E633,U633+1,V633-U633-1))</f>
        <v>0001</v>
      </c>
      <c r="X633" s="2"/>
    </row>
    <row r="634" spans="1:24">
      <c r="A634" s="2" t="s">
        <v>29</v>
      </c>
      <c r="B634" s="29" t="str">
        <f t="shared" si="474"/>
        <v>314000002</v>
      </c>
      <c r="C634" s="29">
        <v>314000002</v>
      </c>
      <c r="D634" s="35">
        <f t="shared" si="411"/>
        <v>111</v>
      </c>
      <c r="E634" s="29" t="s">
        <v>662</v>
      </c>
      <c r="F634" s="29" t="s">
        <v>660</v>
      </c>
      <c r="G634" s="29">
        <v>0</v>
      </c>
      <c r="H634" s="29" t="s">
        <v>32</v>
      </c>
      <c r="I634" s="29">
        <v>0</v>
      </c>
      <c r="J634" s="29" t="s">
        <v>663</v>
      </c>
      <c r="K634" s="29" t="str">
        <f t="shared" si="475"/>
        <v>icon</v>
      </c>
      <c r="L634" s="2" t="str">
        <f t="shared" si="476"/>
        <v>coin</v>
      </c>
      <c r="M634" s="2">
        <f t="shared" si="477"/>
        <v>0</v>
      </c>
      <c r="N634" s="2">
        <f t="shared" si="478"/>
        <v>14</v>
      </c>
      <c r="O634" s="2" t="str">
        <f t="shared" si="479"/>
        <v>0002</v>
      </c>
      <c r="P634" s="2" t="str">
        <f t="shared" si="480"/>
        <v>002</v>
      </c>
      <c r="Q634" s="2" t="str">
        <f t="shared" si="481"/>
        <v>00</v>
      </c>
      <c r="R634" s="36" t="str">
        <f>INDEX(Sheet2!B:B,MATCH(L634,Sheet2!A:A,0))</f>
        <v>000</v>
      </c>
      <c r="S634" s="29">
        <f t="shared" si="482"/>
        <v>5</v>
      </c>
      <c r="T634" s="29">
        <f t="shared" si="483"/>
        <v>10</v>
      </c>
      <c r="U634" s="29">
        <f t="shared" si="484"/>
        <v>10</v>
      </c>
      <c r="V634" s="29">
        <f t="shared" si="485"/>
        <v>10</v>
      </c>
      <c r="W634" s="2" t="str">
        <f t="shared" si="486"/>
        <v>0002</v>
      </c>
      <c r="X634" s="2"/>
    </row>
    <row r="635" spans="1:24">
      <c r="A635" s="2" t="s">
        <v>29</v>
      </c>
      <c r="B635" s="29" t="str">
        <f t="shared" si="474"/>
        <v>314000003</v>
      </c>
      <c r="C635" s="29">
        <v>314000003</v>
      </c>
      <c r="D635" s="35">
        <f t="shared" si="411"/>
        <v>111</v>
      </c>
      <c r="E635" s="29" t="s">
        <v>664</v>
      </c>
      <c r="F635" s="29" t="s">
        <v>660</v>
      </c>
      <c r="G635" s="29">
        <v>0</v>
      </c>
      <c r="H635" s="29" t="s">
        <v>32</v>
      </c>
      <c r="I635" s="29">
        <v>0</v>
      </c>
      <c r="J635" s="29" t="s">
        <v>665</v>
      </c>
      <c r="K635" s="29" t="str">
        <f t="shared" si="475"/>
        <v>icon</v>
      </c>
      <c r="L635" s="2" t="str">
        <f t="shared" si="476"/>
        <v>coin</v>
      </c>
      <c r="M635" s="2">
        <f t="shared" si="477"/>
        <v>0</v>
      </c>
      <c r="N635" s="2">
        <f t="shared" si="478"/>
        <v>14</v>
      </c>
      <c r="O635" s="2" t="str">
        <f t="shared" si="479"/>
        <v>0003</v>
      </c>
      <c r="P635" s="2" t="str">
        <f t="shared" si="480"/>
        <v>003</v>
      </c>
      <c r="Q635" s="2" t="str">
        <f t="shared" si="481"/>
        <v>00</v>
      </c>
      <c r="R635" s="36" t="str">
        <f>INDEX(Sheet2!B:B,MATCH(L635,Sheet2!A:A,0))</f>
        <v>000</v>
      </c>
      <c r="S635" s="29">
        <f t="shared" si="482"/>
        <v>5</v>
      </c>
      <c r="T635" s="29">
        <f t="shared" si="483"/>
        <v>10</v>
      </c>
      <c r="U635" s="29">
        <f t="shared" si="484"/>
        <v>10</v>
      </c>
      <c r="V635" s="29">
        <f t="shared" si="485"/>
        <v>10</v>
      </c>
      <c r="W635" s="2" t="str">
        <f t="shared" si="486"/>
        <v>0003</v>
      </c>
      <c r="X635" s="2"/>
    </row>
    <row r="636" spans="1:24">
      <c r="A636" s="2" t="s">
        <v>29</v>
      </c>
      <c r="B636" s="29" t="str">
        <f t="shared" si="474"/>
        <v>314000004</v>
      </c>
      <c r="C636" s="29">
        <v>314000004</v>
      </c>
      <c r="D636" s="35">
        <f t="shared" si="411"/>
        <v>111</v>
      </c>
      <c r="E636" s="29" t="s">
        <v>666</v>
      </c>
      <c r="F636" s="29" t="s">
        <v>660</v>
      </c>
      <c r="G636" s="29">
        <v>0</v>
      </c>
      <c r="H636" s="29" t="s">
        <v>32</v>
      </c>
      <c r="I636" s="29">
        <v>0</v>
      </c>
      <c r="J636" s="29" t="s">
        <v>667</v>
      </c>
      <c r="K636" s="29" t="str">
        <f t="shared" si="475"/>
        <v>icon</v>
      </c>
      <c r="L636" s="2" t="str">
        <f t="shared" si="476"/>
        <v>coin</v>
      </c>
      <c r="M636" s="2">
        <f t="shared" si="477"/>
        <v>0</v>
      </c>
      <c r="N636" s="2">
        <f t="shared" si="478"/>
        <v>14</v>
      </c>
      <c r="O636" s="2" t="str">
        <f t="shared" si="479"/>
        <v>0004</v>
      </c>
      <c r="P636" s="2" t="str">
        <f t="shared" si="480"/>
        <v>004</v>
      </c>
      <c r="Q636" s="2" t="str">
        <f t="shared" si="481"/>
        <v>00</v>
      </c>
      <c r="R636" s="36" t="str">
        <f>INDEX(Sheet2!B:B,MATCH(L636,Sheet2!A:A,0))</f>
        <v>000</v>
      </c>
      <c r="S636" s="29">
        <f t="shared" si="482"/>
        <v>5</v>
      </c>
      <c r="T636" s="29">
        <f t="shared" si="483"/>
        <v>10</v>
      </c>
      <c r="U636" s="29">
        <f t="shared" si="484"/>
        <v>10</v>
      </c>
      <c r="V636" s="29">
        <f t="shared" si="485"/>
        <v>10</v>
      </c>
      <c r="W636" s="2" t="str">
        <f t="shared" si="486"/>
        <v>0004</v>
      </c>
      <c r="X636" s="2"/>
    </row>
    <row r="637" spans="1:24">
      <c r="A637" s="2" t="s">
        <v>29</v>
      </c>
      <c r="B637" s="29" t="str">
        <f t="shared" si="474"/>
        <v>314000005</v>
      </c>
      <c r="C637" s="29">
        <v>314000005</v>
      </c>
      <c r="D637" s="35">
        <f t="shared" si="411"/>
        <v>111</v>
      </c>
      <c r="E637" s="29" t="s">
        <v>668</v>
      </c>
      <c r="F637" s="29" t="s">
        <v>660</v>
      </c>
      <c r="G637" s="29">
        <v>0</v>
      </c>
      <c r="H637" s="29" t="s">
        <v>32</v>
      </c>
      <c r="I637" s="29">
        <v>0</v>
      </c>
      <c r="J637" s="29" t="s">
        <v>669</v>
      </c>
      <c r="K637" s="29" t="str">
        <f t="shared" si="475"/>
        <v>icon</v>
      </c>
      <c r="L637" s="2" t="str">
        <f t="shared" si="476"/>
        <v>coin</v>
      </c>
      <c r="M637" s="2">
        <f t="shared" si="477"/>
        <v>0</v>
      </c>
      <c r="N637" s="2">
        <f t="shared" si="478"/>
        <v>14</v>
      </c>
      <c r="O637" s="2" t="str">
        <f t="shared" si="479"/>
        <v>0005</v>
      </c>
      <c r="P637" s="2" t="str">
        <f t="shared" si="480"/>
        <v>005</v>
      </c>
      <c r="Q637" s="2" t="str">
        <f t="shared" si="481"/>
        <v>00</v>
      </c>
      <c r="R637" s="36" t="str">
        <f>INDEX(Sheet2!B:B,MATCH(L637,Sheet2!A:A,0))</f>
        <v>000</v>
      </c>
      <c r="S637" s="29">
        <f t="shared" si="482"/>
        <v>5</v>
      </c>
      <c r="T637" s="29">
        <f t="shared" si="483"/>
        <v>10</v>
      </c>
      <c r="U637" s="29">
        <f t="shared" si="484"/>
        <v>10</v>
      </c>
      <c r="V637" s="29">
        <f t="shared" si="485"/>
        <v>10</v>
      </c>
      <c r="W637" s="2" t="str">
        <f t="shared" si="486"/>
        <v>0005</v>
      </c>
      <c r="X637" s="2"/>
    </row>
    <row r="638" spans="1:24">
      <c r="A638" s="2" t="s">
        <v>29</v>
      </c>
      <c r="B638" s="29" t="str">
        <f t="shared" si="474"/>
        <v>314000006</v>
      </c>
      <c r="C638" s="29">
        <v>314000006</v>
      </c>
      <c r="D638" s="35">
        <f t="shared" si="411"/>
        <v>111</v>
      </c>
      <c r="E638" s="29" t="s">
        <v>670</v>
      </c>
      <c r="F638" s="29" t="s">
        <v>660</v>
      </c>
      <c r="G638" s="29">
        <v>0</v>
      </c>
      <c r="H638" s="29" t="s">
        <v>32</v>
      </c>
      <c r="I638" s="29">
        <v>0</v>
      </c>
      <c r="J638" s="29" t="s">
        <v>671</v>
      </c>
      <c r="K638" s="29" t="str">
        <f t="shared" si="475"/>
        <v>icon</v>
      </c>
      <c r="L638" s="2" t="str">
        <f t="shared" si="476"/>
        <v>coin</v>
      </c>
      <c r="M638" s="2">
        <f t="shared" si="477"/>
        <v>0</v>
      </c>
      <c r="N638" s="2">
        <f t="shared" si="478"/>
        <v>14</v>
      </c>
      <c r="O638" s="2" t="str">
        <f t="shared" si="479"/>
        <v>0006</v>
      </c>
      <c r="P638" s="2" t="str">
        <f t="shared" si="480"/>
        <v>006</v>
      </c>
      <c r="Q638" s="2" t="str">
        <f t="shared" si="481"/>
        <v>00</v>
      </c>
      <c r="R638" s="36" t="str">
        <f>INDEX(Sheet2!B:B,MATCH(L638,Sheet2!A:A,0))</f>
        <v>000</v>
      </c>
      <c r="S638" s="29">
        <f t="shared" si="482"/>
        <v>5</v>
      </c>
      <c r="T638" s="29">
        <f t="shared" si="483"/>
        <v>10</v>
      </c>
      <c r="U638" s="29">
        <f t="shared" si="484"/>
        <v>10</v>
      </c>
      <c r="V638" s="29">
        <f t="shared" si="485"/>
        <v>10</v>
      </c>
      <c r="W638" s="2" t="str">
        <f t="shared" si="486"/>
        <v>0006</v>
      </c>
      <c r="X638" s="2"/>
    </row>
    <row r="639" spans="1:24">
      <c r="A639" s="2" t="s">
        <v>29</v>
      </c>
      <c r="B639" s="29" t="str">
        <f t="shared" si="474"/>
        <v>314000007</v>
      </c>
      <c r="C639" s="29">
        <v>314000007</v>
      </c>
      <c r="D639" s="35">
        <f t="shared" si="411"/>
        <v>111</v>
      </c>
      <c r="E639" s="29" t="s">
        <v>672</v>
      </c>
      <c r="F639" s="29" t="s">
        <v>660</v>
      </c>
      <c r="G639" s="29">
        <v>0</v>
      </c>
      <c r="H639" s="29" t="s">
        <v>32</v>
      </c>
      <c r="I639" s="29">
        <v>0</v>
      </c>
      <c r="J639" s="29" t="s">
        <v>673</v>
      </c>
      <c r="K639" s="29" t="str">
        <f t="shared" si="475"/>
        <v>icon</v>
      </c>
      <c r="L639" s="2" t="str">
        <f t="shared" si="476"/>
        <v>coin</v>
      </c>
      <c r="M639" s="2">
        <f t="shared" si="477"/>
        <v>0</v>
      </c>
      <c r="N639" s="2">
        <f t="shared" si="478"/>
        <v>14</v>
      </c>
      <c r="O639" s="2" t="str">
        <f t="shared" si="479"/>
        <v>0007</v>
      </c>
      <c r="P639" s="2" t="str">
        <f t="shared" si="480"/>
        <v>007</v>
      </c>
      <c r="Q639" s="2" t="str">
        <f t="shared" si="481"/>
        <v>00</v>
      </c>
      <c r="R639" s="36" t="str">
        <f>INDEX(Sheet2!B:B,MATCH(L639,Sheet2!A:A,0))</f>
        <v>000</v>
      </c>
      <c r="S639" s="29">
        <f t="shared" si="482"/>
        <v>5</v>
      </c>
      <c r="T639" s="29">
        <f t="shared" si="483"/>
        <v>10</v>
      </c>
      <c r="U639" s="29">
        <f t="shared" si="484"/>
        <v>10</v>
      </c>
      <c r="V639" s="29">
        <f t="shared" si="485"/>
        <v>10</v>
      </c>
      <c r="W639" s="2" t="str">
        <f t="shared" si="486"/>
        <v>0007</v>
      </c>
      <c r="X639" s="2"/>
    </row>
    <row r="640" spans="1:24">
      <c r="A640" s="2" t="s">
        <v>29</v>
      </c>
      <c r="B640" s="29" t="str">
        <f t="shared" si="474"/>
        <v>314000008</v>
      </c>
      <c r="C640" s="29">
        <v>314000008</v>
      </c>
      <c r="D640" s="35">
        <f t="shared" si="411"/>
        <v>111</v>
      </c>
      <c r="E640" s="29" t="s">
        <v>674</v>
      </c>
      <c r="F640" s="29" t="s">
        <v>660</v>
      </c>
      <c r="G640" s="29">
        <v>0</v>
      </c>
      <c r="H640" s="29" t="s">
        <v>32</v>
      </c>
      <c r="I640" s="29">
        <v>0</v>
      </c>
      <c r="J640" s="29" t="s">
        <v>675</v>
      </c>
      <c r="K640" s="29" t="str">
        <f t="shared" si="475"/>
        <v>icon</v>
      </c>
      <c r="L640" s="2" t="str">
        <f t="shared" si="476"/>
        <v>coin</v>
      </c>
      <c r="M640" s="2">
        <f t="shared" si="477"/>
        <v>0</v>
      </c>
      <c r="N640" s="2">
        <f t="shared" si="478"/>
        <v>14</v>
      </c>
      <c r="O640" s="2" t="str">
        <f t="shared" si="479"/>
        <v>0008</v>
      </c>
      <c r="P640" s="2" t="str">
        <f t="shared" si="480"/>
        <v>008</v>
      </c>
      <c r="Q640" s="2" t="str">
        <f t="shared" si="481"/>
        <v>00</v>
      </c>
      <c r="R640" s="36" t="str">
        <f>INDEX(Sheet2!B:B,MATCH(L640,Sheet2!A:A,0))</f>
        <v>000</v>
      </c>
      <c r="S640" s="29">
        <f t="shared" si="482"/>
        <v>5</v>
      </c>
      <c r="T640" s="29">
        <f t="shared" si="483"/>
        <v>10</v>
      </c>
      <c r="U640" s="29">
        <f t="shared" si="484"/>
        <v>10</v>
      </c>
      <c r="V640" s="29">
        <f t="shared" si="485"/>
        <v>10</v>
      </c>
      <c r="W640" s="2" t="str">
        <f t="shared" si="486"/>
        <v>0008</v>
      </c>
      <c r="X640" s="2"/>
    </row>
    <row r="641" spans="1:24">
      <c r="A641" s="2" t="s">
        <v>29</v>
      </c>
      <c r="B641" s="29" t="str">
        <f t="shared" si="474"/>
        <v>314000009</v>
      </c>
      <c r="C641" s="29">
        <v>314000009</v>
      </c>
      <c r="D641" s="35">
        <f t="shared" si="411"/>
        <v>111</v>
      </c>
      <c r="E641" s="29" t="s">
        <v>676</v>
      </c>
      <c r="F641" s="29" t="s">
        <v>660</v>
      </c>
      <c r="G641" s="29">
        <v>0</v>
      </c>
      <c r="H641" s="29" t="s">
        <v>32</v>
      </c>
      <c r="I641" s="29">
        <v>0</v>
      </c>
      <c r="J641" s="29" t="s">
        <v>677</v>
      </c>
      <c r="K641" s="29" t="str">
        <f t="shared" si="475"/>
        <v>icon</v>
      </c>
      <c r="L641" s="2" t="str">
        <f t="shared" si="476"/>
        <v>coin</v>
      </c>
      <c r="M641" s="2">
        <f t="shared" si="477"/>
        <v>0</v>
      </c>
      <c r="N641" s="2">
        <f t="shared" si="478"/>
        <v>14</v>
      </c>
      <c r="O641" s="2" t="str">
        <f t="shared" si="479"/>
        <v>0009</v>
      </c>
      <c r="P641" s="2" t="str">
        <f t="shared" si="480"/>
        <v>009</v>
      </c>
      <c r="Q641" s="2" t="str">
        <f t="shared" si="481"/>
        <v>00</v>
      </c>
      <c r="R641" s="36" t="str">
        <f>INDEX(Sheet2!B:B,MATCH(L641,Sheet2!A:A,0))</f>
        <v>000</v>
      </c>
      <c r="S641" s="29">
        <f t="shared" si="482"/>
        <v>5</v>
      </c>
      <c r="T641" s="29">
        <f t="shared" si="483"/>
        <v>10</v>
      </c>
      <c r="U641" s="29">
        <f t="shared" si="484"/>
        <v>10</v>
      </c>
      <c r="V641" s="29">
        <f t="shared" si="485"/>
        <v>10</v>
      </c>
      <c r="W641" s="2" t="str">
        <f t="shared" si="486"/>
        <v>0009</v>
      </c>
      <c r="X641" s="2"/>
    </row>
    <row r="642" spans="1:24">
      <c r="A642" s="2" t="s">
        <v>29</v>
      </c>
      <c r="B642" s="29" t="str">
        <f t="shared" si="474"/>
        <v>314000010</v>
      </c>
      <c r="C642" s="29">
        <v>314000010</v>
      </c>
      <c r="D642" s="35">
        <f t="shared" si="411"/>
        <v>111</v>
      </c>
      <c r="E642" s="29" t="s">
        <v>678</v>
      </c>
      <c r="F642" s="29" t="s">
        <v>660</v>
      </c>
      <c r="G642" s="29">
        <v>0</v>
      </c>
      <c r="H642" s="29" t="s">
        <v>32</v>
      </c>
      <c r="I642" s="29">
        <v>0</v>
      </c>
      <c r="J642" s="29" t="s">
        <v>679</v>
      </c>
      <c r="K642" s="29" t="str">
        <f t="shared" si="475"/>
        <v>icon</v>
      </c>
      <c r="L642" s="2" t="str">
        <f t="shared" si="476"/>
        <v>coin</v>
      </c>
      <c r="M642" s="2">
        <f t="shared" si="477"/>
        <v>0</v>
      </c>
      <c r="N642" s="2">
        <f t="shared" si="478"/>
        <v>14</v>
      </c>
      <c r="O642" s="2" t="str">
        <f t="shared" si="479"/>
        <v>0010</v>
      </c>
      <c r="P642" s="2" t="str">
        <f t="shared" si="480"/>
        <v>010</v>
      </c>
      <c r="Q642" s="2" t="str">
        <f t="shared" si="481"/>
        <v>00</v>
      </c>
      <c r="R642" s="36" t="str">
        <f>INDEX(Sheet2!B:B,MATCH(L642,Sheet2!A:A,0))</f>
        <v>000</v>
      </c>
      <c r="S642" s="29">
        <f t="shared" si="482"/>
        <v>5</v>
      </c>
      <c r="T642" s="29">
        <f t="shared" si="483"/>
        <v>10</v>
      </c>
      <c r="U642" s="29">
        <f t="shared" si="484"/>
        <v>10</v>
      </c>
      <c r="V642" s="29">
        <f t="shared" si="485"/>
        <v>10</v>
      </c>
      <c r="W642" s="2" t="str">
        <f t="shared" si="486"/>
        <v>0010</v>
      </c>
      <c r="X642" s="2"/>
    </row>
    <row r="643" spans="1:24">
      <c r="A643" s="2" t="s">
        <v>29</v>
      </c>
      <c r="B643" s="29" t="str">
        <f t="shared" si="474"/>
        <v>314000011</v>
      </c>
      <c r="C643" s="29">
        <v>314000011</v>
      </c>
      <c r="D643" s="35">
        <f t="shared" si="411"/>
        <v>111</v>
      </c>
      <c r="E643" s="29" t="s">
        <v>680</v>
      </c>
      <c r="F643" s="29" t="s">
        <v>660</v>
      </c>
      <c r="G643" s="29">
        <v>0</v>
      </c>
      <c r="H643" s="29" t="s">
        <v>32</v>
      </c>
      <c r="I643" s="29">
        <v>0</v>
      </c>
      <c r="J643" s="29" t="s">
        <v>681</v>
      </c>
      <c r="K643" s="29" t="str">
        <f t="shared" si="475"/>
        <v>icon</v>
      </c>
      <c r="L643" s="2" t="str">
        <f t="shared" si="476"/>
        <v>coin</v>
      </c>
      <c r="M643" s="2">
        <f t="shared" si="477"/>
        <v>0</v>
      </c>
      <c r="N643" s="2">
        <f t="shared" si="478"/>
        <v>14</v>
      </c>
      <c r="O643" s="2" t="str">
        <f t="shared" si="479"/>
        <v>0011</v>
      </c>
      <c r="P643" s="2" t="str">
        <f t="shared" si="480"/>
        <v>011</v>
      </c>
      <c r="Q643" s="2" t="str">
        <f t="shared" si="481"/>
        <v>00</v>
      </c>
      <c r="R643" s="36" t="str">
        <f>INDEX(Sheet2!B:B,MATCH(L643,Sheet2!A:A,0))</f>
        <v>000</v>
      </c>
      <c r="S643" s="29">
        <f t="shared" si="482"/>
        <v>5</v>
      </c>
      <c r="T643" s="29">
        <f t="shared" si="483"/>
        <v>10</v>
      </c>
      <c r="U643" s="29">
        <f t="shared" si="484"/>
        <v>10</v>
      </c>
      <c r="V643" s="29">
        <f t="shared" si="485"/>
        <v>10</v>
      </c>
      <c r="W643" s="2" t="str">
        <f t="shared" si="486"/>
        <v>0011</v>
      </c>
      <c r="X643" s="2"/>
    </row>
    <row r="644" spans="1:24">
      <c r="A644" s="2" t="s">
        <v>29</v>
      </c>
      <c r="B644" s="29" t="str">
        <f t="shared" si="474"/>
        <v>314000012</v>
      </c>
      <c r="C644" s="29">
        <v>314000012</v>
      </c>
      <c r="D644" s="35">
        <f t="shared" si="411"/>
        <v>111</v>
      </c>
      <c r="E644" s="29" t="s">
        <v>682</v>
      </c>
      <c r="F644" s="29" t="s">
        <v>660</v>
      </c>
      <c r="G644" s="29">
        <v>0</v>
      </c>
      <c r="H644" s="29" t="s">
        <v>32</v>
      </c>
      <c r="I644" s="29">
        <v>0</v>
      </c>
      <c r="J644" s="29" t="s">
        <v>683</v>
      </c>
      <c r="K644" s="29" t="str">
        <f t="shared" si="475"/>
        <v>icon</v>
      </c>
      <c r="L644" s="2" t="str">
        <f t="shared" si="476"/>
        <v>coin</v>
      </c>
      <c r="M644" s="2">
        <f t="shared" si="477"/>
        <v>0</v>
      </c>
      <c r="N644" s="2">
        <f t="shared" si="478"/>
        <v>14</v>
      </c>
      <c r="O644" s="2" t="str">
        <f t="shared" si="479"/>
        <v>0012</v>
      </c>
      <c r="P644" s="2" t="str">
        <f t="shared" si="480"/>
        <v>012</v>
      </c>
      <c r="Q644" s="2" t="str">
        <f t="shared" si="481"/>
        <v>00</v>
      </c>
      <c r="R644" s="36" t="str">
        <f>INDEX(Sheet2!B:B,MATCH(L644,Sheet2!A:A,0))</f>
        <v>000</v>
      </c>
      <c r="S644" s="29">
        <f t="shared" si="482"/>
        <v>5</v>
      </c>
      <c r="T644" s="29">
        <f t="shared" si="483"/>
        <v>10</v>
      </c>
      <c r="U644" s="29">
        <f t="shared" si="484"/>
        <v>10</v>
      </c>
      <c r="V644" s="29">
        <f t="shared" si="485"/>
        <v>10</v>
      </c>
      <c r="W644" s="2" t="str">
        <f t="shared" si="486"/>
        <v>0012</v>
      </c>
      <c r="X644" s="2"/>
    </row>
    <row r="645" spans="1:24">
      <c r="A645" s="2" t="s">
        <v>29</v>
      </c>
      <c r="B645" s="29" t="str">
        <f t="shared" si="474"/>
        <v>314000013</v>
      </c>
      <c r="C645" s="29">
        <v>314000013</v>
      </c>
      <c r="D645" s="35">
        <f t="shared" si="411"/>
        <v>111</v>
      </c>
      <c r="E645" s="29" t="s">
        <v>684</v>
      </c>
      <c r="F645" s="29" t="s">
        <v>660</v>
      </c>
      <c r="G645" s="29">
        <v>0</v>
      </c>
      <c r="H645" s="29" t="s">
        <v>32</v>
      </c>
      <c r="I645" s="29">
        <v>0</v>
      </c>
      <c r="J645" s="29" t="s">
        <v>685</v>
      </c>
      <c r="K645" s="29" t="str">
        <f t="shared" si="475"/>
        <v>icon</v>
      </c>
      <c r="L645" s="2" t="str">
        <f t="shared" si="476"/>
        <v>coin</v>
      </c>
      <c r="M645" s="2">
        <f t="shared" si="477"/>
        <v>0</v>
      </c>
      <c r="N645" s="2">
        <f t="shared" si="478"/>
        <v>14</v>
      </c>
      <c r="O645" s="2" t="str">
        <f t="shared" si="479"/>
        <v>0013</v>
      </c>
      <c r="P645" s="2" t="str">
        <f t="shared" si="480"/>
        <v>013</v>
      </c>
      <c r="Q645" s="2" t="str">
        <f t="shared" si="481"/>
        <v>00</v>
      </c>
      <c r="R645" s="36" t="str">
        <f>INDEX(Sheet2!B:B,MATCH(L645,Sheet2!A:A,0))</f>
        <v>000</v>
      </c>
      <c r="S645" s="29">
        <f t="shared" si="482"/>
        <v>5</v>
      </c>
      <c r="T645" s="29">
        <f t="shared" si="483"/>
        <v>10</v>
      </c>
      <c r="U645" s="29">
        <f t="shared" si="484"/>
        <v>10</v>
      </c>
      <c r="V645" s="29">
        <f t="shared" si="485"/>
        <v>10</v>
      </c>
      <c r="W645" s="2" t="str">
        <f t="shared" si="486"/>
        <v>0013</v>
      </c>
      <c r="X645" s="2"/>
    </row>
    <row r="646" spans="1:24">
      <c r="A646" s="2" t="s">
        <v>29</v>
      </c>
      <c r="B646" s="29" t="str">
        <f t="shared" si="474"/>
        <v>314000014</v>
      </c>
      <c r="C646" s="29">
        <v>314000014</v>
      </c>
      <c r="D646" s="35">
        <f t="shared" si="411"/>
        <v>111</v>
      </c>
      <c r="E646" s="29" t="s">
        <v>686</v>
      </c>
      <c r="F646" s="29" t="s">
        <v>660</v>
      </c>
      <c r="G646" s="29">
        <v>0</v>
      </c>
      <c r="H646" s="29" t="s">
        <v>32</v>
      </c>
      <c r="I646" s="29">
        <v>0</v>
      </c>
      <c r="J646" s="29" t="s">
        <v>687</v>
      </c>
      <c r="K646" s="29" t="str">
        <f t="shared" si="475"/>
        <v>icon</v>
      </c>
      <c r="L646" s="2" t="str">
        <f t="shared" si="476"/>
        <v>coin</v>
      </c>
      <c r="M646" s="2">
        <f t="shared" si="477"/>
        <v>0</v>
      </c>
      <c r="N646" s="2">
        <f t="shared" si="478"/>
        <v>14</v>
      </c>
      <c r="O646" s="2" t="str">
        <f t="shared" si="479"/>
        <v>0014</v>
      </c>
      <c r="P646" s="2" t="str">
        <f t="shared" si="480"/>
        <v>014</v>
      </c>
      <c r="Q646" s="2" t="str">
        <f t="shared" si="481"/>
        <v>00</v>
      </c>
      <c r="R646" s="36" t="str">
        <f>INDEX(Sheet2!B:B,MATCH(L646,Sheet2!A:A,0))</f>
        <v>000</v>
      </c>
      <c r="S646" s="29">
        <f t="shared" si="482"/>
        <v>5</v>
      </c>
      <c r="T646" s="29">
        <f t="shared" si="483"/>
        <v>10</v>
      </c>
      <c r="U646" s="29">
        <f t="shared" si="484"/>
        <v>10</v>
      </c>
      <c r="V646" s="29">
        <f t="shared" si="485"/>
        <v>10</v>
      </c>
      <c r="W646" s="2" t="str">
        <f t="shared" si="486"/>
        <v>0014</v>
      </c>
      <c r="X646" s="2"/>
    </row>
    <row r="647" spans="1:24">
      <c r="A647" s="2" t="s">
        <v>29</v>
      </c>
      <c r="B647" s="29" t="str">
        <f t="shared" si="474"/>
        <v>314000015</v>
      </c>
      <c r="C647" s="29">
        <v>314000015</v>
      </c>
      <c r="D647" s="35">
        <f t="shared" si="411"/>
        <v>111</v>
      </c>
      <c r="E647" s="29" t="s">
        <v>688</v>
      </c>
      <c r="F647" s="29" t="s">
        <v>660</v>
      </c>
      <c r="G647" s="29">
        <v>0</v>
      </c>
      <c r="H647" s="29" t="s">
        <v>32</v>
      </c>
      <c r="I647" s="29">
        <v>0</v>
      </c>
      <c r="J647" s="29" t="s">
        <v>689</v>
      </c>
      <c r="K647" s="29" t="str">
        <f t="shared" si="475"/>
        <v>icon</v>
      </c>
      <c r="L647" s="2" t="str">
        <f t="shared" si="476"/>
        <v>coin</v>
      </c>
      <c r="M647" s="2">
        <f t="shared" si="477"/>
        <v>0</v>
      </c>
      <c r="N647" s="2">
        <f t="shared" si="478"/>
        <v>14</v>
      </c>
      <c r="O647" s="2" t="str">
        <f t="shared" si="479"/>
        <v>0015</v>
      </c>
      <c r="P647" s="2" t="str">
        <f t="shared" si="480"/>
        <v>015</v>
      </c>
      <c r="Q647" s="2" t="str">
        <f t="shared" si="481"/>
        <v>00</v>
      </c>
      <c r="R647" s="36" t="str">
        <f>INDEX(Sheet2!B:B,MATCH(L647,Sheet2!A:A,0))</f>
        <v>000</v>
      </c>
      <c r="S647" s="29">
        <f t="shared" si="482"/>
        <v>5</v>
      </c>
      <c r="T647" s="29">
        <f t="shared" si="483"/>
        <v>10</v>
      </c>
      <c r="U647" s="29">
        <f t="shared" si="484"/>
        <v>10</v>
      </c>
      <c r="V647" s="29">
        <f t="shared" si="485"/>
        <v>10</v>
      </c>
      <c r="W647" s="2" t="str">
        <f t="shared" si="486"/>
        <v>0015</v>
      </c>
      <c r="X647" s="2"/>
    </row>
    <row r="648" spans="1:24">
      <c r="A648" s="2" t="s">
        <v>29</v>
      </c>
      <c r="B648" s="29" t="str">
        <f t="shared" si="474"/>
        <v>314000016</v>
      </c>
      <c r="C648" s="29">
        <v>314000016</v>
      </c>
      <c r="D648" s="35">
        <f t="shared" ref="D648:D725" si="487">IF(INT(B648)=INT(C648),111,0)</f>
        <v>111</v>
      </c>
      <c r="E648" s="29" t="s">
        <v>690</v>
      </c>
      <c r="F648" s="29" t="s">
        <v>660</v>
      </c>
      <c r="G648" s="29">
        <v>0</v>
      </c>
      <c r="H648" s="29" t="s">
        <v>32</v>
      </c>
      <c r="I648" s="29">
        <v>0</v>
      </c>
      <c r="J648" s="29" t="s">
        <v>691</v>
      </c>
      <c r="K648" s="29" t="str">
        <f t="shared" si="475"/>
        <v>icon</v>
      </c>
      <c r="L648" s="2" t="str">
        <f t="shared" si="476"/>
        <v>coin</v>
      </c>
      <c r="M648" s="2">
        <f t="shared" si="477"/>
        <v>0</v>
      </c>
      <c r="N648" s="2">
        <f t="shared" si="478"/>
        <v>14</v>
      </c>
      <c r="O648" s="2" t="str">
        <f t="shared" si="479"/>
        <v>0016</v>
      </c>
      <c r="P648" s="2" t="str">
        <f t="shared" si="480"/>
        <v>016</v>
      </c>
      <c r="Q648" s="2" t="str">
        <f t="shared" si="481"/>
        <v>00</v>
      </c>
      <c r="R648" s="36" t="str">
        <f>INDEX(Sheet2!B:B,MATCH(L648,Sheet2!A:A,0))</f>
        <v>000</v>
      </c>
      <c r="S648" s="29">
        <f t="shared" si="482"/>
        <v>5</v>
      </c>
      <c r="T648" s="29">
        <f t="shared" si="483"/>
        <v>10</v>
      </c>
      <c r="U648" s="29">
        <f t="shared" si="484"/>
        <v>10</v>
      </c>
      <c r="V648" s="29">
        <f t="shared" si="485"/>
        <v>10</v>
      </c>
      <c r="W648" s="2" t="str">
        <f t="shared" si="486"/>
        <v>0016</v>
      </c>
      <c r="X648" s="2"/>
    </row>
    <row r="649" spans="1:24">
      <c r="A649" s="2" t="s">
        <v>29</v>
      </c>
      <c r="B649" s="29" t="str">
        <f t="shared" si="474"/>
        <v>314000017</v>
      </c>
      <c r="C649" s="29">
        <v>314000017</v>
      </c>
      <c r="D649" s="35">
        <f t="shared" si="487"/>
        <v>111</v>
      </c>
      <c r="E649" s="29" t="s">
        <v>692</v>
      </c>
      <c r="F649" s="29" t="s">
        <v>660</v>
      </c>
      <c r="G649" s="29">
        <v>0</v>
      </c>
      <c r="H649" s="29" t="s">
        <v>32</v>
      </c>
      <c r="I649" s="29">
        <v>0</v>
      </c>
      <c r="J649" s="29" t="s">
        <v>693</v>
      </c>
      <c r="K649" s="29" t="str">
        <f t="shared" si="475"/>
        <v>icon</v>
      </c>
      <c r="L649" s="2" t="str">
        <f t="shared" si="476"/>
        <v>coin</v>
      </c>
      <c r="M649" s="2">
        <f t="shared" si="477"/>
        <v>0</v>
      </c>
      <c r="N649" s="2">
        <f t="shared" si="478"/>
        <v>14</v>
      </c>
      <c r="O649" s="2" t="str">
        <f t="shared" si="479"/>
        <v>0017</v>
      </c>
      <c r="P649" s="2" t="str">
        <f t="shared" si="480"/>
        <v>017</v>
      </c>
      <c r="Q649" s="2" t="str">
        <f t="shared" si="481"/>
        <v>00</v>
      </c>
      <c r="R649" s="36" t="str">
        <f>INDEX(Sheet2!B:B,MATCH(L649,Sheet2!A:A,0))</f>
        <v>000</v>
      </c>
      <c r="S649" s="29">
        <f t="shared" si="482"/>
        <v>5</v>
      </c>
      <c r="T649" s="29">
        <f t="shared" si="483"/>
        <v>10</v>
      </c>
      <c r="U649" s="29">
        <f t="shared" si="484"/>
        <v>10</v>
      </c>
      <c r="V649" s="29">
        <f t="shared" si="485"/>
        <v>10</v>
      </c>
      <c r="W649" s="2" t="str">
        <f t="shared" si="486"/>
        <v>0017</v>
      </c>
      <c r="X649" s="2"/>
    </row>
    <row r="650" spans="1:24">
      <c r="A650" s="2" t="s">
        <v>29</v>
      </c>
      <c r="B650" s="29">
        <v>314000018</v>
      </c>
      <c r="D650" s="35"/>
      <c r="E650" s="29" t="s">
        <v>694</v>
      </c>
      <c r="F650" s="29" t="s">
        <v>660</v>
      </c>
      <c r="G650" s="29">
        <v>0</v>
      </c>
      <c r="H650" s="29" t="s">
        <v>32</v>
      </c>
      <c r="I650" s="29">
        <v>0</v>
      </c>
      <c r="J650" s="29" t="s">
        <v>695</v>
      </c>
      <c r="K650" s="29" t="s">
        <v>696</v>
      </c>
      <c r="L650" s="2"/>
      <c r="M650" s="2"/>
      <c r="N650" s="2"/>
      <c r="O650" s="2"/>
      <c r="P650" s="2"/>
      <c r="Q650" s="2"/>
      <c r="R650" s="36"/>
      <c r="S650" s="29"/>
      <c r="T650" s="29"/>
      <c r="U650" s="29"/>
      <c r="V650" s="29"/>
      <c r="W650" s="2"/>
      <c r="X650" s="2"/>
    </row>
    <row r="651" spans="1:24">
      <c r="A651" s="2" t="s">
        <v>29</v>
      </c>
      <c r="B651" s="29">
        <v>314000019</v>
      </c>
      <c r="D651" s="35"/>
      <c r="E651" s="29" t="s">
        <v>697</v>
      </c>
      <c r="F651" s="29" t="s">
        <v>660</v>
      </c>
      <c r="G651" s="29">
        <v>0</v>
      </c>
      <c r="H651" s="29" t="s">
        <v>32</v>
      </c>
      <c r="I651" s="29">
        <v>0</v>
      </c>
      <c r="J651" s="29" t="s">
        <v>695</v>
      </c>
      <c r="K651" s="29" t="s">
        <v>696</v>
      </c>
      <c r="L651" s="2"/>
      <c r="M651" s="2"/>
      <c r="N651" s="2"/>
      <c r="O651" s="2"/>
      <c r="P651" s="2"/>
      <c r="Q651" s="2"/>
      <c r="R651" s="36"/>
      <c r="S651" s="29"/>
      <c r="T651" s="29"/>
      <c r="U651" s="29"/>
      <c r="V651" s="29"/>
      <c r="W651" s="2"/>
      <c r="X651" s="2"/>
    </row>
    <row r="652" spans="1:24">
      <c r="A652" s="2" t="s">
        <v>29</v>
      </c>
      <c r="B652" s="29">
        <v>314000020</v>
      </c>
      <c r="D652" s="35"/>
      <c r="E652" s="29" t="s">
        <v>698</v>
      </c>
      <c r="F652" s="29" t="s">
        <v>660</v>
      </c>
      <c r="G652" s="29">
        <v>0</v>
      </c>
      <c r="H652" s="29" t="s">
        <v>32</v>
      </c>
      <c r="I652" s="29">
        <v>0</v>
      </c>
      <c r="J652" s="29" t="s">
        <v>695</v>
      </c>
      <c r="K652" s="29" t="s">
        <v>696</v>
      </c>
      <c r="L652" s="2"/>
      <c r="M652" s="2"/>
      <c r="N652" s="2"/>
      <c r="O652" s="2"/>
      <c r="P652" s="2"/>
      <c r="Q652" s="2"/>
      <c r="R652" s="36"/>
      <c r="S652" s="29"/>
      <c r="T652" s="29"/>
      <c r="U652" s="29"/>
      <c r="V652" s="29"/>
      <c r="W652" s="2"/>
      <c r="X652" s="2"/>
    </row>
    <row r="653" spans="1:24">
      <c r="A653" s="2" t="s">
        <v>29</v>
      </c>
      <c r="B653" s="29">
        <v>314000021</v>
      </c>
      <c r="D653" s="35"/>
      <c r="E653" s="29" t="s">
        <v>699</v>
      </c>
      <c r="F653" s="29" t="s">
        <v>660</v>
      </c>
      <c r="G653" s="29">
        <v>0</v>
      </c>
      <c r="H653" s="29" t="s">
        <v>32</v>
      </c>
      <c r="I653" s="29">
        <v>0</v>
      </c>
      <c r="J653" s="29" t="s">
        <v>695</v>
      </c>
      <c r="K653" s="29" t="s">
        <v>696</v>
      </c>
      <c r="L653" s="2"/>
      <c r="M653" s="2"/>
      <c r="N653" s="2"/>
      <c r="O653" s="2"/>
      <c r="P653" s="2"/>
      <c r="Q653" s="2"/>
      <c r="R653" s="36"/>
      <c r="S653" s="29"/>
      <c r="T653" s="29"/>
      <c r="U653" s="29"/>
      <c r="V653" s="29"/>
      <c r="W653" s="2"/>
      <c r="X653" s="2"/>
    </row>
    <row r="654" spans="1:24">
      <c r="A654" s="2" t="s">
        <v>29</v>
      </c>
      <c r="B654" s="29">
        <v>314000022</v>
      </c>
      <c r="D654" s="35"/>
      <c r="E654" s="29" t="s">
        <v>700</v>
      </c>
      <c r="F654" s="29" t="s">
        <v>660</v>
      </c>
      <c r="G654" s="29">
        <v>0</v>
      </c>
      <c r="H654" s="29" t="s">
        <v>32</v>
      </c>
      <c r="I654" s="29">
        <v>0</v>
      </c>
      <c r="J654" s="29" t="s">
        <v>695</v>
      </c>
      <c r="K654" s="29" t="s">
        <v>696</v>
      </c>
      <c r="L654" s="2"/>
      <c r="M654" s="2"/>
      <c r="N654" s="2"/>
      <c r="O654" s="2"/>
      <c r="P654" s="2"/>
      <c r="Q654" s="2"/>
      <c r="R654" s="36"/>
      <c r="S654" s="29"/>
      <c r="T654" s="29"/>
      <c r="U654" s="29"/>
      <c r="V654" s="29"/>
      <c r="W654" s="2"/>
      <c r="X654" s="2"/>
    </row>
    <row r="655" spans="1:24">
      <c r="A655" s="2" t="s">
        <v>29</v>
      </c>
      <c r="B655" s="29">
        <v>314000023</v>
      </c>
      <c r="D655" s="35"/>
      <c r="E655" s="29" t="s">
        <v>701</v>
      </c>
      <c r="F655" s="29" t="s">
        <v>660</v>
      </c>
      <c r="G655" s="29">
        <v>0</v>
      </c>
      <c r="H655" s="29" t="s">
        <v>32</v>
      </c>
      <c r="I655" s="29">
        <v>0</v>
      </c>
      <c r="J655" s="29" t="s">
        <v>695</v>
      </c>
      <c r="K655" s="29" t="s">
        <v>696</v>
      </c>
      <c r="L655" s="2"/>
      <c r="M655" s="2"/>
      <c r="N655" s="2"/>
      <c r="O655" s="2"/>
      <c r="P655" s="2"/>
      <c r="Q655" s="2"/>
      <c r="R655" s="36"/>
      <c r="S655" s="29"/>
      <c r="T655" s="29"/>
      <c r="U655" s="29"/>
      <c r="V655" s="29"/>
      <c r="W655" s="2"/>
      <c r="X655" s="2"/>
    </row>
    <row r="656" spans="1:24">
      <c r="A656" s="2" t="s">
        <v>29</v>
      </c>
      <c r="B656" s="29">
        <v>314000024</v>
      </c>
      <c r="D656" s="35"/>
      <c r="E656" s="29" t="s">
        <v>702</v>
      </c>
      <c r="F656" s="29" t="s">
        <v>660</v>
      </c>
      <c r="G656" s="29">
        <v>0</v>
      </c>
      <c r="H656" s="29" t="s">
        <v>32</v>
      </c>
      <c r="I656" s="29">
        <v>0</v>
      </c>
      <c r="J656" s="29" t="s">
        <v>695</v>
      </c>
      <c r="K656" s="29" t="s">
        <v>696</v>
      </c>
      <c r="L656" s="2"/>
      <c r="M656" s="2"/>
      <c r="N656" s="2"/>
      <c r="O656" s="2"/>
      <c r="P656" s="2"/>
      <c r="Q656" s="2"/>
      <c r="R656" s="36"/>
      <c r="S656" s="29"/>
      <c r="T656" s="29"/>
      <c r="U656" s="29"/>
      <c r="V656" s="29"/>
      <c r="W656" s="2"/>
      <c r="X656" s="2"/>
    </row>
    <row r="657" spans="1:24">
      <c r="A657" s="2" t="s">
        <v>29</v>
      </c>
      <c r="B657" s="29">
        <v>314000025</v>
      </c>
      <c r="D657" s="35"/>
      <c r="E657" s="29" t="s">
        <v>703</v>
      </c>
      <c r="F657" s="29" t="s">
        <v>660</v>
      </c>
      <c r="G657" s="29">
        <v>0</v>
      </c>
      <c r="H657" s="29" t="s">
        <v>32</v>
      </c>
      <c r="I657" s="29">
        <v>0</v>
      </c>
      <c r="J657" s="29" t="s">
        <v>695</v>
      </c>
      <c r="K657" s="29" t="s">
        <v>696</v>
      </c>
      <c r="L657" s="2"/>
      <c r="M657" s="2"/>
      <c r="N657" s="2"/>
      <c r="O657" s="2"/>
      <c r="P657" s="2"/>
      <c r="Q657" s="2"/>
      <c r="R657" s="36"/>
      <c r="S657" s="29"/>
      <c r="T657" s="29"/>
      <c r="U657" s="29"/>
      <c r="V657" s="29"/>
      <c r="W657" s="2"/>
      <c r="X657" s="2"/>
    </row>
    <row r="658" spans="1:24">
      <c r="A658" s="2" t="s">
        <v>29</v>
      </c>
      <c r="B658" s="29">
        <v>314000026</v>
      </c>
      <c r="D658" s="35"/>
      <c r="E658" s="29" t="s">
        <v>704</v>
      </c>
      <c r="F658" s="29" t="s">
        <v>660</v>
      </c>
      <c r="G658" s="29">
        <v>0</v>
      </c>
      <c r="H658" s="29" t="s">
        <v>32</v>
      </c>
      <c r="I658" s="29">
        <v>0</v>
      </c>
      <c r="J658" s="29" t="s">
        <v>695</v>
      </c>
      <c r="K658" s="29" t="s">
        <v>696</v>
      </c>
      <c r="L658" s="2"/>
      <c r="M658" s="2"/>
      <c r="N658" s="2"/>
      <c r="O658" s="2"/>
      <c r="P658" s="2"/>
      <c r="Q658" s="2"/>
      <c r="R658" s="36"/>
      <c r="S658" s="29"/>
      <c r="T658" s="29"/>
      <c r="U658" s="29"/>
      <c r="V658" s="29"/>
      <c r="W658" s="2"/>
      <c r="X658" s="2"/>
    </row>
    <row r="659" spans="1:24">
      <c r="A659" s="2" t="s">
        <v>29</v>
      </c>
      <c r="B659" s="29">
        <v>314000027</v>
      </c>
      <c r="D659" s="35"/>
      <c r="E659" s="29" t="s">
        <v>705</v>
      </c>
      <c r="F659" s="29" t="s">
        <v>660</v>
      </c>
      <c r="G659" s="29">
        <v>0</v>
      </c>
      <c r="H659" s="29" t="s">
        <v>32</v>
      </c>
      <c r="I659" s="29">
        <v>0</v>
      </c>
      <c r="J659" s="29" t="s">
        <v>695</v>
      </c>
      <c r="K659" s="29" t="s">
        <v>696</v>
      </c>
      <c r="L659" s="2"/>
      <c r="M659" s="2"/>
      <c r="N659" s="2"/>
      <c r="O659" s="2"/>
      <c r="P659" s="2"/>
      <c r="Q659" s="2"/>
      <c r="R659" s="36"/>
      <c r="S659" s="29"/>
      <c r="T659" s="29"/>
      <c r="U659" s="29"/>
      <c r="V659" s="29"/>
      <c r="W659" s="2"/>
      <c r="X659" s="2"/>
    </row>
    <row r="660" spans="1:24">
      <c r="A660" s="2" t="s">
        <v>29</v>
      </c>
      <c r="B660" s="29">
        <v>314000028</v>
      </c>
      <c r="D660" s="35"/>
      <c r="E660" s="29" t="s">
        <v>706</v>
      </c>
      <c r="F660" s="29" t="s">
        <v>660</v>
      </c>
      <c r="G660" s="29">
        <v>0</v>
      </c>
      <c r="H660" s="29" t="s">
        <v>32</v>
      </c>
      <c r="I660" s="29">
        <v>0</v>
      </c>
      <c r="J660" s="29" t="s">
        <v>695</v>
      </c>
      <c r="K660" s="29" t="s">
        <v>696</v>
      </c>
      <c r="L660" s="2"/>
      <c r="M660" s="2"/>
      <c r="N660" s="2"/>
      <c r="O660" s="2"/>
      <c r="P660" s="2"/>
      <c r="Q660" s="2"/>
      <c r="R660" s="36"/>
      <c r="S660" s="29"/>
      <c r="T660" s="29"/>
      <c r="U660" s="29"/>
      <c r="V660" s="29"/>
      <c r="W660" s="2"/>
      <c r="X660" s="2"/>
    </row>
    <row r="661" spans="1:24">
      <c r="A661" s="2" t="s">
        <v>29</v>
      </c>
      <c r="B661" s="29">
        <v>314000029</v>
      </c>
      <c r="D661" s="35"/>
      <c r="E661" s="29" t="s">
        <v>707</v>
      </c>
      <c r="F661" s="29" t="s">
        <v>660</v>
      </c>
      <c r="G661" s="29">
        <v>0</v>
      </c>
      <c r="H661" s="29" t="s">
        <v>32</v>
      </c>
      <c r="I661" s="29">
        <v>0</v>
      </c>
      <c r="J661" s="29" t="s">
        <v>695</v>
      </c>
      <c r="K661" s="29" t="s">
        <v>696</v>
      </c>
      <c r="L661" s="2"/>
      <c r="M661" s="2"/>
      <c r="N661" s="2"/>
      <c r="O661" s="2"/>
      <c r="P661" s="2"/>
      <c r="Q661" s="2"/>
      <c r="R661" s="36"/>
      <c r="S661" s="29"/>
      <c r="T661" s="29"/>
      <c r="U661" s="29"/>
      <c r="V661" s="29"/>
      <c r="W661" s="2"/>
      <c r="X661" s="2"/>
    </row>
    <row r="662" spans="1:24">
      <c r="A662" s="2" t="s">
        <v>29</v>
      </c>
      <c r="B662" s="29">
        <v>314000030</v>
      </c>
      <c r="D662" s="35"/>
      <c r="E662" s="29" t="s">
        <v>708</v>
      </c>
      <c r="F662" s="29" t="s">
        <v>660</v>
      </c>
      <c r="G662" s="29">
        <v>0</v>
      </c>
      <c r="H662" s="29" t="s">
        <v>32</v>
      </c>
      <c r="I662" s="29">
        <v>0</v>
      </c>
      <c r="J662" s="29" t="s">
        <v>695</v>
      </c>
      <c r="K662" s="29" t="s">
        <v>696</v>
      </c>
      <c r="L662" s="2"/>
      <c r="M662" s="2"/>
      <c r="N662" s="2"/>
      <c r="O662" s="2"/>
      <c r="P662" s="2"/>
      <c r="Q662" s="2"/>
      <c r="R662" s="36"/>
      <c r="S662" s="29"/>
      <c r="T662" s="29"/>
      <c r="U662" s="29"/>
      <c r="V662" s="29"/>
      <c r="W662" s="2"/>
      <c r="X662" s="2"/>
    </row>
    <row r="663" spans="1:24">
      <c r="A663" s="2" t="s">
        <v>29</v>
      </c>
      <c r="B663" s="29">
        <v>314000031</v>
      </c>
      <c r="D663" s="35"/>
      <c r="E663" s="29" t="s">
        <v>709</v>
      </c>
      <c r="F663" s="29" t="s">
        <v>660</v>
      </c>
      <c r="G663" s="29">
        <v>0</v>
      </c>
      <c r="H663" s="29" t="s">
        <v>32</v>
      </c>
      <c r="I663" s="29">
        <v>0</v>
      </c>
      <c r="J663" s="29" t="s">
        <v>695</v>
      </c>
      <c r="K663" s="29" t="s">
        <v>696</v>
      </c>
      <c r="L663" s="2"/>
      <c r="M663" s="2"/>
      <c r="N663" s="2"/>
      <c r="O663" s="2"/>
      <c r="P663" s="2"/>
      <c r="Q663" s="2"/>
      <c r="R663" s="36"/>
      <c r="S663" s="29"/>
      <c r="T663" s="29"/>
      <c r="U663" s="29"/>
      <c r="V663" s="29"/>
      <c r="W663" s="2"/>
      <c r="X663" s="2"/>
    </row>
    <row r="664" spans="1:24">
      <c r="A664" s="2" t="s">
        <v>29</v>
      </c>
      <c r="B664" s="29">
        <v>314000032</v>
      </c>
      <c r="D664" s="35"/>
      <c r="E664" s="29" t="s">
        <v>710</v>
      </c>
      <c r="F664" s="29" t="s">
        <v>660</v>
      </c>
      <c r="G664" s="29">
        <v>0</v>
      </c>
      <c r="H664" s="29" t="s">
        <v>32</v>
      </c>
      <c r="I664" s="29">
        <v>0</v>
      </c>
      <c r="J664" s="29" t="s">
        <v>695</v>
      </c>
      <c r="K664" s="29" t="s">
        <v>696</v>
      </c>
      <c r="L664" s="2"/>
      <c r="M664" s="2"/>
      <c r="N664" s="2"/>
      <c r="O664" s="2"/>
      <c r="P664" s="2"/>
      <c r="Q664" s="2"/>
      <c r="R664" s="36"/>
      <c r="S664" s="29"/>
      <c r="T664" s="29"/>
      <c r="U664" s="29"/>
      <c r="V664" s="29"/>
      <c r="W664" s="2"/>
      <c r="X664" s="2"/>
    </row>
    <row r="665" spans="1:24">
      <c r="A665" s="2" t="s">
        <v>29</v>
      </c>
      <c r="B665" s="29">
        <v>314000033</v>
      </c>
      <c r="D665" s="35"/>
      <c r="E665" s="29" t="s">
        <v>711</v>
      </c>
      <c r="F665" s="29" t="s">
        <v>660</v>
      </c>
      <c r="G665" s="29">
        <v>0</v>
      </c>
      <c r="H665" s="29" t="s">
        <v>32</v>
      </c>
      <c r="I665" s="29">
        <v>0</v>
      </c>
      <c r="J665" s="29" t="s">
        <v>695</v>
      </c>
      <c r="K665" s="29" t="s">
        <v>696</v>
      </c>
      <c r="L665" s="2"/>
      <c r="M665" s="2"/>
      <c r="N665" s="2"/>
      <c r="O665" s="2"/>
      <c r="P665" s="2"/>
      <c r="Q665" s="2"/>
      <c r="R665" s="36"/>
      <c r="S665" s="29"/>
      <c r="T665" s="29"/>
      <c r="U665" s="29"/>
      <c r="V665" s="29"/>
      <c r="W665" s="2"/>
      <c r="X665" s="2"/>
    </row>
    <row r="666" spans="1:24">
      <c r="A666" s="2" t="s">
        <v>29</v>
      </c>
      <c r="B666" s="29">
        <v>314000034</v>
      </c>
      <c r="D666" s="35"/>
      <c r="E666" s="29" t="s">
        <v>712</v>
      </c>
      <c r="F666" s="29" t="s">
        <v>660</v>
      </c>
      <c r="G666" s="29">
        <v>0</v>
      </c>
      <c r="H666" s="29" t="s">
        <v>32</v>
      </c>
      <c r="I666" s="29">
        <v>0</v>
      </c>
      <c r="J666" s="29" t="s">
        <v>695</v>
      </c>
      <c r="K666" s="29" t="s">
        <v>696</v>
      </c>
      <c r="L666" s="2"/>
      <c r="M666" s="2"/>
      <c r="N666" s="2"/>
      <c r="O666" s="2"/>
      <c r="P666" s="2"/>
      <c r="Q666" s="2"/>
      <c r="R666" s="36"/>
      <c r="S666" s="29"/>
      <c r="T666" s="29"/>
      <c r="U666" s="29"/>
      <c r="V666" s="29"/>
      <c r="W666" s="2"/>
      <c r="X666" s="2"/>
    </row>
    <row r="667" spans="1:24">
      <c r="A667" s="2" t="s">
        <v>29</v>
      </c>
      <c r="B667" s="29">
        <v>314000035</v>
      </c>
      <c r="D667" s="35"/>
      <c r="E667" s="29" t="s">
        <v>713</v>
      </c>
      <c r="F667" s="29" t="s">
        <v>660</v>
      </c>
      <c r="G667" s="29">
        <v>0</v>
      </c>
      <c r="H667" s="29" t="s">
        <v>32</v>
      </c>
      <c r="I667" s="29">
        <v>0</v>
      </c>
      <c r="J667" s="29" t="s">
        <v>695</v>
      </c>
      <c r="K667" s="29" t="s">
        <v>696</v>
      </c>
      <c r="L667" s="2"/>
      <c r="M667" s="2"/>
      <c r="N667" s="2"/>
      <c r="O667" s="2"/>
      <c r="P667" s="2"/>
      <c r="Q667" s="2"/>
      <c r="R667" s="36"/>
      <c r="S667" s="29"/>
      <c r="T667" s="29"/>
      <c r="U667" s="29"/>
      <c r="V667" s="29"/>
      <c r="W667" s="2"/>
      <c r="X667" s="2"/>
    </row>
    <row r="668" spans="1:24">
      <c r="A668" s="2" t="s">
        <v>29</v>
      </c>
      <c r="B668" s="29">
        <v>314000036</v>
      </c>
      <c r="D668" s="35"/>
      <c r="E668" s="29" t="s">
        <v>714</v>
      </c>
      <c r="F668" s="29" t="s">
        <v>660</v>
      </c>
      <c r="G668" s="29">
        <v>0</v>
      </c>
      <c r="H668" s="29" t="s">
        <v>32</v>
      </c>
      <c r="I668" s="29">
        <v>0</v>
      </c>
      <c r="J668" s="29" t="s">
        <v>695</v>
      </c>
      <c r="K668" s="29" t="s">
        <v>696</v>
      </c>
      <c r="L668" s="2"/>
      <c r="M668" s="2"/>
      <c r="N668" s="2"/>
      <c r="O668" s="2"/>
      <c r="P668" s="2"/>
      <c r="Q668" s="2"/>
      <c r="R668" s="36"/>
      <c r="S668" s="29"/>
      <c r="T668" s="29"/>
      <c r="U668" s="29"/>
      <c r="V668" s="29"/>
      <c r="W668" s="2"/>
      <c r="X668" s="2"/>
    </row>
    <row r="669" spans="1:24">
      <c r="A669" s="2" t="s">
        <v>29</v>
      </c>
      <c r="B669" s="29">
        <v>314000037</v>
      </c>
      <c r="D669" s="35"/>
      <c r="E669" s="29" t="s">
        <v>715</v>
      </c>
      <c r="F669" s="29" t="s">
        <v>660</v>
      </c>
      <c r="G669" s="29">
        <v>0</v>
      </c>
      <c r="H669" s="29" t="s">
        <v>32</v>
      </c>
      <c r="I669" s="29">
        <v>0</v>
      </c>
      <c r="J669" s="29" t="s">
        <v>695</v>
      </c>
      <c r="K669" s="29" t="s">
        <v>696</v>
      </c>
      <c r="L669" s="2"/>
      <c r="M669" s="2"/>
      <c r="N669" s="2"/>
      <c r="O669" s="2"/>
      <c r="P669" s="2"/>
      <c r="Q669" s="2"/>
      <c r="R669" s="36"/>
      <c r="S669" s="29"/>
      <c r="T669" s="29"/>
      <c r="U669" s="29"/>
      <c r="V669" s="29"/>
      <c r="W669" s="2"/>
      <c r="X669" s="2"/>
    </row>
    <row r="670" spans="1:24">
      <c r="A670" s="2" t="s">
        <v>29</v>
      </c>
      <c r="B670" s="29">
        <v>314000038</v>
      </c>
      <c r="D670" s="35"/>
      <c r="E670" s="29" t="s">
        <v>716</v>
      </c>
      <c r="F670" s="29" t="s">
        <v>660</v>
      </c>
      <c r="G670" s="29">
        <v>0</v>
      </c>
      <c r="H670" s="29" t="s">
        <v>32</v>
      </c>
      <c r="I670" s="29">
        <v>0</v>
      </c>
      <c r="J670" s="29" t="s">
        <v>695</v>
      </c>
      <c r="K670" s="29" t="s">
        <v>696</v>
      </c>
      <c r="L670" s="2"/>
      <c r="M670" s="2"/>
      <c r="N670" s="2"/>
      <c r="O670" s="2"/>
      <c r="P670" s="2"/>
      <c r="Q670" s="2"/>
      <c r="R670" s="36"/>
      <c r="S670" s="29"/>
      <c r="T670" s="29"/>
      <c r="U670" s="29"/>
      <c r="V670" s="29"/>
      <c r="W670" s="2"/>
      <c r="X670" s="2"/>
    </row>
    <row r="671" spans="1:24">
      <c r="A671" s="2" t="s">
        <v>29</v>
      </c>
      <c r="B671" s="29">
        <v>314000039</v>
      </c>
      <c r="D671" s="35"/>
      <c r="E671" s="29" t="s">
        <v>717</v>
      </c>
      <c r="F671" s="29" t="s">
        <v>660</v>
      </c>
      <c r="G671" s="29">
        <v>0</v>
      </c>
      <c r="H671" s="29" t="s">
        <v>32</v>
      </c>
      <c r="I671" s="29">
        <v>0</v>
      </c>
      <c r="J671" s="29" t="s">
        <v>695</v>
      </c>
      <c r="K671" s="29" t="s">
        <v>696</v>
      </c>
      <c r="L671" s="2"/>
      <c r="M671" s="2"/>
      <c r="N671" s="2"/>
      <c r="O671" s="2"/>
      <c r="P671" s="2"/>
      <c r="Q671" s="2"/>
      <c r="R671" s="36"/>
      <c r="S671" s="29"/>
      <c r="T671" s="29"/>
      <c r="U671" s="29"/>
      <c r="V671" s="29"/>
      <c r="W671" s="2"/>
      <c r="X671" s="2"/>
    </row>
    <row r="672" spans="1:24">
      <c r="A672" s="2" t="s">
        <v>29</v>
      </c>
      <c r="B672" s="29">
        <v>314000040</v>
      </c>
      <c r="D672" s="35"/>
      <c r="E672" s="29" t="s">
        <v>718</v>
      </c>
      <c r="F672" s="29" t="s">
        <v>660</v>
      </c>
      <c r="G672" s="29">
        <v>0</v>
      </c>
      <c r="H672" s="29" t="s">
        <v>32</v>
      </c>
      <c r="I672" s="29">
        <v>0</v>
      </c>
      <c r="J672" s="29" t="s">
        <v>695</v>
      </c>
      <c r="K672" s="29" t="s">
        <v>696</v>
      </c>
      <c r="L672" s="2"/>
      <c r="M672" s="2"/>
      <c r="N672" s="2"/>
      <c r="O672" s="2"/>
      <c r="P672" s="2"/>
      <c r="Q672" s="2"/>
      <c r="R672" s="36"/>
      <c r="S672" s="29"/>
      <c r="T672" s="29"/>
      <c r="U672" s="29"/>
      <c r="V672" s="29"/>
      <c r="W672" s="2"/>
      <c r="X672" s="2"/>
    </row>
    <row r="673" spans="1:24">
      <c r="A673" s="2" t="s">
        <v>29</v>
      </c>
      <c r="B673" s="29">
        <v>314000041</v>
      </c>
      <c r="D673" s="35"/>
      <c r="E673" s="29" t="s">
        <v>719</v>
      </c>
      <c r="F673" s="29" t="s">
        <v>660</v>
      </c>
      <c r="G673" s="29">
        <v>0</v>
      </c>
      <c r="H673" s="29" t="s">
        <v>32</v>
      </c>
      <c r="I673" s="29">
        <v>0</v>
      </c>
      <c r="J673" s="29" t="s">
        <v>695</v>
      </c>
      <c r="K673" s="29" t="s">
        <v>696</v>
      </c>
      <c r="L673" s="2"/>
      <c r="M673" s="2"/>
      <c r="N673" s="2"/>
      <c r="O673" s="2"/>
      <c r="P673" s="2"/>
      <c r="Q673" s="2"/>
      <c r="R673" s="36"/>
      <c r="S673" s="29"/>
      <c r="T673" s="29"/>
      <c r="U673" s="29"/>
      <c r="V673" s="29"/>
      <c r="W673" s="2"/>
      <c r="X673" s="2"/>
    </row>
    <row r="674" spans="1:24">
      <c r="A674" s="2" t="s">
        <v>29</v>
      </c>
      <c r="B674" s="29">
        <v>314000042</v>
      </c>
      <c r="D674" s="35"/>
      <c r="E674" s="29" t="s">
        <v>720</v>
      </c>
      <c r="F674" s="29" t="s">
        <v>660</v>
      </c>
      <c r="G674" s="29">
        <v>0</v>
      </c>
      <c r="H674" s="29" t="s">
        <v>32</v>
      </c>
      <c r="I674" s="29">
        <v>0</v>
      </c>
      <c r="J674" s="29" t="s">
        <v>695</v>
      </c>
      <c r="K674" s="29" t="s">
        <v>696</v>
      </c>
      <c r="L674" s="2"/>
      <c r="M674" s="2"/>
      <c r="N674" s="2"/>
      <c r="O674" s="2"/>
      <c r="P674" s="2"/>
      <c r="Q674" s="2"/>
      <c r="R674" s="36"/>
      <c r="S674" s="29"/>
      <c r="T674" s="29"/>
      <c r="U674" s="29"/>
      <c r="V674" s="29"/>
      <c r="W674" s="2"/>
      <c r="X674" s="2"/>
    </row>
    <row r="675" spans="1:24">
      <c r="A675" s="2" t="s">
        <v>29</v>
      </c>
      <c r="B675" s="29">
        <v>314000043</v>
      </c>
      <c r="D675" s="35"/>
      <c r="E675" s="29" t="s">
        <v>721</v>
      </c>
      <c r="F675" s="29" t="s">
        <v>660</v>
      </c>
      <c r="G675" s="29">
        <v>0</v>
      </c>
      <c r="H675" s="29" t="s">
        <v>32</v>
      </c>
      <c r="I675" s="29">
        <v>0</v>
      </c>
      <c r="J675" s="29" t="s">
        <v>695</v>
      </c>
      <c r="K675" s="29" t="s">
        <v>696</v>
      </c>
      <c r="L675" s="2"/>
      <c r="M675" s="2"/>
      <c r="N675" s="2"/>
      <c r="O675" s="2"/>
      <c r="P675" s="2"/>
      <c r="Q675" s="2"/>
      <c r="R675" s="36"/>
      <c r="S675" s="29"/>
      <c r="T675" s="29"/>
      <c r="U675" s="29"/>
      <c r="V675" s="29"/>
      <c r="W675" s="2"/>
      <c r="X675" s="2"/>
    </row>
    <row r="676" spans="1:24">
      <c r="A676" s="2" t="s">
        <v>29</v>
      </c>
      <c r="B676" s="29">
        <v>314000044</v>
      </c>
      <c r="D676" s="35"/>
      <c r="E676" s="29" t="s">
        <v>722</v>
      </c>
      <c r="F676" s="29" t="s">
        <v>660</v>
      </c>
      <c r="G676" s="29">
        <v>0</v>
      </c>
      <c r="H676" s="29" t="s">
        <v>32</v>
      </c>
      <c r="I676" s="29">
        <v>0</v>
      </c>
      <c r="J676" s="29" t="s">
        <v>695</v>
      </c>
      <c r="K676" s="29" t="s">
        <v>696</v>
      </c>
      <c r="L676" s="2"/>
      <c r="M676" s="2"/>
      <c r="N676" s="2"/>
      <c r="O676" s="2"/>
      <c r="P676" s="2"/>
      <c r="Q676" s="2"/>
      <c r="R676" s="36"/>
      <c r="S676" s="29"/>
      <c r="T676" s="29"/>
      <c r="U676" s="29"/>
      <c r="V676" s="29"/>
      <c r="W676" s="2"/>
      <c r="X676" s="2"/>
    </row>
    <row r="677" spans="1:24">
      <c r="A677" s="2" t="s">
        <v>29</v>
      </c>
      <c r="B677" s="29">
        <v>314000045</v>
      </c>
      <c r="D677" s="35"/>
      <c r="E677" s="29" t="s">
        <v>723</v>
      </c>
      <c r="F677" s="29" t="s">
        <v>660</v>
      </c>
      <c r="G677" s="29">
        <v>0</v>
      </c>
      <c r="H677" s="29" t="s">
        <v>32</v>
      </c>
      <c r="I677" s="29">
        <v>0</v>
      </c>
      <c r="J677" s="29" t="s">
        <v>695</v>
      </c>
      <c r="K677" s="29" t="s">
        <v>696</v>
      </c>
      <c r="L677" s="2"/>
      <c r="M677" s="2"/>
      <c r="N677" s="2"/>
      <c r="O677" s="2"/>
      <c r="P677" s="2"/>
      <c r="Q677" s="2"/>
      <c r="R677" s="36"/>
      <c r="S677" s="29"/>
      <c r="T677" s="29"/>
      <c r="U677" s="29"/>
      <c r="V677" s="29"/>
      <c r="W677" s="2"/>
      <c r="X677" s="2"/>
    </row>
    <row r="678" spans="1:24">
      <c r="A678" s="2" t="s">
        <v>29</v>
      </c>
      <c r="B678" s="29">
        <v>314000046</v>
      </c>
      <c r="D678" s="35"/>
      <c r="E678" s="29" t="s">
        <v>724</v>
      </c>
      <c r="F678" s="29" t="s">
        <v>660</v>
      </c>
      <c r="G678" s="29">
        <v>0</v>
      </c>
      <c r="H678" s="29" t="s">
        <v>32</v>
      </c>
      <c r="I678" s="29">
        <v>0</v>
      </c>
      <c r="J678" s="29" t="s">
        <v>695</v>
      </c>
      <c r="K678" s="29" t="s">
        <v>696</v>
      </c>
      <c r="L678" s="2"/>
      <c r="M678" s="2"/>
      <c r="N678" s="2"/>
      <c r="O678" s="2"/>
      <c r="P678" s="2"/>
      <c r="Q678" s="2"/>
      <c r="R678" s="36"/>
      <c r="S678" s="29"/>
      <c r="T678" s="29"/>
      <c r="U678" s="29"/>
      <c r="V678" s="29"/>
      <c r="W678" s="2"/>
      <c r="X678" s="2"/>
    </row>
    <row r="679" spans="1:24">
      <c r="A679" s="2" t="s">
        <v>29</v>
      </c>
      <c r="B679" s="29">
        <v>314000047</v>
      </c>
      <c r="D679" s="35"/>
      <c r="E679" s="29" t="s">
        <v>725</v>
      </c>
      <c r="F679" s="29" t="s">
        <v>660</v>
      </c>
      <c r="G679" s="29">
        <v>0</v>
      </c>
      <c r="H679" s="29" t="s">
        <v>32</v>
      </c>
      <c r="I679" s="29">
        <v>0</v>
      </c>
      <c r="J679" s="29" t="s">
        <v>695</v>
      </c>
      <c r="K679" s="29" t="s">
        <v>696</v>
      </c>
      <c r="L679" s="2"/>
      <c r="M679" s="2"/>
      <c r="N679" s="2"/>
      <c r="O679" s="2"/>
      <c r="P679" s="2"/>
      <c r="Q679" s="2"/>
      <c r="R679" s="36"/>
      <c r="S679" s="29"/>
      <c r="T679" s="29"/>
      <c r="U679" s="29"/>
      <c r="V679" s="29"/>
      <c r="W679" s="2"/>
      <c r="X679" s="2"/>
    </row>
    <row r="680" spans="1:24">
      <c r="A680" s="2" t="s">
        <v>29</v>
      </c>
      <c r="B680" s="29">
        <v>314000048</v>
      </c>
      <c r="D680" s="35"/>
      <c r="E680" s="29" t="s">
        <v>726</v>
      </c>
      <c r="F680" s="29" t="s">
        <v>660</v>
      </c>
      <c r="G680" s="29">
        <v>0</v>
      </c>
      <c r="H680" s="29" t="s">
        <v>32</v>
      </c>
      <c r="I680" s="29">
        <v>0</v>
      </c>
      <c r="J680" s="29" t="s">
        <v>695</v>
      </c>
      <c r="K680" s="29" t="s">
        <v>696</v>
      </c>
      <c r="L680" s="2"/>
      <c r="M680" s="2"/>
      <c r="N680" s="2"/>
      <c r="O680" s="2"/>
      <c r="P680" s="2"/>
      <c r="Q680" s="2"/>
      <c r="R680" s="36"/>
      <c r="S680" s="29"/>
      <c r="T680" s="29"/>
      <c r="U680" s="29"/>
      <c r="V680" s="29"/>
      <c r="W680" s="2"/>
      <c r="X680" s="2"/>
    </row>
    <row r="681" spans="1:24">
      <c r="A681" s="2" t="s">
        <v>29</v>
      </c>
      <c r="B681" s="29">
        <v>314000049</v>
      </c>
      <c r="D681" s="35"/>
      <c r="E681" s="29" t="s">
        <v>727</v>
      </c>
      <c r="F681" s="29" t="s">
        <v>660</v>
      </c>
      <c r="G681" s="29">
        <v>0</v>
      </c>
      <c r="H681" s="29" t="s">
        <v>32</v>
      </c>
      <c r="I681" s="29">
        <v>0</v>
      </c>
      <c r="J681" s="29" t="s">
        <v>695</v>
      </c>
      <c r="K681" s="29" t="s">
        <v>696</v>
      </c>
      <c r="L681" s="2"/>
      <c r="M681" s="2"/>
      <c r="N681" s="2"/>
      <c r="O681" s="2"/>
      <c r="P681" s="2"/>
      <c r="Q681" s="2"/>
      <c r="R681" s="36"/>
      <c r="S681" s="29"/>
      <c r="T681" s="29"/>
      <c r="U681" s="29"/>
      <c r="V681" s="29"/>
      <c r="W681" s="2"/>
      <c r="X681" s="2"/>
    </row>
    <row r="682" spans="1:24">
      <c r="A682" s="2" t="s">
        <v>29</v>
      </c>
      <c r="B682" s="29">
        <v>314000050</v>
      </c>
      <c r="D682" s="35"/>
      <c r="E682" s="29" t="s">
        <v>728</v>
      </c>
      <c r="F682" s="29" t="s">
        <v>660</v>
      </c>
      <c r="G682" s="29">
        <v>0</v>
      </c>
      <c r="H682" s="29" t="s">
        <v>32</v>
      </c>
      <c r="I682" s="29">
        <v>0</v>
      </c>
      <c r="J682" s="29" t="s">
        <v>695</v>
      </c>
      <c r="K682" s="29" t="s">
        <v>696</v>
      </c>
      <c r="L682" s="2"/>
      <c r="M682" s="2"/>
      <c r="N682" s="2"/>
      <c r="O682" s="2"/>
      <c r="P682" s="2"/>
      <c r="Q682" s="2"/>
      <c r="R682" s="36"/>
      <c r="S682" s="29"/>
      <c r="T682" s="29"/>
      <c r="U682" s="29"/>
      <c r="V682" s="29"/>
      <c r="W682" s="2"/>
      <c r="X682" s="2"/>
    </row>
    <row r="683" spans="1:24">
      <c r="A683" s="2" t="s">
        <v>29</v>
      </c>
      <c r="B683" s="29">
        <v>314000051</v>
      </c>
      <c r="D683" s="35"/>
      <c r="E683" s="29" t="s">
        <v>729</v>
      </c>
      <c r="F683" s="29" t="s">
        <v>660</v>
      </c>
      <c r="G683" s="29">
        <v>0</v>
      </c>
      <c r="H683" s="29" t="s">
        <v>32</v>
      </c>
      <c r="I683" s="29">
        <v>0</v>
      </c>
      <c r="J683" s="29" t="s">
        <v>695</v>
      </c>
      <c r="K683" s="29" t="s">
        <v>696</v>
      </c>
      <c r="L683" s="2"/>
      <c r="M683" s="2"/>
      <c r="N683" s="2"/>
      <c r="O683" s="2"/>
      <c r="P683" s="2"/>
      <c r="Q683" s="2"/>
      <c r="R683" s="36"/>
      <c r="S683" s="29"/>
      <c r="T683" s="29"/>
      <c r="U683" s="29"/>
      <c r="V683" s="29"/>
      <c r="W683" s="2"/>
      <c r="X683" s="2"/>
    </row>
    <row r="684" spans="1:24">
      <c r="A684" s="2" t="s">
        <v>29</v>
      </c>
      <c r="B684" s="29">
        <v>314000052</v>
      </c>
      <c r="D684" s="35"/>
      <c r="E684" s="29" t="s">
        <v>730</v>
      </c>
      <c r="F684" s="29" t="s">
        <v>660</v>
      </c>
      <c r="G684" s="29">
        <v>0</v>
      </c>
      <c r="H684" s="29" t="s">
        <v>32</v>
      </c>
      <c r="I684" s="29">
        <v>0</v>
      </c>
      <c r="J684" s="29" t="s">
        <v>695</v>
      </c>
      <c r="K684" s="29" t="s">
        <v>696</v>
      </c>
      <c r="L684" s="2"/>
      <c r="M684" s="2"/>
      <c r="N684" s="2"/>
      <c r="O684" s="2"/>
      <c r="P684" s="2"/>
      <c r="Q684" s="2"/>
      <c r="R684" s="36"/>
      <c r="S684" s="29"/>
      <c r="T684" s="29"/>
      <c r="U684" s="29"/>
      <c r="V684" s="29"/>
      <c r="W684" s="2"/>
      <c r="X684" s="2"/>
    </row>
    <row r="685" spans="1:24">
      <c r="A685" s="2" t="s">
        <v>29</v>
      </c>
      <c r="B685" s="29">
        <v>314000053</v>
      </c>
      <c r="D685" s="35"/>
      <c r="E685" s="29" t="s">
        <v>731</v>
      </c>
      <c r="F685" s="29" t="s">
        <v>660</v>
      </c>
      <c r="G685" s="29">
        <v>0</v>
      </c>
      <c r="H685" s="29" t="s">
        <v>32</v>
      </c>
      <c r="I685" s="29">
        <v>0</v>
      </c>
      <c r="J685" s="29" t="s">
        <v>695</v>
      </c>
      <c r="K685" s="29" t="s">
        <v>696</v>
      </c>
      <c r="L685" s="2"/>
      <c r="M685" s="2"/>
      <c r="N685" s="2"/>
      <c r="O685" s="2"/>
      <c r="P685" s="2"/>
      <c r="Q685" s="2"/>
      <c r="R685" s="36"/>
      <c r="S685" s="29"/>
      <c r="T685" s="29"/>
      <c r="U685" s="29"/>
      <c r="V685" s="29"/>
      <c r="W685" s="2"/>
      <c r="X685" s="2"/>
    </row>
    <row r="686" spans="1:24">
      <c r="A686" s="2" t="s">
        <v>29</v>
      </c>
      <c r="B686" s="29">
        <v>314000054</v>
      </c>
      <c r="D686" s="35"/>
      <c r="E686" s="29" t="s">
        <v>732</v>
      </c>
      <c r="F686" s="29" t="s">
        <v>660</v>
      </c>
      <c r="G686" s="29">
        <v>0</v>
      </c>
      <c r="H686" s="29" t="s">
        <v>32</v>
      </c>
      <c r="I686" s="29">
        <v>0</v>
      </c>
      <c r="J686" s="29" t="s">
        <v>695</v>
      </c>
      <c r="K686" s="29" t="s">
        <v>696</v>
      </c>
      <c r="L686" s="2"/>
      <c r="M686" s="2"/>
      <c r="N686" s="2"/>
      <c r="O686" s="2"/>
      <c r="P686" s="2"/>
      <c r="Q686" s="2"/>
      <c r="R686" s="36"/>
      <c r="S686" s="29"/>
      <c r="T686" s="29"/>
      <c r="U686" s="29"/>
      <c r="V686" s="29"/>
      <c r="W686" s="2"/>
      <c r="X686" s="2"/>
    </row>
    <row r="687" spans="1:24">
      <c r="A687" s="2" t="s">
        <v>29</v>
      </c>
      <c r="B687" s="29">
        <v>314000055</v>
      </c>
      <c r="D687" s="35"/>
      <c r="E687" s="29" t="s">
        <v>733</v>
      </c>
      <c r="F687" s="29" t="s">
        <v>660</v>
      </c>
      <c r="G687" s="29">
        <v>0</v>
      </c>
      <c r="H687" s="29" t="s">
        <v>32</v>
      </c>
      <c r="I687" s="29">
        <v>0</v>
      </c>
      <c r="J687" s="29" t="s">
        <v>695</v>
      </c>
      <c r="K687" s="29" t="s">
        <v>696</v>
      </c>
      <c r="L687" s="2"/>
      <c r="M687" s="2"/>
      <c r="N687" s="2"/>
      <c r="O687" s="2"/>
      <c r="P687" s="2"/>
      <c r="Q687" s="2"/>
      <c r="R687" s="36"/>
      <c r="S687" s="29"/>
      <c r="T687" s="29"/>
      <c r="U687" s="29"/>
      <c r="V687" s="29"/>
      <c r="W687" s="2"/>
      <c r="X687" s="2"/>
    </row>
    <row r="688" spans="1:24">
      <c r="A688" s="2" t="s">
        <v>29</v>
      </c>
      <c r="B688" s="29">
        <v>314000056</v>
      </c>
      <c r="D688" s="35"/>
      <c r="E688" s="29" t="s">
        <v>734</v>
      </c>
      <c r="F688" s="29" t="s">
        <v>660</v>
      </c>
      <c r="G688" s="29">
        <v>0</v>
      </c>
      <c r="H688" s="29" t="s">
        <v>32</v>
      </c>
      <c r="I688" s="29">
        <v>0</v>
      </c>
      <c r="J688" s="29" t="s">
        <v>695</v>
      </c>
      <c r="K688" s="29" t="s">
        <v>696</v>
      </c>
      <c r="L688" s="2"/>
      <c r="M688" s="2"/>
      <c r="N688" s="2"/>
      <c r="O688" s="2"/>
      <c r="P688" s="2"/>
      <c r="Q688" s="2"/>
      <c r="R688" s="36"/>
      <c r="S688" s="29"/>
      <c r="T688" s="29"/>
      <c r="U688" s="29"/>
      <c r="V688" s="29"/>
      <c r="W688" s="2"/>
      <c r="X688" s="2"/>
    </row>
    <row r="689" spans="1:24">
      <c r="A689" s="2" t="s">
        <v>29</v>
      </c>
      <c r="B689" s="29">
        <v>314000057</v>
      </c>
      <c r="D689" s="35"/>
      <c r="E689" s="29" t="s">
        <v>735</v>
      </c>
      <c r="F689" s="29" t="s">
        <v>660</v>
      </c>
      <c r="G689" s="29">
        <v>0</v>
      </c>
      <c r="H689" s="29" t="s">
        <v>32</v>
      </c>
      <c r="I689" s="29">
        <v>0</v>
      </c>
      <c r="J689" s="29" t="s">
        <v>695</v>
      </c>
      <c r="K689" s="29" t="s">
        <v>696</v>
      </c>
      <c r="L689" s="2"/>
      <c r="M689" s="2"/>
      <c r="N689" s="2"/>
      <c r="O689" s="2"/>
      <c r="P689" s="2"/>
      <c r="Q689" s="2"/>
      <c r="R689" s="36"/>
      <c r="S689" s="29"/>
      <c r="T689" s="29"/>
      <c r="U689" s="29"/>
      <c r="V689" s="29"/>
      <c r="W689" s="2"/>
      <c r="X689" s="2"/>
    </row>
    <row r="690" spans="1:24">
      <c r="A690" s="2" t="s">
        <v>29</v>
      </c>
      <c r="B690" s="29">
        <v>314000058</v>
      </c>
      <c r="D690" s="35"/>
      <c r="E690" s="29" t="s">
        <v>2425</v>
      </c>
      <c r="F690" s="29" t="s">
        <v>660</v>
      </c>
      <c r="G690" s="29">
        <v>0</v>
      </c>
      <c r="H690" s="29" t="s">
        <v>32</v>
      </c>
      <c r="I690" s="29">
        <v>0</v>
      </c>
      <c r="J690" s="29" t="s">
        <v>695</v>
      </c>
      <c r="K690" s="29" t="s">
        <v>696</v>
      </c>
      <c r="L690" s="2"/>
      <c r="M690" s="2"/>
      <c r="N690" s="2"/>
      <c r="O690" s="2"/>
      <c r="P690" s="2"/>
      <c r="Q690" s="2"/>
      <c r="R690" s="36"/>
      <c r="S690" s="29"/>
      <c r="T690" s="29"/>
      <c r="U690" s="29"/>
      <c r="V690" s="29"/>
      <c r="W690" s="2"/>
      <c r="X690" s="2"/>
    </row>
    <row r="691" spans="1:24">
      <c r="A691" s="2" t="s">
        <v>29</v>
      </c>
      <c r="B691" s="29">
        <v>314000059</v>
      </c>
      <c r="D691" s="35"/>
      <c r="E691" s="29" t="s">
        <v>2426</v>
      </c>
      <c r="F691" s="29" t="s">
        <v>660</v>
      </c>
      <c r="G691" s="29">
        <v>0</v>
      </c>
      <c r="H691" s="29" t="s">
        <v>32</v>
      </c>
      <c r="I691" s="29">
        <v>0</v>
      </c>
      <c r="J691" s="29" t="s">
        <v>695</v>
      </c>
      <c r="K691" s="29" t="s">
        <v>696</v>
      </c>
      <c r="L691" s="2"/>
      <c r="M691" s="2"/>
      <c r="N691" s="2"/>
      <c r="O691" s="2"/>
      <c r="P691" s="2"/>
      <c r="Q691" s="2"/>
      <c r="R691" s="36"/>
      <c r="S691" s="29"/>
      <c r="T691" s="29"/>
      <c r="U691" s="29"/>
      <c r="V691" s="29"/>
      <c r="W691" s="2"/>
      <c r="X691" s="2"/>
    </row>
    <row r="692" spans="1:24">
      <c r="A692" s="2" t="s">
        <v>29</v>
      </c>
      <c r="B692" s="29">
        <v>314000060</v>
      </c>
      <c r="D692" s="35"/>
      <c r="E692" s="29" t="s">
        <v>2427</v>
      </c>
      <c r="F692" s="29" t="s">
        <v>660</v>
      </c>
      <c r="G692" s="29">
        <v>0</v>
      </c>
      <c r="H692" s="29" t="s">
        <v>32</v>
      </c>
      <c r="I692" s="29">
        <v>0</v>
      </c>
      <c r="J692" s="29" t="s">
        <v>695</v>
      </c>
      <c r="K692" s="29" t="s">
        <v>696</v>
      </c>
      <c r="L692" s="2"/>
      <c r="M692" s="2"/>
      <c r="N692" s="2"/>
      <c r="O692" s="2"/>
      <c r="P692" s="2"/>
      <c r="Q692" s="2"/>
      <c r="R692" s="36"/>
      <c r="S692" s="29"/>
      <c r="T692" s="29"/>
      <c r="U692" s="29"/>
      <c r="V692" s="29"/>
      <c r="W692" s="2"/>
      <c r="X692" s="2"/>
    </row>
    <row r="693" spans="1:24">
      <c r="A693" s="2" t="s">
        <v>29</v>
      </c>
      <c r="B693" s="29">
        <v>314000061</v>
      </c>
      <c r="D693" s="35"/>
      <c r="E693" s="29" t="s">
        <v>2428</v>
      </c>
      <c r="F693" s="29" t="s">
        <v>660</v>
      </c>
      <c r="G693" s="29">
        <v>0</v>
      </c>
      <c r="H693" s="29" t="s">
        <v>32</v>
      </c>
      <c r="I693" s="29">
        <v>0</v>
      </c>
      <c r="J693" s="29" t="s">
        <v>695</v>
      </c>
      <c r="K693" s="29" t="s">
        <v>696</v>
      </c>
      <c r="L693" s="2"/>
      <c r="M693" s="2"/>
      <c r="N693" s="2"/>
      <c r="O693" s="2"/>
      <c r="P693" s="2"/>
      <c r="Q693" s="2"/>
      <c r="R693" s="36"/>
      <c r="S693" s="29"/>
      <c r="T693" s="29"/>
      <c r="U693" s="29"/>
      <c r="V693" s="29"/>
      <c r="W693" s="2"/>
      <c r="X693" s="2"/>
    </row>
    <row r="694" spans="1:24">
      <c r="A694" s="2" t="s">
        <v>29</v>
      </c>
      <c r="B694" s="29" t="str">
        <f t="shared" si="474"/>
        <v>314001001</v>
      </c>
      <c r="C694" s="29">
        <v>314001001</v>
      </c>
      <c r="D694" s="35">
        <f t="shared" si="487"/>
        <v>111</v>
      </c>
      <c r="E694" s="29" t="s">
        <v>736</v>
      </c>
      <c r="F694" s="29" t="s">
        <v>660</v>
      </c>
      <c r="G694" s="29">
        <v>0</v>
      </c>
      <c r="H694" s="29" t="s">
        <v>32</v>
      </c>
      <c r="I694" s="29">
        <v>0</v>
      </c>
      <c r="J694" s="29" t="s">
        <v>737</v>
      </c>
      <c r="K694" s="29" t="str">
        <f t="shared" si="475"/>
        <v>icon</v>
      </c>
      <c r="L694" s="2" t="str">
        <f t="shared" si="476"/>
        <v>ticket</v>
      </c>
      <c r="M694" s="2">
        <f t="shared" si="477"/>
        <v>0</v>
      </c>
      <c r="N694" s="2">
        <f t="shared" si="478"/>
        <v>14</v>
      </c>
      <c r="O694" s="2" t="str">
        <f t="shared" si="479"/>
        <v>0001</v>
      </c>
      <c r="P694" s="2" t="str">
        <f t="shared" si="480"/>
        <v>001</v>
      </c>
      <c r="Q694" s="2" t="str">
        <f t="shared" si="481"/>
        <v>00</v>
      </c>
      <c r="R694" s="36" t="str">
        <f>INDEX(Sheet2!B:B,MATCH(L694,Sheet2!A:A,0))</f>
        <v>001</v>
      </c>
      <c r="S694" s="29">
        <f t="shared" si="482"/>
        <v>5</v>
      </c>
      <c r="T694" s="29">
        <f t="shared" si="483"/>
        <v>12</v>
      </c>
      <c r="U694" s="29">
        <f t="shared" si="484"/>
        <v>12</v>
      </c>
      <c r="V694" s="29">
        <f t="shared" si="485"/>
        <v>12</v>
      </c>
      <c r="W694" s="2" t="str">
        <f t="shared" si="486"/>
        <v>0001</v>
      </c>
      <c r="X694" s="2"/>
    </row>
    <row r="695" spans="1:24">
      <c r="A695" s="2" t="s">
        <v>29</v>
      </c>
      <c r="B695" s="29" t="str">
        <f t="shared" si="474"/>
        <v>314001002</v>
      </c>
      <c r="C695" s="29">
        <v>314001002</v>
      </c>
      <c r="D695" s="35">
        <f t="shared" si="487"/>
        <v>111</v>
      </c>
      <c r="E695" s="29" t="s">
        <v>738</v>
      </c>
      <c r="F695" s="29" t="s">
        <v>660</v>
      </c>
      <c r="G695" s="29">
        <v>0</v>
      </c>
      <c r="H695" s="29" t="s">
        <v>32</v>
      </c>
      <c r="I695" s="29">
        <v>0</v>
      </c>
      <c r="J695" s="29" t="s">
        <v>739</v>
      </c>
      <c r="K695" s="29" t="str">
        <f t="shared" si="475"/>
        <v>icon</v>
      </c>
      <c r="L695" s="2" t="str">
        <f t="shared" si="476"/>
        <v>ticket</v>
      </c>
      <c r="M695" s="2">
        <f t="shared" si="477"/>
        <v>0</v>
      </c>
      <c r="N695" s="2">
        <f t="shared" si="478"/>
        <v>14</v>
      </c>
      <c r="O695" s="2" t="str">
        <f t="shared" si="479"/>
        <v>0002</v>
      </c>
      <c r="P695" s="2" t="str">
        <f t="shared" si="480"/>
        <v>002</v>
      </c>
      <c r="Q695" s="2" t="str">
        <f t="shared" si="481"/>
        <v>00</v>
      </c>
      <c r="R695" s="36" t="str">
        <f>INDEX(Sheet2!B:B,MATCH(L695,Sheet2!A:A,0))</f>
        <v>001</v>
      </c>
      <c r="S695" s="29">
        <f t="shared" si="482"/>
        <v>5</v>
      </c>
      <c r="T695" s="29">
        <f t="shared" si="483"/>
        <v>12</v>
      </c>
      <c r="U695" s="29">
        <f t="shared" si="484"/>
        <v>12</v>
      </c>
      <c r="V695" s="29">
        <f t="shared" si="485"/>
        <v>12</v>
      </c>
      <c r="W695" s="2" t="str">
        <f t="shared" si="486"/>
        <v>0002</v>
      </c>
      <c r="X695" s="2"/>
    </row>
    <row r="696" spans="1:24">
      <c r="A696" s="2" t="s">
        <v>29</v>
      </c>
      <c r="B696" s="29" t="str">
        <f t="shared" si="474"/>
        <v>314001003</v>
      </c>
      <c r="C696" s="29">
        <v>314001003</v>
      </c>
      <c r="D696" s="35">
        <f t="shared" si="487"/>
        <v>111</v>
      </c>
      <c r="E696" s="29" t="s">
        <v>740</v>
      </c>
      <c r="F696" s="29" t="s">
        <v>660</v>
      </c>
      <c r="G696" s="29">
        <v>0</v>
      </c>
      <c r="H696" s="29" t="s">
        <v>32</v>
      </c>
      <c r="I696" s="29">
        <v>0</v>
      </c>
      <c r="J696" s="29" t="s">
        <v>741</v>
      </c>
      <c r="K696" s="29" t="str">
        <f t="shared" si="475"/>
        <v>icon</v>
      </c>
      <c r="L696" s="2" t="str">
        <f t="shared" si="476"/>
        <v>ticket</v>
      </c>
      <c r="M696" s="2">
        <f t="shared" si="477"/>
        <v>0</v>
      </c>
      <c r="N696" s="2">
        <f t="shared" si="478"/>
        <v>14</v>
      </c>
      <c r="O696" s="2" t="str">
        <f t="shared" si="479"/>
        <v>0003</v>
      </c>
      <c r="P696" s="2" t="str">
        <f t="shared" si="480"/>
        <v>003</v>
      </c>
      <c r="Q696" s="2" t="str">
        <f t="shared" si="481"/>
        <v>00</v>
      </c>
      <c r="R696" s="36" t="str">
        <f>INDEX(Sheet2!B:B,MATCH(L696,Sheet2!A:A,0))</f>
        <v>001</v>
      </c>
      <c r="S696" s="29">
        <f t="shared" si="482"/>
        <v>5</v>
      </c>
      <c r="T696" s="29">
        <f t="shared" si="483"/>
        <v>12</v>
      </c>
      <c r="U696" s="29">
        <f t="shared" si="484"/>
        <v>12</v>
      </c>
      <c r="V696" s="29">
        <f t="shared" si="485"/>
        <v>12</v>
      </c>
      <c r="W696" s="2" t="str">
        <f t="shared" si="486"/>
        <v>0003</v>
      </c>
      <c r="X696" s="2"/>
    </row>
    <row r="697" spans="1:24">
      <c r="A697" s="2" t="s">
        <v>29</v>
      </c>
      <c r="B697" s="29" t="str">
        <f t="shared" si="474"/>
        <v>314001004</v>
      </c>
      <c r="C697" s="29">
        <v>314001004</v>
      </c>
      <c r="D697" s="35">
        <f t="shared" si="487"/>
        <v>111</v>
      </c>
      <c r="E697" s="29" t="s">
        <v>742</v>
      </c>
      <c r="F697" s="29" t="s">
        <v>660</v>
      </c>
      <c r="G697" s="29">
        <v>0</v>
      </c>
      <c r="H697" s="29" t="s">
        <v>32</v>
      </c>
      <c r="I697" s="29">
        <v>0</v>
      </c>
      <c r="J697" s="29" t="s">
        <v>743</v>
      </c>
      <c r="K697" s="29" t="str">
        <f t="shared" si="475"/>
        <v>icon</v>
      </c>
      <c r="L697" s="2" t="str">
        <f t="shared" si="476"/>
        <v>ticket</v>
      </c>
      <c r="M697" s="2">
        <f t="shared" si="477"/>
        <v>0</v>
      </c>
      <c r="N697" s="2">
        <f t="shared" si="478"/>
        <v>14</v>
      </c>
      <c r="O697" s="2" t="str">
        <f t="shared" si="479"/>
        <v>0004</v>
      </c>
      <c r="P697" s="2" t="str">
        <f t="shared" si="480"/>
        <v>004</v>
      </c>
      <c r="Q697" s="2" t="str">
        <f t="shared" si="481"/>
        <v>00</v>
      </c>
      <c r="R697" s="36" t="str">
        <f>INDEX(Sheet2!B:B,MATCH(L697,Sheet2!A:A,0))</f>
        <v>001</v>
      </c>
      <c r="S697" s="29">
        <f t="shared" si="482"/>
        <v>5</v>
      </c>
      <c r="T697" s="29">
        <f t="shared" si="483"/>
        <v>12</v>
      </c>
      <c r="U697" s="29">
        <f t="shared" si="484"/>
        <v>12</v>
      </c>
      <c r="V697" s="29">
        <f t="shared" si="485"/>
        <v>12</v>
      </c>
      <c r="W697" s="2" t="str">
        <f t="shared" si="486"/>
        <v>0004</v>
      </c>
      <c r="X697" s="2"/>
    </row>
    <row r="698" spans="1:24">
      <c r="A698" s="2" t="s">
        <v>29</v>
      </c>
      <c r="B698" s="29" t="str">
        <f t="shared" si="474"/>
        <v>314001005</v>
      </c>
      <c r="C698" s="29">
        <v>314001005</v>
      </c>
      <c r="D698" s="35">
        <f t="shared" si="487"/>
        <v>111</v>
      </c>
      <c r="E698" s="29" t="s">
        <v>744</v>
      </c>
      <c r="F698" s="29" t="s">
        <v>660</v>
      </c>
      <c r="G698" s="29">
        <v>0</v>
      </c>
      <c r="H698" s="29" t="s">
        <v>32</v>
      </c>
      <c r="I698" s="29">
        <v>0</v>
      </c>
      <c r="J698" s="29" t="s">
        <v>745</v>
      </c>
      <c r="K698" s="29" t="str">
        <f t="shared" si="475"/>
        <v>icon</v>
      </c>
      <c r="L698" s="2" t="str">
        <f t="shared" si="476"/>
        <v>ticket</v>
      </c>
      <c r="M698" s="2">
        <f t="shared" si="477"/>
        <v>0</v>
      </c>
      <c r="N698" s="2">
        <f t="shared" si="478"/>
        <v>14</v>
      </c>
      <c r="O698" s="2" t="str">
        <f t="shared" si="479"/>
        <v>0005</v>
      </c>
      <c r="P698" s="2" t="str">
        <f t="shared" si="480"/>
        <v>005</v>
      </c>
      <c r="Q698" s="2" t="str">
        <f t="shared" si="481"/>
        <v>00</v>
      </c>
      <c r="R698" s="36" t="str">
        <f>INDEX(Sheet2!B:B,MATCH(L698,Sheet2!A:A,0))</f>
        <v>001</v>
      </c>
      <c r="S698" s="29">
        <f t="shared" si="482"/>
        <v>5</v>
      </c>
      <c r="T698" s="29">
        <f t="shared" si="483"/>
        <v>12</v>
      </c>
      <c r="U698" s="29">
        <f t="shared" si="484"/>
        <v>12</v>
      </c>
      <c r="V698" s="29">
        <f t="shared" si="485"/>
        <v>12</v>
      </c>
      <c r="W698" s="2" t="str">
        <f t="shared" si="486"/>
        <v>0005</v>
      </c>
      <c r="X698" s="2"/>
    </row>
    <row r="699" spans="1:24">
      <c r="A699" s="2" t="s">
        <v>29</v>
      </c>
      <c r="B699" s="29" t="str">
        <f t="shared" si="474"/>
        <v>314001006</v>
      </c>
      <c r="C699" s="29">
        <v>314001006</v>
      </c>
      <c r="D699" s="35">
        <f t="shared" si="487"/>
        <v>111</v>
      </c>
      <c r="E699" s="29" t="s">
        <v>746</v>
      </c>
      <c r="F699" s="29" t="s">
        <v>660</v>
      </c>
      <c r="G699" s="29">
        <v>0</v>
      </c>
      <c r="H699" s="29" t="s">
        <v>32</v>
      </c>
      <c r="I699" s="29">
        <v>0</v>
      </c>
      <c r="J699" s="29" t="s">
        <v>747</v>
      </c>
      <c r="K699" s="29" t="str">
        <f t="shared" si="475"/>
        <v>icon</v>
      </c>
      <c r="L699" s="2" t="str">
        <f t="shared" si="476"/>
        <v>ticket</v>
      </c>
      <c r="M699" s="2">
        <f t="shared" si="477"/>
        <v>0</v>
      </c>
      <c r="N699" s="2">
        <f t="shared" si="478"/>
        <v>14</v>
      </c>
      <c r="O699" s="2" t="str">
        <f t="shared" si="479"/>
        <v>0006</v>
      </c>
      <c r="P699" s="2" t="str">
        <f t="shared" si="480"/>
        <v>006</v>
      </c>
      <c r="Q699" s="2" t="str">
        <f t="shared" si="481"/>
        <v>00</v>
      </c>
      <c r="R699" s="36" t="str">
        <f>INDEX(Sheet2!B:B,MATCH(L699,Sheet2!A:A,0))</f>
        <v>001</v>
      </c>
      <c r="S699" s="29">
        <f t="shared" si="482"/>
        <v>5</v>
      </c>
      <c r="T699" s="29">
        <f t="shared" si="483"/>
        <v>12</v>
      </c>
      <c r="U699" s="29">
        <f t="shared" si="484"/>
        <v>12</v>
      </c>
      <c r="V699" s="29">
        <f t="shared" si="485"/>
        <v>12</v>
      </c>
      <c r="W699" s="2" t="str">
        <f t="shared" si="486"/>
        <v>0006</v>
      </c>
      <c r="X699" s="2"/>
    </row>
    <row r="700" spans="1:24">
      <c r="A700" s="2" t="s">
        <v>29</v>
      </c>
      <c r="B700" s="29" t="str">
        <f t="shared" si="474"/>
        <v>314001007</v>
      </c>
      <c r="C700" s="29">
        <v>314001007</v>
      </c>
      <c r="D700" s="35">
        <f t="shared" si="487"/>
        <v>111</v>
      </c>
      <c r="E700" s="29" t="s">
        <v>748</v>
      </c>
      <c r="F700" s="29" t="s">
        <v>660</v>
      </c>
      <c r="G700" s="29">
        <v>0</v>
      </c>
      <c r="H700" s="29" t="s">
        <v>32</v>
      </c>
      <c r="I700" s="29">
        <v>0</v>
      </c>
      <c r="J700" s="29" t="s">
        <v>749</v>
      </c>
      <c r="K700" s="29" t="str">
        <f t="shared" si="475"/>
        <v>icon</v>
      </c>
      <c r="L700" s="2" t="str">
        <f t="shared" si="476"/>
        <v>ticket</v>
      </c>
      <c r="M700" s="2">
        <f t="shared" si="477"/>
        <v>0</v>
      </c>
      <c r="N700" s="2">
        <f t="shared" si="478"/>
        <v>14</v>
      </c>
      <c r="O700" s="2" t="str">
        <f t="shared" si="479"/>
        <v>0007</v>
      </c>
      <c r="P700" s="2" t="str">
        <f t="shared" si="480"/>
        <v>007</v>
      </c>
      <c r="Q700" s="2" t="str">
        <f t="shared" si="481"/>
        <v>00</v>
      </c>
      <c r="R700" s="36" t="str">
        <f>INDEX(Sheet2!B:B,MATCH(L700,Sheet2!A:A,0))</f>
        <v>001</v>
      </c>
      <c r="S700" s="29">
        <f t="shared" si="482"/>
        <v>5</v>
      </c>
      <c r="T700" s="29">
        <f t="shared" si="483"/>
        <v>12</v>
      </c>
      <c r="U700" s="29">
        <f t="shared" si="484"/>
        <v>12</v>
      </c>
      <c r="V700" s="29">
        <f t="shared" si="485"/>
        <v>12</v>
      </c>
      <c r="W700" s="2" t="str">
        <f t="shared" si="486"/>
        <v>0007</v>
      </c>
      <c r="X700" s="2"/>
    </row>
    <row r="701" spans="1:24">
      <c r="A701" s="2" t="s">
        <v>29</v>
      </c>
      <c r="B701" s="29" t="str">
        <f t="shared" si="474"/>
        <v>314001008</v>
      </c>
      <c r="C701" s="29">
        <v>314001008</v>
      </c>
      <c r="D701" s="35">
        <f t="shared" si="487"/>
        <v>111</v>
      </c>
      <c r="E701" s="29" t="s">
        <v>750</v>
      </c>
      <c r="F701" s="29" t="s">
        <v>660</v>
      </c>
      <c r="G701" s="29">
        <v>0</v>
      </c>
      <c r="H701" s="29" t="s">
        <v>32</v>
      </c>
      <c r="I701" s="29">
        <v>0</v>
      </c>
      <c r="J701" s="29" t="s">
        <v>747</v>
      </c>
      <c r="K701" s="29" t="str">
        <f t="shared" si="475"/>
        <v>icon</v>
      </c>
      <c r="L701" s="2" t="str">
        <f t="shared" si="476"/>
        <v>ticket</v>
      </c>
      <c r="M701" s="2">
        <f t="shared" si="477"/>
        <v>0</v>
      </c>
      <c r="N701" s="2">
        <f t="shared" si="478"/>
        <v>14</v>
      </c>
      <c r="O701" s="2" t="str">
        <f t="shared" si="479"/>
        <v>0008</v>
      </c>
      <c r="P701" s="2" t="str">
        <f t="shared" si="480"/>
        <v>008</v>
      </c>
      <c r="Q701" s="2" t="str">
        <f t="shared" si="481"/>
        <v>00</v>
      </c>
      <c r="R701" s="36" t="str">
        <f>INDEX(Sheet2!B:B,MATCH(L701,Sheet2!A:A,0))</f>
        <v>001</v>
      </c>
      <c r="S701" s="29">
        <f t="shared" si="482"/>
        <v>5</v>
      </c>
      <c r="T701" s="29">
        <f t="shared" si="483"/>
        <v>12</v>
      </c>
      <c r="U701" s="29">
        <f t="shared" si="484"/>
        <v>12</v>
      </c>
      <c r="V701" s="29">
        <f t="shared" si="485"/>
        <v>12</v>
      </c>
      <c r="W701" s="2" t="str">
        <f t="shared" si="486"/>
        <v>0008</v>
      </c>
      <c r="X701" s="2"/>
    </row>
    <row r="702" spans="1:24">
      <c r="A702" s="2" t="s">
        <v>29</v>
      </c>
      <c r="B702" s="29" t="str">
        <f t="shared" si="474"/>
        <v>314001009</v>
      </c>
      <c r="C702" s="29">
        <v>314001009</v>
      </c>
      <c r="D702" s="35">
        <f t="shared" si="487"/>
        <v>111</v>
      </c>
      <c r="E702" s="29" t="s">
        <v>751</v>
      </c>
      <c r="F702" s="29" t="s">
        <v>660</v>
      </c>
      <c r="G702" s="29">
        <v>0</v>
      </c>
      <c r="H702" s="29" t="s">
        <v>32</v>
      </c>
      <c r="I702" s="29">
        <v>0</v>
      </c>
      <c r="J702" s="29" t="s">
        <v>749</v>
      </c>
      <c r="K702" s="29" t="str">
        <f t="shared" si="475"/>
        <v>icon</v>
      </c>
      <c r="L702" s="2" t="str">
        <f t="shared" si="476"/>
        <v>ticket</v>
      </c>
      <c r="M702" s="2">
        <f t="shared" si="477"/>
        <v>0</v>
      </c>
      <c r="N702" s="2">
        <f t="shared" si="478"/>
        <v>14</v>
      </c>
      <c r="O702" s="2" t="str">
        <f t="shared" si="479"/>
        <v>0009</v>
      </c>
      <c r="P702" s="2" t="str">
        <f t="shared" si="480"/>
        <v>009</v>
      </c>
      <c r="Q702" s="2" t="str">
        <f t="shared" si="481"/>
        <v>00</v>
      </c>
      <c r="R702" s="36" t="str">
        <f>INDEX(Sheet2!B:B,MATCH(L702,Sheet2!A:A,0))</f>
        <v>001</v>
      </c>
      <c r="S702" s="29">
        <f t="shared" si="482"/>
        <v>5</v>
      </c>
      <c r="T702" s="29">
        <f t="shared" si="483"/>
        <v>12</v>
      </c>
      <c r="U702" s="29">
        <f t="shared" si="484"/>
        <v>12</v>
      </c>
      <c r="V702" s="29">
        <f t="shared" si="485"/>
        <v>12</v>
      </c>
      <c r="W702" s="2" t="str">
        <f t="shared" si="486"/>
        <v>0009</v>
      </c>
      <c r="X702" s="2"/>
    </row>
    <row r="703" spans="1:24">
      <c r="A703" s="2" t="s">
        <v>29</v>
      </c>
      <c r="B703" s="29" t="str">
        <f t="shared" ref="B703" si="488">"3"&amp;N703&amp;R703&amp;P703</f>
        <v>314001010</v>
      </c>
      <c r="C703" s="29">
        <v>314001009</v>
      </c>
      <c r="D703" s="35">
        <f t="shared" ref="D703" si="489">IF(INT(B703)=INT(C703),111,0)</f>
        <v>0</v>
      </c>
      <c r="E703" s="29" t="s">
        <v>752</v>
      </c>
      <c r="F703" s="29" t="s">
        <v>660</v>
      </c>
      <c r="G703" s="29">
        <v>0</v>
      </c>
      <c r="H703" s="29" t="s">
        <v>32</v>
      </c>
      <c r="I703" s="29">
        <v>0</v>
      </c>
      <c r="J703" s="29" t="s">
        <v>749</v>
      </c>
      <c r="K703" s="29" t="str">
        <f t="shared" ref="K703" si="490">LEFT(E703,S703-1)</f>
        <v>icon</v>
      </c>
      <c r="L703" s="2" t="str">
        <f t="shared" ref="L703" si="491">MID(E703,S703+1,T703-6)</f>
        <v>ticket</v>
      </c>
      <c r="M703" s="2">
        <f t="shared" ref="M703" si="492">IF(RIGHT(E703,1)="s",2,0)</f>
        <v>0</v>
      </c>
      <c r="N703" s="2">
        <f t="shared" ref="N703" si="493">IF(L703="head",13,IF(L703="qiyujia",15,14))</f>
        <v>14</v>
      </c>
      <c r="O703" s="2" t="str">
        <f t="shared" ref="O703:O709" si="494">IF(T703=U703,RIGHT(E703,LEN(E703)-T703),MID(E703,T703+1,U703-T703-1))</f>
        <v>0010</v>
      </c>
      <c r="P703" s="2" t="str">
        <f t="shared" ref="P703" si="495">RIGHT(O703,3)</f>
        <v>010</v>
      </c>
      <c r="Q703" s="2" t="str">
        <f t="shared" ref="Q703" si="496">IF(LEN(W703)&lt;3,IF(LEN(W703)&gt;1,W703,"0"&amp;W703),"00")</f>
        <v>00</v>
      </c>
      <c r="R703" s="36" t="str">
        <f>INDEX(Sheet2!B:B,MATCH(L703,Sheet2!A:A,0))</f>
        <v>001</v>
      </c>
      <c r="S703" s="29">
        <f t="shared" ref="S703" si="497">IFERROR(FIND("_",E703),0)</f>
        <v>5</v>
      </c>
      <c r="T703" s="29">
        <f t="shared" ref="T703" si="498">IFERROR(FIND("_",E703,S703+1),S703)</f>
        <v>12</v>
      </c>
      <c r="U703" s="29">
        <f t="shared" ref="U703" si="499">IFERROR(FIND("_",E703,T703+1),T703)</f>
        <v>12</v>
      </c>
      <c r="V703" s="29">
        <f t="shared" ref="V703" si="500">IFERROR(FIND("_",E703,U703+1),U703)</f>
        <v>12</v>
      </c>
      <c r="W703" s="2" t="str">
        <f t="shared" ref="W703" si="501">IF(U703=V703,RIGHT(E703,LEN(E703)-U703),MID(E703,U703+1,V703-U703-1))</f>
        <v>0010</v>
      </c>
      <c r="X703" s="2"/>
    </row>
    <row r="704" spans="1:24">
      <c r="A704" s="2" t="s">
        <v>29</v>
      </c>
      <c r="B704" s="29" t="str">
        <f t="shared" ref="B704" si="502">"3"&amp;N704&amp;R704&amp;P704</f>
        <v>314001011</v>
      </c>
      <c r="C704" s="29">
        <v>314001009</v>
      </c>
      <c r="D704" s="35">
        <f t="shared" ref="D704:D708" si="503">IF(INT(B704)=INT(C704),111,0)</f>
        <v>0</v>
      </c>
      <c r="E704" s="29" t="s">
        <v>753</v>
      </c>
      <c r="F704" s="29" t="s">
        <v>660</v>
      </c>
      <c r="G704" s="29">
        <v>0</v>
      </c>
      <c r="H704" s="29" t="s">
        <v>32</v>
      </c>
      <c r="I704" s="29">
        <v>0</v>
      </c>
      <c r="J704" s="29" t="s">
        <v>749</v>
      </c>
      <c r="K704" s="29" t="str">
        <f t="shared" ref="K704:K708" si="504">LEFT(E704,S704-1)</f>
        <v>icon</v>
      </c>
      <c r="L704" s="2" t="str">
        <f t="shared" ref="L704:L708" si="505">MID(E704,S704+1,T704-6)</f>
        <v>ticket</v>
      </c>
      <c r="M704" s="2">
        <f t="shared" ref="M704:M708" si="506">IF(RIGHT(E704,1)="s",2,0)</f>
        <v>0</v>
      </c>
      <c r="N704" s="2">
        <f t="shared" ref="N704:N708" si="507">IF(L704="head",13,IF(L704="qiyujia",15,14))</f>
        <v>14</v>
      </c>
      <c r="O704" s="2" t="str">
        <f t="shared" ref="O704:O708" si="508">IF(T704=U704,RIGHT(E704,LEN(E704)-T704),MID(E704,T704+1,U704-T704-1))</f>
        <v>0011</v>
      </c>
      <c r="P704" s="2" t="str">
        <f t="shared" ref="P704:P708" si="509">RIGHT(O704,3)</f>
        <v>011</v>
      </c>
      <c r="Q704" s="2" t="str">
        <f t="shared" ref="Q704:Q708" si="510">IF(LEN(W704)&lt;3,IF(LEN(W704)&gt;1,W704,"0"&amp;W704),"00")</f>
        <v>00</v>
      </c>
      <c r="R704" s="36" t="str">
        <f>INDEX(Sheet2!B:B,MATCH(L704,Sheet2!A:A,0))</f>
        <v>001</v>
      </c>
      <c r="S704" s="29">
        <f t="shared" ref="S704:S708" si="511">IFERROR(FIND("_",E704),0)</f>
        <v>5</v>
      </c>
      <c r="T704" s="29">
        <f t="shared" ref="T704:T708" si="512">IFERROR(FIND("_",E704,S704+1),S704)</f>
        <v>12</v>
      </c>
      <c r="U704" s="29">
        <f t="shared" ref="U704:U708" si="513">IFERROR(FIND("_",E704,T704+1),T704)</f>
        <v>12</v>
      </c>
      <c r="V704" s="29">
        <f t="shared" ref="V704:V708" si="514">IFERROR(FIND("_",E704,U704+1),U704)</f>
        <v>12</v>
      </c>
      <c r="W704" s="2" t="str">
        <f t="shared" ref="W704:W708" si="515">IF(U704=V704,RIGHT(E704,LEN(E704)-U704),MID(E704,U704+1,V704-U704-1))</f>
        <v>0011</v>
      </c>
      <c r="X704" s="2"/>
    </row>
    <row r="705" spans="1:24">
      <c r="A705" s="2" t="s">
        <v>29</v>
      </c>
      <c r="B705" s="29">
        <v>314001012</v>
      </c>
      <c r="C705" s="29">
        <v>314001007</v>
      </c>
      <c r="D705" s="35">
        <f t="shared" si="503"/>
        <v>0</v>
      </c>
      <c r="E705" s="29" t="s">
        <v>754</v>
      </c>
      <c r="F705" s="29" t="s">
        <v>660</v>
      </c>
      <c r="G705" s="29">
        <v>0</v>
      </c>
      <c r="H705" s="29" t="s">
        <v>32</v>
      </c>
      <c r="I705" s="29">
        <v>0</v>
      </c>
      <c r="J705" s="29" t="s">
        <v>695</v>
      </c>
      <c r="K705" s="29" t="str">
        <f t="shared" si="504"/>
        <v>icon</v>
      </c>
      <c r="L705" s="2" t="str">
        <f t="shared" si="505"/>
        <v>ticket</v>
      </c>
      <c r="M705" s="2">
        <f t="shared" si="506"/>
        <v>0</v>
      </c>
      <c r="N705" s="2">
        <f t="shared" si="507"/>
        <v>14</v>
      </c>
      <c r="O705" s="2" t="str">
        <f t="shared" si="494"/>
        <v>0012</v>
      </c>
      <c r="P705" s="2" t="str">
        <f t="shared" si="509"/>
        <v>012</v>
      </c>
      <c r="Q705" s="2" t="str">
        <f t="shared" si="510"/>
        <v>00</v>
      </c>
      <c r="R705" s="36" t="str">
        <f>INDEX(Sheet2!B:B,MATCH(L705,Sheet2!A:A,0))</f>
        <v>001</v>
      </c>
      <c r="S705" s="29">
        <f t="shared" si="511"/>
        <v>5</v>
      </c>
      <c r="T705" s="29">
        <f t="shared" si="512"/>
        <v>12</v>
      </c>
      <c r="U705" s="29">
        <f t="shared" si="513"/>
        <v>12</v>
      </c>
      <c r="V705" s="29">
        <f t="shared" si="514"/>
        <v>12</v>
      </c>
      <c r="W705" s="2" t="str">
        <f t="shared" si="515"/>
        <v>0012</v>
      </c>
      <c r="X705" s="2"/>
    </row>
    <row r="706" spans="1:24">
      <c r="A706" s="2" t="s">
        <v>29</v>
      </c>
      <c r="B706" s="29">
        <v>314001013</v>
      </c>
      <c r="C706" s="29">
        <v>314001008</v>
      </c>
      <c r="D706" s="35">
        <f t="shared" si="503"/>
        <v>0</v>
      </c>
      <c r="E706" s="29" t="s">
        <v>755</v>
      </c>
      <c r="F706" s="29" t="s">
        <v>660</v>
      </c>
      <c r="G706" s="29">
        <v>0</v>
      </c>
      <c r="H706" s="29" t="s">
        <v>32</v>
      </c>
      <c r="I706" s="29">
        <v>0</v>
      </c>
      <c r="J706" s="29" t="s">
        <v>695</v>
      </c>
      <c r="K706" s="29" t="str">
        <f t="shared" si="504"/>
        <v>icon</v>
      </c>
      <c r="L706" s="2" t="str">
        <f t="shared" si="505"/>
        <v>ticket</v>
      </c>
      <c r="M706" s="2">
        <f t="shared" si="506"/>
        <v>0</v>
      </c>
      <c r="N706" s="2">
        <f t="shared" si="507"/>
        <v>14</v>
      </c>
      <c r="O706" s="2" t="str">
        <f t="shared" si="508"/>
        <v>0013</v>
      </c>
      <c r="P706" s="2" t="str">
        <f t="shared" si="509"/>
        <v>013</v>
      </c>
      <c r="Q706" s="2" t="str">
        <f t="shared" si="510"/>
        <v>00</v>
      </c>
      <c r="R706" s="36" t="str">
        <f>INDEX(Sheet2!B:B,MATCH(L706,Sheet2!A:A,0))</f>
        <v>001</v>
      </c>
      <c r="S706" s="29">
        <f t="shared" si="511"/>
        <v>5</v>
      </c>
      <c r="T706" s="29">
        <f t="shared" si="512"/>
        <v>12</v>
      </c>
      <c r="U706" s="29">
        <f t="shared" si="513"/>
        <v>12</v>
      </c>
      <c r="V706" s="29">
        <f t="shared" si="514"/>
        <v>12</v>
      </c>
      <c r="W706" s="2" t="str">
        <f t="shared" si="515"/>
        <v>0013</v>
      </c>
      <c r="X706" s="2"/>
    </row>
    <row r="707" spans="1:24">
      <c r="A707" s="2" t="s">
        <v>29</v>
      </c>
      <c r="B707" s="29">
        <v>314001014</v>
      </c>
      <c r="C707" s="29">
        <v>314001009</v>
      </c>
      <c r="D707" s="35">
        <f t="shared" si="503"/>
        <v>0</v>
      </c>
      <c r="E707" s="29" t="s">
        <v>756</v>
      </c>
      <c r="F707" s="29" t="s">
        <v>660</v>
      </c>
      <c r="G707" s="29">
        <v>0</v>
      </c>
      <c r="H707" s="29" t="s">
        <v>32</v>
      </c>
      <c r="I707" s="29">
        <v>0</v>
      </c>
      <c r="J707" s="29" t="s">
        <v>695</v>
      </c>
      <c r="K707" s="29" t="str">
        <f t="shared" si="504"/>
        <v>icon</v>
      </c>
      <c r="L707" s="2" t="str">
        <f t="shared" si="505"/>
        <v>ticket</v>
      </c>
      <c r="M707" s="2">
        <f t="shared" si="506"/>
        <v>0</v>
      </c>
      <c r="N707" s="2">
        <f t="shared" si="507"/>
        <v>14</v>
      </c>
      <c r="O707" s="2" t="str">
        <f t="shared" si="494"/>
        <v>0014</v>
      </c>
      <c r="P707" s="2" t="str">
        <f t="shared" si="509"/>
        <v>014</v>
      </c>
      <c r="Q707" s="2" t="str">
        <f t="shared" si="510"/>
        <v>00</v>
      </c>
      <c r="R707" s="36" t="str">
        <f>INDEX(Sheet2!B:B,MATCH(L707,Sheet2!A:A,0))</f>
        <v>001</v>
      </c>
      <c r="S707" s="29">
        <f t="shared" si="511"/>
        <v>5</v>
      </c>
      <c r="T707" s="29">
        <f t="shared" si="512"/>
        <v>12</v>
      </c>
      <c r="U707" s="29">
        <f t="shared" si="513"/>
        <v>12</v>
      </c>
      <c r="V707" s="29">
        <f t="shared" si="514"/>
        <v>12</v>
      </c>
      <c r="W707" s="2" t="str">
        <f t="shared" si="515"/>
        <v>0014</v>
      </c>
      <c r="X707" s="2"/>
    </row>
    <row r="708" spans="1:24">
      <c r="A708" s="2" t="s">
        <v>29</v>
      </c>
      <c r="B708" s="29">
        <v>314001015</v>
      </c>
      <c r="C708" s="29">
        <v>314001009</v>
      </c>
      <c r="D708" s="35">
        <f t="shared" si="503"/>
        <v>0</v>
      </c>
      <c r="E708" s="29" t="s">
        <v>757</v>
      </c>
      <c r="F708" s="29" t="s">
        <v>660</v>
      </c>
      <c r="G708" s="29">
        <v>0</v>
      </c>
      <c r="H708" s="29" t="s">
        <v>32</v>
      </c>
      <c r="I708" s="29">
        <v>0</v>
      </c>
      <c r="J708" s="29" t="s">
        <v>695</v>
      </c>
      <c r="K708" s="29" t="str">
        <f t="shared" si="504"/>
        <v>icon</v>
      </c>
      <c r="L708" s="2" t="str">
        <f t="shared" si="505"/>
        <v>ticket</v>
      </c>
      <c r="M708" s="2">
        <f t="shared" si="506"/>
        <v>0</v>
      </c>
      <c r="N708" s="2">
        <f t="shared" si="507"/>
        <v>14</v>
      </c>
      <c r="O708" s="2" t="str">
        <f t="shared" si="508"/>
        <v>0015</v>
      </c>
      <c r="P708" s="2" t="str">
        <f t="shared" si="509"/>
        <v>015</v>
      </c>
      <c r="Q708" s="2" t="str">
        <f t="shared" si="510"/>
        <v>00</v>
      </c>
      <c r="R708" s="36" t="str">
        <f>INDEX(Sheet2!B:B,MATCH(L708,Sheet2!A:A,0))</f>
        <v>001</v>
      </c>
      <c r="S708" s="29">
        <f t="shared" si="511"/>
        <v>5</v>
      </c>
      <c r="T708" s="29">
        <f t="shared" si="512"/>
        <v>12</v>
      </c>
      <c r="U708" s="29">
        <f t="shared" si="513"/>
        <v>12</v>
      </c>
      <c r="V708" s="29">
        <f t="shared" si="514"/>
        <v>12</v>
      </c>
      <c r="W708" s="2" t="str">
        <f t="shared" si="515"/>
        <v>0015</v>
      </c>
      <c r="X708" s="2"/>
    </row>
    <row r="709" spans="1:24">
      <c r="A709" s="2" t="s">
        <v>29</v>
      </c>
      <c r="B709" s="29">
        <v>314001016</v>
      </c>
      <c r="C709" s="29">
        <v>314001009</v>
      </c>
      <c r="D709" s="35">
        <f t="shared" ref="D709" si="516">IF(INT(B709)=INT(C709),111,0)</f>
        <v>0</v>
      </c>
      <c r="E709" s="29" t="s">
        <v>758</v>
      </c>
      <c r="F709" s="29" t="s">
        <v>660</v>
      </c>
      <c r="G709" s="29">
        <v>0</v>
      </c>
      <c r="H709" s="29" t="s">
        <v>32</v>
      </c>
      <c r="I709" s="29">
        <v>0</v>
      </c>
      <c r="J709" s="29" t="s">
        <v>695</v>
      </c>
      <c r="K709" s="29" t="str">
        <f t="shared" ref="K709" si="517">LEFT(E709,S709-1)</f>
        <v>icon</v>
      </c>
      <c r="L709" s="2" t="str">
        <f t="shared" ref="L709" si="518">MID(E709,S709+1,T709-6)</f>
        <v>ticket</v>
      </c>
      <c r="M709" s="2">
        <f t="shared" ref="M709" si="519">IF(RIGHT(E709,1)="s",2,0)</f>
        <v>0</v>
      </c>
      <c r="N709" s="2">
        <f t="shared" ref="N709" si="520">IF(L709="head",13,IF(L709="qiyujia",15,14))</f>
        <v>14</v>
      </c>
      <c r="O709" s="2" t="str">
        <f t="shared" si="494"/>
        <v>0016</v>
      </c>
      <c r="P709" s="2" t="str">
        <f t="shared" ref="P709" si="521">RIGHT(O709,3)</f>
        <v>016</v>
      </c>
      <c r="Q709" s="2" t="str">
        <f t="shared" ref="Q709" si="522">IF(LEN(W709)&lt;3,IF(LEN(W709)&gt;1,W709,"0"&amp;W709),"00")</f>
        <v>00</v>
      </c>
      <c r="R709" s="36" t="str">
        <f>INDEX(Sheet2!B:B,MATCH(L709,Sheet2!A:A,0))</f>
        <v>001</v>
      </c>
      <c r="S709" s="29">
        <f t="shared" ref="S709" si="523">IFERROR(FIND("_",E709),0)</f>
        <v>5</v>
      </c>
      <c r="T709" s="29">
        <f t="shared" ref="T709" si="524">IFERROR(FIND("_",E709,S709+1),S709)</f>
        <v>12</v>
      </c>
      <c r="U709" s="29">
        <f t="shared" ref="U709" si="525">IFERROR(FIND("_",E709,T709+1),T709)</f>
        <v>12</v>
      </c>
      <c r="V709" s="29">
        <f t="shared" ref="V709" si="526">IFERROR(FIND("_",E709,U709+1),U709)</f>
        <v>12</v>
      </c>
      <c r="W709" s="2" t="str">
        <f t="shared" ref="W709" si="527">IF(U709=V709,RIGHT(E709,LEN(E709)-U709),MID(E709,U709+1,V709-U709-1))</f>
        <v>0016</v>
      </c>
      <c r="X709" s="2"/>
    </row>
    <row r="710" spans="1:24">
      <c r="A710" s="2" t="s">
        <v>29</v>
      </c>
      <c r="B710" s="29" t="str">
        <f t="shared" si="474"/>
        <v>314002001</v>
      </c>
      <c r="C710" s="29">
        <v>314002001</v>
      </c>
      <c r="D710" s="35">
        <f t="shared" si="487"/>
        <v>111</v>
      </c>
      <c r="E710" s="29" t="s">
        <v>759</v>
      </c>
      <c r="F710" s="29" t="s">
        <v>660</v>
      </c>
      <c r="G710" s="29">
        <v>0</v>
      </c>
      <c r="H710" s="29" t="s">
        <v>32</v>
      </c>
      <c r="I710" s="29">
        <v>0</v>
      </c>
      <c r="J710" s="29" t="s">
        <v>760</v>
      </c>
      <c r="K710" s="29" t="str">
        <f t="shared" si="475"/>
        <v>icon</v>
      </c>
      <c r="L710" s="2" t="str">
        <f t="shared" si="476"/>
        <v>gift</v>
      </c>
      <c r="M710" s="2">
        <f t="shared" si="477"/>
        <v>0</v>
      </c>
      <c r="N710" s="2">
        <f t="shared" si="478"/>
        <v>14</v>
      </c>
      <c r="O710" s="2" t="str">
        <f t="shared" si="479"/>
        <v>0001</v>
      </c>
      <c r="P710" s="2" t="str">
        <f t="shared" si="480"/>
        <v>001</v>
      </c>
      <c r="Q710" s="2" t="str">
        <f t="shared" si="481"/>
        <v>00</v>
      </c>
      <c r="R710" s="36" t="str">
        <f>INDEX(Sheet2!B:B,MATCH(L710,Sheet2!A:A,0))</f>
        <v>002</v>
      </c>
      <c r="S710" s="29">
        <f t="shared" si="482"/>
        <v>5</v>
      </c>
      <c r="T710" s="29">
        <f t="shared" si="483"/>
        <v>10</v>
      </c>
      <c r="U710" s="29">
        <f t="shared" si="484"/>
        <v>10</v>
      </c>
      <c r="V710" s="29">
        <f t="shared" si="485"/>
        <v>10</v>
      </c>
      <c r="W710" s="2" t="str">
        <f t="shared" si="486"/>
        <v>0001</v>
      </c>
      <c r="X710" s="2"/>
    </row>
    <row r="711" spans="1:24">
      <c r="A711" s="2" t="s">
        <v>29</v>
      </c>
      <c r="B711" s="29" t="str">
        <f t="shared" si="474"/>
        <v>314002002</v>
      </c>
      <c r="C711" s="29">
        <v>314002002</v>
      </c>
      <c r="D711" s="35">
        <f t="shared" si="487"/>
        <v>111</v>
      </c>
      <c r="E711" s="29" t="s">
        <v>761</v>
      </c>
      <c r="F711" s="29" t="s">
        <v>660</v>
      </c>
      <c r="G711" s="29">
        <v>0</v>
      </c>
      <c r="H711" s="29" t="s">
        <v>32</v>
      </c>
      <c r="I711" s="29">
        <v>0</v>
      </c>
      <c r="J711" s="29" t="s">
        <v>762</v>
      </c>
      <c r="K711" s="29" t="str">
        <f t="shared" si="475"/>
        <v>icon</v>
      </c>
      <c r="L711" s="2" t="str">
        <f t="shared" si="476"/>
        <v>gift</v>
      </c>
      <c r="M711" s="2">
        <f t="shared" si="477"/>
        <v>0</v>
      </c>
      <c r="N711" s="2">
        <f t="shared" si="478"/>
        <v>14</v>
      </c>
      <c r="O711" s="2" t="str">
        <f t="shared" si="479"/>
        <v>0002</v>
      </c>
      <c r="P711" s="2" t="str">
        <f t="shared" si="480"/>
        <v>002</v>
      </c>
      <c r="Q711" s="2" t="str">
        <f t="shared" si="481"/>
        <v>00</v>
      </c>
      <c r="R711" s="36" t="str">
        <f>INDEX(Sheet2!B:B,MATCH(L711,Sheet2!A:A,0))</f>
        <v>002</v>
      </c>
      <c r="S711" s="29">
        <f t="shared" si="482"/>
        <v>5</v>
      </c>
      <c r="T711" s="29">
        <f t="shared" si="483"/>
        <v>10</v>
      </c>
      <c r="U711" s="29">
        <f t="shared" si="484"/>
        <v>10</v>
      </c>
      <c r="V711" s="29">
        <f t="shared" si="485"/>
        <v>10</v>
      </c>
      <c r="W711" s="2" t="str">
        <f t="shared" si="486"/>
        <v>0002</v>
      </c>
      <c r="X711" s="2"/>
    </row>
    <row r="712" spans="1:24">
      <c r="A712" s="2" t="s">
        <v>29</v>
      </c>
      <c r="B712" s="29" t="str">
        <f t="shared" si="474"/>
        <v>314002003</v>
      </c>
      <c r="C712" s="29">
        <v>314002003</v>
      </c>
      <c r="D712" s="35">
        <f t="shared" si="487"/>
        <v>111</v>
      </c>
      <c r="E712" s="29" t="s">
        <v>763</v>
      </c>
      <c r="F712" s="29" t="s">
        <v>660</v>
      </c>
      <c r="G712" s="29">
        <v>0</v>
      </c>
      <c r="H712" s="29" t="s">
        <v>32</v>
      </c>
      <c r="I712" s="29">
        <v>0</v>
      </c>
      <c r="J712" s="29" t="s">
        <v>764</v>
      </c>
      <c r="K712" s="29" t="str">
        <f t="shared" si="475"/>
        <v>icon</v>
      </c>
      <c r="L712" s="2" t="str">
        <f t="shared" si="476"/>
        <v>gift</v>
      </c>
      <c r="M712" s="2">
        <f t="shared" si="477"/>
        <v>0</v>
      </c>
      <c r="N712" s="2">
        <f t="shared" si="478"/>
        <v>14</v>
      </c>
      <c r="O712" s="2" t="str">
        <f t="shared" si="479"/>
        <v>0003</v>
      </c>
      <c r="P712" s="2" t="str">
        <f t="shared" si="480"/>
        <v>003</v>
      </c>
      <c r="Q712" s="2" t="str">
        <f t="shared" si="481"/>
        <v>00</v>
      </c>
      <c r="R712" s="36" t="str">
        <f>INDEX(Sheet2!B:B,MATCH(L712,Sheet2!A:A,0))</f>
        <v>002</v>
      </c>
      <c r="S712" s="29">
        <f t="shared" si="482"/>
        <v>5</v>
      </c>
      <c r="T712" s="29">
        <f t="shared" si="483"/>
        <v>10</v>
      </c>
      <c r="U712" s="29">
        <f t="shared" si="484"/>
        <v>10</v>
      </c>
      <c r="V712" s="29">
        <f t="shared" si="485"/>
        <v>10</v>
      </c>
      <c r="W712" s="2" t="str">
        <f t="shared" si="486"/>
        <v>0003</v>
      </c>
      <c r="X712" s="2"/>
    </row>
    <row r="713" spans="1:24">
      <c r="A713" s="2" t="s">
        <v>29</v>
      </c>
      <c r="B713" s="29" t="str">
        <f t="shared" si="474"/>
        <v>314002004</v>
      </c>
      <c r="C713" s="29">
        <v>314002004</v>
      </c>
      <c r="D713" s="35">
        <f t="shared" si="487"/>
        <v>111</v>
      </c>
      <c r="E713" s="29" t="s">
        <v>765</v>
      </c>
      <c r="F713" s="29" t="s">
        <v>660</v>
      </c>
      <c r="G713" s="29">
        <v>0</v>
      </c>
      <c r="H713" s="29" t="s">
        <v>32</v>
      </c>
      <c r="I713" s="29">
        <v>0</v>
      </c>
      <c r="J713" s="29" t="s">
        <v>766</v>
      </c>
      <c r="K713" s="29" t="str">
        <f t="shared" si="475"/>
        <v>icon</v>
      </c>
      <c r="L713" s="2" t="str">
        <f t="shared" si="476"/>
        <v>gift</v>
      </c>
      <c r="M713" s="2">
        <f t="shared" si="477"/>
        <v>0</v>
      </c>
      <c r="N713" s="2">
        <f t="shared" si="478"/>
        <v>14</v>
      </c>
      <c r="O713" s="2" t="str">
        <f t="shared" si="479"/>
        <v>0004</v>
      </c>
      <c r="P713" s="2" t="str">
        <f t="shared" si="480"/>
        <v>004</v>
      </c>
      <c r="Q713" s="2" t="str">
        <f t="shared" si="481"/>
        <v>00</v>
      </c>
      <c r="R713" s="36" t="str">
        <f>INDEX(Sheet2!B:B,MATCH(L713,Sheet2!A:A,0))</f>
        <v>002</v>
      </c>
      <c r="S713" s="29">
        <f t="shared" si="482"/>
        <v>5</v>
      </c>
      <c r="T713" s="29">
        <f t="shared" si="483"/>
        <v>10</v>
      </c>
      <c r="U713" s="29">
        <f t="shared" si="484"/>
        <v>10</v>
      </c>
      <c r="V713" s="29">
        <f t="shared" si="485"/>
        <v>10</v>
      </c>
      <c r="W713" s="2" t="str">
        <f t="shared" si="486"/>
        <v>0004</v>
      </c>
      <c r="X713" s="2"/>
    </row>
    <row r="714" spans="1:24">
      <c r="A714" s="2" t="s">
        <v>29</v>
      </c>
      <c r="B714" s="29" t="str">
        <f t="shared" si="474"/>
        <v>314002005</v>
      </c>
      <c r="C714" s="29">
        <v>314002005</v>
      </c>
      <c r="D714" s="35">
        <f t="shared" si="487"/>
        <v>111</v>
      </c>
      <c r="E714" s="29" t="s">
        <v>767</v>
      </c>
      <c r="F714" s="29" t="s">
        <v>660</v>
      </c>
      <c r="G714" s="29">
        <v>0</v>
      </c>
      <c r="H714" s="29" t="s">
        <v>32</v>
      </c>
      <c r="I714" s="29">
        <v>0</v>
      </c>
      <c r="J714" s="29" t="s">
        <v>768</v>
      </c>
      <c r="K714" s="29" t="str">
        <f t="shared" si="475"/>
        <v>icon</v>
      </c>
      <c r="L714" s="2" t="str">
        <f t="shared" si="476"/>
        <v>gift</v>
      </c>
      <c r="M714" s="2">
        <f t="shared" si="477"/>
        <v>0</v>
      </c>
      <c r="N714" s="2">
        <f t="shared" si="478"/>
        <v>14</v>
      </c>
      <c r="O714" s="2" t="str">
        <f t="shared" si="479"/>
        <v>0005</v>
      </c>
      <c r="P714" s="2" t="str">
        <f t="shared" si="480"/>
        <v>005</v>
      </c>
      <c r="Q714" s="2" t="str">
        <f t="shared" si="481"/>
        <v>00</v>
      </c>
      <c r="R714" s="36" t="str">
        <f>INDEX(Sheet2!B:B,MATCH(L714,Sheet2!A:A,0))</f>
        <v>002</v>
      </c>
      <c r="S714" s="29">
        <f t="shared" si="482"/>
        <v>5</v>
      </c>
      <c r="T714" s="29">
        <f t="shared" si="483"/>
        <v>10</v>
      </c>
      <c r="U714" s="29">
        <f t="shared" si="484"/>
        <v>10</v>
      </c>
      <c r="V714" s="29">
        <f t="shared" si="485"/>
        <v>10</v>
      </c>
      <c r="W714" s="2" t="str">
        <f t="shared" si="486"/>
        <v>0005</v>
      </c>
      <c r="X714" s="2"/>
    </row>
    <row r="715" spans="1:24">
      <c r="A715" s="2" t="s">
        <v>29</v>
      </c>
      <c r="B715" s="29" t="str">
        <f t="shared" si="474"/>
        <v>314002006</v>
      </c>
      <c r="C715" s="29">
        <v>314002006</v>
      </c>
      <c r="D715" s="35">
        <f t="shared" si="487"/>
        <v>111</v>
      </c>
      <c r="E715" s="29" t="s">
        <v>769</v>
      </c>
      <c r="F715" s="29" t="s">
        <v>660</v>
      </c>
      <c r="G715" s="29">
        <v>0</v>
      </c>
      <c r="H715" s="29" t="s">
        <v>32</v>
      </c>
      <c r="I715" s="29">
        <v>0</v>
      </c>
      <c r="J715" s="29" t="s">
        <v>770</v>
      </c>
      <c r="K715" s="29" t="str">
        <f t="shared" si="475"/>
        <v>icon</v>
      </c>
      <c r="L715" s="2" t="str">
        <f t="shared" si="476"/>
        <v>gift</v>
      </c>
      <c r="M715" s="2">
        <f t="shared" si="477"/>
        <v>0</v>
      </c>
      <c r="N715" s="2">
        <f t="shared" si="478"/>
        <v>14</v>
      </c>
      <c r="O715" s="2" t="str">
        <f t="shared" si="479"/>
        <v>0006</v>
      </c>
      <c r="P715" s="2" t="str">
        <f t="shared" si="480"/>
        <v>006</v>
      </c>
      <c r="Q715" s="2" t="str">
        <f t="shared" si="481"/>
        <v>00</v>
      </c>
      <c r="R715" s="36" t="str">
        <f>INDEX(Sheet2!B:B,MATCH(L715,Sheet2!A:A,0))</f>
        <v>002</v>
      </c>
      <c r="S715" s="29">
        <f t="shared" si="482"/>
        <v>5</v>
      </c>
      <c r="T715" s="29">
        <f t="shared" si="483"/>
        <v>10</v>
      </c>
      <c r="U715" s="29">
        <f t="shared" si="484"/>
        <v>10</v>
      </c>
      <c r="V715" s="29">
        <f t="shared" si="485"/>
        <v>10</v>
      </c>
      <c r="W715" s="2" t="str">
        <f t="shared" si="486"/>
        <v>0006</v>
      </c>
      <c r="X715" s="2"/>
    </row>
    <row r="716" spans="1:24">
      <c r="A716" s="2" t="s">
        <v>29</v>
      </c>
      <c r="B716" s="29" t="str">
        <f t="shared" si="474"/>
        <v>314002007</v>
      </c>
      <c r="C716" s="29">
        <v>314002006</v>
      </c>
      <c r="D716" s="35">
        <f t="shared" si="487"/>
        <v>0</v>
      </c>
      <c r="E716" s="29" t="s">
        <v>771</v>
      </c>
      <c r="F716" s="29" t="s">
        <v>660</v>
      </c>
      <c r="G716" s="29">
        <v>0</v>
      </c>
      <c r="H716" s="29" t="s">
        <v>32</v>
      </c>
      <c r="I716" s="29">
        <v>0</v>
      </c>
      <c r="J716" s="44" t="s">
        <v>772</v>
      </c>
      <c r="K716" s="29" t="str">
        <f t="shared" si="475"/>
        <v>icon</v>
      </c>
      <c r="L716" s="2" t="str">
        <f t="shared" si="476"/>
        <v>gift</v>
      </c>
      <c r="M716" s="2">
        <f t="shared" si="477"/>
        <v>0</v>
      </c>
      <c r="N716" s="2">
        <f t="shared" si="478"/>
        <v>14</v>
      </c>
      <c r="O716" s="2" t="str">
        <f t="shared" si="479"/>
        <v>0007</v>
      </c>
      <c r="P716" s="2" t="str">
        <f t="shared" si="480"/>
        <v>007</v>
      </c>
      <c r="Q716" s="2" t="str">
        <f t="shared" si="481"/>
        <v>00</v>
      </c>
      <c r="R716" s="36" t="str">
        <f>INDEX(Sheet2!B:B,MATCH(L716,Sheet2!A:A,0))</f>
        <v>002</v>
      </c>
      <c r="S716" s="29">
        <f t="shared" si="482"/>
        <v>5</v>
      </c>
      <c r="T716" s="29">
        <f t="shared" si="483"/>
        <v>10</v>
      </c>
      <c r="U716" s="29">
        <f t="shared" si="484"/>
        <v>10</v>
      </c>
      <c r="V716" s="29">
        <f t="shared" si="485"/>
        <v>10</v>
      </c>
      <c r="W716" s="2" t="str">
        <f t="shared" si="486"/>
        <v>0007</v>
      </c>
      <c r="X716" s="2"/>
    </row>
    <row r="717" spans="1:24">
      <c r="A717" s="2" t="s">
        <v>29</v>
      </c>
      <c r="B717" s="29" t="str">
        <f t="shared" si="474"/>
        <v>314002008</v>
      </c>
      <c r="C717" s="29">
        <v>314002006</v>
      </c>
      <c r="D717" s="35">
        <f t="shared" si="487"/>
        <v>0</v>
      </c>
      <c r="E717" s="29" t="s">
        <v>773</v>
      </c>
      <c r="F717" s="29" t="s">
        <v>660</v>
      </c>
      <c r="G717" s="29">
        <v>0</v>
      </c>
      <c r="H717" s="29" t="s">
        <v>32</v>
      </c>
      <c r="I717" s="29">
        <v>0</v>
      </c>
      <c r="J717" s="44" t="s">
        <v>774</v>
      </c>
      <c r="K717" s="29" t="str">
        <f t="shared" si="475"/>
        <v>icon</v>
      </c>
      <c r="L717" s="2" t="str">
        <f t="shared" si="476"/>
        <v>gift</v>
      </c>
      <c r="M717" s="2">
        <f t="shared" si="477"/>
        <v>0</v>
      </c>
      <c r="N717" s="2">
        <f t="shared" si="478"/>
        <v>14</v>
      </c>
      <c r="O717" s="2" t="str">
        <f t="shared" si="479"/>
        <v>0008</v>
      </c>
      <c r="P717" s="2" t="str">
        <f t="shared" si="480"/>
        <v>008</v>
      </c>
      <c r="Q717" s="2" t="str">
        <f t="shared" si="481"/>
        <v>00</v>
      </c>
      <c r="R717" s="36" t="str">
        <f>INDEX(Sheet2!B:B,MATCH(L717,Sheet2!A:A,0))</f>
        <v>002</v>
      </c>
      <c r="S717" s="29">
        <f t="shared" si="482"/>
        <v>5</v>
      </c>
      <c r="T717" s="29">
        <f t="shared" si="483"/>
        <v>10</v>
      </c>
      <c r="U717" s="29">
        <f t="shared" si="484"/>
        <v>10</v>
      </c>
      <c r="V717" s="29">
        <f t="shared" si="485"/>
        <v>10</v>
      </c>
      <c r="W717" s="2" t="str">
        <f t="shared" si="486"/>
        <v>0008</v>
      </c>
      <c r="X717" s="2"/>
    </row>
    <row r="718" spans="1:24">
      <c r="A718" s="2" t="s">
        <v>29</v>
      </c>
      <c r="B718" s="29" t="str">
        <f t="shared" si="474"/>
        <v>314002009</v>
      </c>
      <c r="C718" s="29">
        <v>314002006</v>
      </c>
      <c r="D718" s="35">
        <f t="shared" si="487"/>
        <v>0</v>
      </c>
      <c r="E718" s="29" t="s">
        <v>775</v>
      </c>
      <c r="F718" s="29" t="s">
        <v>660</v>
      </c>
      <c r="G718" s="29">
        <v>0</v>
      </c>
      <c r="H718" s="29" t="s">
        <v>32</v>
      </c>
      <c r="I718" s="29">
        <v>0</v>
      </c>
      <c r="J718" s="44" t="s">
        <v>776</v>
      </c>
      <c r="K718" s="29" t="str">
        <f t="shared" si="475"/>
        <v>icon</v>
      </c>
      <c r="L718" s="2" t="str">
        <f t="shared" si="476"/>
        <v>gift</v>
      </c>
      <c r="M718" s="2">
        <f t="shared" si="477"/>
        <v>0</v>
      </c>
      <c r="N718" s="2">
        <f t="shared" si="478"/>
        <v>14</v>
      </c>
      <c r="O718" s="2" t="str">
        <f t="shared" si="479"/>
        <v>0009</v>
      </c>
      <c r="P718" s="2" t="str">
        <f t="shared" si="480"/>
        <v>009</v>
      </c>
      <c r="Q718" s="2" t="str">
        <f t="shared" si="481"/>
        <v>00</v>
      </c>
      <c r="R718" s="36" t="str">
        <f>INDEX(Sheet2!B:B,MATCH(L718,Sheet2!A:A,0))</f>
        <v>002</v>
      </c>
      <c r="S718" s="29">
        <f t="shared" si="482"/>
        <v>5</v>
      </c>
      <c r="T718" s="29">
        <f t="shared" si="483"/>
        <v>10</v>
      </c>
      <c r="U718" s="29">
        <f t="shared" si="484"/>
        <v>10</v>
      </c>
      <c r="V718" s="29">
        <f t="shared" si="485"/>
        <v>10</v>
      </c>
      <c r="W718" s="2" t="str">
        <f t="shared" si="486"/>
        <v>0009</v>
      </c>
      <c r="X718" s="2"/>
    </row>
    <row r="719" spans="1:24">
      <c r="A719" s="2" t="s">
        <v>29</v>
      </c>
      <c r="B719" s="29" t="str">
        <f t="shared" si="474"/>
        <v>314002010</v>
      </c>
      <c r="C719" s="29">
        <v>314002006</v>
      </c>
      <c r="D719" s="35">
        <f t="shared" si="487"/>
        <v>0</v>
      </c>
      <c r="E719" s="29" t="s">
        <v>777</v>
      </c>
      <c r="F719" s="29" t="s">
        <v>660</v>
      </c>
      <c r="G719" s="29">
        <v>0</v>
      </c>
      <c r="H719" s="29" t="s">
        <v>32</v>
      </c>
      <c r="I719" s="29">
        <v>0</v>
      </c>
      <c r="J719" s="44" t="s">
        <v>778</v>
      </c>
      <c r="K719" s="29" t="str">
        <f t="shared" si="475"/>
        <v>icon</v>
      </c>
      <c r="L719" s="2" t="str">
        <f t="shared" si="476"/>
        <v>gift</v>
      </c>
      <c r="M719" s="2">
        <f t="shared" si="477"/>
        <v>0</v>
      </c>
      <c r="N719" s="2">
        <f t="shared" si="478"/>
        <v>14</v>
      </c>
      <c r="O719" s="2" t="str">
        <f t="shared" si="479"/>
        <v>0010</v>
      </c>
      <c r="P719" s="2" t="str">
        <f t="shared" si="480"/>
        <v>010</v>
      </c>
      <c r="Q719" s="2" t="str">
        <f t="shared" si="481"/>
        <v>00</v>
      </c>
      <c r="R719" s="36" t="str">
        <f>INDEX(Sheet2!B:B,MATCH(L719,Sheet2!A:A,0))</f>
        <v>002</v>
      </c>
      <c r="S719" s="29">
        <f t="shared" si="482"/>
        <v>5</v>
      </c>
      <c r="T719" s="29">
        <f t="shared" si="483"/>
        <v>10</v>
      </c>
      <c r="U719" s="29">
        <f t="shared" si="484"/>
        <v>10</v>
      </c>
      <c r="V719" s="29">
        <f t="shared" si="485"/>
        <v>10</v>
      </c>
      <c r="W719" s="2" t="str">
        <f t="shared" si="486"/>
        <v>0010</v>
      </c>
      <c r="X719" s="2"/>
    </row>
    <row r="720" spans="1:24">
      <c r="A720" s="2" t="s">
        <v>29</v>
      </c>
      <c r="B720" s="29" t="str">
        <f t="shared" si="474"/>
        <v>314002011</v>
      </c>
      <c r="D720" s="35">
        <f t="shared" si="487"/>
        <v>0</v>
      </c>
      <c r="E720" s="29" t="s">
        <v>779</v>
      </c>
      <c r="F720" s="29" t="s">
        <v>660</v>
      </c>
      <c r="G720" s="29">
        <v>0</v>
      </c>
      <c r="H720" s="29" t="s">
        <v>32</v>
      </c>
      <c r="I720" s="29">
        <v>1</v>
      </c>
      <c r="J720" s="44" t="s">
        <v>780</v>
      </c>
      <c r="K720" s="29" t="str">
        <f t="shared" si="475"/>
        <v>icon</v>
      </c>
      <c r="L720" s="2" t="str">
        <f t="shared" si="476"/>
        <v>gift</v>
      </c>
      <c r="M720" s="2">
        <f t="shared" si="477"/>
        <v>0</v>
      </c>
      <c r="N720" s="2">
        <f t="shared" si="478"/>
        <v>14</v>
      </c>
      <c r="O720" s="2" t="str">
        <f t="shared" si="479"/>
        <v>0011</v>
      </c>
      <c r="P720" s="2" t="str">
        <f t="shared" si="480"/>
        <v>011</v>
      </c>
      <c r="Q720" s="2" t="str">
        <f t="shared" si="481"/>
        <v>00</v>
      </c>
      <c r="R720" s="36" t="str">
        <f>INDEX(Sheet2!B:B,MATCH(L720,Sheet2!A:A,0))</f>
        <v>002</v>
      </c>
      <c r="S720" s="29">
        <f t="shared" si="482"/>
        <v>5</v>
      </c>
      <c r="T720" s="29">
        <f t="shared" si="483"/>
        <v>10</v>
      </c>
      <c r="U720" s="29">
        <f t="shared" si="484"/>
        <v>10</v>
      </c>
      <c r="V720" s="29">
        <f t="shared" si="485"/>
        <v>10</v>
      </c>
      <c r="W720" s="2" t="str">
        <f t="shared" si="486"/>
        <v>0011</v>
      </c>
      <c r="X720" s="2"/>
    </row>
    <row r="721" spans="1:24">
      <c r="A721" s="2" t="s">
        <v>29</v>
      </c>
      <c r="B721" s="29" t="str">
        <f t="shared" si="474"/>
        <v>314002012</v>
      </c>
      <c r="D721" s="35">
        <f t="shared" si="487"/>
        <v>0</v>
      </c>
      <c r="E721" s="29" t="s">
        <v>781</v>
      </c>
      <c r="F721" s="29" t="s">
        <v>660</v>
      </c>
      <c r="G721" s="29">
        <v>0</v>
      </c>
      <c r="H721" s="29" t="s">
        <v>32</v>
      </c>
      <c r="I721" s="29">
        <v>2</v>
      </c>
      <c r="J721" s="44" t="s">
        <v>782</v>
      </c>
      <c r="K721" s="29" t="str">
        <f t="shared" si="475"/>
        <v>icon</v>
      </c>
      <c r="L721" s="2" t="str">
        <f t="shared" si="476"/>
        <v>gift</v>
      </c>
      <c r="M721" s="2">
        <f t="shared" si="477"/>
        <v>0</v>
      </c>
      <c r="N721" s="2">
        <f t="shared" si="478"/>
        <v>14</v>
      </c>
      <c r="O721" s="2" t="str">
        <f t="shared" si="479"/>
        <v>0012</v>
      </c>
      <c r="P721" s="2" t="str">
        <f t="shared" si="480"/>
        <v>012</v>
      </c>
      <c r="Q721" s="2" t="str">
        <f t="shared" si="481"/>
        <v>00</v>
      </c>
      <c r="R721" s="36" t="str">
        <f>INDEX(Sheet2!B:B,MATCH(L721,Sheet2!A:A,0))</f>
        <v>002</v>
      </c>
      <c r="S721" s="29">
        <f t="shared" si="482"/>
        <v>5</v>
      </c>
      <c r="T721" s="29">
        <f t="shared" si="483"/>
        <v>10</v>
      </c>
      <c r="U721" s="29">
        <f t="shared" si="484"/>
        <v>10</v>
      </c>
      <c r="V721" s="29">
        <f t="shared" si="485"/>
        <v>10</v>
      </c>
      <c r="W721" s="2" t="str">
        <f t="shared" si="486"/>
        <v>0012</v>
      </c>
      <c r="X721" s="2"/>
    </row>
    <row r="722" spans="1:24">
      <c r="A722" s="2" t="s">
        <v>29</v>
      </c>
      <c r="B722" s="29" t="str">
        <f t="shared" si="474"/>
        <v>314002013</v>
      </c>
      <c r="D722" s="35">
        <f t="shared" si="487"/>
        <v>0</v>
      </c>
      <c r="E722" s="29" t="s">
        <v>783</v>
      </c>
      <c r="F722" s="29" t="s">
        <v>660</v>
      </c>
      <c r="G722" s="29">
        <v>0</v>
      </c>
      <c r="H722" s="29" t="s">
        <v>32</v>
      </c>
      <c r="I722" s="29">
        <v>3</v>
      </c>
      <c r="J722" s="44" t="s">
        <v>784</v>
      </c>
      <c r="K722" s="29" t="str">
        <f t="shared" si="475"/>
        <v>icon</v>
      </c>
      <c r="L722" s="2" t="str">
        <f t="shared" si="476"/>
        <v>gift</v>
      </c>
      <c r="M722" s="2">
        <f t="shared" si="477"/>
        <v>0</v>
      </c>
      <c r="N722" s="2">
        <f t="shared" si="478"/>
        <v>14</v>
      </c>
      <c r="O722" s="2" t="str">
        <f t="shared" si="479"/>
        <v>0013</v>
      </c>
      <c r="P722" s="2" t="str">
        <f t="shared" si="480"/>
        <v>013</v>
      </c>
      <c r="Q722" s="2" t="str">
        <f t="shared" si="481"/>
        <v>00</v>
      </c>
      <c r="R722" s="36" t="str">
        <f>INDEX(Sheet2!B:B,MATCH(L722,Sheet2!A:A,0))</f>
        <v>002</v>
      </c>
      <c r="S722" s="29">
        <f t="shared" si="482"/>
        <v>5</v>
      </c>
      <c r="T722" s="29">
        <f t="shared" si="483"/>
        <v>10</v>
      </c>
      <c r="U722" s="29">
        <f t="shared" si="484"/>
        <v>10</v>
      </c>
      <c r="V722" s="29">
        <f t="shared" si="485"/>
        <v>10</v>
      </c>
      <c r="W722" s="2" t="str">
        <f t="shared" si="486"/>
        <v>0013</v>
      </c>
      <c r="X722" s="2"/>
    </row>
    <row r="723" spans="1:24">
      <c r="A723" s="2" t="s">
        <v>29</v>
      </c>
      <c r="B723" s="29" t="str">
        <f t="shared" si="474"/>
        <v>314002014</v>
      </c>
      <c r="D723" s="35">
        <f t="shared" si="487"/>
        <v>0</v>
      </c>
      <c r="E723" s="29" t="s">
        <v>785</v>
      </c>
      <c r="F723" s="29" t="s">
        <v>660</v>
      </c>
      <c r="G723" s="29">
        <v>0</v>
      </c>
      <c r="H723" s="29" t="s">
        <v>32</v>
      </c>
      <c r="I723" s="29">
        <v>4</v>
      </c>
      <c r="J723" s="44" t="s">
        <v>786</v>
      </c>
      <c r="K723" s="29" t="str">
        <f t="shared" si="475"/>
        <v>icon</v>
      </c>
      <c r="L723" s="2" t="str">
        <f t="shared" si="476"/>
        <v>gift</v>
      </c>
      <c r="M723" s="2">
        <f t="shared" si="477"/>
        <v>0</v>
      </c>
      <c r="N723" s="2">
        <f t="shared" si="478"/>
        <v>14</v>
      </c>
      <c r="O723" s="2" t="str">
        <f t="shared" si="479"/>
        <v>0014</v>
      </c>
      <c r="P723" s="2" t="str">
        <f t="shared" si="480"/>
        <v>014</v>
      </c>
      <c r="Q723" s="2" t="str">
        <f t="shared" si="481"/>
        <v>00</v>
      </c>
      <c r="R723" s="36" t="str">
        <f>INDEX(Sheet2!B:B,MATCH(L723,Sheet2!A:A,0))</f>
        <v>002</v>
      </c>
      <c r="S723" s="29">
        <f t="shared" si="482"/>
        <v>5</v>
      </c>
      <c r="T723" s="29">
        <f t="shared" si="483"/>
        <v>10</v>
      </c>
      <c r="U723" s="29">
        <f t="shared" si="484"/>
        <v>10</v>
      </c>
      <c r="V723" s="29">
        <f t="shared" si="485"/>
        <v>10</v>
      </c>
      <c r="W723" s="2" t="str">
        <f t="shared" si="486"/>
        <v>0014</v>
      </c>
      <c r="X723" s="2"/>
    </row>
    <row r="724" spans="1:24">
      <c r="A724" s="2" t="s">
        <v>29</v>
      </c>
      <c r="B724" s="29" t="str">
        <f t="shared" si="474"/>
        <v>314002015</v>
      </c>
      <c r="D724" s="35">
        <f t="shared" si="487"/>
        <v>0</v>
      </c>
      <c r="E724" s="29" t="s">
        <v>787</v>
      </c>
      <c r="F724" s="29" t="s">
        <v>660</v>
      </c>
      <c r="G724" s="29">
        <v>0</v>
      </c>
      <c r="H724" s="29" t="s">
        <v>32</v>
      </c>
      <c r="I724" s="29">
        <v>5</v>
      </c>
      <c r="J724" s="44" t="s">
        <v>788</v>
      </c>
      <c r="K724" s="29" t="str">
        <f t="shared" si="475"/>
        <v>icon</v>
      </c>
      <c r="L724" s="2" t="str">
        <f t="shared" si="476"/>
        <v>gift</v>
      </c>
      <c r="M724" s="2">
        <f t="shared" si="477"/>
        <v>0</v>
      </c>
      <c r="N724" s="2">
        <f t="shared" si="478"/>
        <v>14</v>
      </c>
      <c r="O724" s="2" t="str">
        <f t="shared" si="479"/>
        <v>0015</v>
      </c>
      <c r="P724" s="2" t="str">
        <f t="shared" si="480"/>
        <v>015</v>
      </c>
      <c r="Q724" s="2" t="str">
        <f t="shared" si="481"/>
        <v>00</v>
      </c>
      <c r="R724" s="36" t="str">
        <f>INDEX(Sheet2!B:B,MATCH(L724,Sheet2!A:A,0))</f>
        <v>002</v>
      </c>
      <c r="S724" s="29">
        <f t="shared" si="482"/>
        <v>5</v>
      </c>
      <c r="T724" s="29">
        <f t="shared" si="483"/>
        <v>10</v>
      </c>
      <c r="U724" s="29">
        <f t="shared" si="484"/>
        <v>10</v>
      </c>
      <c r="V724" s="29">
        <f t="shared" si="485"/>
        <v>10</v>
      </c>
      <c r="W724" s="2" t="str">
        <f t="shared" si="486"/>
        <v>0015</v>
      </c>
      <c r="X724" s="2"/>
    </row>
    <row r="725" spans="1:24">
      <c r="A725" s="2" t="s">
        <v>29</v>
      </c>
      <c r="B725" s="29" t="str">
        <f t="shared" si="474"/>
        <v>314002016</v>
      </c>
      <c r="D725" s="35">
        <f t="shared" si="487"/>
        <v>0</v>
      </c>
      <c r="E725" s="29" t="s">
        <v>789</v>
      </c>
      <c r="F725" s="29" t="s">
        <v>660</v>
      </c>
      <c r="G725" s="29">
        <v>0</v>
      </c>
      <c r="H725" s="29" t="s">
        <v>32</v>
      </c>
      <c r="I725" s="29">
        <v>6</v>
      </c>
      <c r="J725" s="44" t="s">
        <v>790</v>
      </c>
      <c r="K725" s="29" t="str">
        <f t="shared" si="475"/>
        <v>icon</v>
      </c>
      <c r="L725" s="2" t="str">
        <f t="shared" si="476"/>
        <v>gift</v>
      </c>
      <c r="M725" s="2">
        <f t="shared" si="477"/>
        <v>0</v>
      </c>
      <c r="N725" s="2">
        <f t="shared" si="478"/>
        <v>14</v>
      </c>
      <c r="O725" s="2" t="str">
        <f t="shared" si="479"/>
        <v>0016</v>
      </c>
      <c r="P725" s="2" t="str">
        <f t="shared" si="480"/>
        <v>016</v>
      </c>
      <c r="Q725" s="2" t="str">
        <f t="shared" si="481"/>
        <v>00</v>
      </c>
      <c r="R725" s="36" t="str">
        <f>INDEX(Sheet2!B:B,MATCH(L725,Sheet2!A:A,0))</f>
        <v>002</v>
      </c>
      <c r="S725" s="29">
        <f t="shared" si="482"/>
        <v>5</v>
      </c>
      <c r="T725" s="29">
        <f t="shared" si="483"/>
        <v>10</v>
      </c>
      <c r="U725" s="29">
        <f t="shared" si="484"/>
        <v>10</v>
      </c>
      <c r="V725" s="29">
        <f t="shared" si="485"/>
        <v>10</v>
      </c>
      <c r="W725" s="2" t="str">
        <f t="shared" si="486"/>
        <v>0016</v>
      </c>
      <c r="X725" s="2"/>
    </row>
    <row r="726" spans="1:24">
      <c r="A726" s="2" t="s">
        <v>29</v>
      </c>
      <c r="B726" s="29">
        <v>314002017</v>
      </c>
      <c r="D726" s="35"/>
      <c r="E726" s="29" t="s">
        <v>791</v>
      </c>
      <c r="F726" s="29" t="s">
        <v>660</v>
      </c>
      <c r="G726" s="29">
        <v>0</v>
      </c>
      <c r="H726" s="29" t="s">
        <v>32</v>
      </c>
      <c r="I726" s="29">
        <v>6</v>
      </c>
      <c r="J726" s="44" t="s">
        <v>792</v>
      </c>
      <c r="K726" s="29"/>
      <c r="L726" s="2"/>
      <c r="M726" s="2"/>
      <c r="N726" s="2"/>
      <c r="O726" s="2"/>
      <c r="P726" s="2"/>
      <c r="Q726" s="2"/>
      <c r="R726" s="36"/>
      <c r="S726" s="29"/>
      <c r="T726" s="29"/>
      <c r="U726" s="29"/>
      <c r="V726" s="29"/>
      <c r="W726" s="2"/>
      <c r="X726" s="2"/>
    </row>
    <row r="727" spans="1:24">
      <c r="A727" s="2" t="s">
        <v>29</v>
      </c>
      <c r="B727" s="29">
        <v>314002018</v>
      </c>
      <c r="D727" s="35"/>
      <c r="E727" s="29" t="s">
        <v>793</v>
      </c>
      <c r="F727" s="29" t="s">
        <v>660</v>
      </c>
      <c r="G727" s="29">
        <v>0</v>
      </c>
      <c r="H727" s="29" t="s">
        <v>32</v>
      </c>
      <c r="I727" s="29">
        <v>6</v>
      </c>
      <c r="J727" s="44" t="s">
        <v>792</v>
      </c>
      <c r="K727" s="29"/>
      <c r="L727" s="2"/>
      <c r="M727" s="2"/>
      <c r="N727" s="2"/>
      <c r="O727" s="2"/>
      <c r="P727" s="2"/>
      <c r="Q727" s="2"/>
      <c r="R727" s="36"/>
      <c r="S727" s="29"/>
      <c r="T727" s="29"/>
      <c r="U727" s="29"/>
      <c r="V727" s="29"/>
      <c r="W727" s="2"/>
      <c r="X727" s="2"/>
    </row>
    <row r="728" spans="1:24">
      <c r="A728" s="2" t="s">
        <v>29</v>
      </c>
      <c r="B728" s="29">
        <v>314002019</v>
      </c>
      <c r="D728" s="35"/>
      <c r="E728" s="29" t="s">
        <v>794</v>
      </c>
      <c r="F728" s="29" t="s">
        <v>660</v>
      </c>
      <c r="G728" s="29">
        <v>0</v>
      </c>
      <c r="H728" s="29" t="s">
        <v>32</v>
      </c>
      <c r="I728" s="29">
        <v>6</v>
      </c>
      <c r="J728" s="44" t="s">
        <v>792</v>
      </c>
      <c r="K728" s="29"/>
      <c r="L728" s="2"/>
      <c r="M728" s="2"/>
      <c r="N728" s="2"/>
      <c r="O728" s="2"/>
      <c r="P728" s="2"/>
      <c r="Q728" s="2"/>
      <c r="R728" s="36"/>
      <c r="S728" s="29"/>
      <c r="T728" s="29"/>
      <c r="U728" s="29"/>
      <c r="V728" s="29"/>
      <c r="W728" s="2"/>
      <c r="X728" s="2"/>
    </row>
    <row r="729" spans="1:24">
      <c r="A729" s="2" t="s">
        <v>29</v>
      </c>
      <c r="B729" s="29">
        <v>314002020</v>
      </c>
      <c r="D729" s="35"/>
      <c r="E729" s="29" t="s">
        <v>795</v>
      </c>
      <c r="F729" s="29" t="s">
        <v>660</v>
      </c>
      <c r="G729" s="29">
        <v>0</v>
      </c>
      <c r="H729" s="29" t="s">
        <v>32</v>
      </c>
      <c r="I729" s="29">
        <v>6</v>
      </c>
      <c r="J729" s="44" t="s">
        <v>792</v>
      </c>
      <c r="K729" s="29"/>
      <c r="L729" s="2"/>
      <c r="M729" s="2"/>
      <c r="N729" s="2"/>
      <c r="O729" s="2"/>
      <c r="P729" s="2"/>
      <c r="Q729" s="2"/>
      <c r="R729" s="36"/>
      <c r="S729" s="29"/>
      <c r="T729" s="29"/>
      <c r="U729" s="29"/>
      <c r="V729" s="29"/>
      <c r="W729" s="2"/>
      <c r="X729" s="2"/>
    </row>
    <row r="730" spans="1:24">
      <c r="A730" s="2" t="s">
        <v>29</v>
      </c>
      <c r="B730" s="29">
        <v>314002021</v>
      </c>
      <c r="D730" s="35"/>
      <c r="E730" s="29" t="s">
        <v>796</v>
      </c>
      <c r="F730" s="29" t="s">
        <v>660</v>
      </c>
      <c r="G730" s="29">
        <v>0</v>
      </c>
      <c r="H730" s="29" t="s">
        <v>32</v>
      </c>
      <c r="I730" s="29">
        <v>6</v>
      </c>
      <c r="J730" s="44" t="s">
        <v>792</v>
      </c>
      <c r="K730" s="29"/>
      <c r="L730" s="2"/>
      <c r="M730" s="2"/>
      <c r="N730" s="2"/>
      <c r="O730" s="2"/>
      <c r="P730" s="2"/>
      <c r="Q730" s="2"/>
      <c r="R730" s="36"/>
      <c r="S730" s="29"/>
      <c r="T730" s="29"/>
      <c r="U730" s="29"/>
      <c r="V730" s="29"/>
      <c r="W730" s="2"/>
      <c r="X730" s="2"/>
    </row>
    <row r="731" spans="1:24">
      <c r="A731" s="2" t="s">
        <v>29</v>
      </c>
      <c r="B731" s="29">
        <v>314002022</v>
      </c>
      <c r="D731" s="35"/>
      <c r="E731" s="29" t="s">
        <v>797</v>
      </c>
      <c r="F731" s="29" t="s">
        <v>660</v>
      </c>
      <c r="G731" s="29">
        <v>0</v>
      </c>
      <c r="H731" s="29" t="s">
        <v>32</v>
      </c>
      <c r="I731" s="29">
        <v>6</v>
      </c>
      <c r="J731" s="44" t="s">
        <v>792</v>
      </c>
      <c r="K731" s="29"/>
      <c r="L731" s="2"/>
      <c r="M731" s="2"/>
      <c r="N731" s="2"/>
      <c r="O731" s="2"/>
      <c r="P731" s="2"/>
      <c r="Q731" s="2"/>
      <c r="R731" s="36"/>
      <c r="S731" s="29"/>
      <c r="T731" s="29"/>
      <c r="U731" s="29"/>
      <c r="V731" s="29"/>
      <c r="W731" s="2"/>
      <c r="X731" s="2"/>
    </row>
    <row r="732" spans="1:24">
      <c r="A732" s="2" t="s">
        <v>29</v>
      </c>
      <c r="B732" s="29">
        <v>314002023</v>
      </c>
      <c r="D732" s="35"/>
      <c r="E732" s="29" t="s">
        <v>798</v>
      </c>
      <c r="F732" s="29" t="s">
        <v>660</v>
      </c>
      <c r="G732" s="29">
        <v>0</v>
      </c>
      <c r="H732" s="29" t="s">
        <v>32</v>
      </c>
      <c r="I732" s="29">
        <v>6</v>
      </c>
      <c r="J732" s="44" t="s">
        <v>792</v>
      </c>
      <c r="K732" s="29"/>
      <c r="L732" s="2"/>
      <c r="M732" s="2"/>
      <c r="N732" s="2"/>
      <c r="O732" s="2"/>
      <c r="P732" s="2"/>
      <c r="Q732" s="2"/>
      <c r="R732" s="36"/>
      <c r="S732" s="29"/>
      <c r="T732" s="29"/>
      <c r="U732" s="29"/>
      <c r="V732" s="29"/>
      <c r="W732" s="2"/>
      <c r="X732" s="2"/>
    </row>
    <row r="733" spans="1:24">
      <c r="A733" s="2" t="s">
        <v>29</v>
      </c>
      <c r="B733" s="29">
        <v>314002024</v>
      </c>
      <c r="D733" s="35"/>
      <c r="E733" s="29" t="s">
        <v>799</v>
      </c>
      <c r="F733" s="29" t="s">
        <v>660</v>
      </c>
      <c r="G733" s="29">
        <v>0</v>
      </c>
      <c r="H733" s="29" t="s">
        <v>32</v>
      </c>
      <c r="I733" s="29">
        <v>6</v>
      </c>
      <c r="J733" s="44" t="s">
        <v>792</v>
      </c>
      <c r="K733" s="29"/>
      <c r="L733" s="2"/>
      <c r="M733" s="2"/>
      <c r="N733" s="2"/>
      <c r="O733" s="2"/>
      <c r="P733" s="2"/>
      <c r="Q733" s="2"/>
      <c r="R733" s="36"/>
      <c r="S733" s="29"/>
      <c r="T733" s="29"/>
      <c r="U733" s="29"/>
      <c r="V733" s="29"/>
      <c r="W733" s="2"/>
      <c r="X733" s="2"/>
    </row>
    <row r="734" spans="1:24">
      <c r="A734" s="2" t="s">
        <v>29</v>
      </c>
      <c r="B734" s="29">
        <v>314002025</v>
      </c>
      <c r="D734" s="35"/>
      <c r="E734" s="29" t="s">
        <v>800</v>
      </c>
      <c r="F734" s="29" t="s">
        <v>660</v>
      </c>
      <c r="G734" s="29">
        <v>0</v>
      </c>
      <c r="H734" s="29" t="s">
        <v>32</v>
      </c>
      <c r="I734" s="29">
        <v>6</v>
      </c>
      <c r="J734" s="44" t="s">
        <v>792</v>
      </c>
      <c r="K734" s="29"/>
      <c r="L734" s="2"/>
      <c r="M734" s="2"/>
      <c r="N734" s="2"/>
      <c r="O734" s="2"/>
      <c r="P734" s="2"/>
      <c r="Q734" s="2"/>
      <c r="R734" s="36"/>
      <c r="S734" s="29"/>
      <c r="T734" s="29"/>
      <c r="U734" s="29"/>
      <c r="V734" s="29"/>
      <c r="W734" s="2"/>
      <c r="X734" s="2"/>
    </row>
    <row r="735" spans="1:24">
      <c r="A735" s="2" t="s">
        <v>29</v>
      </c>
      <c r="B735" s="29">
        <v>314002026</v>
      </c>
      <c r="D735" s="35"/>
      <c r="E735" s="29" t="s">
        <v>801</v>
      </c>
      <c r="F735" s="29" t="s">
        <v>660</v>
      </c>
      <c r="G735" s="29">
        <v>0</v>
      </c>
      <c r="H735" s="29" t="s">
        <v>32</v>
      </c>
      <c r="I735" s="29">
        <v>6</v>
      </c>
      <c r="J735" s="44" t="s">
        <v>792</v>
      </c>
      <c r="K735" s="29"/>
      <c r="L735" s="2"/>
      <c r="M735" s="2"/>
      <c r="N735" s="2"/>
      <c r="O735" s="2"/>
      <c r="P735" s="2"/>
      <c r="Q735" s="2"/>
      <c r="R735" s="36"/>
      <c r="S735" s="29"/>
      <c r="T735" s="29"/>
      <c r="U735" s="29"/>
      <c r="V735" s="29"/>
      <c r="W735" s="2"/>
      <c r="X735" s="2"/>
    </row>
    <row r="736" spans="1:24">
      <c r="A736" s="2" t="s">
        <v>29</v>
      </c>
      <c r="B736" s="29">
        <v>314002027</v>
      </c>
      <c r="D736" s="35"/>
      <c r="E736" s="29" t="s">
        <v>802</v>
      </c>
      <c r="F736" s="29" t="s">
        <v>660</v>
      </c>
      <c r="G736" s="29">
        <v>0</v>
      </c>
      <c r="H736" s="29" t="s">
        <v>32</v>
      </c>
      <c r="I736" s="29">
        <v>6</v>
      </c>
      <c r="J736" s="44" t="s">
        <v>792</v>
      </c>
      <c r="K736" s="29"/>
      <c r="L736" s="2"/>
      <c r="M736" s="2"/>
      <c r="N736" s="2"/>
      <c r="O736" s="2"/>
      <c r="P736" s="2"/>
      <c r="Q736" s="2"/>
      <c r="R736" s="36"/>
      <c r="S736" s="29"/>
      <c r="T736" s="29"/>
      <c r="U736" s="29"/>
      <c r="V736" s="29"/>
      <c r="W736" s="2"/>
      <c r="X736" s="2"/>
    </row>
    <row r="737" spans="1:24">
      <c r="A737" s="2" t="s">
        <v>29</v>
      </c>
      <c r="B737" s="29">
        <v>314002028</v>
      </c>
      <c r="D737" s="35"/>
      <c r="E737" s="29" t="s">
        <v>803</v>
      </c>
      <c r="F737" s="29" t="s">
        <v>660</v>
      </c>
      <c r="G737" s="29">
        <v>0</v>
      </c>
      <c r="H737" s="29" t="s">
        <v>32</v>
      </c>
      <c r="I737" s="29">
        <v>6</v>
      </c>
      <c r="J737" s="44" t="s">
        <v>792</v>
      </c>
      <c r="K737" s="29"/>
      <c r="L737" s="2"/>
      <c r="M737" s="2"/>
      <c r="N737" s="2"/>
      <c r="O737" s="2"/>
      <c r="P737" s="2"/>
      <c r="Q737" s="2"/>
      <c r="R737" s="36"/>
      <c r="S737" s="29"/>
      <c r="T737" s="29"/>
      <c r="U737" s="29"/>
      <c r="V737" s="29"/>
      <c r="W737" s="2"/>
      <c r="X737" s="2"/>
    </row>
    <row r="738" spans="1:24">
      <c r="A738" s="2" t="s">
        <v>29</v>
      </c>
      <c r="B738" s="29">
        <v>314002029</v>
      </c>
      <c r="D738" s="35"/>
      <c r="E738" s="29" t="s">
        <v>804</v>
      </c>
      <c r="F738" s="29" t="s">
        <v>660</v>
      </c>
      <c r="G738" s="29">
        <v>0</v>
      </c>
      <c r="H738" s="29" t="s">
        <v>32</v>
      </c>
      <c r="I738" s="29">
        <v>6</v>
      </c>
      <c r="J738" s="44" t="s">
        <v>792</v>
      </c>
      <c r="K738" s="29"/>
      <c r="L738" s="2"/>
      <c r="M738" s="2"/>
      <c r="N738" s="2"/>
      <c r="O738" s="2"/>
      <c r="P738" s="2"/>
      <c r="Q738" s="2"/>
      <c r="R738" s="36"/>
      <c r="S738" s="29"/>
      <c r="T738" s="29"/>
      <c r="U738" s="29"/>
      <c r="V738" s="29"/>
      <c r="W738" s="2"/>
      <c r="X738" s="2"/>
    </row>
    <row r="739" spans="1:24">
      <c r="A739" s="2" t="s">
        <v>29</v>
      </c>
      <c r="B739" s="29">
        <v>314002030</v>
      </c>
      <c r="D739" s="35"/>
      <c r="E739" s="29" t="s">
        <v>805</v>
      </c>
      <c r="F739" s="29" t="s">
        <v>660</v>
      </c>
      <c r="G739" s="29">
        <v>0</v>
      </c>
      <c r="H739" s="29" t="s">
        <v>32</v>
      </c>
      <c r="I739" s="29">
        <v>6</v>
      </c>
      <c r="J739" s="44" t="s">
        <v>792</v>
      </c>
      <c r="K739" s="29"/>
      <c r="L739" s="2"/>
      <c r="M739" s="2"/>
      <c r="N739" s="2"/>
      <c r="O739" s="2"/>
      <c r="P739" s="2"/>
      <c r="Q739" s="2"/>
      <c r="R739" s="36"/>
      <c r="S739" s="29"/>
      <c r="T739" s="29"/>
      <c r="U739" s="29"/>
      <c r="V739" s="29"/>
      <c r="W739" s="2"/>
      <c r="X739" s="2"/>
    </row>
    <row r="740" spans="1:24">
      <c r="A740" s="2" t="s">
        <v>29</v>
      </c>
      <c r="B740" s="29">
        <v>314002031</v>
      </c>
      <c r="D740" s="35"/>
      <c r="E740" s="29" t="s">
        <v>806</v>
      </c>
      <c r="F740" s="29" t="s">
        <v>660</v>
      </c>
      <c r="G740" s="29">
        <v>0</v>
      </c>
      <c r="H740" s="29" t="s">
        <v>32</v>
      </c>
      <c r="I740" s="29">
        <v>6</v>
      </c>
      <c r="J740" s="44" t="s">
        <v>792</v>
      </c>
      <c r="K740" s="29"/>
      <c r="L740" s="2"/>
      <c r="M740" s="2"/>
      <c r="N740" s="2"/>
      <c r="O740" s="2"/>
      <c r="P740" s="2"/>
      <c r="Q740" s="2"/>
      <c r="R740" s="36"/>
      <c r="S740" s="29"/>
      <c r="T740" s="29"/>
      <c r="U740" s="29"/>
      <c r="V740" s="29"/>
      <c r="W740" s="2"/>
      <c r="X740" s="2"/>
    </row>
    <row r="741" spans="1:24">
      <c r="A741" s="2" t="s">
        <v>29</v>
      </c>
      <c r="B741" s="29">
        <v>314002032</v>
      </c>
      <c r="D741" s="35"/>
      <c r="E741" s="29" t="s">
        <v>807</v>
      </c>
      <c r="F741" s="29" t="s">
        <v>660</v>
      </c>
      <c r="G741" s="29">
        <v>0</v>
      </c>
      <c r="H741" s="29" t="s">
        <v>32</v>
      </c>
      <c r="I741" s="29">
        <v>6</v>
      </c>
      <c r="J741" s="44" t="s">
        <v>792</v>
      </c>
      <c r="K741" s="29"/>
      <c r="L741" s="2"/>
      <c r="M741" s="2"/>
      <c r="N741" s="2"/>
      <c r="O741" s="2"/>
      <c r="P741" s="2"/>
      <c r="Q741" s="2"/>
      <c r="R741" s="36"/>
      <c r="S741" s="29"/>
      <c r="T741" s="29"/>
      <c r="U741" s="29"/>
      <c r="V741" s="29"/>
      <c r="W741" s="2"/>
      <c r="X741" s="2"/>
    </row>
    <row r="742" spans="1:24">
      <c r="A742" s="2" t="s">
        <v>29</v>
      </c>
      <c r="B742" s="29">
        <v>314002033</v>
      </c>
      <c r="D742" s="35"/>
      <c r="E742" s="29" t="s">
        <v>808</v>
      </c>
      <c r="F742" s="29" t="s">
        <v>660</v>
      </c>
      <c r="G742" s="29">
        <v>0</v>
      </c>
      <c r="H742" s="29" t="s">
        <v>32</v>
      </c>
      <c r="I742" s="29">
        <v>6</v>
      </c>
      <c r="J742" s="44" t="s">
        <v>792</v>
      </c>
      <c r="K742" s="29"/>
      <c r="L742" s="2"/>
      <c r="M742" s="2"/>
      <c r="N742" s="2"/>
      <c r="O742" s="2"/>
      <c r="P742" s="2"/>
      <c r="Q742" s="2"/>
      <c r="R742" s="36"/>
      <c r="S742" s="29"/>
      <c r="T742" s="29"/>
      <c r="U742" s="29"/>
      <c r="V742" s="29"/>
      <c r="W742" s="2"/>
      <c r="X742" s="2"/>
    </row>
    <row r="743" spans="1:24">
      <c r="A743" s="2" t="s">
        <v>29</v>
      </c>
      <c r="B743" s="29">
        <v>314002034</v>
      </c>
      <c r="D743" s="35"/>
      <c r="E743" s="29" t="s">
        <v>809</v>
      </c>
      <c r="F743" s="29" t="s">
        <v>660</v>
      </c>
      <c r="G743" s="29">
        <v>0</v>
      </c>
      <c r="H743" s="29" t="s">
        <v>32</v>
      </c>
      <c r="I743" s="29">
        <v>6</v>
      </c>
      <c r="J743" s="44" t="s">
        <v>792</v>
      </c>
      <c r="K743" s="29"/>
      <c r="L743" s="2"/>
      <c r="M743" s="2"/>
      <c r="N743" s="2"/>
      <c r="O743" s="2"/>
      <c r="P743" s="2"/>
      <c r="Q743" s="2"/>
      <c r="R743" s="36"/>
      <c r="S743" s="29"/>
      <c r="T743" s="29"/>
      <c r="U743" s="29"/>
      <c r="V743" s="29"/>
      <c r="W743" s="2"/>
      <c r="X743" s="2"/>
    </row>
    <row r="744" spans="1:24">
      <c r="A744" s="2" t="s">
        <v>29</v>
      </c>
      <c r="B744" s="29">
        <v>314002035</v>
      </c>
      <c r="D744" s="35"/>
      <c r="E744" s="29" t="s">
        <v>810</v>
      </c>
      <c r="F744" s="29" t="s">
        <v>660</v>
      </c>
      <c r="G744" s="29">
        <v>0</v>
      </c>
      <c r="H744" s="29" t="s">
        <v>32</v>
      </c>
      <c r="I744" s="29">
        <v>6</v>
      </c>
      <c r="J744" s="44" t="s">
        <v>792</v>
      </c>
      <c r="K744" s="29"/>
      <c r="L744" s="2"/>
      <c r="M744" s="2"/>
      <c r="N744" s="2"/>
      <c r="O744" s="2"/>
      <c r="P744" s="2"/>
      <c r="Q744" s="2"/>
      <c r="R744" s="36"/>
      <c r="S744" s="29"/>
      <c r="T744" s="29"/>
      <c r="U744" s="29"/>
      <c r="V744" s="29"/>
      <c r="W744" s="2"/>
      <c r="X744" s="2"/>
    </row>
    <row r="745" spans="1:24">
      <c r="A745" s="2" t="s">
        <v>29</v>
      </c>
      <c r="B745" s="29">
        <v>314002036</v>
      </c>
      <c r="D745" s="35"/>
      <c r="E745" s="29" t="s">
        <v>811</v>
      </c>
      <c r="F745" s="29" t="s">
        <v>660</v>
      </c>
      <c r="G745" s="29">
        <v>0</v>
      </c>
      <c r="H745" s="29" t="s">
        <v>32</v>
      </c>
      <c r="I745" s="29">
        <v>6</v>
      </c>
      <c r="J745" s="44" t="s">
        <v>792</v>
      </c>
      <c r="K745" s="29"/>
      <c r="L745" s="2"/>
      <c r="M745" s="2"/>
      <c r="N745" s="2"/>
      <c r="O745" s="2"/>
      <c r="P745" s="2"/>
      <c r="Q745" s="2"/>
      <c r="R745" s="36"/>
      <c r="S745" s="29"/>
      <c r="T745" s="29"/>
      <c r="U745" s="29"/>
      <c r="V745" s="29"/>
      <c r="W745" s="2"/>
      <c r="X745" s="2"/>
    </row>
    <row r="746" spans="1:24">
      <c r="A746" s="2" t="s">
        <v>29</v>
      </c>
      <c r="B746" s="29">
        <v>314002037</v>
      </c>
      <c r="D746" s="35"/>
      <c r="E746" s="29" t="s">
        <v>812</v>
      </c>
      <c r="F746" s="29" t="s">
        <v>660</v>
      </c>
      <c r="G746" s="29">
        <v>0</v>
      </c>
      <c r="H746" s="29" t="s">
        <v>32</v>
      </c>
      <c r="I746" s="29">
        <v>6</v>
      </c>
      <c r="J746" s="44" t="s">
        <v>792</v>
      </c>
      <c r="K746" s="29"/>
      <c r="L746" s="2"/>
      <c r="M746" s="2"/>
      <c r="N746" s="2"/>
      <c r="O746" s="2"/>
      <c r="P746" s="2"/>
      <c r="Q746" s="2"/>
      <c r="R746" s="36"/>
      <c r="S746" s="29"/>
      <c r="T746" s="29"/>
      <c r="U746" s="29"/>
      <c r="V746" s="29"/>
      <c r="W746" s="2"/>
      <c r="X746" s="2"/>
    </row>
    <row r="747" spans="1:24">
      <c r="A747" s="2" t="s">
        <v>29</v>
      </c>
      <c r="B747" s="29">
        <v>314002038</v>
      </c>
      <c r="D747" s="35"/>
      <c r="E747" s="29" t="s">
        <v>813</v>
      </c>
      <c r="F747" s="29" t="s">
        <v>660</v>
      </c>
      <c r="G747" s="29">
        <v>0</v>
      </c>
      <c r="H747" s="29" t="s">
        <v>32</v>
      </c>
      <c r="I747" s="29">
        <v>6</v>
      </c>
      <c r="J747" s="44" t="s">
        <v>792</v>
      </c>
      <c r="K747" s="29"/>
      <c r="L747" s="2"/>
      <c r="M747" s="2"/>
      <c r="N747" s="2"/>
      <c r="O747" s="2"/>
      <c r="P747" s="2"/>
      <c r="Q747" s="2"/>
      <c r="R747" s="36"/>
      <c r="S747" s="29"/>
      <c r="T747" s="29"/>
      <c r="U747" s="29"/>
      <c r="V747" s="29"/>
      <c r="W747" s="2"/>
      <c r="X747" s="2"/>
    </row>
    <row r="748" spans="1:24">
      <c r="A748" s="2" t="s">
        <v>29</v>
      </c>
      <c r="B748" s="29">
        <v>314002039</v>
      </c>
      <c r="D748" s="35"/>
      <c r="E748" s="29" t="s">
        <v>814</v>
      </c>
      <c r="F748" s="29" t="s">
        <v>660</v>
      </c>
      <c r="G748" s="29">
        <v>0</v>
      </c>
      <c r="H748" s="29" t="s">
        <v>32</v>
      </c>
      <c r="I748" s="29">
        <v>6</v>
      </c>
      <c r="J748" s="44" t="s">
        <v>792</v>
      </c>
      <c r="K748" s="29"/>
      <c r="L748" s="2"/>
      <c r="M748" s="2"/>
      <c r="N748" s="2"/>
      <c r="O748" s="2"/>
      <c r="P748" s="2"/>
      <c r="Q748" s="2"/>
      <c r="R748" s="36"/>
      <c r="S748" s="29"/>
      <c r="T748" s="29"/>
      <c r="U748" s="29"/>
      <c r="V748" s="29"/>
      <c r="W748" s="2"/>
      <c r="X748" s="2"/>
    </row>
    <row r="749" spans="1:24">
      <c r="A749" s="2" t="s">
        <v>29</v>
      </c>
      <c r="B749" s="29">
        <v>314002040</v>
      </c>
      <c r="D749" s="35"/>
      <c r="E749" s="29" t="s">
        <v>815</v>
      </c>
      <c r="F749" s="29" t="s">
        <v>660</v>
      </c>
      <c r="G749" s="29">
        <v>0</v>
      </c>
      <c r="H749" s="29" t="s">
        <v>32</v>
      </c>
      <c r="I749" s="29">
        <v>6</v>
      </c>
      <c r="J749" s="44" t="s">
        <v>792</v>
      </c>
      <c r="K749" s="29"/>
      <c r="L749" s="2"/>
      <c r="M749" s="2"/>
      <c r="N749" s="2"/>
      <c r="O749" s="2"/>
      <c r="P749" s="2"/>
      <c r="Q749" s="2"/>
      <c r="R749" s="36"/>
      <c r="S749" s="29"/>
      <c r="T749" s="29"/>
      <c r="U749" s="29"/>
      <c r="V749" s="29"/>
      <c r="W749" s="2"/>
      <c r="X749" s="2"/>
    </row>
    <row r="750" spans="1:24">
      <c r="A750" s="2" t="s">
        <v>29</v>
      </c>
      <c r="B750" s="29">
        <v>314002041</v>
      </c>
      <c r="D750" s="35"/>
      <c r="E750" s="29" t="s">
        <v>816</v>
      </c>
      <c r="F750" s="29" t="s">
        <v>660</v>
      </c>
      <c r="G750" s="29">
        <v>0</v>
      </c>
      <c r="H750" s="29" t="s">
        <v>32</v>
      </c>
      <c r="I750" s="29">
        <v>6</v>
      </c>
      <c r="J750" s="44" t="s">
        <v>792</v>
      </c>
      <c r="K750" s="29"/>
      <c r="L750" s="2"/>
      <c r="M750" s="2"/>
      <c r="N750" s="2"/>
      <c r="O750" s="2"/>
      <c r="P750" s="2"/>
      <c r="Q750" s="2"/>
      <c r="R750" s="36"/>
      <c r="S750" s="29"/>
      <c r="T750" s="29"/>
      <c r="U750" s="29"/>
      <c r="V750" s="29"/>
      <c r="W750" s="2"/>
      <c r="X750" s="2"/>
    </row>
    <row r="751" spans="1:24">
      <c r="A751" s="2" t="s">
        <v>29</v>
      </c>
      <c r="B751" s="29">
        <v>314002042</v>
      </c>
      <c r="D751" s="35"/>
      <c r="E751" s="29" t="s">
        <v>817</v>
      </c>
      <c r="F751" s="29" t="s">
        <v>660</v>
      </c>
      <c r="G751" s="29">
        <v>0</v>
      </c>
      <c r="H751" s="29" t="s">
        <v>32</v>
      </c>
      <c r="I751" s="29">
        <v>6</v>
      </c>
      <c r="J751" s="44" t="s">
        <v>792</v>
      </c>
      <c r="K751" s="29"/>
      <c r="L751" s="2"/>
      <c r="M751" s="2"/>
      <c r="N751" s="2"/>
      <c r="O751" s="2"/>
      <c r="P751" s="2"/>
      <c r="Q751" s="2"/>
      <c r="R751" s="36"/>
      <c r="S751" s="29"/>
      <c r="T751" s="29"/>
      <c r="U751" s="29"/>
      <c r="V751" s="29"/>
      <c r="W751" s="2"/>
      <c r="X751" s="2"/>
    </row>
    <row r="752" spans="1:24">
      <c r="A752" s="2" t="s">
        <v>29</v>
      </c>
      <c r="B752" s="29">
        <v>314002043</v>
      </c>
      <c r="D752" s="35"/>
      <c r="E752" s="29" t="s">
        <v>818</v>
      </c>
      <c r="F752" s="29" t="s">
        <v>660</v>
      </c>
      <c r="G752" s="29">
        <v>0</v>
      </c>
      <c r="H752" s="29" t="s">
        <v>32</v>
      </c>
      <c r="I752" s="29">
        <v>6</v>
      </c>
      <c r="J752" s="44" t="s">
        <v>792</v>
      </c>
      <c r="K752" s="29"/>
      <c r="L752" s="2"/>
      <c r="M752" s="2"/>
      <c r="N752" s="2"/>
      <c r="O752" s="2"/>
      <c r="P752" s="2"/>
      <c r="Q752" s="2"/>
      <c r="R752" s="36"/>
      <c r="S752" s="29"/>
      <c r="T752" s="29"/>
      <c r="U752" s="29"/>
      <c r="V752" s="29"/>
      <c r="W752" s="2"/>
      <c r="X752" s="2"/>
    </row>
    <row r="753" spans="1:24">
      <c r="A753" s="2" t="s">
        <v>29</v>
      </c>
      <c r="B753" s="29">
        <v>314002044</v>
      </c>
      <c r="D753" s="35"/>
      <c r="E753" s="29" t="s">
        <v>819</v>
      </c>
      <c r="F753" s="29" t="s">
        <v>660</v>
      </c>
      <c r="G753" s="29">
        <v>0</v>
      </c>
      <c r="H753" s="29" t="s">
        <v>32</v>
      </c>
      <c r="I753" s="29">
        <v>6</v>
      </c>
      <c r="J753" s="44" t="s">
        <v>792</v>
      </c>
      <c r="K753" s="29"/>
      <c r="L753" s="2"/>
      <c r="M753" s="2"/>
      <c r="N753" s="2"/>
      <c r="O753" s="2"/>
      <c r="P753" s="2"/>
      <c r="Q753" s="2"/>
      <c r="R753" s="36"/>
      <c r="S753" s="29"/>
      <c r="T753" s="29"/>
      <c r="U753" s="29"/>
      <c r="V753" s="29"/>
      <c r="W753" s="2"/>
      <c r="X753" s="2"/>
    </row>
    <row r="754" spans="1:24">
      <c r="A754" s="2" t="s">
        <v>29</v>
      </c>
      <c r="B754" s="29">
        <v>314002045</v>
      </c>
      <c r="D754" s="35"/>
      <c r="E754" s="29" t="s">
        <v>820</v>
      </c>
      <c r="F754" s="29" t="s">
        <v>660</v>
      </c>
      <c r="G754" s="29">
        <v>0</v>
      </c>
      <c r="H754" s="29" t="s">
        <v>32</v>
      </c>
      <c r="I754" s="29">
        <v>6</v>
      </c>
      <c r="J754" s="44" t="s">
        <v>792</v>
      </c>
      <c r="K754" s="29"/>
      <c r="L754" s="2"/>
      <c r="M754" s="2"/>
      <c r="N754" s="2"/>
      <c r="O754" s="2"/>
      <c r="P754" s="2"/>
      <c r="Q754" s="2"/>
      <c r="R754" s="36"/>
      <c r="S754" s="29"/>
      <c r="T754" s="29"/>
      <c r="U754" s="29"/>
      <c r="V754" s="29"/>
      <c r="W754" s="2"/>
      <c r="X754" s="2"/>
    </row>
    <row r="755" spans="1:24">
      <c r="A755" s="2" t="s">
        <v>29</v>
      </c>
      <c r="B755" s="29">
        <v>314002046</v>
      </c>
      <c r="D755" s="35"/>
      <c r="E755" s="29" t="s">
        <v>821</v>
      </c>
      <c r="F755" s="29" t="s">
        <v>660</v>
      </c>
      <c r="G755" s="29">
        <v>0</v>
      </c>
      <c r="H755" s="29" t="s">
        <v>32</v>
      </c>
      <c r="I755" s="29">
        <v>6</v>
      </c>
      <c r="J755" s="44" t="s">
        <v>792</v>
      </c>
      <c r="K755" s="29"/>
      <c r="L755" s="2"/>
      <c r="M755" s="2"/>
      <c r="N755" s="2"/>
      <c r="O755" s="2"/>
      <c r="P755" s="2"/>
      <c r="Q755" s="2"/>
      <c r="R755" s="36"/>
      <c r="S755" s="29"/>
      <c r="T755" s="29"/>
      <c r="U755" s="29"/>
      <c r="V755" s="29"/>
      <c r="W755" s="2"/>
      <c r="X755" s="2"/>
    </row>
    <row r="756" spans="1:24">
      <c r="A756" s="2" t="s">
        <v>29</v>
      </c>
      <c r="B756" s="29">
        <v>314002047</v>
      </c>
      <c r="D756" s="35"/>
      <c r="E756" s="29" t="s">
        <v>822</v>
      </c>
      <c r="F756" s="29" t="s">
        <v>660</v>
      </c>
      <c r="G756" s="29">
        <v>0</v>
      </c>
      <c r="H756" s="29" t="s">
        <v>32</v>
      </c>
      <c r="I756" s="29">
        <v>6</v>
      </c>
      <c r="J756" s="44" t="s">
        <v>792</v>
      </c>
      <c r="K756" s="29"/>
      <c r="L756" s="2"/>
      <c r="M756" s="2"/>
      <c r="N756" s="2"/>
      <c r="O756" s="2"/>
      <c r="P756" s="2"/>
      <c r="Q756" s="2"/>
      <c r="R756" s="36"/>
      <c r="S756" s="29"/>
      <c r="T756" s="29"/>
      <c r="U756" s="29"/>
      <c r="V756" s="29"/>
      <c r="W756" s="2"/>
      <c r="X756" s="2"/>
    </row>
    <row r="757" spans="1:24">
      <c r="A757" s="2" t="s">
        <v>29</v>
      </c>
      <c r="B757" s="29" t="str">
        <f t="shared" ref="B757:B794" si="528">"3"&amp;N757&amp;R757&amp;P757</f>
        <v>314003001</v>
      </c>
      <c r="C757" s="29">
        <v>314003001</v>
      </c>
      <c r="D757" s="35">
        <f t="shared" ref="D757:D794" si="529">IF(INT(B757)=INT(C757),111,0)</f>
        <v>111</v>
      </c>
      <c r="E757" s="29" t="s">
        <v>823</v>
      </c>
      <c r="F757" s="29" t="s">
        <v>660</v>
      </c>
      <c r="G757" s="29">
        <v>0</v>
      </c>
      <c r="H757" s="29" t="s">
        <v>32</v>
      </c>
      <c r="I757" s="29">
        <v>0</v>
      </c>
      <c r="J757" s="29" t="s">
        <v>824</v>
      </c>
      <c r="K757" s="29" t="str">
        <f t="shared" ref="K757:K794" si="530">LEFT(E757,S757-1)</f>
        <v>icon</v>
      </c>
      <c r="L757" s="2" t="str">
        <f t="shared" ref="L757:L794" si="531">MID(E757,S757+1,T757-6)</f>
        <v>material</v>
      </c>
      <c r="M757" s="2">
        <f t="shared" ref="M757:M794" si="532">IF(RIGHT(E757,1)="s",2,0)</f>
        <v>0</v>
      </c>
      <c r="N757" s="2">
        <f t="shared" ref="N757:N794" si="533">IF(L757="head",13,IF(L757="qiyujia",15,14))</f>
        <v>14</v>
      </c>
      <c r="O757" s="2" t="str">
        <f t="shared" ref="O757:O794" si="534">IF(T757=U757,RIGHT(E757,LEN(E757)-T757),MID(E757,T757+1,U757-T757-1))</f>
        <v>0001</v>
      </c>
      <c r="P757" s="2" t="str">
        <f t="shared" ref="P757:P794" si="535">RIGHT(O757,3)</f>
        <v>001</v>
      </c>
      <c r="Q757" s="2" t="str">
        <f t="shared" ref="Q757:Q794" si="536">IF(LEN(W757)&lt;3,IF(LEN(W757)&gt;1,W757,"0"&amp;W757),"00")</f>
        <v>00</v>
      </c>
      <c r="R757" s="36" t="str">
        <f>INDEX(Sheet2!B:B,MATCH(L757,Sheet2!A:A,0))</f>
        <v>003</v>
      </c>
      <c r="S757" s="29">
        <f t="shared" ref="S757:S794" si="537">IFERROR(FIND("_",E757),0)</f>
        <v>5</v>
      </c>
      <c r="T757" s="29">
        <f t="shared" ref="T757:T794" si="538">IFERROR(FIND("_",E757,S757+1),S757)</f>
        <v>14</v>
      </c>
      <c r="U757" s="29">
        <f t="shared" ref="U757:U794" si="539">IFERROR(FIND("_",E757,T757+1),T757)</f>
        <v>14</v>
      </c>
      <c r="V757" s="29">
        <f t="shared" ref="V757:V794" si="540">IFERROR(FIND("_",E757,U757+1),U757)</f>
        <v>14</v>
      </c>
      <c r="W757" s="2" t="str">
        <f t="shared" ref="W757:W794" si="541">IF(U757=V757,RIGHT(E757,LEN(E757)-U757),MID(E757,U757+1,V757-U757-1))</f>
        <v>0001</v>
      </c>
      <c r="X757" s="2"/>
    </row>
    <row r="758" spans="1:24">
      <c r="A758" s="2" t="s">
        <v>29</v>
      </c>
      <c r="B758" s="29" t="str">
        <f t="shared" si="528"/>
        <v>314003002</v>
      </c>
      <c r="C758" s="29">
        <v>314003002</v>
      </c>
      <c r="D758" s="35">
        <f t="shared" si="529"/>
        <v>111</v>
      </c>
      <c r="E758" s="29" t="s">
        <v>825</v>
      </c>
      <c r="F758" s="29" t="s">
        <v>660</v>
      </c>
      <c r="G758" s="29">
        <v>0</v>
      </c>
      <c r="H758" s="29" t="s">
        <v>32</v>
      </c>
      <c r="I758" s="29">
        <v>0</v>
      </c>
      <c r="J758" s="29" t="s">
        <v>826</v>
      </c>
      <c r="K758" s="29" t="str">
        <f t="shared" si="530"/>
        <v>icon</v>
      </c>
      <c r="L758" s="2" t="str">
        <f t="shared" si="531"/>
        <v>material</v>
      </c>
      <c r="M758" s="2">
        <f t="shared" si="532"/>
        <v>0</v>
      </c>
      <c r="N758" s="2">
        <f t="shared" si="533"/>
        <v>14</v>
      </c>
      <c r="O758" s="2" t="str">
        <f t="shared" si="534"/>
        <v>0002</v>
      </c>
      <c r="P758" s="2" t="str">
        <f t="shared" si="535"/>
        <v>002</v>
      </c>
      <c r="Q758" s="2" t="str">
        <f t="shared" si="536"/>
        <v>00</v>
      </c>
      <c r="R758" s="36" t="str">
        <f>INDEX(Sheet2!B:B,MATCH(L758,Sheet2!A:A,0))</f>
        <v>003</v>
      </c>
      <c r="S758" s="29">
        <f t="shared" si="537"/>
        <v>5</v>
      </c>
      <c r="T758" s="29">
        <f t="shared" si="538"/>
        <v>14</v>
      </c>
      <c r="U758" s="29">
        <f t="shared" si="539"/>
        <v>14</v>
      </c>
      <c r="V758" s="29">
        <f t="shared" si="540"/>
        <v>14</v>
      </c>
      <c r="W758" s="2" t="str">
        <f t="shared" si="541"/>
        <v>0002</v>
      </c>
      <c r="X758" s="2"/>
    </row>
    <row r="759" spans="1:24">
      <c r="A759" s="2" t="s">
        <v>29</v>
      </c>
      <c r="B759" s="29" t="str">
        <f t="shared" si="528"/>
        <v>314003003</v>
      </c>
      <c r="C759" s="29">
        <v>314003003</v>
      </c>
      <c r="D759" s="35">
        <f t="shared" si="529"/>
        <v>111</v>
      </c>
      <c r="E759" s="29" t="s">
        <v>827</v>
      </c>
      <c r="F759" s="29" t="s">
        <v>660</v>
      </c>
      <c r="G759" s="29">
        <v>0</v>
      </c>
      <c r="H759" s="29" t="s">
        <v>32</v>
      </c>
      <c r="I759" s="29">
        <v>0</v>
      </c>
      <c r="J759" s="29" t="s">
        <v>828</v>
      </c>
      <c r="K759" s="29" t="str">
        <f t="shared" si="530"/>
        <v>icon</v>
      </c>
      <c r="L759" s="2" t="str">
        <f t="shared" si="531"/>
        <v>material</v>
      </c>
      <c r="M759" s="2">
        <f t="shared" si="532"/>
        <v>0</v>
      </c>
      <c r="N759" s="2">
        <f t="shared" si="533"/>
        <v>14</v>
      </c>
      <c r="O759" s="2" t="str">
        <f t="shared" si="534"/>
        <v>0003</v>
      </c>
      <c r="P759" s="2" t="str">
        <f t="shared" si="535"/>
        <v>003</v>
      </c>
      <c r="Q759" s="2" t="str">
        <f t="shared" si="536"/>
        <v>00</v>
      </c>
      <c r="R759" s="36" t="str">
        <f>INDEX(Sheet2!B:B,MATCH(L759,Sheet2!A:A,0))</f>
        <v>003</v>
      </c>
      <c r="S759" s="29">
        <f t="shared" si="537"/>
        <v>5</v>
      </c>
      <c r="T759" s="29">
        <f t="shared" si="538"/>
        <v>14</v>
      </c>
      <c r="U759" s="29">
        <f t="shared" si="539"/>
        <v>14</v>
      </c>
      <c r="V759" s="29">
        <f t="shared" si="540"/>
        <v>14</v>
      </c>
      <c r="W759" s="2" t="str">
        <f t="shared" si="541"/>
        <v>0003</v>
      </c>
      <c r="X759" s="2"/>
    </row>
    <row r="760" spans="1:24">
      <c r="A760" s="2" t="s">
        <v>29</v>
      </c>
      <c r="B760" s="29" t="str">
        <f t="shared" si="528"/>
        <v>314003004</v>
      </c>
      <c r="C760" s="29">
        <v>314003004</v>
      </c>
      <c r="D760" s="35">
        <f t="shared" si="529"/>
        <v>111</v>
      </c>
      <c r="E760" s="29" t="s">
        <v>829</v>
      </c>
      <c r="F760" s="29" t="s">
        <v>660</v>
      </c>
      <c r="G760" s="29">
        <v>0</v>
      </c>
      <c r="H760" s="29" t="s">
        <v>32</v>
      </c>
      <c r="I760" s="29">
        <v>0</v>
      </c>
      <c r="J760" s="29" t="s">
        <v>830</v>
      </c>
      <c r="K760" s="29" t="str">
        <f t="shared" si="530"/>
        <v>icon</v>
      </c>
      <c r="L760" s="2" t="str">
        <f t="shared" si="531"/>
        <v>material</v>
      </c>
      <c r="M760" s="2">
        <f t="shared" si="532"/>
        <v>0</v>
      </c>
      <c r="N760" s="2">
        <f t="shared" si="533"/>
        <v>14</v>
      </c>
      <c r="O760" s="2" t="str">
        <f t="shared" si="534"/>
        <v>0004</v>
      </c>
      <c r="P760" s="2" t="str">
        <f t="shared" si="535"/>
        <v>004</v>
      </c>
      <c r="Q760" s="2" t="str">
        <f t="shared" si="536"/>
        <v>00</v>
      </c>
      <c r="R760" s="36" t="str">
        <f>INDEX(Sheet2!B:B,MATCH(L760,Sheet2!A:A,0))</f>
        <v>003</v>
      </c>
      <c r="S760" s="29">
        <f t="shared" si="537"/>
        <v>5</v>
      </c>
      <c r="T760" s="29">
        <f t="shared" si="538"/>
        <v>14</v>
      </c>
      <c r="U760" s="29">
        <f t="shared" si="539"/>
        <v>14</v>
      </c>
      <c r="V760" s="29">
        <f t="shared" si="540"/>
        <v>14</v>
      </c>
      <c r="W760" s="2" t="str">
        <f t="shared" si="541"/>
        <v>0004</v>
      </c>
      <c r="X760" s="2"/>
    </row>
    <row r="761" spans="1:24">
      <c r="A761" s="2" t="s">
        <v>29</v>
      </c>
      <c r="B761" s="29" t="str">
        <f t="shared" si="528"/>
        <v>314003005</v>
      </c>
      <c r="C761" s="29">
        <v>314003005</v>
      </c>
      <c r="D761" s="35">
        <f t="shared" si="529"/>
        <v>111</v>
      </c>
      <c r="E761" s="29" t="s">
        <v>831</v>
      </c>
      <c r="F761" s="29" t="s">
        <v>660</v>
      </c>
      <c r="G761" s="29">
        <v>0</v>
      </c>
      <c r="H761" s="29" t="s">
        <v>32</v>
      </c>
      <c r="I761" s="29">
        <v>0</v>
      </c>
      <c r="J761" s="29" t="s">
        <v>832</v>
      </c>
      <c r="K761" s="29" t="str">
        <f t="shared" si="530"/>
        <v>icon</v>
      </c>
      <c r="L761" s="2" t="str">
        <f t="shared" si="531"/>
        <v>material</v>
      </c>
      <c r="M761" s="2">
        <f t="shared" si="532"/>
        <v>0</v>
      </c>
      <c r="N761" s="2">
        <f t="shared" si="533"/>
        <v>14</v>
      </c>
      <c r="O761" s="2" t="str">
        <f t="shared" si="534"/>
        <v>0005</v>
      </c>
      <c r="P761" s="2" t="str">
        <f t="shared" si="535"/>
        <v>005</v>
      </c>
      <c r="Q761" s="2" t="str">
        <f t="shared" si="536"/>
        <v>00</v>
      </c>
      <c r="R761" s="36" t="str">
        <f>INDEX(Sheet2!B:B,MATCH(L761,Sheet2!A:A,0))</f>
        <v>003</v>
      </c>
      <c r="S761" s="29">
        <f t="shared" si="537"/>
        <v>5</v>
      </c>
      <c r="T761" s="29">
        <f t="shared" si="538"/>
        <v>14</v>
      </c>
      <c r="U761" s="29">
        <f t="shared" si="539"/>
        <v>14</v>
      </c>
      <c r="V761" s="29">
        <f t="shared" si="540"/>
        <v>14</v>
      </c>
      <c r="W761" s="2" t="str">
        <f t="shared" si="541"/>
        <v>0005</v>
      </c>
      <c r="X761" s="2"/>
    </row>
    <row r="762" spans="1:24">
      <c r="A762" s="2" t="s">
        <v>29</v>
      </c>
      <c r="B762" s="29" t="str">
        <f t="shared" si="528"/>
        <v>314003006</v>
      </c>
      <c r="C762" s="29">
        <v>314003006</v>
      </c>
      <c r="D762" s="35">
        <f t="shared" si="529"/>
        <v>111</v>
      </c>
      <c r="E762" s="29" t="s">
        <v>833</v>
      </c>
      <c r="F762" s="29" t="s">
        <v>660</v>
      </c>
      <c r="G762" s="29">
        <v>0</v>
      </c>
      <c r="H762" s="29" t="s">
        <v>32</v>
      </c>
      <c r="I762" s="29">
        <v>0</v>
      </c>
      <c r="J762" s="29" t="s">
        <v>834</v>
      </c>
      <c r="K762" s="29" t="str">
        <f t="shared" si="530"/>
        <v>icon</v>
      </c>
      <c r="L762" s="2" t="str">
        <f t="shared" si="531"/>
        <v>material</v>
      </c>
      <c r="M762" s="2">
        <f t="shared" si="532"/>
        <v>0</v>
      </c>
      <c r="N762" s="2">
        <f t="shared" si="533"/>
        <v>14</v>
      </c>
      <c r="O762" s="2" t="str">
        <f t="shared" si="534"/>
        <v>0006</v>
      </c>
      <c r="P762" s="2" t="str">
        <f t="shared" si="535"/>
        <v>006</v>
      </c>
      <c r="Q762" s="2" t="str">
        <f t="shared" si="536"/>
        <v>00</v>
      </c>
      <c r="R762" s="36" t="str">
        <f>INDEX(Sheet2!B:B,MATCH(L762,Sheet2!A:A,0))</f>
        <v>003</v>
      </c>
      <c r="S762" s="29">
        <f t="shared" si="537"/>
        <v>5</v>
      </c>
      <c r="T762" s="29">
        <f t="shared" si="538"/>
        <v>14</v>
      </c>
      <c r="U762" s="29">
        <f t="shared" si="539"/>
        <v>14</v>
      </c>
      <c r="V762" s="29">
        <f t="shared" si="540"/>
        <v>14</v>
      </c>
      <c r="W762" s="2" t="str">
        <f t="shared" si="541"/>
        <v>0006</v>
      </c>
      <c r="X762" s="2"/>
    </row>
    <row r="763" spans="1:24">
      <c r="A763" s="2" t="s">
        <v>29</v>
      </c>
      <c r="B763" s="29" t="str">
        <f t="shared" si="528"/>
        <v>314003007</v>
      </c>
      <c r="C763" s="29">
        <v>314003007</v>
      </c>
      <c r="D763" s="35">
        <f t="shared" si="529"/>
        <v>111</v>
      </c>
      <c r="E763" s="29" t="s">
        <v>835</v>
      </c>
      <c r="F763" s="29" t="s">
        <v>660</v>
      </c>
      <c r="G763" s="29">
        <v>0</v>
      </c>
      <c r="H763" s="29" t="s">
        <v>32</v>
      </c>
      <c r="I763" s="29">
        <v>0</v>
      </c>
      <c r="J763" s="29" t="s">
        <v>836</v>
      </c>
      <c r="K763" s="29" t="str">
        <f t="shared" si="530"/>
        <v>icon</v>
      </c>
      <c r="L763" s="2" t="str">
        <f t="shared" si="531"/>
        <v>material</v>
      </c>
      <c r="M763" s="2">
        <f t="shared" si="532"/>
        <v>0</v>
      </c>
      <c r="N763" s="2">
        <f t="shared" si="533"/>
        <v>14</v>
      </c>
      <c r="O763" s="2" t="str">
        <f t="shared" si="534"/>
        <v>0007</v>
      </c>
      <c r="P763" s="2" t="str">
        <f t="shared" si="535"/>
        <v>007</v>
      </c>
      <c r="Q763" s="2" t="str">
        <f t="shared" si="536"/>
        <v>00</v>
      </c>
      <c r="R763" s="36" t="str">
        <f>INDEX(Sheet2!B:B,MATCH(L763,Sheet2!A:A,0))</f>
        <v>003</v>
      </c>
      <c r="S763" s="29">
        <f t="shared" si="537"/>
        <v>5</v>
      </c>
      <c r="T763" s="29">
        <f t="shared" si="538"/>
        <v>14</v>
      </c>
      <c r="U763" s="29">
        <f t="shared" si="539"/>
        <v>14</v>
      </c>
      <c r="V763" s="29">
        <f t="shared" si="540"/>
        <v>14</v>
      </c>
      <c r="W763" s="2" t="str">
        <f t="shared" si="541"/>
        <v>0007</v>
      </c>
      <c r="X763" s="2"/>
    </row>
    <row r="764" spans="1:24">
      <c r="A764" s="2" t="s">
        <v>29</v>
      </c>
      <c r="B764" s="29" t="str">
        <f t="shared" si="528"/>
        <v>314003008</v>
      </c>
      <c r="C764" s="29">
        <v>314003008</v>
      </c>
      <c r="D764" s="35">
        <f t="shared" si="529"/>
        <v>111</v>
      </c>
      <c r="E764" s="29" t="s">
        <v>837</v>
      </c>
      <c r="F764" s="29" t="s">
        <v>660</v>
      </c>
      <c r="G764" s="29">
        <v>0</v>
      </c>
      <c r="H764" s="29" t="s">
        <v>32</v>
      </c>
      <c r="I764" s="29">
        <v>0</v>
      </c>
      <c r="J764" s="29" t="s">
        <v>838</v>
      </c>
      <c r="K764" s="29" t="str">
        <f t="shared" si="530"/>
        <v>icon</v>
      </c>
      <c r="L764" s="2" t="str">
        <f t="shared" si="531"/>
        <v>material</v>
      </c>
      <c r="M764" s="2">
        <f t="shared" si="532"/>
        <v>0</v>
      </c>
      <c r="N764" s="2">
        <f t="shared" si="533"/>
        <v>14</v>
      </c>
      <c r="O764" s="2" t="str">
        <f t="shared" si="534"/>
        <v>0008</v>
      </c>
      <c r="P764" s="2" t="str">
        <f t="shared" si="535"/>
        <v>008</v>
      </c>
      <c r="Q764" s="2" t="str">
        <f t="shared" si="536"/>
        <v>00</v>
      </c>
      <c r="R764" s="36" t="str">
        <f>INDEX(Sheet2!B:B,MATCH(L764,Sheet2!A:A,0))</f>
        <v>003</v>
      </c>
      <c r="S764" s="29">
        <f t="shared" si="537"/>
        <v>5</v>
      </c>
      <c r="T764" s="29">
        <f t="shared" si="538"/>
        <v>14</v>
      </c>
      <c r="U764" s="29">
        <f t="shared" si="539"/>
        <v>14</v>
      </c>
      <c r="V764" s="29">
        <f t="shared" si="540"/>
        <v>14</v>
      </c>
      <c r="W764" s="2" t="str">
        <f t="shared" si="541"/>
        <v>0008</v>
      </c>
      <c r="X764" s="2"/>
    </row>
    <row r="765" spans="1:24">
      <c r="A765" s="2" t="s">
        <v>29</v>
      </c>
      <c r="B765" s="29" t="str">
        <f t="shared" si="528"/>
        <v>314003009</v>
      </c>
      <c r="C765" s="29">
        <v>314003009</v>
      </c>
      <c r="D765" s="35">
        <f t="shared" si="529"/>
        <v>111</v>
      </c>
      <c r="E765" s="29" t="s">
        <v>839</v>
      </c>
      <c r="F765" s="29" t="s">
        <v>660</v>
      </c>
      <c r="G765" s="29">
        <v>0</v>
      </c>
      <c r="H765" s="29" t="s">
        <v>32</v>
      </c>
      <c r="I765" s="29">
        <v>0</v>
      </c>
      <c r="J765" s="29" t="s">
        <v>840</v>
      </c>
      <c r="K765" s="29" t="str">
        <f t="shared" si="530"/>
        <v>icon</v>
      </c>
      <c r="L765" s="2" t="str">
        <f t="shared" si="531"/>
        <v>material</v>
      </c>
      <c r="M765" s="2">
        <f t="shared" si="532"/>
        <v>0</v>
      </c>
      <c r="N765" s="2">
        <f t="shared" si="533"/>
        <v>14</v>
      </c>
      <c r="O765" s="2" t="str">
        <f t="shared" si="534"/>
        <v>0009</v>
      </c>
      <c r="P765" s="2" t="str">
        <f t="shared" si="535"/>
        <v>009</v>
      </c>
      <c r="Q765" s="2" t="str">
        <f t="shared" si="536"/>
        <v>00</v>
      </c>
      <c r="R765" s="36" t="str">
        <f>INDEX(Sheet2!B:B,MATCH(L765,Sheet2!A:A,0))</f>
        <v>003</v>
      </c>
      <c r="S765" s="29">
        <f t="shared" si="537"/>
        <v>5</v>
      </c>
      <c r="T765" s="29">
        <f t="shared" si="538"/>
        <v>14</v>
      </c>
      <c r="U765" s="29">
        <f t="shared" si="539"/>
        <v>14</v>
      </c>
      <c r="V765" s="29">
        <f t="shared" si="540"/>
        <v>14</v>
      </c>
      <c r="W765" s="2" t="str">
        <f t="shared" si="541"/>
        <v>0009</v>
      </c>
      <c r="X765" s="2"/>
    </row>
    <row r="766" spans="1:24">
      <c r="A766" s="2" t="s">
        <v>29</v>
      </c>
      <c r="B766" s="29" t="str">
        <f t="shared" si="528"/>
        <v>314003010</v>
      </c>
      <c r="C766" s="29">
        <v>314003010</v>
      </c>
      <c r="D766" s="35">
        <f t="shared" si="529"/>
        <v>111</v>
      </c>
      <c r="E766" s="29" t="s">
        <v>841</v>
      </c>
      <c r="F766" s="29" t="s">
        <v>660</v>
      </c>
      <c r="G766" s="29">
        <v>0</v>
      </c>
      <c r="H766" s="29" t="s">
        <v>32</v>
      </c>
      <c r="I766" s="29">
        <v>0</v>
      </c>
      <c r="J766" s="29" t="s">
        <v>842</v>
      </c>
      <c r="K766" s="29" t="str">
        <f t="shared" si="530"/>
        <v>icon</v>
      </c>
      <c r="L766" s="2" t="str">
        <f t="shared" si="531"/>
        <v>material</v>
      </c>
      <c r="M766" s="2">
        <f t="shared" si="532"/>
        <v>0</v>
      </c>
      <c r="N766" s="2">
        <f t="shared" si="533"/>
        <v>14</v>
      </c>
      <c r="O766" s="2" t="str">
        <f t="shared" si="534"/>
        <v>0010</v>
      </c>
      <c r="P766" s="2" t="str">
        <f t="shared" si="535"/>
        <v>010</v>
      </c>
      <c r="Q766" s="2" t="str">
        <f t="shared" si="536"/>
        <v>00</v>
      </c>
      <c r="R766" s="36" t="str">
        <f>INDEX(Sheet2!B:B,MATCH(L766,Sheet2!A:A,0))</f>
        <v>003</v>
      </c>
      <c r="S766" s="29">
        <f t="shared" si="537"/>
        <v>5</v>
      </c>
      <c r="T766" s="29">
        <f t="shared" si="538"/>
        <v>14</v>
      </c>
      <c r="U766" s="29">
        <f t="shared" si="539"/>
        <v>14</v>
      </c>
      <c r="V766" s="29">
        <f t="shared" si="540"/>
        <v>14</v>
      </c>
      <c r="W766" s="2" t="str">
        <f t="shared" si="541"/>
        <v>0010</v>
      </c>
      <c r="X766" s="2"/>
    </row>
    <row r="767" spans="1:24">
      <c r="A767" s="2" t="s">
        <v>29</v>
      </c>
      <c r="B767" s="29" t="str">
        <f t="shared" si="528"/>
        <v>314003011</v>
      </c>
      <c r="C767" s="29">
        <v>314003011</v>
      </c>
      <c r="D767" s="35">
        <f t="shared" si="529"/>
        <v>111</v>
      </c>
      <c r="E767" s="29" t="s">
        <v>843</v>
      </c>
      <c r="F767" s="29" t="s">
        <v>660</v>
      </c>
      <c r="G767" s="29">
        <v>0</v>
      </c>
      <c r="H767" s="29" t="s">
        <v>32</v>
      </c>
      <c r="I767" s="29">
        <v>0</v>
      </c>
      <c r="J767" s="29" t="s">
        <v>844</v>
      </c>
      <c r="K767" s="29" t="str">
        <f t="shared" si="530"/>
        <v>icon</v>
      </c>
      <c r="L767" s="2" t="str">
        <f t="shared" si="531"/>
        <v>material</v>
      </c>
      <c r="M767" s="2">
        <f t="shared" si="532"/>
        <v>0</v>
      </c>
      <c r="N767" s="2">
        <f t="shared" si="533"/>
        <v>14</v>
      </c>
      <c r="O767" s="2" t="str">
        <f t="shared" si="534"/>
        <v>0011</v>
      </c>
      <c r="P767" s="2" t="str">
        <f t="shared" si="535"/>
        <v>011</v>
      </c>
      <c r="Q767" s="2" t="str">
        <f t="shared" si="536"/>
        <v>00</v>
      </c>
      <c r="R767" s="36" t="str">
        <f>INDEX(Sheet2!B:B,MATCH(L767,Sheet2!A:A,0))</f>
        <v>003</v>
      </c>
      <c r="S767" s="29">
        <f t="shared" si="537"/>
        <v>5</v>
      </c>
      <c r="T767" s="29">
        <f t="shared" si="538"/>
        <v>14</v>
      </c>
      <c r="U767" s="29">
        <f t="shared" si="539"/>
        <v>14</v>
      </c>
      <c r="V767" s="29">
        <f t="shared" si="540"/>
        <v>14</v>
      </c>
      <c r="W767" s="2" t="str">
        <f t="shared" si="541"/>
        <v>0011</v>
      </c>
      <c r="X767" s="2"/>
    </row>
    <row r="768" spans="1:24">
      <c r="A768" s="2" t="s">
        <v>29</v>
      </c>
      <c r="B768" s="29" t="str">
        <f t="shared" si="528"/>
        <v>314003012</v>
      </c>
      <c r="C768" s="29">
        <v>314003012</v>
      </c>
      <c r="D768" s="35">
        <f t="shared" si="529"/>
        <v>111</v>
      </c>
      <c r="E768" s="29" t="s">
        <v>845</v>
      </c>
      <c r="F768" s="29" t="s">
        <v>660</v>
      </c>
      <c r="G768" s="29">
        <v>0</v>
      </c>
      <c r="H768" s="29" t="s">
        <v>32</v>
      </c>
      <c r="I768" s="29">
        <v>0</v>
      </c>
      <c r="J768" s="29" t="s">
        <v>846</v>
      </c>
      <c r="K768" s="29" t="str">
        <f t="shared" si="530"/>
        <v>icon</v>
      </c>
      <c r="L768" s="2" t="str">
        <f t="shared" si="531"/>
        <v>material</v>
      </c>
      <c r="M768" s="2">
        <f t="shared" si="532"/>
        <v>0</v>
      </c>
      <c r="N768" s="2">
        <f t="shared" si="533"/>
        <v>14</v>
      </c>
      <c r="O768" s="2" t="str">
        <f t="shared" si="534"/>
        <v>0012</v>
      </c>
      <c r="P768" s="2" t="str">
        <f t="shared" si="535"/>
        <v>012</v>
      </c>
      <c r="Q768" s="2" t="str">
        <f t="shared" si="536"/>
        <v>00</v>
      </c>
      <c r="R768" s="36" t="str">
        <f>INDEX(Sheet2!B:B,MATCH(L768,Sheet2!A:A,0))</f>
        <v>003</v>
      </c>
      <c r="S768" s="29">
        <f t="shared" si="537"/>
        <v>5</v>
      </c>
      <c r="T768" s="29">
        <f t="shared" si="538"/>
        <v>14</v>
      </c>
      <c r="U768" s="29">
        <f t="shared" si="539"/>
        <v>14</v>
      </c>
      <c r="V768" s="29">
        <f t="shared" si="540"/>
        <v>14</v>
      </c>
      <c r="W768" s="2" t="str">
        <f t="shared" si="541"/>
        <v>0012</v>
      </c>
      <c r="X768" s="2"/>
    </row>
    <row r="769" spans="1:24">
      <c r="A769" s="2" t="s">
        <v>29</v>
      </c>
      <c r="B769" s="29" t="str">
        <f t="shared" si="528"/>
        <v>314003013</v>
      </c>
      <c r="C769" s="29">
        <v>314003013</v>
      </c>
      <c r="D769" s="35">
        <f t="shared" si="529"/>
        <v>111</v>
      </c>
      <c r="E769" s="29" t="s">
        <v>847</v>
      </c>
      <c r="F769" s="29" t="s">
        <v>660</v>
      </c>
      <c r="G769" s="29">
        <v>0</v>
      </c>
      <c r="H769" s="29" t="s">
        <v>32</v>
      </c>
      <c r="I769" s="29">
        <v>0</v>
      </c>
      <c r="J769" s="29" t="s">
        <v>848</v>
      </c>
      <c r="K769" s="29" t="str">
        <f t="shared" si="530"/>
        <v>icon</v>
      </c>
      <c r="L769" s="2" t="str">
        <f t="shared" si="531"/>
        <v>material</v>
      </c>
      <c r="M769" s="2">
        <f t="shared" si="532"/>
        <v>0</v>
      </c>
      <c r="N769" s="2">
        <f t="shared" si="533"/>
        <v>14</v>
      </c>
      <c r="O769" s="2" t="str">
        <f t="shared" si="534"/>
        <v>0013</v>
      </c>
      <c r="P769" s="2" t="str">
        <f t="shared" si="535"/>
        <v>013</v>
      </c>
      <c r="Q769" s="2" t="str">
        <f t="shared" si="536"/>
        <v>00</v>
      </c>
      <c r="R769" s="36" t="str">
        <f>INDEX(Sheet2!B:B,MATCH(L769,Sheet2!A:A,0))</f>
        <v>003</v>
      </c>
      <c r="S769" s="29">
        <f t="shared" si="537"/>
        <v>5</v>
      </c>
      <c r="T769" s="29">
        <f t="shared" si="538"/>
        <v>14</v>
      </c>
      <c r="U769" s="29">
        <f t="shared" si="539"/>
        <v>14</v>
      </c>
      <c r="V769" s="29">
        <f t="shared" si="540"/>
        <v>14</v>
      </c>
      <c r="W769" s="2" t="str">
        <f t="shared" si="541"/>
        <v>0013</v>
      </c>
      <c r="X769" s="2"/>
    </row>
    <row r="770" spans="1:24">
      <c r="A770" s="2" t="s">
        <v>29</v>
      </c>
      <c r="B770" s="29" t="str">
        <f t="shared" si="528"/>
        <v>314003014</v>
      </c>
      <c r="C770" s="29">
        <v>314003014</v>
      </c>
      <c r="D770" s="35">
        <f t="shared" si="529"/>
        <v>111</v>
      </c>
      <c r="E770" s="29" t="s">
        <v>849</v>
      </c>
      <c r="F770" s="29" t="s">
        <v>660</v>
      </c>
      <c r="G770" s="29">
        <v>0</v>
      </c>
      <c r="H770" s="29" t="s">
        <v>32</v>
      </c>
      <c r="I770" s="29">
        <v>0</v>
      </c>
      <c r="J770" s="29" t="s">
        <v>850</v>
      </c>
      <c r="K770" s="29" t="str">
        <f t="shared" si="530"/>
        <v>icon</v>
      </c>
      <c r="L770" s="2" t="str">
        <f t="shared" si="531"/>
        <v>material</v>
      </c>
      <c r="M770" s="2">
        <f t="shared" si="532"/>
        <v>0</v>
      </c>
      <c r="N770" s="2">
        <f t="shared" si="533"/>
        <v>14</v>
      </c>
      <c r="O770" s="2" t="str">
        <f t="shared" si="534"/>
        <v>0014</v>
      </c>
      <c r="P770" s="2" t="str">
        <f t="shared" si="535"/>
        <v>014</v>
      </c>
      <c r="Q770" s="2" t="str">
        <f t="shared" si="536"/>
        <v>00</v>
      </c>
      <c r="R770" s="36" t="str">
        <f>INDEX(Sheet2!B:B,MATCH(L770,Sheet2!A:A,0))</f>
        <v>003</v>
      </c>
      <c r="S770" s="29">
        <f t="shared" si="537"/>
        <v>5</v>
      </c>
      <c r="T770" s="29">
        <f t="shared" si="538"/>
        <v>14</v>
      </c>
      <c r="U770" s="29">
        <f t="shared" si="539"/>
        <v>14</v>
      </c>
      <c r="V770" s="29">
        <f t="shared" si="540"/>
        <v>14</v>
      </c>
      <c r="W770" s="2" t="str">
        <f t="shared" si="541"/>
        <v>0014</v>
      </c>
      <c r="X770" s="2"/>
    </row>
    <row r="771" spans="1:24">
      <c r="A771" s="2" t="s">
        <v>29</v>
      </c>
      <c r="B771" s="29" t="str">
        <f t="shared" si="528"/>
        <v>314003015</v>
      </c>
      <c r="C771" s="29">
        <v>314003015</v>
      </c>
      <c r="D771" s="35">
        <f t="shared" si="529"/>
        <v>111</v>
      </c>
      <c r="E771" s="29" t="s">
        <v>851</v>
      </c>
      <c r="F771" s="29" t="s">
        <v>660</v>
      </c>
      <c r="G771" s="29">
        <v>0</v>
      </c>
      <c r="H771" s="29" t="s">
        <v>32</v>
      </c>
      <c r="I771" s="29">
        <v>0</v>
      </c>
      <c r="J771" s="29" t="s">
        <v>852</v>
      </c>
      <c r="K771" s="29" t="str">
        <f t="shared" si="530"/>
        <v>icon</v>
      </c>
      <c r="L771" s="2" t="str">
        <f t="shared" si="531"/>
        <v>material</v>
      </c>
      <c r="M771" s="2">
        <f t="shared" si="532"/>
        <v>0</v>
      </c>
      <c r="N771" s="2">
        <f t="shared" si="533"/>
        <v>14</v>
      </c>
      <c r="O771" s="2" t="str">
        <f t="shared" si="534"/>
        <v>0015</v>
      </c>
      <c r="P771" s="2" t="str">
        <f t="shared" si="535"/>
        <v>015</v>
      </c>
      <c r="Q771" s="2" t="str">
        <f t="shared" si="536"/>
        <v>00</v>
      </c>
      <c r="R771" s="36" t="str">
        <f>INDEX(Sheet2!B:B,MATCH(L771,Sheet2!A:A,0))</f>
        <v>003</v>
      </c>
      <c r="S771" s="29">
        <f t="shared" si="537"/>
        <v>5</v>
      </c>
      <c r="T771" s="29">
        <f t="shared" si="538"/>
        <v>14</v>
      </c>
      <c r="U771" s="29">
        <f t="shared" si="539"/>
        <v>14</v>
      </c>
      <c r="V771" s="29">
        <f t="shared" si="540"/>
        <v>14</v>
      </c>
      <c r="W771" s="2" t="str">
        <f t="shared" si="541"/>
        <v>0015</v>
      </c>
      <c r="X771" s="2"/>
    </row>
    <row r="772" spans="1:24">
      <c r="A772" s="2" t="s">
        <v>29</v>
      </c>
      <c r="B772" s="29" t="str">
        <f t="shared" si="528"/>
        <v>314003016</v>
      </c>
      <c r="C772" s="29">
        <v>314003016</v>
      </c>
      <c r="D772" s="35">
        <f t="shared" si="529"/>
        <v>111</v>
      </c>
      <c r="E772" s="29" t="s">
        <v>853</v>
      </c>
      <c r="F772" s="29" t="s">
        <v>660</v>
      </c>
      <c r="G772" s="29">
        <v>0</v>
      </c>
      <c r="H772" s="29" t="s">
        <v>32</v>
      </c>
      <c r="I772" s="29">
        <v>0</v>
      </c>
      <c r="J772" s="29" t="s">
        <v>854</v>
      </c>
      <c r="K772" s="29" t="str">
        <f t="shared" si="530"/>
        <v>icon</v>
      </c>
      <c r="L772" s="2" t="str">
        <f t="shared" si="531"/>
        <v>material</v>
      </c>
      <c r="M772" s="2">
        <f t="shared" si="532"/>
        <v>0</v>
      </c>
      <c r="N772" s="2">
        <f t="shared" si="533"/>
        <v>14</v>
      </c>
      <c r="O772" s="2" t="str">
        <f t="shared" si="534"/>
        <v>0016</v>
      </c>
      <c r="P772" s="2" t="str">
        <f t="shared" si="535"/>
        <v>016</v>
      </c>
      <c r="Q772" s="2" t="str">
        <f t="shared" si="536"/>
        <v>00</v>
      </c>
      <c r="R772" s="36" t="str">
        <f>INDEX(Sheet2!B:B,MATCH(L772,Sheet2!A:A,0))</f>
        <v>003</v>
      </c>
      <c r="S772" s="29">
        <f t="shared" si="537"/>
        <v>5</v>
      </c>
      <c r="T772" s="29">
        <f t="shared" si="538"/>
        <v>14</v>
      </c>
      <c r="U772" s="29">
        <f t="shared" si="539"/>
        <v>14</v>
      </c>
      <c r="V772" s="29">
        <f t="shared" si="540"/>
        <v>14</v>
      </c>
      <c r="W772" s="2" t="str">
        <f t="shared" si="541"/>
        <v>0016</v>
      </c>
      <c r="X772" s="2"/>
    </row>
    <row r="773" spans="1:24">
      <c r="A773" s="2" t="s">
        <v>29</v>
      </c>
      <c r="B773" s="29" t="str">
        <f t="shared" si="528"/>
        <v>314003017</v>
      </c>
      <c r="C773" s="29">
        <v>314003017</v>
      </c>
      <c r="D773" s="35">
        <f t="shared" si="529"/>
        <v>111</v>
      </c>
      <c r="E773" s="29" t="s">
        <v>855</v>
      </c>
      <c r="F773" s="29" t="s">
        <v>660</v>
      </c>
      <c r="G773" s="29">
        <v>0</v>
      </c>
      <c r="H773" s="29" t="s">
        <v>32</v>
      </c>
      <c r="I773" s="29">
        <v>0</v>
      </c>
      <c r="J773" s="29" t="s">
        <v>856</v>
      </c>
      <c r="K773" s="29" t="str">
        <f t="shared" si="530"/>
        <v>icon</v>
      </c>
      <c r="L773" s="2" t="str">
        <f t="shared" si="531"/>
        <v>material</v>
      </c>
      <c r="M773" s="2">
        <f t="shared" si="532"/>
        <v>0</v>
      </c>
      <c r="N773" s="2">
        <f t="shared" si="533"/>
        <v>14</v>
      </c>
      <c r="O773" s="2" t="str">
        <f t="shared" si="534"/>
        <v>0017</v>
      </c>
      <c r="P773" s="2" t="str">
        <f t="shared" si="535"/>
        <v>017</v>
      </c>
      <c r="Q773" s="2" t="str">
        <f t="shared" si="536"/>
        <v>00</v>
      </c>
      <c r="R773" s="36" t="str">
        <f>INDEX(Sheet2!B:B,MATCH(L773,Sheet2!A:A,0))</f>
        <v>003</v>
      </c>
      <c r="S773" s="29">
        <f t="shared" si="537"/>
        <v>5</v>
      </c>
      <c r="T773" s="29">
        <f t="shared" si="538"/>
        <v>14</v>
      </c>
      <c r="U773" s="29">
        <f t="shared" si="539"/>
        <v>14</v>
      </c>
      <c r="V773" s="29">
        <f t="shared" si="540"/>
        <v>14</v>
      </c>
      <c r="W773" s="2" t="str">
        <f t="shared" si="541"/>
        <v>0017</v>
      </c>
      <c r="X773" s="2"/>
    </row>
    <row r="774" spans="1:24">
      <c r="A774" s="2" t="s">
        <v>29</v>
      </c>
      <c r="B774" s="29" t="str">
        <f t="shared" si="528"/>
        <v>314003018</v>
      </c>
      <c r="C774" s="29">
        <v>314003018</v>
      </c>
      <c r="D774" s="35">
        <f t="shared" si="529"/>
        <v>111</v>
      </c>
      <c r="E774" s="29" t="s">
        <v>857</v>
      </c>
      <c r="F774" s="29" t="s">
        <v>660</v>
      </c>
      <c r="G774" s="29">
        <v>0</v>
      </c>
      <c r="H774" s="29" t="s">
        <v>32</v>
      </c>
      <c r="I774" s="29">
        <v>0</v>
      </c>
      <c r="J774" s="29" t="s">
        <v>858</v>
      </c>
      <c r="K774" s="29" t="str">
        <f t="shared" si="530"/>
        <v>icon</v>
      </c>
      <c r="L774" s="2" t="str">
        <f t="shared" si="531"/>
        <v>material</v>
      </c>
      <c r="M774" s="2">
        <f t="shared" si="532"/>
        <v>0</v>
      </c>
      <c r="N774" s="2">
        <f t="shared" si="533"/>
        <v>14</v>
      </c>
      <c r="O774" s="2" t="str">
        <f t="shared" si="534"/>
        <v>0018</v>
      </c>
      <c r="P774" s="2" t="str">
        <f t="shared" si="535"/>
        <v>018</v>
      </c>
      <c r="Q774" s="2" t="str">
        <f t="shared" si="536"/>
        <v>00</v>
      </c>
      <c r="R774" s="36" t="str">
        <f>INDEX(Sheet2!B:B,MATCH(L774,Sheet2!A:A,0))</f>
        <v>003</v>
      </c>
      <c r="S774" s="29">
        <f t="shared" si="537"/>
        <v>5</v>
      </c>
      <c r="T774" s="29">
        <f t="shared" si="538"/>
        <v>14</v>
      </c>
      <c r="U774" s="29">
        <f t="shared" si="539"/>
        <v>14</v>
      </c>
      <c r="V774" s="29">
        <f t="shared" si="540"/>
        <v>14</v>
      </c>
      <c r="W774" s="2" t="str">
        <f t="shared" si="541"/>
        <v>0018</v>
      </c>
      <c r="X774" s="2"/>
    </row>
    <row r="775" spans="1:24">
      <c r="A775" s="2" t="s">
        <v>29</v>
      </c>
      <c r="B775" s="29" t="str">
        <f t="shared" si="528"/>
        <v>314003019</v>
      </c>
      <c r="C775" s="29">
        <v>314003019</v>
      </c>
      <c r="D775" s="35">
        <f t="shared" si="529"/>
        <v>111</v>
      </c>
      <c r="E775" s="29" t="s">
        <v>859</v>
      </c>
      <c r="F775" s="29" t="s">
        <v>660</v>
      </c>
      <c r="G775" s="29">
        <v>0</v>
      </c>
      <c r="H775" s="29" t="s">
        <v>32</v>
      </c>
      <c r="I775" s="29">
        <v>0</v>
      </c>
      <c r="J775" s="29" t="s">
        <v>860</v>
      </c>
      <c r="K775" s="29" t="str">
        <f t="shared" si="530"/>
        <v>icon</v>
      </c>
      <c r="L775" s="2" t="str">
        <f t="shared" si="531"/>
        <v>material</v>
      </c>
      <c r="M775" s="2">
        <f t="shared" si="532"/>
        <v>0</v>
      </c>
      <c r="N775" s="2">
        <f t="shared" si="533"/>
        <v>14</v>
      </c>
      <c r="O775" s="2" t="str">
        <f t="shared" si="534"/>
        <v>0019</v>
      </c>
      <c r="P775" s="2" t="str">
        <f t="shared" si="535"/>
        <v>019</v>
      </c>
      <c r="Q775" s="2" t="str">
        <f t="shared" si="536"/>
        <v>00</v>
      </c>
      <c r="R775" s="36" t="str">
        <f>INDEX(Sheet2!B:B,MATCH(L775,Sheet2!A:A,0))</f>
        <v>003</v>
      </c>
      <c r="S775" s="29">
        <f t="shared" si="537"/>
        <v>5</v>
      </c>
      <c r="T775" s="29">
        <f t="shared" si="538"/>
        <v>14</v>
      </c>
      <c r="U775" s="29">
        <f t="shared" si="539"/>
        <v>14</v>
      </c>
      <c r="V775" s="29">
        <f t="shared" si="540"/>
        <v>14</v>
      </c>
      <c r="W775" s="2" t="str">
        <f t="shared" si="541"/>
        <v>0019</v>
      </c>
      <c r="X775" s="2"/>
    </row>
    <row r="776" spans="1:24">
      <c r="A776" s="2" t="s">
        <v>29</v>
      </c>
      <c r="B776" s="29" t="str">
        <f t="shared" si="528"/>
        <v>314003020</v>
      </c>
      <c r="C776" s="29">
        <v>314003020</v>
      </c>
      <c r="D776" s="35">
        <f t="shared" si="529"/>
        <v>111</v>
      </c>
      <c r="E776" s="29" t="s">
        <v>861</v>
      </c>
      <c r="F776" s="29" t="s">
        <v>660</v>
      </c>
      <c r="G776" s="29">
        <v>0</v>
      </c>
      <c r="H776" s="29" t="s">
        <v>32</v>
      </c>
      <c r="I776" s="29">
        <v>0</v>
      </c>
      <c r="J776" s="29" t="s">
        <v>862</v>
      </c>
      <c r="K776" s="29" t="str">
        <f t="shared" si="530"/>
        <v>icon</v>
      </c>
      <c r="L776" s="2" t="str">
        <f t="shared" si="531"/>
        <v>material</v>
      </c>
      <c r="M776" s="2">
        <f t="shared" si="532"/>
        <v>0</v>
      </c>
      <c r="N776" s="2">
        <f t="shared" si="533"/>
        <v>14</v>
      </c>
      <c r="O776" s="2" t="str">
        <f t="shared" si="534"/>
        <v>0020</v>
      </c>
      <c r="P776" s="2" t="str">
        <f t="shared" si="535"/>
        <v>020</v>
      </c>
      <c r="Q776" s="2" t="str">
        <f t="shared" si="536"/>
        <v>00</v>
      </c>
      <c r="R776" s="36" t="str">
        <f>INDEX(Sheet2!B:B,MATCH(L776,Sheet2!A:A,0))</f>
        <v>003</v>
      </c>
      <c r="S776" s="29">
        <f t="shared" si="537"/>
        <v>5</v>
      </c>
      <c r="T776" s="29">
        <f t="shared" si="538"/>
        <v>14</v>
      </c>
      <c r="U776" s="29">
        <f t="shared" si="539"/>
        <v>14</v>
      </c>
      <c r="V776" s="29">
        <f t="shared" si="540"/>
        <v>14</v>
      </c>
      <c r="W776" s="2" t="str">
        <f t="shared" si="541"/>
        <v>0020</v>
      </c>
      <c r="X776" s="2"/>
    </row>
    <row r="777" spans="1:24">
      <c r="A777" s="2" t="s">
        <v>29</v>
      </c>
      <c r="B777" s="29" t="str">
        <f t="shared" si="528"/>
        <v>314003021</v>
      </c>
      <c r="C777" s="29">
        <v>314003021</v>
      </c>
      <c r="D777" s="35">
        <f t="shared" si="529"/>
        <v>111</v>
      </c>
      <c r="E777" s="29" t="s">
        <v>863</v>
      </c>
      <c r="F777" s="29" t="s">
        <v>660</v>
      </c>
      <c r="G777" s="29">
        <v>0</v>
      </c>
      <c r="H777" s="29" t="s">
        <v>32</v>
      </c>
      <c r="I777" s="29">
        <v>0</v>
      </c>
      <c r="J777" s="29" t="s">
        <v>862</v>
      </c>
      <c r="K777" s="29" t="str">
        <f t="shared" si="530"/>
        <v>icon</v>
      </c>
      <c r="L777" s="2" t="str">
        <f t="shared" si="531"/>
        <v>material</v>
      </c>
      <c r="M777" s="2">
        <f t="shared" si="532"/>
        <v>0</v>
      </c>
      <c r="N777" s="2">
        <f t="shared" si="533"/>
        <v>14</v>
      </c>
      <c r="O777" s="2" t="str">
        <f t="shared" si="534"/>
        <v>0021</v>
      </c>
      <c r="P777" s="2" t="str">
        <f t="shared" si="535"/>
        <v>021</v>
      </c>
      <c r="Q777" s="2" t="str">
        <f t="shared" si="536"/>
        <v>00</v>
      </c>
      <c r="R777" s="36" t="str">
        <f>INDEX(Sheet2!B:B,MATCH(L777,Sheet2!A:A,0))</f>
        <v>003</v>
      </c>
      <c r="S777" s="29">
        <f t="shared" si="537"/>
        <v>5</v>
      </c>
      <c r="T777" s="29">
        <f t="shared" si="538"/>
        <v>14</v>
      </c>
      <c r="U777" s="29">
        <f t="shared" si="539"/>
        <v>14</v>
      </c>
      <c r="V777" s="29">
        <f t="shared" si="540"/>
        <v>14</v>
      </c>
      <c r="W777" s="2" t="str">
        <f t="shared" si="541"/>
        <v>0021</v>
      </c>
      <c r="X777" s="2"/>
    </row>
    <row r="778" spans="1:24">
      <c r="A778" s="2" t="s">
        <v>29</v>
      </c>
      <c r="B778" s="29" t="str">
        <f t="shared" si="528"/>
        <v>314003022</v>
      </c>
      <c r="C778" s="29">
        <v>314003022</v>
      </c>
      <c r="D778" s="35">
        <f t="shared" si="529"/>
        <v>111</v>
      </c>
      <c r="E778" s="29" t="s">
        <v>864</v>
      </c>
      <c r="F778" s="29" t="s">
        <v>660</v>
      </c>
      <c r="G778" s="29">
        <v>0</v>
      </c>
      <c r="H778" s="29" t="s">
        <v>32</v>
      </c>
      <c r="I778" s="29">
        <v>0</v>
      </c>
      <c r="J778" s="29" t="s">
        <v>862</v>
      </c>
      <c r="K778" s="29" t="str">
        <f t="shared" si="530"/>
        <v>icon</v>
      </c>
      <c r="L778" s="2" t="str">
        <f t="shared" si="531"/>
        <v>material</v>
      </c>
      <c r="M778" s="2">
        <f t="shared" si="532"/>
        <v>0</v>
      </c>
      <c r="N778" s="2">
        <f t="shared" si="533"/>
        <v>14</v>
      </c>
      <c r="O778" s="2" t="str">
        <f t="shared" si="534"/>
        <v>0022</v>
      </c>
      <c r="P778" s="2" t="str">
        <f t="shared" si="535"/>
        <v>022</v>
      </c>
      <c r="Q778" s="2" t="str">
        <f t="shared" si="536"/>
        <v>00</v>
      </c>
      <c r="R778" s="36" t="str">
        <f>INDEX(Sheet2!B:B,MATCH(L778,Sheet2!A:A,0))</f>
        <v>003</v>
      </c>
      <c r="S778" s="29">
        <f t="shared" si="537"/>
        <v>5</v>
      </c>
      <c r="T778" s="29">
        <f t="shared" si="538"/>
        <v>14</v>
      </c>
      <c r="U778" s="29">
        <f t="shared" si="539"/>
        <v>14</v>
      </c>
      <c r="V778" s="29">
        <f t="shared" si="540"/>
        <v>14</v>
      </c>
      <c r="W778" s="2" t="str">
        <f t="shared" si="541"/>
        <v>0022</v>
      </c>
      <c r="X778" s="2"/>
    </row>
    <row r="779" spans="1:24">
      <c r="A779" s="2" t="s">
        <v>29</v>
      </c>
      <c r="B779" s="29" t="str">
        <f t="shared" si="528"/>
        <v>314003023</v>
      </c>
      <c r="C779" s="29">
        <v>314003023</v>
      </c>
      <c r="D779" s="35">
        <f t="shared" si="529"/>
        <v>111</v>
      </c>
      <c r="E779" s="29" t="s">
        <v>865</v>
      </c>
      <c r="F779" s="29" t="s">
        <v>660</v>
      </c>
      <c r="G779" s="29">
        <v>0</v>
      </c>
      <c r="H779" s="29" t="s">
        <v>32</v>
      </c>
      <c r="I779" s="29">
        <v>0</v>
      </c>
      <c r="J779" s="29" t="s">
        <v>862</v>
      </c>
      <c r="K779" s="29" t="str">
        <f t="shared" si="530"/>
        <v>icon</v>
      </c>
      <c r="L779" s="2" t="str">
        <f t="shared" si="531"/>
        <v>material</v>
      </c>
      <c r="M779" s="2">
        <f t="shared" si="532"/>
        <v>0</v>
      </c>
      <c r="N779" s="2">
        <f t="shared" si="533"/>
        <v>14</v>
      </c>
      <c r="O779" s="2" t="str">
        <f t="shared" si="534"/>
        <v>0023</v>
      </c>
      <c r="P779" s="2" t="str">
        <f t="shared" si="535"/>
        <v>023</v>
      </c>
      <c r="Q779" s="2" t="str">
        <f t="shared" si="536"/>
        <v>00</v>
      </c>
      <c r="R779" s="36" t="str">
        <f>INDEX(Sheet2!B:B,MATCH(L779,Sheet2!A:A,0))</f>
        <v>003</v>
      </c>
      <c r="S779" s="29">
        <f t="shared" si="537"/>
        <v>5</v>
      </c>
      <c r="T779" s="29">
        <f t="shared" si="538"/>
        <v>14</v>
      </c>
      <c r="U779" s="29">
        <f t="shared" si="539"/>
        <v>14</v>
      </c>
      <c r="V779" s="29">
        <f t="shared" si="540"/>
        <v>14</v>
      </c>
      <c r="W779" s="2" t="str">
        <f t="shared" si="541"/>
        <v>0023</v>
      </c>
      <c r="X779" s="2"/>
    </row>
    <row r="780" spans="1:24">
      <c r="A780" s="2" t="s">
        <v>29</v>
      </c>
      <c r="B780" s="29" t="str">
        <f t="shared" si="528"/>
        <v>314003024</v>
      </c>
      <c r="C780" s="29">
        <v>314003024</v>
      </c>
      <c r="D780" s="35">
        <f t="shared" si="529"/>
        <v>111</v>
      </c>
      <c r="E780" s="29" t="s">
        <v>866</v>
      </c>
      <c r="F780" s="29" t="s">
        <v>660</v>
      </c>
      <c r="G780" s="29">
        <v>0</v>
      </c>
      <c r="H780" s="29" t="s">
        <v>32</v>
      </c>
      <c r="I780" s="29">
        <v>0</v>
      </c>
      <c r="J780" s="29" t="s">
        <v>862</v>
      </c>
      <c r="K780" s="29" t="str">
        <f t="shared" si="530"/>
        <v>icon</v>
      </c>
      <c r="L780" s="2" t="str">
        <f t="shared" si="531"/>
        <v>material</v>
      </c>
      <c r="M780" s="2">
        <f t="shared" si="532"/>
        <v>0</v>
      </c>
      <c r="N780" s="2">
        <f t="shared" si="533"/>
        <v>14</v>
      </c>
      <c r="O780" s="2" t="str">
        <f t="shared" si="534"/>
        <v>0024</v>
      </c>
      <c r="P780" s="2" t="str">
        <f t="shared" si="535"/>
        <v>024</v>
      </c>
      <c r="Q780" s="2" t="str">
        <f t="shared" si="536"/>
        <v>00</v>
      </c>
      <c r="R780" s="36" t="str">
        <f>INDEX(Sheet2!B:B,MATCH(L780,Sheet2!A:A,0))</f>
        <v>003</v>
      </c>
      <c r="S780" s="29">
        <f t="shared" si="537"/>
        <v>5</v>
      </c>
      <c r="T780" s="29">
        <f t="shared" si="538"/>
        <v>14</v>
      </c>
      <c r="U780" s="29">
        <f t="shared" si="539"/>
        <v>14</v>
      </c>
      <c r="V780" s="29">
        <f t="shared" si="540"/>
        <v>14</v>
      </c>
      <c r="W780" s="2" t="str">
        <f t="shared" si="541"/>
        <v>0024</v>
      </c>
      <c r="X780" s="2"/>
    </row>
    <row r="781" spans="1:24">
      <c r="A781" s="2" t="s">
        <v>29</v>
      </c>
      <c r="B781" s="29" t="str">
        <f t="shared" ref="B781:B782" si="542">"3"&amp;N781&amp;R781&amp;P781</f>
        <v>314003025</v>
      </c>
      <c r="C781" s="29">
        <v>314003023</v>
      </c>
      <c r="D781" s="35">
        <f t="shared" ref="D781:D784" si="543">IF(INT(B781)=INT(C781),111,0)</f>
        <v>0</v>
      </c>
      <c r="E781" s="29" t="s">
        <v>867</v>
      </c>
      <c r="F781" s="29" t="s">
        <v>660</v>
      </c>
      <c r="G781" s="29">
        <v>0</v>
      </c>
      <c r="H781" s="29" t="s">
        <v>32</v>
      </c>
      <c r="I781" s="29">
        <v>0</v>
      </c>
      <c r="J781" s="29" t="s">
        <v>862</v>
      </c>
      <c r="K781" s="29" t="str">
        <f t="shared" ref="K781:K784" si="544">LEFT(E781,S781-1)</f>
        <v>icon</v>
      </c>
      <c r="L781" s="2" t="str">
        <f t="shared" ref="L781:L784" si="545">MID(E781,S781+1,T781-6)</f>
        <v>material</v>
      </c>
      <c r="M781" s="2">
        <f t="shared" ref="M781:M784" si="546">IF(RIGHT(E781,1)="s",2,0)</f>
        <v>0</v>
      </c>
      <c r="N781" s="2">
        <f t="shared" ref="N781:N784" si="547">IF(L781="head",13,IF(L781="qiyujia",15,14))</f>
        <v>14</v>
      </c>
      <c r="O781" s="2" t="str">
        <f t="shared" ref="O781:O786" si="548">IF(T781=U781,RIGHT(E781,LEN(E781)-T781),MID(E781,T781+1,U781-T781-1))</f>
        <v>0025</v>
      </c>
      <c r="P781" s="2" t="str">
        <f t="shared" ref="P781:P786" si="549">RIGHT(O781,3)</f>
        <v>025</v>
      </c>
      <c r="Q781" s="2" t="str">
        <f t="shared" ref="Q781:Q784" si="550">IF(LEN(W781)&lt;3,IF(LEN(W781)&gt;1,W781,"0"&amp;W781),"00")</f>
        <v>00</v>
      </c>
      <c r="R781" s="36" t="str">
        <f>INDEX(Sheet2!B:B,MATCH(L781,Sheet2!A:A,0))</f>
        <v>003</v>
      </c>
      <c r="S781" s="29">
        <f t="shared" ref="S781:S784" si="551">IFERROR(FIND("_",E781),0)</f>
        <v>5</v>
      </c>
      <c r="T781" s="29">
        <f t="shared" ref="T781:T784" si="552">IFERROR(FIND("_",E781,S781+1),S781)</f>
        <v>14</v>
      </c>
      <c r="U781" s="29">
        <f t="shared" ref="U781:U784" si="553">IFERROR(FIND("_",E781,T781+1),T781)</f>
        <v>14</v>
      </c>
      <c r="V781" s="29">
        <f t="shared" ref="V781:V784" si="554">IFERROR(FIND("_",E781,U781+1),U781)</f>
        <v>14</v>
      </c>
      <c r="W781" s="2" t="str">
        <f t="shared" ref="W781:W784" si="555">IF(U781=V781,RIGHT(E781,LEN(E781)-U781),MID(E781,U781+1,V781-U781-1))</f>
        <v>0025</v>
      </c>
      <c r="X781" s="2"/>
    </row>
    <row r="782" spans="1:24">
      <c r="A782" s="2" t="s">
        <v>29</v>
      </c>
      <c r="B782" s="29" t="str">
        <f t="shared" si="542"/>
        <v>314003026</v>
      </c>
      <c r="C782" s="29">
        <v>314003024</v>
      </c>
      <c r="D782" s="35">
        <f t="shared" si="543"/>
        <v>0</v>
      </c>
      <c r="E782" s="29" t="s">
        <v>868</v>
      </c>
      <c r="F782" s="29" t="s">
        <v>660</v>
      </c>
      <c r="G782" s="29">
        <v>0</v>
      </c>
      <c r="H782" s="29" t="s">
        <v>32</v>
      </c>
      <c r="I782" s="29">
        <v>0</v>
      </c>
      <c r="J782" s="29" t="s">
        <v>862</v>
      </c>
      <c r="K782" s="29" t="str">
        <f t="shared" si="544"/>
        <v>icon</v>
      </c>
      <c r="L782" s="2" t="str">
        <f t="shared" si="545"/>
        <v>material</v>
      </c>
      <c r="M782" s="2">
        <f t="shared" si="546"/>
        <v>0</v>
      </c>
      <c r="N782" s="2">
        <f t="shared" si="547"/>
        <v>14</v>
      </c>
      <c r="O782" s="2" t="str">
        <f t="shared" si="548"/>
        <v>0026</v>
      </c>
      <c r="P782" s="2" t="str">
        <f t="shared" si="549"/>
        <v>026</v>
      </c>
      <c r="Q782" s="2" t="str">
        <f t="shared" si="550"/>
        <v>00</v>
      </c>
      <c r="R782" s="36" t="str">
        <f>INDEX(Sheet2!B:B,MATCH(L782,Sheet2!A:A,0))</f>
        <v>003</v>
      </c>
      <c r="S782" s="29">
        <f t="shared" si="551"/>
        <v>5</v>
      </c>
      <c r="T782" s="29">
        <f t="shared" si="552"/>
        <v>14</v>
      </c>
      <c r="U782" s="29">
        <f t="shared" si="553"/>
        <v>14</v>
      </c>
      <c r="V782" s="29">
        <f t="shared" si="554"/>
        <v>14</v>
      </c>
      <c r="W782" s="2" t="str">
        <f t="shared" si="555"/>
        <v>0026</v>
      </c>
      <c r="X782" s="2"/>
    </row>
    <row r="783" spans="1:24">
      <c r="A783" s="2" t="s">
        <v>29</v>
      </c>
      <c r="B783" s="29">
        <v>314003027</v>
      </c>
      <c r="C783" s="29">
        <v>314003023</v>
      </c>
      <c r="D783" s="35">
        <f t="shared" si="543"/>
        <v>0</v>
      </c>
      <c r="E783" s="29" t="s">
        <v>869</v>
      </c>
      <c r="F783" s="29" t="s">
        <v>660</v>
      </c>
      <c r="G783" s="29">
        <v>0</v>
      </c>
      <c r="H783" s="29" t="s">
        <v>32</v>
      </c>
      <c r="I783" s="29">
        <v>0</v>
      </c>
      <c r="J783" s="29" t="s">
        <v>862</v>
      </c>
      <c r="K783" s="29" t="str">
        <f t="shared" si="544"/>
        <v>icon</v>
      </c>
      <c r="L783" s="2" t="str">
        <f t="shared" si="545"/>
        <v>material</v>
      </c>
      <c r="M783" s="2">
        <f t="shared" si="546"/>
        <v>0</v>
      </c>
      <c r="N783" s="2">
        <f t="shared" si="547"/>
        <v>14</v>
      </c>
      <c r="O783" s="2" t="str">
        <f t="shared" si="548"/>
        <v>0027</v>
      </c>
      <c r="P783" s="2" t="str">
        <f t="shared" si="549"/>
        <v>027</v>
      </c>
      <c r="Q783" s="2" t="str">
        <f t="shared" si="550"/>
        <v>00</v>
      </c>
      <c r="R783" s="36" t="str">
        <f>INDEX(Sheet2!B:B,MATCH(L783,Sheet2!A:A,0))</f>
        <v>003</v>
      </c>
      <c r="S783" s="29">
        <f t="shared" si="551"/>
        <v>5</v>
      </c>
      <c r="T783" s="29">
        <f t="shared" si="552"/>
        <v>14</v>
      </c>
      <c r="U783" s="29">
        <f t="shared" si="553"/>
        <v>14</v>
      </c>
      <c r="V783" s="29">
        <f t="shared" si="554"/>
        <v>14</v>
      </c>
      <c r="W783" s="2" t="str">
        <f t="shared" si="555"/>
        <v>0027</v>
      </c>
      <c r="X783" s="2"/>
    </row>
    <row r="784" spans="1:24">
      <c r="A784" s="2" t="s">
        <v>29</v>
      </c>
      <c r="B784" s="29">
        <v>314003028</v>
      </c>
      <c r="C784" s="29">
        <v>314003024</v>
      </c>
      <c r="D784" s="35">
        <f t="shared" si="543"/>
        <v>0</v>
      </c>
      <c r="E784" s="29" t="s">
        <v>870</v>
      </c>
      <c r="F784" s="29" t="s">
        <v>660</v>
      </c>
      <c r="G784" s="29">
        <v>0</v>
      </c>
      <c r="H784" s="29" t="s">
        <v>32</v>
      </c>
      <c r="I784" s="29">
        <v>0</v>
      </c>
      <c r="J784" s="29" t="s">
        <v>862</v>
      </c>
      <c r="K784" s="29" t="str">
        <f t="shared" si="544"/>
        <v>icon</v>
      </c>
      <c r="L784" s="2" t="str">
        <f t="shared" si="545"/>
        <v>material</v>
      </c>
      <c r="M784" s="2">
        <f t="shared" si="546"/>
        <v>0</v>
      </c>
      <c r="N784" s="2">
        <f t="shared" si="547"/>
        <v>14</v>
      </c>
      <c r="O784" s="2" t="str">
        <f t="shared" si="548"/>
        <v>0028</v>
      </c>
      <c r="P784" s="2" t="str">
        <f t="shared" si="549"/>
        <v>028</v>
      </c>
      <c r="Q784" s="2" t="str">
        <f t="shared" si="550"/>
        <v>00</v>
      </c>
      <c r="R784" s="36" t="str">
        <f>INDEX(Sheet2!B:B,MATCH(L784,Sheet2!A:A,0))</f>
        <v>003</v>
      </c>
      <c r="S784" s="29">
        <f t="shared" si="551"/>
        <v>5</v>
      </c>
      <c r="T784" s="29">
        <f t="shared" si="552"/>
        <v>14</v>
      </c>
      <c r="U784" s="29">
        <f t="shared" si="553"/>
        <v>14</v>
      </c>
      <c r="V784" s="29">
        <f t="shared" si="554"/>
        <v>14</v>
      </c>
      <c r="W784" s="2" t="str">
        <f t="shared" si="555"/>
        <v>0028</v>
      </c>
      <c r="X784" s="2"/>
    </row>
    <row r="785" spans="1:24">
      <c r="A785" s="2" t="s">
        <v>29</v>
      </c>
      <c r="B785" s="29">
        <v>314003029</v>
      </c>
      <c r="C785" s="29">
        <v>314003023</v>
      </c>
      <c r="D785" s="35">
        <f t="shared" ref="D785:D786" si="556">IF(INT(B785)=INT(C785),111,0)</f>
        <v>0</v>
      </c>
      <c r="E785" s="29" t="s">
        <v>871</v>
      </c>
      <c r="F785" s="29" t="s">
        <v>660</v>
      </c>
      <c r="G785" s="29">
        <v>0</v>
      </c>
      <c r="H785" s="29" t="s">
        <v>32</v>
      </c>
      <c r="I785" s="29">
        <v>0</v>
      </c>
      <c r="J785" s="29" t="s">
        <v>862</v>
      </c>
      <c r="K785" s="29" t="str">
        <f t="shared" ref="K785:K786" si="557">LEFT(E785,S785-1)</f>
        <v>icon</v>
      </c>
      <c r="L785" s="2" t="str">
        <f t="shared" ref="L785:L786" si="558">MID(E785,S785+1,T785-6)</f>
        <v>material</v>
      </c>
      <c r="M785" s="2">
        <f t="shared" ref="M785:M786" si="559">IF(RIGHT(E785,1)="s",2,0)</f>
        <v>0</v>
      </c>
      <c r="N785" s="2">
        <f t="shared" ref="N785:N786" si="560">IF(L785="head",13,IF(L785="qiyujia",15,14))</f>
        <v>14</v>
      </c>
      <c r="O785" s="2" t="str">
        <f t="shared" si="548"/>
        <v>0029</v>
      </c>
      <c r="P785" s="2" t="str">
        <f t="shared" si="549"/>
        <v>029</v>
      </c>
      <c r="Q785" s="2" t="str">
        <f t="shared" ref="Q785:Q786" si="561">IF(LEN(W785)&lt;3,IF(LEN(W785)&gt;1,W785,"0"&amp;W785),"00")</f>
        <v>00</v>
      </c>
      <c r="R785" s="36" t="str">
        <f>INDEX(Sheet2!B:B,MATCH(L785,Sheet2!A:A,0))</f>
        <v>003</v>
      </c>
      <c r="S785" s="29">
        <f t="shared" ref="S785:S786" si="562">IFERROR(FIND("_",E785),0)</f>
        <v>5</v>
      </c>
      <c r="T785" s="29">
        <f t="shared" ref="T785:T786" si="563">IFERROR(FIND("_",E785,S785+1),S785)</f>
        <v>14</v>
      </c>
      <c r="U785" s="29">
        <f t="shared" ref="U785:U786" si="564">IFERROR(FIND("_",E785,T785+1),T785)</f>
        <v>14</v>
      </c>
      <c r="V785" s="29">
        <f t="shared" ref="V785:V786" si="565">IFERROR(FIND("_",E785,U785+1),U785)</f>
        <v>14</v>
      </c>
      <c r="W785" s="2" t="str">
        <f t="shared" ref="W785:W786" si="566">IF(U785=V785,RIGHT(E785,LEN(E785)-U785),MID(E785,U785+1,V785-U785-1))</f>
        <v>0029</v>
      </c>
      <c r="X785" s="2"/>
    </row>
    <row r="786" spans="1:24">
      <c r="A786" s="2" t="s">
        <v>29</v>
      </c>
      <c r="B786" s="29">
        <v>314003030</v>
      </c>
      <c r="C786" s="29">
        <v>314003024</v>
      </c>
      <c r="D786" s="35">
        <f t="shared" si="556"/>
        <v>0</v>
      </c>
      <c r="E786" s="29" t="s">
        <v>872</v>
      </c>
      <c r="F786" s="29" t="s">
        <v>660</v>
      </c>
      <c r="G786" s="29">
        <v>0</v>
      </c>
      <c r="H786" s="29" t="s">
        <v>32</v>
      </c>
      <c r="I786" s="29">
        <v>0</v>
      </c>
      <c r="J786" s="29" t="s">
        <v>862</v>
      </c>
      <c r="K786" s="29" t="str">
        <f t="shared" si="557"/>
        <v>icon</v>
      </c>
      <c r="L786" s="2" t="str">
        <f t="shared" si="558"/>
        <v>material</v>
      </c>
      <c r="M786" s="2">
        <f t="shared" si="559"/>
        <v>0</v>
      </c>
      <c r="N786" s="2">
        <f t="shared" si="560"/>
        <v>14</v>
      </c>
      <c r="O786" s="2" t="str">
        <f t="shared" si="548"/>
        <v>0030</v>
      </c>
      <c r="P786" s="2" t="str">
        <f t="shared" si="549"/>
        <v>030</v>
      </c>
      <c r="Q786" s="2" t="str">
        <f t="shared" si="561"/>
        <v>00</v>
      </c>
      <c r="R786" s="36" t="str">
        <f>INDEX(Sheet2!B:B,MATCH(L786,Sheet2!A:A,0))</f>
        <v>003</v>
      </c>
      <c r="S786" s="29">
        <f t="shared" si="562"/>
        <v>5</v>
      </c>
      <c r="T786" s="29">
        <f t="shared" si="563"/>
        <v>14</v>
      </c>
      <c r="U786" s="29">
        <f t="shared" si="564"/>
        <v>14</v>
      </c>
      <c r="V786" s="29">
        <f t="shared" si="565"/>
        <v>14</v>
      </c>
      <c r="W786" s="2" t="str">
        <f t="shared" si="566"/>
        <v>0030</v>
      </c>
      <c r="X786" s="2"/>
    </row>
    <row r="787" spans="1:24">
      <c r="A787" s="2" t="s">
        <v>29</v>
      </c>
      <c r="B787" s="29" t="str">
        <f t="shared" si="528"/>
        <v>314004001</v>
      </c>
      <c r="C787" s="29">
        <v>314004001</v>
      </c>
      <c r="D787" s="35">
        <f t="shared" si="529"/>
        <v>111</v>
      </c>
      <c r="E787" s="29" t="s">
        <v>873</v>
      </c>
      <c r="F787" s="29" t="s">
        <v>660</v>
      </c>
      <c r="G787" s="29">
        <v>0</v>
      </c>
      <c r="H787" s="29" t="s">
        <v>32</v>
      </c>
      <c r="I787" s="29">
        <v>0</v>
      </c>
      <c r="J787" s="29" t="s">
        <v>874</v>
      </c>
      <c r="K787" s="29" t="str">
        <f t="shared" si="530"/>
        <v>icon</v>
      </c>
      <c r="L787" s="2" t="str">
        <f t="shared" si="531"/>
        <v>sociaty</v>
      </c>
      <c r="M787" s="2">
        <f t="shared" si="532"/>
        <v>0</v>
      </c>
      <c r="N787" s="2">
        <f t="shared" si="533"/>
        <v>14</v>
      </c>
      <c r="O787" s="2" t="str">
        <f t="shared" si="534"/>
        <v>0001</v>
      </c>
      <c r="P787" s="2" t="str">
        <f t="shared" si="535"/>
        <v>001</v>
      </c>
      <c r="Q787" s="2" t="str">
        <f t="shared" si="536"/>
        <v>00</v>
      </c>
      <c r="R787" s="36" t="str">
        <f>INDEX(Sheet2!B:B,MATCH(L787,Sheet2!A:A,0))</f>
        <v>004</v>
      </c>
      <c r="S787" s="29">
        <f t="shared" si="537"/>
        <v>5</v>
      </c>
      <c r="T787" s="29">
        <f t="shared" si="538"/>
        <v>13</v>
      </c>
      <c r="U787" s="29">
        <f t="shared" si="539"/>
        <v>13</v>
      </c>
      <c r="V787" s="29">
        <f t="shared" si="540"/>
        <v>13</v>
      </c>
      <c r="W787" s="2" t="str">
        <f t="shared" si="541"/>
        <v>0001</v>
      </c>
      <c r="X787" s="2"/>
    </row>
    <row r="788" spans="1:24">
      <c r="A788" s="2" t="s">
        <v>29</v>
      </c>
      <c r="B788" s="29" t="str">
        <f t="shared" si="528"/>
        <v>314004002</v>
      </c>
      <c r="C788" s="29">
        <v>314004002</v>
      </c>
      <c r="D788" s="35">
        <f t="shared" si="529"/>
        <v>111</v>
      </c>
      <c r="E788" s="29" t="s">
        <v>875</v>
      </c>
      <c r="F788" s="29" t="s">
        <v>660</v>
      </c>
      <c r="G788" s="29">
        <v>0</v>
      </c>
      <c r="H788" s="29" t="s">
        <v>32</v>
      </c>
      <c r="I788" s="29">
        <v>0</v>
      </c>
      <c r="J788" s="29" t="s">
        <v>876</v>
      </c>
      <c r="K788" s="29" t="str">
        <f t="shared" si="530"/>
        <v>icon</v>
      </c>
      <c r="L788" s="2" t="str">
        <f t="shared" si="531"/>
        <v>sociaty</v>
      </c>
      <c r="M788" s="2">
        <f t="shared" si="532"/>
        <v>0</v>
      </c>
      <c r="N788" s="2">
        <f t="shared" si="533"/>
        <v>14</v>
      </c>
      <c r="O788" s="2" t="str">
        <f t="shared" si="534"/>
        <v>0002</v>
      </c>
      <c r="P788" s="2" t="str">
        <f t="shared" si="535"/>
        <v>002</v>
      </c>
      <c r="Q788" s="2" t="str">
        <f t="shared" si="536"/>
        <v>00</v>
      </c>
      <c r="R788" s="36" t="str">
        <f>INDEX(Sheet2!B:B,MATCH(L788,Sheet2!A:A,0))</f>
        <v>004</v>
      </c>
      <c r="S788" s="29">
        <f t="shared" si="537"/>
        <v>5</v>
      </c>
      <c r="T788" s="29">
        <f t="shared" si="538"/>
        <v>13</v>
      </c>
      <c r="U788" s="29">
        <f t="shared" si="539"/>
        <v>13</v>
      </c>
      <c r="V788" s="29">
        <f t="shared" si="540"/>
        <v>13</v>
      </c>
      <c r="W788" s="2" t="str">
        <f t="shared" si="541"/>
        <v>0002</v>
      </c>
      <c r="X788" s="2"/>
    </row>
    <row r="789" spans="1:24">
      <c r="A789" s="2" t="s">
        <v>29</v>
      </c>
      <c r="B789" s="29" t="str">
        <f t="shared" si="528"/>
        <v>314004003</v>
      </c>
      <c r="C789" s="29">
        <v>314004003</v>
      </c>
      <c r="D789" s="35">
        <f t="shared" si="529"/>
        <v>111</v>
      </c>
      <c r="E789" s="29" t="s">
        <v>877</v>
      </c>
      <c r="F789" s="29" t="s">
        <v>660</v>
      </c>
      <c r="G789" s="29">
        <v>0</v>
      </c>
      <c r="H789" s="29" t="s">
        <v>32</v>
      </c>
      <c r="I789" s="29">
        <v>0</v>
      </c>
      <c r="J789" s="29" t="s">
        <v>878</v>
      </c>
      <c r="K789" s="29" t="str">
        <f t="shared" si="530"/>
        <v>icon</v>
      </c>
      <c r="L789" s="2" t="str">
        <f t="shared" si="531"/>
        <v>sociaty</v>
      </c>
      <c r="M789" s="2">
        <f t="shared" si="532"/>
        <v>0</v>
      </c>
      <c r="N789" s="2">
        <f t="shared" si="533"/>
        <v>14</v>
      </c>
      <c r="O789" s="2" t="str">
        <f t="shared" si="534"/>
        <v>0003</v>
      </c>
      <c r="P789" s="2" t="str">
        <f t="shared" si="535"/>
        <v>003</v>
      </c>
      <c r="Q789" s="2" t="str">
        <f t="shared" si="536"/>
        <v>00</v>
      </c>
      <c r="R789" s="36" t="str">
        <f>INDEX(Sheet2!B:B,MATCH(L789,Sheet2!A:A,0))</f>
        <v>004</v>
      </c>
      <c r="S789" s="29">
        <f t="shared" si="537"/>
        <v>5</v>
      </c>
      <c r="T789" s="29">
        <f t="shared" si="538"/>
        <v>13</v>
      </c>
      <c r="U789" s="29">
        <f t="shared" si="539"/>
        <v>13</v>
      </c>
      <c r="V789" s="29">
        <f t="shared" si="540"/>
        <v>13</v>
      </c>
      <c r="W789" s="2" t="str">
        <f t="shared" si="541"/>
        <v>0003</v>
      </c>
      <c r="X789" s="2"/>
    </row>
    <row r="790" spans="1:24">
      <c r="A790" s="2" t="s">
        <v>29</v>
      </c>
      <c r="B790" s="29" t="str">
        <f t="shared" si="528"/>
        <v>314004004</v>
      </c>
      <c r="C790" s="29">
        <v>314004004</v>
      </c>
      <c r="D790" s="35">
        <f t="shared" si="529"/>
        <v>111</v>
      </c>
      <c r="E790" s="29" t="s">
        <v>879</v>
      </c>
      <c r="F790" s="29" t="s">
        <v>660</v>
      </c>
      <c r="G790" s="29">
        <v>0</v>
      </c>
      <c r="H790" s="29" t="s">
        <v>32</v>
      </c>
      <c r="I790" s="29">
        <v>0</v>
      </c>
      <c r="J790" s="29" t="s">
        <v>880</v>
      </c>
      <c r="K790" s="29" t="str">
        <f t="shared" si="530"/>
        <v>icon</v>
      </c>
      <c r="L790" s="2" t="str">
        <f t="shared" si="531"/>
        <v>sociaty</v>
      </c>
      <c r="M790" s="2">
        <f t="shared" si="532"/>
        <v>0</v>
      </c>
      <c r="N790" s="2">
        <f t="shared" si="533"/>
        <v>14</v>
      </c>
      <c r="O790" s="2" t="str">
        <f t="shared" si="534"/>
        <v>0004</v>
      </c>
      <c r="P790" s="2" t="str">
        <f t="shared" si="535"/>
        <v>004</v>
      </c>
      <c r="Q790" s="2" t="str">
        <f t="shared" si="536"/>
        <v>00</v>
      </c>
      <c r="R790" s="36" t="str">
        <f>INDEX(Sheet2!B:B,MATCH(L790,Sheet2!A:A,0))</f>
        <v>004</v>
      </c>
      <c r="S790" s="29">
        <f t="shared" si="537"/>
        <v>5</v>
      </c>
      <c r="T790" s="29">
        <f t="shared" si="538"/>
        <v>13</v>
      </c>
      <c r="U790" s="29">
        <f t="shared" si="539"/>
        <v>13</v>
      </c>
      <c r="V790" s="29">
        <f t="shared" si="540"/>
        <v>13</v>
      </c>
      <c r="W790" s="2" t="str">
        <f t="shared" si="541"/>
        <v>0004</v>
      </c>
      <c r="X790" s="2"/>
    </row>
    <row r="791" spans="1:24">
      <c r="A791" s="2" t="s">
        <v>29</v>
      </c>
      <c r="B791" s="29" t="str">
        <f t="shared" si="528"/>
        <v>314004005</v>
      </c>
      <c r="C791" s="29">
        <v>314004005</v>
      </c>
      <c r="D791" s="35">
        <f t="shared" si="529"/>
        <v>111</v>
      </c>
      <c r="E791" s="29" t="s">
        <v>881</v>
      </c>
      <c r="F791" s="29" t="s">
        <v>660</v>
      </c>
      <c r="G791" s="29">
        <v>0</v>
      </c>
      <c r="H791" s="29" t="s">
        <v>32</v>
      </c>
      <c r="I791" s="29">
        <v>0</v>
      </c>
      <c r="J791" s="29" t="s">
        <v>882</v>
      </c>
      <c r="K791" s="29" t="str">
        <f t="shared" si="530"/>
        <v>icon</v>
      </c>
      <c r="L791" s="2" t="str">
        <f t="shared" si="531"/>
        <v>sociaty</v>
      </c>
      <c r="M791" s="2">
        <f t="shared" si="532"/>
        <v>0</v>
      </c>
      <c r="N791" s="2">
        <f t="shared" si="533"/>
        <v>14</v>
      </c>
      <c r="O791" s="2" t="str">
        <f t="shared" si="534"/>
        <v>0005</v>
      </c>
      <c r="P791" s="2" t="str">
        <f t="shared" si="535"/>
        <v>005</v>
      </c>
      <c r="Q791" s="2" t="str">
        <f t="shared" si="536"/>
        <v>00</v>
      </c>
      <c r="R791" s="36" t="str">
        <f>INDEX(Sheet2!B:B,MATCH(L791,Sheet2!A:A,0))</f>
        <v>004</v>
      </c>
      <c r="S791" s="29">
        <f t="shared" si="537"/>
        <v>5</v>
      </c>
      <c r="T791" s="29">
        <f t="shared" si="538"/>
        <v>13</v>
      </c>
      <c r="U791" s="29">
        <f t="shared" si="539"/>
        <v>13</v>
      </c>
      <c r="V791" s="29">
        <f t="shared" si="540"/>
        <v>13</v>
      </c>
      <c r="W791" s="2" t="str">
        <f t="shared" si="541"/>
        <v>0005</v>
      </c>
      <c r="X791" s="2"/>
    </row>
    <row r="792" spans="1:24">
      <c r="A792" s="2" t="s">
        <v>29</v>
      </c>
      <c r="B792" s="29" t="str">
        <f t="shared" si="528"/>
        <v>314004006</v>
      </c>
      <c r="C792" s="29">
        <v>314004006</v>
      </c>
      <c r="D792" s="35">
        <f t="shared" si="529"/>
        <v>111</v>
      </c>
      <c r="E792" s="29" t="s">
        <v>883</v>
      </c>
      <c r="F792" s="29" t="s">
        <v>660</v>
      </c>
      <c r="G792" s="29">
        <v>0</v>
      </c>
      <c r="H792" s="29" t="s">
        <v>32</v>
      </c>
      <c r="I792" s="29">
        <v>0</v>
      </c>
      <c r="J792" s="29" t="s">
        <v>884</v>
      </c>
      <c r="K792" s="29" t="str">
        <f t="shared" si="530"/>
        <v>icon</v>
      </c>
      <c r="L792" s="2" t="str">
        <f t="shared" si="531"/>
        <v>sociaty</v>
      </c>
      <c r="M792" s="2">
        <f t="shared" si="532"/>
        <v>0</v>
      </c>
      <c r="N792" s="2">
        <f t="shared" si="533"/>
        <v>14</v>
      </c>
      <c r="O792" s="2" t="str">
        <f t="shared" si="534"/>
        <v>0006</v>
      </c>
      <c r="P792" s="2" t="str">
        <f t="shared" si="535"/>
        <v>006</v>
      </c>
      <c r="Q792" s="2" t="str">
        <f t="shared" si="536"/>
        <v>00</v>
      </c>
      <c r="R792" s="36" t="str">
        <f>INDEX(Sheet2!B:B,MATCH(L792,Sheet2!A:A,0))</f>
        <v>004</v>
      </c>
      <c r="S792" s="29">
        <f t="shared" si="537"/>
        <v>5</v>
      </c>
      <c r="T792" s="29">
        <f t="shared" si="538"/>
        <v>13</v>
      </c>
      <c r="U792" s="29">
        <f t="shared" si="539"/>
        <v>13</v>
      </c>
      <c r="V792" s="29">
        <f t="shared" si="540"/>
        <v>13</v>
      </c>
      <c r="W792" s="2" t="str">
        <f t="shared" si="541"/>
        <v>0006</v>
      </c>
      <c r="X792" s="2"/>
    </row>
    <row r="793" spans="1:24">
      <c r="A793" s="2" t="s">
        <v>29</v>
      </c>
      <c r="B793" s="29" t="str">
        <f t="shared" si="528"/>
        <v>314004007</v>
      </c>
      <c r="C793" s="29">
        <v>314004007</v>
      </c>
      <c r="D793" s="35">
        <f t="shared" si="529"/>
        <v>111</v>
      </c>
      <c r="E793" s="29" t="s">
        <v>885</v>
      </c>
      <c r="F793" s="29" t="s">
        <v>660</v>
      </c>
      <c r="G793" s="29">
        <v>0</v>
      </c>
      <c r="H793" s="29" t="s">
        <v>32</v>
      </c>
      <c r="I793" s="29">
        <v>0</v>
      </c>
      <c r="J793" s="29" t="s">
        <v>886</v>
      </c>
      <c r="K793" s="29" t="str">
        <f t="shared" si="530"/>
        <v>icon</v>
      </c>
      <c r="L793" s="2" t="str">
        <f t="shared" si="531"/>
        <v>sociaty</v>
      </c>
      <c r="M793" s="2">
        <f t="shared" si="532"/>
        <v>0</v>
      </c>
      <c r="N793" s="2">
        <f t="shared" si="533"/>
        <v>14</v>
      </c>
      <c r="O793" s="2" t="str">
        <f t="shared" si="534"/>
        <v>0007</v>
      </c>
      <c r="P793" s="2" t="str">
        <f t="shared" si="535"/>
        <v>007</v>
      </c>
      <c r="Q793" s="2" t="str">
        <f t="shared" si="536"/>
        <v>00</v>
      </c>
      <c r="R793" s="36" t="str">
        <f>INDEX(Sheet2!B:B,MATCH(L793,Sheet2!A:A,0))</f>
        <v>004</v>
      </c>
      <c r="S793" s="29">
        <f t="shared" si="537"/>
        <v>5</v>
      </c>
      <c r="T793" s="29">
        <f t="shared" si="538"/>
        <v>13</v>
      </c>
      <c r="U793" s="29">
        <f t="shared" si="539"/>
        <v>13</v>
      </c>
      <c r="V793" s="29">
        <f t="shared" si="540"/>
        <v>13</v>
      </c>
      <c r="W793" s="2" t="str">
        <f t="shared" si="541"/>
        <v>0007</v>
      </c>
      <c r="X793" s="2"/>
    </row>
    <row r="794" spans="1:24">
      <c r="A794" s="2" t="s">
        <v>29</v>
      </c>
      <c r="B794" s="29" t="str">
        <f t="shared" si="528"/>
        <v>314004008</v>
      </c>
      <c r="C794" s="29">
        <v>314004008</v>
      </c>
      <c r="D794" s="35">
        <f t="shared" si="529"/>
        <v>111</v>
      </c>
      <c r="E794" s="29" t="s">
        <v>887</v>
      </c>
      <c r="F794" s="29" t="s">
        <v>660</v>
      </c>
      <c r="G794" s="29">
        <v>0</v>
      </c>
      <c r="H794" s="29" t="s">
        <v>32</v>
      </c>
      <c r="I794" s="29">
        <v>0</v>
      </c>
      <c r="J794" s="29" t="s">
        <v>888</v>
      </c>
      <c r="K794" s="29" t="str">
        <f t="shared" si="530"/>
        <v>icon</v>
      </c>
      <c r="L794" s="2" t="str">
        <f t="shared" si="531"/>
        <v>sociaty</v>
      </c>
      <c r="M794" s="2">
        <f t="shared" si="532"/>
        <v>0</v>
      </c>
      <c r="N794" s="2">
        <f t="shared" si="533"/>
        <v>14</v>
      </c>
      <c r="O794" s="2" t="str">
        <f t="shared" si="534"/>
        <v>0008</v>
      </c>
      <c r="P794" s="2" t="str">
        <f t="shared" si="535"/>
        <v>008</v>
      </c>
      <c r="Q794" s="2" t="str">
        <f t="shared" si="536"/>
        <v>00</v>
      </c>
      <c r="R794" s="36" t="str">
        <f>INDEX(Sheet2!B:B,MATCH(L794,Sheet2!A:A,0))</f>
        <v>004</v>
      </c>
      <c r="S794" s="29">
        <f t="shared" si="537"/>
        <v>5</v>
      </c>
      <c r="T794" s="29">
        <f t="shared" si="538"/>
        <v>13</v>
      </c>
      <c r="U794" s="29">
        <f t="shared" si="539"/>
        <v>13</v>
      </c>
      <c r="V794" s="29">
        <f t="shared" si="540"/>
        <v>13</v>
      </c>
      <c r="W794" s="2" t="str">
        <f t="shared" si="541"/>
        <v>0008</v>
      </c>
      <c r="X794" s="2"/>
    </row>
    <row r="795" spans="1:24">
      <c r="A795" s="2" t="s">
        <v>29</v>
      </c>
      <c r="B795" s="29" t="str">
        <f t="shared" ref="B795:B830" si="567">"3"&amp;N795&amp;R795&amp;P795</f>
        <v>314004009</v>
      </c>
      <c r="C795" s="29">
        <v>314004009</v>
      </c>
      <c r="D795" s="35">
        <f t="shared" ref="D795:D830" si="568">IF(INT(B795)=INT(C795),111,0)</f>
        <v>111</v>
      </c>
      <c r="E795" s="29" t="s">
        <v>889</v>
      </c>
      <c r="F795" s="29" t="s">
        <v>660</v>
      </c>
      <c r="G795" s="29">
        <v>0</v>
      </c>
      <c r="H795" s="29" t="s">
        <v>32</v>
      </c>
      <c r="I795" s="29">
        <v>0</v>
      </c>
      <c r="J795" s="29" t="s">
        <v>890</v>
      </c>
      <c r="K795" s="29" t="str">
        <f t="shared" ref="K795:K830" si="569">LEFT(E795,S795-1)</f>
        <v>icon</v>
      </c>
      <c r="L795" s="2" t="str">
        <f t="shared" ref="L795:L830" si="570">MID(E795,S795+1,T795-6)</f>
        <v>sociaty</v>
      </c>
      <c r="M795" s="2">
        <f t="shared" ref="M795:M830" si="571">IF(RIGHT(E795,1)="s",2,0)</f>
        <v>0</v>
      </c>
      <c r="N795" s="2">
        <f t="shared" ref="N795:N830" si="572">IF(L795="head",13,IF(L795="qiyujia",15,14))</f>
        <v>14</v>
      </c>
      <c r="O795" s="2" t="str">
        <f t="shared" ref="O795:O830" si="573">IF(T795=U795,RIGHT(E795,LEN(E795)-T795),MID(E795,T795+1,U795-T795-1))</f>
        <v>0009</v>
      </c>
      <c r="P795" s="2" t="str">
        <f t="shared" ref="P795:P830" si="574">RIGHT(O795,3)</f>
        <v>009</v>
      </c>
      <c r="Q795" s="2" t="str">
        <f t="shared" ref="Q795:Q830" si="575">IF(LEN(W795)&lt;3,IF(LEN(W795)&gt;1,W795,"0"&amp;W795),"00")</f>
        <v>00</v>
      </c>
      <c r="R795" s="36" t="str">
        <f>INDEX(Sheet2!B:B,MATCH(L795,Sheet2!A:A,0))</f>
        <v>004</v>
      </c>
      <c r="S795" s="29">
        <f t="shared" ref="S795:S830" si="576">IFERROR(FIND("_",E795),0)</f>
        <v>5</v>
      </c>
      <c r="T795" s="29">
        <f t="shared" ref="T795:T830" si="577">IFERROR(FIND("_",E795,S795+1),S795)</f>
        <v>13</v>
      </c>
      <c r="U795" s="29">
        <f t="shared" ref="U795:U830" si="578">IFERROR(FIND("_",E795,T795+1),T795)</f>
        <v>13</v>
      </c>
      <c r="V795" s="29">
        <f t="shared" ref="V795:V830" si="579">IFERROR(FIND("_",E795,U795+1),U795)</f>
        <v>13</v>
      </c>
      <c r="W795" s="2" t="str">
        <f t="shared" ref="W795:W830" si="580">IF(U795=V795,RIGHT(E795,LEN(E795)-U795),MID(E795,U795+1,V795-U795-1))</f>
        <v>0009</v>
      </c>
      <c r="X795" s="2"/>
    </row>
    <row r="796" spans="1:24">
      <c r="A796" s="2" t="s">
        <v>29</v>
      </c>
      <c r="B796" s="29" t="str">
        <f t="shared" si="567"/>
        <v>314004010</v>
      </c>
      <c r="C796" s="29">
        <v>314004010</v>
      </c>
      <c r="D796" s="35">
        <f t="shared" si="568"/>
        <v>111</v>
      </c>
      <c r="E796" s="29" t="s">
        <v>891</v>
      </c>
      <c r="F796" s="29" t="s">
        <v>660</v>
      </c>
      <c r="G796" s="29">
        <v>0</v>
      </c>
      <c r="H796" s="29" t="s">
        <v>32</v>
      </c>
      <c r="I796" s="29">
        <v>0</v>
      </c>
      <c r="J796" s="29" t="s">
        <v>892</v>
      </c>
      <c r="K796" s="29" t="str">
        <f t="shared" si="569"/>
        <v>icon</v>
      </c>
      <c r="L796" s="2" t="str">
        <f t="shared" si="570"/>
        <v>sociaty</v>
      </c>
      <c r="M796" s="2">
        <f t="shared" si="571"/>
        <v>0</v>
      </c>
      <c r="N796" s="2">
        <f t="shared" si="572"/>
        <v>14</v>
      </c>
      <c r="O796" s="2" t="str">
        <f t="shared" si="573"/>
        <v>0010</v>
      </c>
      <c r="P796" s="2" t="str">
        <f t="shared" si="574"/>
        <v>010</v>
      </c>
      <c r="Q796" s="2" t="str">
        <f t="shared" si="575"/>
        <v>00</v>
      </c>
      <c r="R796" s="36" t="str">
        <f>INDEX(Sheet2!B:B,MATCH(L796,Sheet2!A:A,0))</f>
        <v>004</v>
      </c>
      <c r="S796" s="29">
        <f t="shared" si="576"/>
        <v>5</v>
      </c>
      <c r="T796" s="29">
        <f t="shared" si="577"/>
        <v>13</v>
      </c>
      <c r="U796" s="29">
        <f t="shared" si="578"/>
        <v>13</v>
      </c>
      <c r="V796" s="29">
        <f t="shared" si="579"/>
        <v>13</v>
      </c>
      <c r="W796" s="2" t="str">
        <f t="shared" si="580"/>
        <v>0010</v>
      </c>
      <c r="X796" s="2"/>
    </row>
    <row r="797" spans="1:24">
      <c r="A797" s="2" t="s">
        <v>29</v>
      </c>
      <c r="B797" s="29" t="str">
        <f t="shared" si="567"/>
        <v>314004011</v>
      </c>
      <c r="C797" s="29">
        <v>314004011</v>
      </c>
      <c r="D797" s="35">
        <f t="shared" si="568"/>
        <v>111</v>
      </c>
      <c r="E797" s="29" t="s">
        <v>893</v>
      </c>
      <c r="F797" s="29" t="s">
        <v>660</v>
      </c>
      <c r="G797" s="29">
        <v>0</v>
      </c>
      <c r="H797" s="29" t="s">
        <v>32</v>
      </c>
      <c r="I797" s="29">
        <v>0</v>
      </c>
      <c r="J797" s="29" t="s">
        <v>894</v>
      </c>
      <c r="K797" s="29" t="str">
        <f t="shared" si="569"/>
        <v>icon</v>
      </c>
      <c r="L797" s="2" t="str">
        <f t="shared" si="570"/>
        <v>sociaty</v>
      </c>
      <c r="M797" s="2">
        <f t="shared" si="571"/>
        <v>0</v>
      </c>
      <c r="N797" s="2">
        <f t="shared" si="572"/>
        <v>14</v>
      </c>
      <c r="O797" s="2" t="str">
        <f t="shared" si="573"/>
        <v>0011</v>
      </c>
      <c r="P797" s="2" t="str">
        <f t="shared" si="574"/>
        <v>011</v>
      </c>
      <c r="Q797" s="2" t="str">
        <f t="shared" si="575"/>
        <v>00</v>
      </c>
      <c r="R797" s="36" t="str">
        <f>INDEX(Sheet2!B:B,MATCH(L797,Sheet2!A:A,0))</f>
        <v>004</v>
      </c>
      <c r="S797" s="29">
        <f t="shared" si="576"/>
        <v>5</v>
      </c>
      <c r="T797" s="29">
        <f t="shared" si="577"/>
        <v>13</v>
      </c>
      <c r="U797" s="29">
        <f t="shared" si="578"/>
        <v>13</v>
      </c>
      <c r="V797" s="29">
        <f t="shared" si="579"/>
        <v>13</v>
      </c>
      <c r="W797" s="2" t="str">
        <f t="shared" si="580"/>
        <v>0011</v>
      </c>
      <c r="X797" s="2"/>
    </row>
    <row r="798" spans="1:24">
      <c r="A798" s="2" t="s">
        <v>29</v>
      </c>
      <c r="B798" s="29" t="str">
        <f t="shared" si="567"/>
        <v>314004012</v>
      </c>
      <c r="C798" s="29">
        <v>314004012</v>
      </c>
      <c r="D798" s="35">
        <f t="shared" si="568"/>
        <v>111</v>
      </c>
      <c r="E798" s="29" t="s">
        <v>895</v>
      </c>
      <c r="F798" s="29" t="s">
        <v>660</v>
      </c>
      <c r="G798" s="29">
        <v>0</v>
      </c>
      <c r="H798" s="29" t="s">
        <v>32</v>
      </c>
      <c r="I798" s="29">
        <v>0</v>
      </c>
      <c r="J798" s="29" t="s">
        <v>896</v>
      </c>
      <c r="K798" s="29" t="str">
        <f t="shared" si="569"/>
        <v>icon</v>
      </c>
      <c r="L798" s="2" t="str">
        <f t="shared" si="570"/>
        <v>sociaty</v>
      </c>
      <c r="M798" s="2">
        <f t="shared" si="571"/>
        <v>0</v>
      </c>
      <c r="N798" s="2">
        <f t="shared" si="572"/>
        <v>14</v>
      </c>
      <c r="O798" s="2" t="str">
        <f t="shared" si="573"/>
        <v>0012</v>
      </c>
      <c r="P798" s="2" t="str">
        <f t="shared" si="574"/>
        <v>012</v>
      </c>
      <c r="Q798" s="2" t="str">
        <f t="shared" si="575"/>
        <v>00</v>
      </c>
      <c r="R798" s="36" t="str">
        <f>INDEX(Sheet2!B:B,MATCH(L798,Sheet2!A:A,0))</f>
        <v>004</v>
      </c>
      <c r="S798" s="29">
        <f t="shared" si="576"/>
        <v>5</v>
      </c>
      <c r="T798" s="29">
        <f t="shared" si="577"/>
        <v>13</v>
      </c>
      <c r="U798" s="29">
        <f t="shared" si="578"/>
        <v>13</v>
      </c>
      <c r="V798" s="29">
        <f t="shared" si="579"/>
        <v>13</v>
      </c>
      <c r="W798" s="2" t="str">
        <f t="shared" si="580"/>
        <v>0012</v>
      </c>
      <c r="X798" s="2"/>
    </row>
    <row r="799" spans="1:24">
      <c r="A799" s="2" t="s">
        <v>29</v>
      </c>
      <c r="B799" s="29" t="str">
        <f t="shared" si="567"/>
        <v>314004013</v>
      </c>
      <c r="C799" s="29">
        <v>314004013</v>
      </c>
      <c r="D799" s="35">
        <f t="shared" si="568"/>
        <v>111</v>
      </c>
      <c r="E799" s="29" t="s">
        <v>897</v>
      </c>
      <c r="F799" s="29" t="s">
        <v>660</v>
      </c>
      <c r="G799" s="29">
        <v>0</v>
      </c>
      <c r="H799" s="29" t="s">
        <v>32</v>
      </c>
      <c r="I799" s="29">
        <v>0</v>
      </c>
      <c r="J799" s="29" t="s">
        <v>898</v>
      </c>
      <c r="K799" s="29" t="str">
        <f t="shared" si="569"/>
        <v>icon</v>
      </c>
      <c r="L799" s="2" t="str">
        <f t="shared" si="570"/>
        <v>sociaty</v>
      </c>
      <c r="M799" s="2">
        <f t="shared" si="571"/>
        <v>0</v>
      </c>
      <c r="N799" s="2">
        <f t="shared" si="572"/>
        <v>14</v>
      </c>
      <c r="O799" s="2" t="str">
        <f t="shared" si="573"/>
        <v>0013</v>
      </c>
      <c r="P799" s="2" t="str">
        <f t="shared" si="574"/>
        <v>013</v>
      </c>
      <c r="Q799" s="2" t="str">
        <f t="shared" si="575"/>
        <v>00</v>
      </c>
      <c r="R799" s="36" t="str">
        <f>INDEX(Sheet2!B:B,MATCH(L799,Sheet2!A:A,0))</f>
        <v>004</v>
      </c>
      <c r="S799" s="29">
        <f t="shared" si="576"/>
        <v>5</v>
      </c>
      <c r="T799" s="29">
        <f t="shared" si="577"/>
        <v>13</v>
      </c>
      <c r="U799" s="29">
        <f t="shared" si="578"/>
        <v>13</v>
      </c>
      <c r="V799" s="29">
        <f t="shared" si="579"/>
        <v>13</v>
      </c>
      <c r="W799" s="2" t="str">
        <f t="shared" si="580"/>
        <v>0013</v>
      </c>
      <c r="X799" s="2"/>
    </row>
    <row r="800" spans="1:24">
      <c r="A800" s="2" t="s">
        <v>29</v>
      </c>
      <c r="B800" s="29" t="str">
        <f t="shared" si="567"/>
        <v>314005001</v>
      </c>
      <c r="C800" s="29">
        <v>314005001</v>
      </c>
      <c r="D800" s="35">
        <f t="shared" si="568"/>
        <v>111</v>
      </c>
      <c r="E800" s="29" t="s">
        <v>899</v>
      </c>
      <c r="F800" s="29" t="s">
        <v>660</v>
      </c>
      <c r="G800" s="29">
        <v>0</v>
      </c>
      <c r="H800" s="29" t="s">
        <v>32</v>
      </c>
      <c r="I800" s="29">
        <v>0</v>
      </c>
      <c r="J800" s="29" t="s">
        <v>900</v>
      </c>
      <c r="K800" s="29" t="str">
        <f t="shared" si="569"/>
        <v>icon</v>
      </c>
      <c r="L800" s="2" t="str">
        <f t="shared" si="570"/>
        <v>show</v>
      </c>
      <c r="M800" s="2">
        <f t="shared" si="571"/>
        <v>0</v>
      </c>
      <c r="N800" s="2">
        <f t="shared" si="572"/>
        <v>14</v>
      </c>
      <c r="O800" s="2" t="str">
        <f t="shared" si="573"/>
        <v>0001</v>
      </c>
      <c r="P800" s="2" t="str">
        <f t="shared" si="574"/>
        <v>001</v>
      </c>
      <c r="Q800" s="2" t="str">
        <f t="shared" si="575"/>
        <v>00</v>
      </c>
      <c r="R800" s="36" t="str">
        <f>INDEX(Sheet2!B:B,MATCH(L800,Sheet2!A:A,0))</f>
        <v>005</v>
      </c>
      <c r="S800" s="29">
        <f t="shared" si="576"/>
        <v>5</v>
      </c>
      <c r="T800" s="29">
        <f t="shared" si="577"/>
        <v>10</v>
      </c>
      <c r="U800" s="29">
        <f t="shared" si="578"/>
        <v>10</v>
      </c>
      <c r="V800" s="29">
        <f t="shared" si="579"/>
        <v>10</v>
      </c>
      <c r="W800" s="2" t="str">
        <f t="shared" si="580"/>
        <v>0001</v>
      </c>
      <c r="X800" s="2"/>
    </row>
    <row r="801" spans="1:24">
      <c r="A801" s="2" t="s">
        <v>29</v>
      </c>
      <c r="B801" s="29" t="str">
        <f t="shared" si="567"/>
        <v>314005002</v>
      </c>
      <c r="C801" s="29">
        <v>314005002</v>
      </c>
      <c r="D801" s="35">
        <f t="shared" si="568"/>
        <v>111</v>
      </c>
      <c r="E801" s="29" t="s">
        <v>901</v>
      </c>
      <c r="F801" s="29" t="s">
        <v>660</v>
      </c>
      <c r="G801" s="29">
        <v>0</v>
      </c>
      <c r="H801" s="29" t="s">
        <v>32</v>
      </c>
      <c r="I801" s="29">
        <v>0</v>
      </c>
      <c r="J801" s="29" t="s">
        <v>902</v>
      </c>
      <c r="K801" s="29" t="str">
        <f t="shared" si="569"/>
        <v>icon</v>
      </c>
      <c r="L801" s="2" t="str">
        <f t="shared" si="570"/>
        <v>show</v>
      </c>
      <c r="M801" s="2">
        <f t="shared" si="571"/>
        <v>0</v>
      </c>
      <c r="N801" s="2">
        <f t="shared" si="572"/>
        <v>14</v>
      </c>
      <c r="O801" s="2" t="str">
        <f t="shared" si="573"/>
        <v>0002</v>
      </c>
      <c r="P801" s="2" t="str">
        <f t="shared" si="574"/>
        <v>002</v>
      </c>
      <c r="Q801" s="2" t="str">
        <f t="shared" si="575"/>
        <v>00</v>
      </c>
      <c r="R801" s="36" t="str">
        <f>INDEX(Sheet2!B:B,MATCH(L801,Sheet2!A:A,0))</f>
        <v>005</v>
      </c>
      <c r="S801" s="29">
        <f t="shared" si="576"/>
        <v>5</v>
      </c>
      <c r="T801" s="29">
        <f t="shared" si="577"/>
        <v>10</v>
      </c>
      <c r="U801" s="29">
        <f t="shared" si="578"/>
        <v>10</v>
      </c>
      <c r="V801" s="29">
        <f t="shared" si="579"/>
        <v>10</v>
      </c>
      <c r="W801" s="2" t="str">
        <f t="shared" si="580"/>
        <v>0002</v>
      </c>
      <c r="X801" s="2"/>
    </row>
    <row r="802" spans="1:24">
      <c r="A802" s="2" t="s">
        <v>29</v>
      </c>
      <c r="B802" s="29" t="str">
        <f t="shared" si="567"/>
        <v>314005003</v>
      </c>
      <c r="C802" s="29">
        <v>314005003</v>
      </c>
      <c r="D802" s="35">
        <f t="shared" si="568"/>
        <v>111</v>
      </c>
      <c r="E802" s="29" t="s">
        <v>903</v>
      </c>
      <c r="F802" s="29" t="s">
        <v>660</v>
      </c>
      <c r="G802" s="29">
        <v>0</v>
      </c>
      <c r="H802" s="29" t="s">
        <v>32</v>
      </c>
      <c r="I802" s="29">
        <v>0</v>
      </c>
      <c r="J802" s="29" t="s">
        <v>904</v>
      </c>
      <c r="K802" s="29" t="str">
        <f t="shared" si="569"/>
        <v>icon</v>
      </c>
      <c r="L802" s="2" t="str">
        <f t="shared" si="570"/>
        <v>show</v>
      </c>
      <c r="M802" s="2">
        <f t="shared" si="571"/>
        <v>0</v>
      </c>
      <c r="N802" s="2">
        <f t="shared" si="572"/>
        <v>14</v>
      </c>
      <c r="O802" s="2" t="str">
        <f t="shared" si="573"/>
        <v>0003</v>
      </c>
      <c r="P802" s="2" t="str">
        <f t="shared" si="574"/>
        <v>003</v>
      </c>
      <c r="Q802" s="2" t="str">
        <f t="shared" si="575"/>
        <v>00</v>
      </c>
      <c r="R802" s="36" t="str">
        <f>INDEX(Sheet2!B:B,MATCH(L802,Sheet2!A:A,0))</f>
        <v>005</v>
      </c>
      <c r="S802" s="29">
        <f t="shared" si="576"/>
        <v>5</v>
      </c>
      <c r="T802" s="29">
        <f t="shared" si="577"/>
        <v>10</v>
      </c>
      <c r="U802" s="29">
        <f t="shared" si="578"/>
        <v>10</v>
      </c>
      <c r="V802" s="29">
        <f t="shared" si="579"/>
        <v>10</v>
      </c>
      <c r="W802" s="2" t="str">
        <f t="shared" si="580"/>
        <v>0003</v>
      </c>
      <c r="X802" s="2"/>
    </row>
    <row r="803" spans="1:24">
      <c r="A803" s="2" t="s">
        <v>29</v>
      </c>
      <c r="B803" s="29" t="str">
        <f t="shared" si="567"/>
        <v>314005004</v>
      </c>
      <c r="C803" s="29">
        <v>314005004</v>
      </c>
      <c r="D803" s="35">
        <f t="shared" si="568"/>
        <v>111</v>
      </c>
      <c r="E803" s="29" t="s">
        <v>905</v>
      </c>
      <c r="F803" s="29" t="s">
        <v>660</v>
      </c>
      <c r="G803" s="29">
        <v>0</v>
      </c>
      <c r="H803" s="29" t="s">
        <v>32</v>
      </c>
      <c r="I803" s="29">
        <v>0</v>
      </c>
      <c r="J803" s="29" t="s">
        <v>906</v>
      </c>
      <c r="K803" s="29" t="str">
        <f t="shared" si="569"/>
        <v>icon</v>
      </c>
      <c r="L803" s="2" t="str">
        <f t="shared" si="570"/>
        <v>show</v>
      </c>
      <c r="M803" s="2">
        <f t="shared" si="571"/>
        <v>0</v>
      </c>
      <c r="N803" s="2">
        <f t="shared" si="572"/>
        <v>14</v>
      </c>
      <c r="O803" s="2" t="str">
        <f t="shared" si="573"/>
        <v>0004</v>
      </c>
      <c r="P803" s="2" t="str">
        <f t="shared" si="574"/>
        <v>004</v>
      </c>
      <c r="Q803" s="2" t="str">
        <f t="shared" si="575"/>
        <v>00</v>
      </c>
      <c r="R803" s="36" t="str">
        <f>INDEX(Sheet2!B:B,MATCH(L803,Sheet2!A:A,0))</f>
        <v>005</v>
      </c>
      <c r="S803" s="29">
        <f t="shared" si="576"/>
        <v>5</v>
      </c>
      <c r="T803" s="29">
        <f t="shared" si="577"/>
        <v>10</v>
      </c>
      <c r="U803" s="29">
        <f t="shared" si="578"/>
        <v>10</v>
      </c>
      <c r="V803" s="29">
        <f t="shared" si="579"/>
        <v>10</v>
      </c>
      <c r="W803" s="2" t="str">
        <f t="shared" si="580"/>
        <v>0004</v>
      </c>
      <c r="X803" s="2"/>
    </row>
    <row r="804" spans="1:24">
      <c r="A804" s="2" t="s">
        <v>29</v>
      </c>
      <c r="B804" s="29" t="str">
        <f t="shared" si="567"/>
        <v>314005005</v>
      </c>
      <c r="C804" s="29">
        <v>314005005</v>
      </c>
      <c r="D804" s="35">
        <f t="shared" si="568"/>
        <v>111</v>
      </c>
      <c r="E804" s="29" t="s">
        <v>907</v>
      </c>
      <c r="F804" s="29" t="s">
        <v>660</v>
      </c>
      <c r="G804" s="29">
        <v>0</v>
      </c>
      <c r="H804" s="29" t="s">
        <v>32</v>
      </c>
      <c r="I804" s="29">
        <v>0</v>
      </c>
      <c r="J804" s="29" t="s">
        <v>908</v>
      </c>
      <c r="K804" s="29" t="str">
        <f t="shared" si="569"/>
        <v>icon</v>
      </c>
      <c r="L804" s="2" t="str">
        <f t="shared" si="570"/>
        <v>show</v>
      </c>
      <c r="M804" s="2">
        <f t="shared" si="571"/>
        <v>0</v>
      </c>
      <c r="N804" s="2">
        <f t="shared" si="572"/>
        <v>14</v>
      </c>
      <c r="O804" s="2" t="str">
        <f t="shared" si="573"/>
        <v>0005</v>
      </c>
      <c r="P804" s="2" t="str">
        <f t="shared" si="574"/>
        <v>005</v>
      </c>
      <c r="Q804" s="2" t="str">
        <f t="shared" si="575"/>
        <v>00</v>
      </c>
      <c r="R804" s="36" t="str">
        <f>INDEX(Sheet2!B:B,MATCH(L804,Sheet2!A:A,0))</f>
        <v>005</v>
      </c>
      <c r="S804" s="29">
        <f t="shared" si="576"/>
        <v>5</v>
      </c>
      <c r="T804" s="29">
        <f t="shared" si="577"/>
        <v>10</v>
      </c>
      <c r="U804" s="29">
        <f t="shared" si="578"/>
        <v>10</v>
      </c>
      <c r="V804" s="29">
        <f t="shared" si="579"/>
        <v>10</v>
      </c>
      <c r="W804" s="2" t="str">
        <f t="shared" si="580"/>
        <v>0005</v>
      </c>
      <c r="X804" s="2"/>
    </row>
    <row r="805" spans="1:24">
      <c r="A805" s="2" t="s">
        <v>29</v>
      </c>
      <c r="B805" s="29" t="str">
        <f t="shared" si="567"/>
        <v>314005006</v>
      </c>
      <c r="C805" s="29">
        <v>314005006</v>
      </c>
      <c r="D805" s="35">
        <f t="shared" si="568"/>
        <v>111</v>
      </c>
      <c r="E805" s="29" t="s">
        <v>909</v>
      </c>
      <c r="F805" s="29" t="s">
        <v>660</v>
      </c>
      <c r="G805" s="29">
        <v>0</v>
      </c>
      <c r="H805" s="29" t="s">
        <v>32</v>
      </c>
      <c r="I805" s="29">
        <v>0</v>
      </c>
      <c r="J805" s="29" t="s">
        <v>910</v>
      </c>
      <c r="K805" s="29" t="str">
        <f t="shared" si="569"/>
        <v>icon</v>
      </c>
      <c r="L805" s="2" t="str">
        <f t="shared" si="570"/>
        <v>show</v>
      </c>
      <c r="M805" s="2">
        <f t="shared" si="571"/>
        <v>0</v>
      </c>
      <c r="N805" s="2">
        <f t="shared" si="572"/>
        <v>14</v>
      </c>
      <c r="O805" s="2" t="str">
        <f t="shared" si="573"/>
        <v>0006</v>
      </c>
      <c r="P805" s="2" t="str">
        <f t="shared" si="574"/>
        <v>006</v>
      </c>
      <c r="Q805" s="2" t="str">
        <f t="shared" si="575"/>
        <v>00</v>
      </c>
      <c r="R805" s="36" t="str">
        <f>INDEX(Sheet2!B:B,MATCH(L805,Sheet2!A:A,0))</f>
        <v>005</v>
      </c>
      <c r="S805" s="29">
        <f t="shared" si="576"/>
        <v>5</v>
      </c>
      <c r="T805" s="29">
        <f t="shared" si="577"/>
        <v>10</v>
      </c>
      <c r="U805" s="29">
        <f t="shared" si="578"/>
        <v>10</v>
      </c>
      <c r="V805" s="29">
        <f t="shared" si="579"/>
        <v>10</v>
      </c>
      <c r="W805" s="2" t="str">
        <f t="shared" si="580"/>
        <v>0006</v>
      </c>
      <c r="X805" s="2"/>
    </row>
    <row r="806" spans="1:24">
      <c r="A806" s="2" t="s">
        <v>29</v>
      </c>
      <c r="B806" s="29" t="str">
        <f t="shared" si="567"/>
        <v>314005007</v>
      </c>
      <c r="C806" s="29">
        <v>314005007</v>
      </c>
      <c r="D806" s="35">
        <f t="shared" si="568"/>
        <v>111</v>
      </c>
      <c r="E806" s="29" t="s">
        <v>911</v>
      </c>
      <c r="F806" s="29" t="s">
        <v>660</v>
      </c>
      <c r="G806" s="29">
        <v>0</v>
      </c>
      <c r="H806" s="29" t="s">
        <v>32</v>
      </c>
      <c r="I806" s="29">
        <v>0</v>
      </c>
      <c r="J806" s="29" t="s">
        <v>912</v>
      </c>
      <c r="K806" s="29" t="str">
        <f t="shared" si="569"/>
        <v>icon</v>
      </c>
      <c r="L806" s="2" t="str">
        <f t="shared" si="570"/>
        <v>show</v>
      </c>
      <c r="M806" s="2">
        <f t="shared" si="571"/>
        <v>0</v>
      </c>
      <c r="N806" s="2">
        <f t="shared" si="572"/>
        <v>14</v>
      </c>
      <c r="O806" s="2" t="str">
        <f t="shared" si="573"/>
        <v>0007</v>
      </c>
      <c r="P806" s="2" t="str">
        <f t="shared" si="574"/>
        <v>007</v>
      </c>
      <c r="Q806" s="2" t="str">
        <f t="shared" si="575"/>
        <v>00</v>
      </c>
      <c r="R806" s="36" t="str">
        <f>INDEX(Sheet2!B:B,MATCH(L806,Sheet2!A:A,0))</f>
        <v>005</v>
      </c>
      <c r="S806" s="29">
        <f t="shared" si="576"/>
        <v>5</v>
      </c>
      <c r="T806" s="29">
        <f t="shared" si="577"/>
        <v>10</v>
      </c>
      <c r="U806" s="29">
        <f t="shared" si="578"/>
        <v>10</v>
      </c>
      <c r="V806" s="29">
        <f t="shared" si="579"/>
        <v>10</v>
      </c>
      <c r="W806" s="2" t="str">
        <f t="shared" si="580"/>
        <v>0007</v>
      </c>
      <c r="X806" s="2"/>
    </row>
    <row r="807" spans="1:24">
      <c r="A807" s="2" t="s">
        <v>29</v>
      </c>
      <c r="B807" s="29" t="str">
        <f t="shared" si="567"/>
        <v>314005008</v>
      </c>
      <c r="C807" s="29">
        <v>314005008</v>
      </c>
      <c r="D807" s="35">
        <f t="shared" si="568"/>
        <v>111</v>
      </c>
      <c r="E807" s="29" t="s">
        <v>913</v>
      </c>
      <c r="F807" s="29" t="s">
        <v>660</v>
      </c>
      <c r="G807" s="29">
        <v>0</v>
      </c>
      <c r="H807" s="29" t="s">
        <v>32</v>
      </c>
      <c r="I807" s="29">
        <v>0</v>
      </c>
      <c r="J807" s="29" t="s">
        <v>914</v>
      </c>
      <c r="K807" s="29" t="str">
        <f t="shared" si="569"/>
        <v>icon</v>
      </c>
      <c r="L807" s="2" t="str">
        <f t="shared" si="570"/>
        <v>show</v>
      </c>
      <c r="M807" s="2">
        <f t="shared" si="571"/>
        <v>0</v>
      </c>
      <c r="N807" s="2">
        <f t="shared" si="572"/>
        <v>14</v>
      </c>
      <c r="O807" s="2" t="str">
        <f t="shared" si="573"/>
        <v>0008</v>
      </c>
      <c r="P807" s="2" t="str">
        <f t="shared" si="574"/>
        <v>008</v>
      </c>
      <c r="Q807" s="2" t="str">
        <f t="shared" si="575"/>
        <v>00</v>
      </c>
      <c r="R807" s="36" t="str">
        <f>INDEX(Sheet2!B:B,MATCH(L807,Sheet2!A:A,0))</f>
        <v>005</v>
      </c>
      <c r="S807" s="29">
        <f t="shared" si="576"/>
        <v>5</v>
      </c>
      <c r="T807" s="29">
        <f t="shared" si="577"/>
        <v>10</v>
      </c>
      <c r="U807" s="29">
        <f t="shared" si="578"/>
        <v>10</v>
      </c>
      <c r="V807" s="29">
        <f t="shared" si="579"/>
        <v>10</v>
      </c>
      <c r="W807" s="2" t="str">
        <f t="shared" si="580"/>
        <v>0008</v>
      </c>
      <c r="X807" s="2"/>
    </row>
    <row r="808" spans="1:24">
      <c r="A808" s="2" t="s">
        <v>29</v>
      </c>
      <c r="B808" s="29" t="str">
        <f t="shared" si="567"/>
        <v>314005009</v>
      </c>
      <c r="C808" s="29">
        <v>314005009</v>
      </c>
      <c r="D808" s="35">
        <f t="shared" si="568"/>
        <v>111</v>
      </c>
      <c r="E808" s="29" t="s">
        <v>915</v>
      </c>
      <c r="F808" s="29" t="s">
        <v>660</v>
      </c>
      <c r="G808" s="29">
        <v>0</v>
      </c>
      <c r="H808" s="29" t="s">
        <v>32</v>
      </c>
      <c r="I808" s="29">
        <v>0</v>
      </c>
      <c r="J808" s="29" t="s">
        <v>916</v>
      </c>
      <c r="K808" s="29" t="str">
        <f t="shared" si="569"/>
        <v>icon</v>
      </c>
      <c r="L808" s="2" t="str">
        <f t="shared" si="570"/>
        <v>show</v>
      </c>
      <c r="M808" s="2">
        <f t="shared" si="571"/>
        <v>0</v>
      </c>
      <c r="N808" s="2">
        <f t="shared" si="572"/>
        <v>14</v>
      </c>
      <c r="O808" s="2" t="str">
        <f t="shared" si="573"/>
        <v>0009</v>
      </c>
      <c r="P808" s="2" t="str">
        <f t="shared" si="574"/>
        <v>009</v>
      </c>
      <c r="Q808" s="2" t="str">
        <f t="shared" si="575"/>
        <v>00</v>
      </c>
      <c r="R808" s="36" t="str">
        <f>INDEX(Sheet2!B:B,MATCH(L808,Sheet2!A:A,0))</f>
        <v>005</v>
      </c>
      <c r="S808" s="29">
        <f t="shared" si="576"/>
        <v>5</v>
      </c>
      <c r="T808" s="29">
        <f t="shared" si="577"/>
        <v>10</v>
      </c>
      <c r="U808" s="29">
        <f t="shared" si="578"/>
        <v>10</v>
      </c>
      <c r="V808" s="29">
        <f t="shared" si="579"/>
        <v>10</v>
      </c>
      <c r="W808" s="2" t="str">
        <f t="shared" si="580"/>
        <v>0009</v>
      </c>
      <c r="X808" s="2"/>
    </row>
    <row r="809" spans="1:24">
      <c r="A809" s="2" t="s">
        <v>29</v>
      </c>
      <c r="B809" s="29" t="str">
        <f t="shared" si="567"/>
        <v>314005010</v>
      </c>
      <c r="C809" s="29">
        <v>314005010</v>
      </c>
      <c r="D809" s="35">
        <f t="shared" si="568"/>
        <v>111</v>
      </c>
      <c r="E809" s="29" t="s">
        <v>917</v>
      </c>
      <c r="F809" s="29" t="s">
        <v>660</v>
      </c>
      <c r="G809" s="29">
        <v>0</v>
      </c>
      <c r="H809" s="29" t="s">
        <v>32</v>
      </c>
      <c r="I809" s="29">
        <v>0</v>
      </c>
      <c r="J809" s="29" t="s">
        <v>918</v>
      </c>
      <c r="K809" s="29" t="str">
        <f t="shared" si="569"/>
        <v>icon</v>
      </c>
      <c r="L809" s="2" t="str">
        <f t="shared" si="570"/>
        <v>show</v>
      </c>
      <c r="M809" s="2">
        <f t="shared" si="571"/>
        <v>0</v>
      </c>
      <c r="N809" s="2">
        <f t="shared" si="572"/>
        <v>14</v>
      </c>
      <c r="O809" s="2" t="str">
        <f t="shared" si="573"/>
        <v>0010</v>
      </c>
      <c r="P809" s="2" t="str">
        <f t="shared" si="574"/>
        <v>010</v>
      </c>
      <c r="Q809" s="2" t="str">
        <f t="shared" si="575"/>
        <v>00</v>
      </c>
      <c r="R809" s="36" t="str">
        <f>INDEX(Sheet2!B:B,MATCH(L809,Sheet2!A:A,0))</f>
        <v>005</v>
      </c>
      <c r="S809" s="29">
        <f t="shared" si="576"/>
        <v>5</v>
      </c>
      <c r="T809" s="29">
        <f t="shared" si="577"/>
        <v>10</v>
      </c>
      <c r="U809" s="29">
        <f t="shared" si="578"/>
        <v>10</v>
      </c>
      <c r="V809" s="29">
        <f t="shared" si="579"/>
        <v>10</v>
      </c>
      <c r="W809" s="2" t="str">
        <f t="shared" si="580"/>
        <v>0010</v>
      </c>
      <c r="X809" s="2"/>
    </row>
    <row r="810" spans="1:24">
      <c r="A810" s="2" t="s">
        <v>29</v>
      </c>
      <c r="B810" s="29" t="str">
        <f t="shared" si="567"/>
        <v>314005011</v>
      </c>
      <c r="C810" s="29">
        <v>314005011</v>
      </c>
      <c r="D810" s="35">
        <f t="shared" si="568"/>
        <v>111</v>
      </c>
      <c r="E810" s="29" t="s">
        <v>919</v>
      </c>
      <c r="F810" s="29" t="s">
        <v>660</v>
      </c>
      <c r="G810" s="29">
        <v>0</v>
      </c>
      <c r="H810" s="29" t="s">
        <v>32</v>
      </c>
      <c r="I810" s="29">
        <v>0</v>
      </c>
      <c r="J810" s="29" t="s">
        <v>920</v>
      </c>
      <c r="K810" s="29" t="str">
        <f t="shared" si="569"/>
        <v>icon</v>
      </c>
      <c r="L810" s="2" t="str">
        <f t="shared" si="570"/>
        <v>show</v>
      </c>
      <c r="M810" s="2">
        <f t="shared" si="571"/>
        <v>0</v>
      </c>
      <c r="N810" s="2">
        <f t="shared" si="572"/>
        <v>14</v>
      </c>
      <c r="O810" s="2" t="str">
        <f t="shared" si="573"/>
        <v>0011</v>
      </c>
      <c r="P810" s="2" t="str">
        <f t="shared" si="574"/>
        <v>011</v>
      </c>
      <c r="Q810" s="2" t="str">
        <f t="shared" si="575"/>
        <v>00</v>
      </c>
      <c r="R810" s="36" t="str">
        <f>INDEX(Sheet2!B:B,MATCH(L810,Sheet2!A:A,0))</f>
        <v>005</v>
      </c>
      <c r="S810" s="29">
        <f t="shared" si="576"/>
        <v>5</v>
      </c>
      <c r="T810" s="29">
        <f t="shared" si="577"/>
        <v>10</v>
      </c>
      <c r="U810" s="29">
        <f t="shared" si="578"/>
        <v>10</v>
      </c>
      <c r="V810" s="29">
        <f t="shared" si="579"/>
        <v>10</v>
      </c>
      <c r="W810" s="2" t="str">
        <f t="shared" si="580"/>
        <v>0011</v>
      </c>
      <c r="X810" s="2"/>
    </row>
    <row r="811" spans="1:24">
      <c r="A811" s="2" t="s">
        <v>29</v>
      </c>
      <c r="B811" s="29" t="str">
        <f t="shared" si="567"/>
        <v>314005012</v>
      </c>
      <c r="C811" s="29">
        <v>314005012</v>
      </c>
      <c r="D811" s="35">
        <f t="shared" si="568"/>
        <v>111</v>
      </c>
      <c r="E811" s="29" t="s">
        <v>921</v>
      </c>
      <c r="F811" s="29" t="s">
        <v>660</v>
      </c>
      <c r="G811" s="29">
        <v>0</v>
      </c>
      <c r="H811" s="29" t="s">
        <v>32</v>
      </c>
      <c r="I811" s="29">
        <v>0</v>
      </c>
      <c r="J811" s="29" t="s">
        <v>922</v>
      </c>
      <c r="K811" s="29" t="str">
        <f t="shared" si="569"/>
        <v>icon</v>
      </c>
      <c r="L811" s="2" t="str">
        <f t="shared" si="570"/>
        <v>show</v>
      </c>
      <c r="M811" s="2">
        <f t="shared" si="571"/>
        <v>0</v>
      </c>
      <c r="N811" s="2">
        <f t="shared" si="572"/>
        <v>14</v>
      </c>
      <c r="O811" s="2" t="str">
        <f t="shared" si="573"/>
        <v>0012</v>
      </c>
      <c r="P811" s="2" t="str">
        <f t="shared" si="574"/>
        <v>012</v>
      </c>
      <c r="Q811" s="2" t="str">
        <f t="shared" si="575"/>
        <v>00</v>
      </c>
      <c r="R811" s="36" t="str">
        <f>INDEX(Sheet2!B:B,MATCH(L811,Sheet2!A:A,0))</f>
        <v>005</v>
      </c>
      <c r="S811" s="29">
        <f t="shared" si="576"/>
        <v>5</v>
      </c>
      <c r="T811" s="29">
        <f t="shared" si="577"/>
        <v>10</v>
      </c>
      <c r="U811" s="29">
        <f t="shared" si="578"/>
        <v>10</v>
      </c>
      <c r="V811" s="29">
        <f t="shared" si="579"/>
        <v>10</v>
      </c>
      <c r="W811" s="2" t="str">
        <f t="shared" si="580"/>
        <v>0012</v>
      </c>
      <c r="X811" s="2"/>
    </row>
    <row r="812" spans="1:24">
      <c r="A812" s="2" t="s">
        <v>29</v>
      </c>
      <c r="B812" s="29" t="str">
        <f t="shared" si="567"/>
        <v>314005013</v>
      </c>
      <c r="C812" s="29">
        <v>314005013</v>
      </c>
      <c r="D812" s="35">
        <f t="shared" si="568"/>
        <v>111</v>
      </c>
      <c r="E812" s="29" t="s">
        <v>923</v>
      </c>
      <c r="F812" s="29" t="s">
        <v>660</v>
      </c>
      <c r="G812" s="29">
        <v>0</v>
      </c>
      <c r="H812" s="29" t="s">
        <v>32</v>
      </c>
      <c r="I812" s="29">
        <v>0</v>
      </c>
      <c r="J812" s="29" t="s">
        <v>924</v>
      </c>
      <c r="K812" s="29" t="str">
        <f t="shared" si="569"/>
        <v>icon</v>
      </c>
      <c r="L812" s="2" t="str">
        <f t="shared" si="570"/>
        <v>show</v>
      </c>
      <c r="M812" s="2">
        <f t="shared" si="571"/>
        <v>0</v>
      </c>
      <c r="N812" s="2">
        <f t="shared" si="572"/>
        <v>14</v>
      </c>
      <c r="O812" s="2" t="str">
        <f t="shared" si="573"/>
        <v>0013</v>
      </c>
      <c r="P812" s="2" t="str">
        <f t="shared" si="574"/>
        <v>013</v>
      </c>
      <c r="Q812" s="2" t="str">
        <f t="shared" si="575"/>
        <v>00</v>
      </c>
      <c r="R812" s="36" t="str">
        <f>INDEX(Sheet2!B:B,MATCH(L812,Sheet2!A:A,0))</f>
        <v>005</v>
      </c>
      <c r="S812" s="29">
        <f t="shared" si="576"/>
        <v>5</v>
      </c>
      <c r="T812" s="29">
        <f t="shared" si="577"/>
        <v>10</v>
      </c>
      <c r="U812" s="29">
        <f t="shared" si="578"/>
        <v>10</v>
      </c>
      <c r="V812" s="29">
        <f t="shared" si="579"/>
        <v>10</v>
      </c>
      <c r="W812" s="2" t="str">
        <f t="shared" si="580"/>
        <v>0013</v>
      </c>
      <c r="X812" s="2"/>
    </row>
    <row r="813" spans="1:24">
      <c r="A813" s="2" t="s">
        <v>29</v>
      </c>
      <c r="B813" s="29" t="str">
        <f t="shared" si="567"/>
        <v>314005014</v>
      </c>
      <c r="C813" s="29">
        <v>314005014</v>
      </c>
      <c r="D813" s="35">
        <f t="shared" si="568"/>
        <v>111</v>
      </c>
      <c r="E813" s="29" t="s">
        <v>925</v>
      </c>
      <c r="F813" s="29" t="s">
        <v>660</v>
      </c>
      <c r="G813" s="29">
        <v>0</v>
      </c>
      <c r="H813" s="29" t="s">
        <v>32</v>
      </c>
      <c r="I813" s="29">
        <v>0</v>
      </c>
      <c r="J813" s="29" t="s">
        <v>926</v>
      </c>
      <c r="K813" s="29" t="str">
        <f t="shared" si="569"/>
        <v>icon</v>
      </c>
      <c r="L813" s="2" t="str">
        <f t="shared" si="570"/>
        <v>show</v>
      </c>
      <c r="M813" s="2">
        <f t="shared" si="571"/>
        <v>0</v>
      </c>
      <c r="N813" s="2">
        <f t="shared" si="572"/>
        <v>14</v>
      </c>
      <c r="O813" s="2" t="str">
        <f t="shared" si="573"/>
        <v>0014</v>
      </c>
      <c r="P813" s="2" t="str">
        <f t="shared" si="574"/>
        <v>014</v>
      </c>
      <c r="Q813" s="2" t="str">
        <f t="shared" si="575"/>
        <v>00</v>
      </c>
      <c r="R813" s="36" t="str">
        <f>INDEX(Sheet2!B:B,MATCH(L813,Sheet2!A:A,0))</f>
        <v>005</v>
      </c>
      <c r="S813" s="29">
        <f t="shared" si="576"/>
        <v>5</v>
      </c>
      <c r="T813" s="29">
        <f t="shared" si="577"/>
        <v>10</v>
      </c>
      <c r="U813" s="29">
        <f t="shared" si="578"/>
        <v>10</v>
      </c>
      <c r="V813" s="29">
        <f t="shared" si="579"/>
        <v>10</v>
      </c>
      <c r="W813" s="2" t="str">
        <f t="shared" si="580"/>
        <v>0014</v>
      </c>
      <c r="X813" s="2"/>
    </row>
    <row r="814" spans="1:24">
      <c r="A814" s="2" t="s">
        <v>29</v>
      </c>
      <c r="B814" s="29" t="str">
        <f t="shared" si="567"/>
        <v>314005015</v>
      </c>
      <c r="C814" s="29">
        <v>314005015</v>
      </c>
      <c r="D814" s="35">
        <f t="shared" si="568"/>
        <v>111</v>
      </c>
      <c r="E814" s="29" t="s">
        <v>927</v>
      </c>
      <c r="F814" s="29" t="s">
        <v>660</v>
      </c>
      <c r="G814" s="29">
        <v>0</v>
      </c>
      <c r="H814" s="29" t="s">
        <v>32</v>
      </c>
      <c r="I814" s="29">
        <v>0</v>
      </c>
      <c r="J814" s="29" t="s">
        <v>928</v>
      </c>
      <c r="K814" s="29" t="str">
        <f t="shared" si="569"/>
        <v>icon</v>
      </c>
      <c r="L814" s="2" t="str">
        <f t="shared" si="570"/>
        <v>show</v>
      </c>
      <c r="M814" s="2">
        <f t="shared" si="571"/>
        <v>0</v>
      </c>
      <c r="N814" s="2">
        <f t="shared" si="572"/>
        <v>14</v>
      </c>
      <c r="O814" s="2" t="str">
        <f t="shared" si="573"/>
        <v>0015</v>
      </c>
      <c r="P814" s="2" t="str">
        <f t="shared" si="574"/>
        <v>015</v>
      </c>
      <c r="Q814" s="2" t="str">
        <f t="shared" si="575"/>
        <v>00</v>
      </c>
      <c r="R814" s="36" t="str">
        <f>INDEX(Sheet2!B:B,MATCH(L814,Sheet2!A:A,0))</f>
        <v>005</v>
      </c>
      <c r="S814" s="29">
        <f t="shared" si="576"/>
        <v>5</v>
      </c>
      <c r="T814" s="29">
        <f t="shared" si="577"/>
        <v>10</v>
      </c>
      <c r="U814" s="29">
        <f t="shared" si="578"/>
        <v>10</v>
      </c>
      <c r="V814" s="29">
        <f t="shared" si="579"/>
        <v>10</v>
      </c>
      <c r="W814" s="2" t="str">
        <f t="shared" si="580"/>
        <v>0015</v>
      </c>
      <c r="X814" s="2"/>
    </row>
    <row r="815" spans="1:24">
      <c r="A815" s="2" t="s">
        <v>29</v>
      </c>
      <c r="B815" s="29" t="str">
        <f t="shared" si="567"/>
        <v>314005016</v>
      </c>
      <c r="C815" s="29">
        <v>314005015</v>
      </c>
      <c r="D815" s="35">
        <f t="shared" si="568"/>
        <v>0</v>
      </c>
      <c r="E815" s="29" t="s">
        <v>929</v>
      </c>
      <c r="F815" s="29" t="s">
        <v>660</v>
      </c>
      <c r="G815" s="29">
        <v>0</v>
      </c>
      <c r="H815" s="29" t="s">
        <v>32</v>
      </c>
      <c r="I815" s="29">
        <v>0</v>
      </c>
      <c r="J815" s="29" t="s">
        <v>928</v>
      </c>
      <c r="K815" s="29" t="str">
        <f t="shared" si="569"/>
        <v>icon</v>
      </c>
      <c r="L815" s="2" t="str">
        <f t="shared" si="570"/>
        <v>show</v>
      </c>
      <c r="M815" s="2">
        <f t="shared" si="571"/>
        <v>0</v>
      </c>
      <c r="N815" s="2">
        <f t="shared" si="572"/>
        <v>14</v>
      </c>
      <c r="O815" s="2" t="str">
        <f t="shared" si="573"/>
        <v>0016</v>
      </c>
      <c r="P815" s="2" t="str">
        <f t="shared" si="574"/>
        <v>016</v>
      </c>
      <c r="Q815" s="2" t="str">
        <f t="shared" si="575"/>
        <v>00</v>
      </c>
      <c r="R815" s="36" t="str">
        <f>INDEX(Sheet2!B:B,MATCH(L815,Sheet2!A:A,0))</f>
        <v>005</v>
      </c>
      <c r="S815" s="29">
        <f t="shared" si="576"/>
        <v>5</v>
      </c>
      <c r="T815" s="29">
        <f t="shared" si="577"/>
        <v>10</v>
      </c>
      <c r="U815" s="29">
        <f t="shared" si="578"/>
        <v>10</v>
      </c>
      <c r="V815" s="29">
        <f t="shared" si="579"/>
        <v>10</v>
      </c>
      <c r="W815" s="2" t="str">
        <f t="shared" si="580"/>
        <v>0016</v>
      </c>
      <c r="X815" s="2"/>
    </row>
    <row r="816" spans="1:24">
      <c r="A816" s="2" t="s">
        <v>29</v>
      </c>
      <c r="B816" s="29" t="str">
        <f t="shared" si="567"/>
        <v>314005017</v>
      </c>
      <c r="C816" s="29">
        <v>314005015</v>
      </c>
      <c r="D816" s="35">
        <f t="shared" si="568"/>
        <v>0</v>
      </c>
      <c r="E816" s="29" t="s">
        <v>930</v>
      </c>
      <c r="F816" s="29" t="s">
        <v>660</v>
      </c>
      <c r="G816" s="29">
        <v>0</v>
      </c>
      <c r="H816" s="29" t="s">
        <v>32</v>
      </c>
      <c r="I816" s="29">
        <v>0</v>
      </c>
      <c r="J816" s="29" t="s">
        <v>928</v>
      </c>
      <c r="K816" s="29" t="str">
        <f t="shared" si="569"/>
        <v>icon</v>
      </c>
      <c r="L816" s="2" t="str">
        <f t="shared" si="570"/>
        <v>show</v>
      </c>
      <c r="M816" s="2">
        <f t="shared" si="571"/>
        <v>0</v>
      </c>
      <c r="N816" s="2">
        <f t="shared" si="572"/>
        <v>14</v>
      </c>
      <c r="O816" s="2" t="str">
        <f t="shared" si="573"/>
        <v>0017</v>
      </c>
      <c r="P816" s="2" t="str">
        <f t="shared" si="574"/>
        <v>017</v>
      </c>
      <c r="Q816" s="2" t="str">
        <f t="shared" si="575"/>
        <v>00</v>
      </c>
      <c r="R816" s="36" t="str">
        <f>INDEX(Sheet2!B:B,MATCH(L816,Sheet2!A:A,0))</f>
        <v>005</v>
      </c>
      <c r="S816" s="29">
        <f t="shared" si="576"/>
        <v>5</v>
      </c>
      <c r="T816" s="29">
        <f t="shared" si="577"/>
        <v>10</v>
      </c>
      <c r="U816" s="29">
        <f t="shared" si="578"/>
        <v>10</v>
      </c>
      <c r="V816" s="29">
        <f t="shared" si="579"/>
        <v>10</v>
      </c>
      <c r="W816" s="2" t="str">
        <f t="shared" si="580"/>
        <v>0017</v>
      </c>
      <c r="X816" s="2"/>
    </row>
    <row r="817" spans="1:24">
      <c r="A817" s="2" t="s">
        <v>29</v>
      </c>
      <c r="B817" s="29" t="str">
        <f t="shared" si="567"/>
        <v>314005018</v>
      </c>
      <c r="C817" s="29">
        <v>314005015</v>
      </c>
      <c r="D817" s="35">
        <f t="shared" si="568"/>
        <v>0</v>
      </c>
      <c r="E817" s="29" t="s">
        <v>931</v>
      </c>
      <c r="F817" s="29" t="s">
        <v>660</v>
      </c>
      <c r="G817" s="29">
        <v>0</v>
      </c>
      <c r="H817" s="29" t="s">
        <v>32</v>
      </c>
      <c r="I817" s="29">
        <v>0</v>
      </c>
      <c r="J817" s="29" t="s">
        <v>928</v>
      </c>
      <c r="K817" s="29" t="str">
        <f t="shared" si="569"/>
        <v>icon</v>
      </c>
      <c r="L817" s="2" t="str">
        <f t="shared" si="570"/>
        <v>show</v>
      </c>
      <c r="M817" s="2">
        <f t="shared" si="571"/>
        <v>0</v>
      </c>
      <c r="N817" s="2">
        <f t="shared" si="572"/>
        <v>14</v>
      </c>
      <c r="O817" s="2" t="str">
        <f t="shared" si="573"/>
        <v>0018</v>
      </c>
      <c r="P817" s="2" t="str">
        <f t="shared" si="574"/>
        <v>018</v>
      </c>
      <c r="Q817" s="2" t="str">
        <f t="shared" si="575"/>
        <v>00</v>
      </c>
      <c r="R817" s="36" t="str">
        <f>INDEX(Sheet2!B:B,MATCH(L817,Sheet2!A:A,0))</f>
        <v>005</v>
      </c>
      <c r="S817" s="29">
        <f t="shared" si="576"/>
        <v>5</v>
      </c>
      <c r="T817" s="29">
        <f t="shared" si="577"/>
        <v>10</v>
      </c>
      <c r="U817" s="29">
        <f t="shared" si="578"/>
        <v>10</v>
      </c>
      <c r="V817" s="29">
        <f t="shared" si="579"/>
        <v>10</v>
      </c>
      <c r="W817" s="2" t="str">
        <f t="shared" si="580"/>
        <v>0018</v>
      </c>
      <c r="X817" s="2"/>
    </row>
    <row r="818" spans="1:24">
      <c r="A818" s="2" t="s">
        <v>29</v>
      </c>
      <c r="B818" s="29" t="str">
        <f t="shared" si="567"/>
        <v>314005019</v>
      </c>
      <c r="C818" s="29">
        <v>314005015</v>
      </c>
      <c r="D818" s="35">
        <f t="shared" si="568"/>
        <v>0</v>
      </c>
      <c r="E818" s="29" t="s">
        <v>932</v>
      </c>
      <c r="F818" s="29" t="s">
        <v>660</v>
      </c>
      <c r="G818" s="29">
        <v>0</v>
      </c>
      <c r="H818" s="29" t="s">
        <v>32</v>
      </c>
      <c r="I818" s="29">
        <v>0</v>
      </c>
      <c r="J818" s="29" t="s">
        <v>928</v>
      </c>
      <c r="K818" s="29" t="str">
        <f t="shared" si="569"/>
        <v>icon</v>
      </c>
      <c r="L818" s="2" t="str">
        <f t="shared" si="570"/>
        <v>show</v>
      </c>
      <c r="M818" s="2">
        <f t="shared" si="571"/>
        <v>0</v>
      </c>
      <c r="N818" s="2">
        <f t="shared" si="572"/>
        <v>14</v>
      </c>
      <c r="O818" s="2" t="str">
        <f t="shared" si="573"/>
        <v>0019</v>
      </c>
      <c r="P818" s="2" t="str">
        <f t="shared" si="574"/>
        <v>019</v>
      </c>
      <c r="Q818" s="2" t="str">
        <f t="shared" si="575"/>
        <v>00</v>
      </c>
      <c r="R818" s="36" t="str">
        <f>INDEX(Sheet2!B:B,MATCH(L818,Sheet2!A:A,0))</f>
        <v>005</v>
      </c>
      <c r="S818" s="29">
        <f t="shared" si="576"/>
        <v>5</v>
      </c>
      <c r="T818" s="29">
        <f t="shared" si="577"/>
        <v>10</v>
      </c>
      <c r="U818" s="29">
        <f t="shared" si="578"/>
        <v>10</v>
      </c>
      <c r="V818" s="29">
        <f t="shared" si="579"/>
        <v>10</v>
      </c>
      <c r="W818" s="2" t="str">
        <f t="shared" si="580"/>
        <v>0019</v>
      </c>
      <c r="X818" s="2"/>
    </row>
    <row r="819" spans="1:24">
      <c r="A819" s="2" t="s">
        <v>29</v>
      </c>
      <c r="B819" s="29" t="str">
        <f t="shared" si="567"/>
        <v>314005020</v>
      </c>
      <c r="C819" s="29">
        <v>314005015</v>
      </c>
      <c r="D819" s="35">
        <f t="shared" si="568"/>
        <v>0</v>
      </c>
      <c r="E819" s="29" t="s">
        <v>933</v>
      </c>
      <c r="F819" s="29" t="s">
        <v>660</v>
      </c>
      <c r="G819" s="29">
        <v>0</v>
      </c>
      <c r="H819" s="29" t="s">
        <v>32</v>
      </c>
      <c r="I819" s="29">
        <v>0</v>
      </c>
      <c r="J819" s="29" t="s">
        <v>928</v>
      </c>
      <c r="K819" s="29" t="str">
        <f t="shared" si="569"/>
        <v>icon</v>
      </c>
      <c r="L819" s="2" t="str">
        <f t="shared" si="570"/>
        <v>show</v>
      </c>
      <c r="M819" s="2">
        <f t="shared" si="571"/>
        <v>0</v>
      </c>
      <c r="N819" s="2">
        <f t="shared" si="572"/>
        <v>14</v>
      </c>
      <c r="O819" s="2" t="str">
        <f t="shared" si="573"/>
        <v>0020</v>
      </c>
      <c r="P819" s="2" t="str">
        <f t="shared" si="574"/>
        <v>020</v>
      </c>
      <c r="Q819" s="2" t="str">
        <f t="shared" si="575"/>
        <v>00</v>
      </c>
      <c r="R819" s="36" t="str">
        <f>INDEX(Sheet2!B:B,MATCH(L819,Sheet2!A:A,0))</f>
        <v>005</v>
      </c>
      <c r="S819" s="29">
        <f t="shared" si="576"/>
        <v>5</v>
      </c>
      <c r="T819" s="29">
        <f t="shared" si="577"/>
        <v>10</v>
      </c>
      <c r="U819" s="29">
        <f t="shared" si="578"/>
        <v>10</v>
      </c>
      <c r="V819" s="29">
        <f t="shared" si="579"/>
        <v>10</v>
      </c>
      <c r="W819" s="2" t="str">
        <f t="shared" si="580"/>
        <v>0020</v>
      </c>
      <c r="X819" s="2"/>
    </row>
    <row r="820" spans="1:24">
      <c r="A820" s="2" t="s">
        <v>29</v>
      </c>
      <c r="B820" s="29" t="str">
        <f t="shared" si="567"/>
        <v>314005021</v>
      </c>
      <c r="C820" s="29">
        <v>314005015</v>
      </c>
      <c r="D820" s="35">
        <f t="shared" si="568"/>
        <v>0</v>
      </c>
      <c r="E820" s="29" t="s">
        <v>934</v>
      </c>
      <c r="F820" s="29" t="s">
        <v>660</v>
      </c>
      <c r="G820" s="29">
        <v>0</v>
      </c>
      <c r="H820" s="29" t="s">
        <v>32</v>
      </c>
      <c r="I820" s="29">
        <v>0</v>
      </c>
      <c r="J820" s="29" t="s">
        <v>928</v>
      </c>
      <c r="K820" s="29" t="str">
        <f t="shared" si="569"/>
        <v>icon</v>
      </c>
      <c r="L820" s="2" t="str">
        <f t="shared" si="570"/>
        <v>show</v>
      </c>
      <c r="M820" s="2">
        <f t="shared" si="571"/>
        <v>0</v>
      </c>
      <c r="N820" s="2">
        <f t="shared" si="572"/>
        <v>14</v>
      </c>
      <c r="O820" s="2" t="str">
        <f t="shared" si="573"/>
        <v>0021</v>
      </c>
      <c r="P820" s="2" t="str">
        <f t="shared" si="574"/>
        <v>021</v>
      </c>
      <c r="Q820" s="2" t="str">
        <f t="shared" si="575"/>
        <v>00</v>
      </c>
      <c r="R820" s="36" t="str">
        <f>INDEX(Sheet2!B:B,MATCH(L820,Sheet2!A:A,0))</f>
        <v>005</v>
      </c>
      <c r="S820" s="29">
        <f t="shared" si="576"/>
        <v>5</v>
      </c>
      <c r="T820" s="29">
        <f t="shared" si="577"/>
        <v>10</v>
      </c>
      <c r="U820" s="29">
        <f t="shared" si="578"/>
        <v>10</v>
      </c>
      <c r="V820" s="29">
        <f t="shared" si="579"/>
        <v>10</v>
      </c>
      <c r="W820" s="2" t="str">
        <f t="shared" si="580"/>
        <v>0021</v>
      </c>
      <c r="X820" s="2"/>
    </row>
    <row r="821" spans="1:24">
      <c r="A821" s="2" t="s">
        <v>29</v>
      </c>
      <c r="B821" s="29" t="str">
        <f t="shared" si="567"/>
        <v>314005022</v>
      </c>
      <c r="C821" s="29">
        <v>314005015</v>
      </c>
      <c r="D821" s="35">
        <f t="shared" si="568"/>
        <v>0</v>
      </c>
      <c r="E821" s="29" t="s">
        <v>935</v>
      </c>
      <c r="F821" s="29" t="s">
        <v>660</v>
      </c>
      <c r="G821" s="29">
        <v>0</v>
      </c>
      <c r="H821" s="29" t="s">
        <v>32</v>
      </c>
      <c r="I821" s="29">
        <v>0</v>
      </c>
      <c r="J821" s="29" t="s">
        <v>928</v>
      </c>
      <c r="K821" s="29" t="str">
        <f t="shared" si="569"/>
        <v>icon</v>
      </c>
      <c r="L821" s="2" t="str">
        <f t="shared" si="570"/>
        <v>show</v>
      </c>
      <c r="M821" s="2">
        <f t="shared" si="571"/>
        <v>0</v>
      </c>
      <c r="N821" s="2">
        <f t="shared" si="572"/>
        <v>14</v>
      </c>
      <c r="O821" s="2" t="str">
        <f t="shared" si="573"/>
        <v>0022</v>
      </c>
      <c r="P821" s="2" t="str">
        <f t="shared" si="574"/>
        <v>022</v>
      </c>
      <c r="Q821" s="2" t="str">
        <f t="shared" si="575"/>
        <v>00</v>
      </c>
      <c r="R821" s="36" t="str">
        <f>INDEX(Sheet2!B:B,MATCH(L821,Sheet2!A:A,0))</f>
        <v>005</v>
      </c>
      <c r="S821" s="29">
        <f t="shared" si="576"/>
        <v>5</v>
      </c>
      <c r="T821" s="29">
        <f t="shared" si="577"/>
        <v>10</v>
      </c>
      <c r="U821" s="29">
        <f t="shared" si="578"/>
        <v>10</v>
      </c>
      <c r="V821" s="29">
        <f t="shared" si="579"/>
        <v>10</v>
      </c>
      <c r="W821" s="2" t="str">
        <f t="shared" si="580"/>
        <v>0022</v>
      </c>
      <c r="X821" s="2"/>
    </row>
    <row r="822" spans="1:24">
      <c r="A822" s="2" t="s">
        <v>29</v>
      </c>
      <c r="B822" s="29" t="str">
        <f t="shared" si="567"/>
        <v>314005023</v>
      </c>
      <c r="C822" s="29">
        <v>314005015</v>
      </c>
      <c r="D822" s="35">
        <f t="shared" si="568"/>
        <v>0</v>
      </c>
      <c r="E822" s="29" t="s">
        <v>936</v>
      </c>
      <c r="F822" s="29" t="s">
        <v>660</v>
      </c>
      <c r="G822" s="29">
        <v>0</v>
      </c>
      <c r="H822" s="29" t="s">
        <v>32</v>
      </c>
      <c r="I822" s="29">
        <v>0</v>
      </c>
      <c r="J822" s="29" t="s">
        <v>928</v>
      </c>
      <c r="K822" s="29" t="str">
        <f t="shared" si="569"/>
        <v>icon</v>
      </c>
      <c r="L822" s="2" t="str">
        <f t="shared" si="570"/>
        <v>show</v>
      </c>
      <c r="M822" s="2">
        <f t="shared" si="571"/>
        <v>0</v>
      </c>
      <c r="N822" s="2">
        <f t="shared" si="572"/>
        <v>14</v>
      </c>
      <c r="O822" s="2" t="str">
        <f t="shared" si="573"/>
        <v>0023</v>
      </c>
      <c r="P822" s="2" t="str">
        <f t="shared" si="574"/>
        <v>023</v>
      </c>
      <c r="Q822" s="2" t="str">
        <f t="shared" si="575"/>
        <v>00</v>
      </c>
      <c r="R822" s="36" t="str">
        <f>INDEX(Sheet2!B:B,MATCH(L822,Sheet2!A:A,0))</f>
        <v>005</v>
      </c>
      <c r="S822" s="29">
        <f t="shared" si="576"/>
        <v>5</v>
      </c>
      <c r="T822" s="29">
        <f t="shared" si="577"/>
        <v>10</v>
      </c>
      <c r="U822" s="29">
        <f t="shared" si="578"/>
        <v>10</v>
      </c>
      <c r="V822" s="29">
        <f t="shared" si="579"/>
        <v>10</v>
      </c>
      <c r="W822" s="2" t="str">
        <f t="shared" si="580"/>
        <v>0023</v>
      </c>
      <c r="X822" s="2"/>
    </row>
    <row r="823" spans="1:24">
      <c r="A823" s="2" t="s">
        <v>29</v>
      </c>
      <c r="B823" s="29" t="str">
        <f t="shared" si="567"/>
        <v>314005024</v>
      </c>
      <c r="C823" s="29">
        <v>314005015</v>
      </c>
      <c r="D823" s="35">
        <f t="shared" si="568"/>
        <v>0</v>
      </c>
      <c r="E823" s="29" t="s">
        <v>937</v>
      </c>
      <c r="F823" s="29" t="s">
        <v>660</v>
      </c>
      <c r="G823" s="29">
        <v>0</v>
      </c>
      <c r="H823" s="29" t="s">
        <v>32</v>
      </c>
      <c r="I823" s="29">
        <v>0</v>
      </c>
      <c r="J823" s="29" t="s">
        <v>928</v>
      </c>
      <c r="K823" s="29" t="str">
        <f t="shared" si="569"/>
        <v>icon</v>
      </c>
      <c r="L823" s="2" t="str">
        <f t="shared" si="570"/>
        <v>show</v>
      </c>
      <c r="M823" s="2">
        <f t="shared" si="571"/>
        <v>0</v>
      </c>
      <c r="N823" s="2">
        <f t="shared" si="572"/>
        <v>14</v>
      </c>
      <c r="O823" s="2" t="str">
        <f t="shared" si="573"/>
        <v>0024</v>
      </c>
      <c r="P823" s="2" t="str">
        <f t="shared" si="574"/>
        <v>024</v>
      </c>
      <c r="Q823" s="2" t="str">
        <f t="shared" si="575"/>
        <v>00</v>
      </c>
      <c r="R823" s="36" t="str">
        <f>INDEX(Sheet2!B:B,MATCH(L823,Sheet2!A:A,0))</f>
        <v>005</v>
      </c>
      <c r="S823" s="29">
        <f t="shared" si="576"/>
        <v>5</v>
      </c>
      <c r="T823" s="29">
        <f t="shared" si="577"/>
        <v>10</v>
      </c>
      <c r="U823" s="29">
        <f t="shared" si="578"/>
        <v>10</v>
      </c>
      <c r="V823" s="29">
        <f t="shared" si="579"/>
        <v>10</v>
      </c>
      <c r="W823" s="2" t="str">
        <f t="shared" si="580"/>
        <v>0024</v>
      </c>
      <c r="X823" s="2"/>
    </row>
    <row r="824" spans="1:24">
      <c r="A824" s="2" t="s">
        <v>29</v>
      </c>
      <c r="B824" s="29" t="str">
        <f t="shared" si="567"/>
        <v>314005025</v>
      </c>
      <c r="C824" s="29">
        <v>314005015</v>
      </c>
      <c r="D824" s="35">
        <f t="shared" si="568"/>
        <v>0</v>
      </c>
      <c r="E824" s="29" t="s">
        <v>938</v>
      </c>
      <c r="F824" s="29" t="s">
        <v>660</v>
      </c>
      <c r="G824" s="29">
        <v>0</v>
      </c>
      <c r="H824" s="29" t="s">
        <v>32</v>
      </c>
      <c r="I824" s="29">
        <v>0</v>
      </c>
      <c r="J824" s="29" t="s">
        <v>928</v>
      </c>
      <c r="K824" s="29" t="str">
        <f t="shared" si="569"/>
        <v>icon</v>
      </c>
      <c r="L824" s="2" t="str">
        <f t="shared" si="570"/>
        <v>show</v>
      </c>
      <c r="M824" s="2">
        <f t="shared" si="571"/>
        <v>0</v>
      </c>
      <c r="N824" s="2">
        <f t="shared" si="572"/>
        <v>14</v>
      </c>
      <c r="O824" s="2" t="str">
        <f t="shared" si="573"/>
        <v>0025</v>
      </c>
      <c r="P824" s="2" t="str">
        <f t="shared" si="574"/>
        <v>025</v>
      </c>
      <c r="Q824" s="2" t="str">
        <f t="shared" si="575"/>
        <v>00</v>
      </c>
      <c r="R824" s="36" t="str">
        <f>INDEX(Sheet2!B:B,MATCH(L824,Sheet2!A:A,0))</f>
        <v>005</v>
      </c>
      <c r="S824" s="29">
        <f t="shared" si="576"/>
        <v>5</v>
      </c>
      <c r="T824" s="29">
        <f t="shared" si="577"/>
        <v>10</v>
      </c>
      <c r="U824" s="29">
        <f t="shared" si="578"/>
        <v>10</v>
      </c>
      <c r="V824" s="29">
        <f t="shared" si="579"/>
        <v>10</v>
      </c>
      <c r="W824" s="2" t="str">
        <f t="shared" si="580"/>
        <v>0025</v>
      </c>
      <c r="X824" s="2"/>
    </row>
    <row r="825" spans="1:24">
      <c r="A825" s="2" t="s">
        <v>29</v>
      </c>
      <c r="B825" s="29">
        <v>314005026</v>
      </c>
      <c r="C825" s="29">
        <v>314005015</v>
      </c>
      <c r="D825" s="35">
        <f t="shared" ref="D825:D828" si="581">IF(INT(B825)=INT(C825),111,0)</f>
        <v>0</v>
      </c>
      <c r="E825" s="29" t="s">
        <v>939</v>
      </c>
      <c r="F825" s="29" t="s">
        <v>660</v>
      </c>
      <c r="G825" s="29">
        <v>0</v>
      </c>
      <c r="H825" s="29" t="s">
        <v>32</v>
      </c>
      <c r="I825" s="29">
        <v>0</v>
      </c>
      <c r="J825" s="29" t="s">
        <v>928</v>
      </c>
      <c r="K825" s="29" t="str">
        <f t="shared" ref="K825:K828" si="582">LEFT(E825,S825-1)</f>
        <v>icon</v>
      </c>
      <c r="L825" s="2" t="str">
        <f t="shared" ref="L825:L828" si="583">MID(E825,S825+1,T825-6)</f>
        <v>show</v>
      </c>
      <c r="M825" s="2">
        <f t="shared" ref="M825:M828" si="584">IF(RIGHT(E825,1)="s",2,0)</f>
        <v>0</v>
      </c>
      <c r="N825" s="2">
        <f t="shared" ref="N825:N828" si="585">IF(L825="head",13,IF(L825="qiyujia",15,14))</f>
        <v>14</v>
      </c>
      <c r="O825" s="2" t="str">
        <f t="shared" si="573"/>
        <v>0026</v>
      </c>
      <c r="P825" s="2" t="str">
        <f t="shared" ref="P825:P828" si="586">RIGHT(O825,3)</f>
        <v>026</v>
      </c>
      <c r="Q825" s="2" t="str">
        <f t="shared" ref="Q825:Q828" si="587">IF(LEN(W825)&lt;3,IF(LEN(W825)&gt;1,W825,"0"&amp;W825),"00")</f>
        <v>00</v>
      </c>
      <c r="R825" s="36" t="str">
        <f>INDEX(Sheet2!B:B,MATCH(L825,Sheet2!A:A,0))</f>
        <v>005</v>
      </c>
      <c r="S825" s="29">
        <f t="shared" ref="S825:S828" si="588">IFERROR(FIND("_",E825),0)</f>
        <v>5</v>
      </c>
      <c r="T825" s="29">
        <f t="shared" ref="T825:T828" si="589">IFERROR(FIND("_",E825,S825+1),S825)</f>
        <v>10</v>
      </c>
      <c r="U825" s="29">
        <f t="shared" ref="U825:U828" si="590">IFERROR(FIND("_",E825,T825+1),T825)</f>
        <v>10</v>
      </c>
      <c r="V825" s="29">
        <f t="shared" ref="V825:V828" si="591">IFERROR(FIND("_",E825,U825+1),U825)</f>
        <v>10</v>
      </c>
      <c r="W825" s="2" t="str">
        <f t="shared" ref="W825:W828" si="592">IF(U825=V825,RIGHT(E825,LEN(E825)-U825),MID(E825,U825+1,V825-U825-1))</f>
        <v>0026</v>
      </c>
      <c r="X825" s="2"/>
    </row>
    <row r="826" spans="1:24">
      <c r="A826" s="2" t="s">
        <v>29</v>
      </c>
      <c r="B826" s="29">
        <v>314005027</v>
      </c>
      <c r="C826" s="29">
        <v>314005015</v>
      </c>
      <c r="D826" s="35">
        <f t="shared" si="581"/>
        <v>0</v>
      </c>
      <c r="E826" s="29" t="s">
        <v>940</v>
      </c>
      <c r="F826" s="29" t="s">
        <v>660</v>
      </c>
      <c r="G826" s="29">
        <v>0</v>
      </c>
      <c r="H826" s="29" t="s">
        <v>32</v>
      </c>
      <c r="I826" s="29">
        <v>0</v>
      </c>
      <c r="J826" s="29" t="s">
        <v>928</v>
      </c>
      <c r="K826" s="29" t="str">
        <f t="shared" si="582"/>
        <v>icon</v>
      </c>
      <c r="L826" s="2" t="str">
        <f t="shared" si="583"/>
        <v>show</v>
      </c>
      <c r="M826" s="2">
        <f t="shared" si="584"/>
        <v>0</v>
      </c>
      <c r="N826" s="2">
        <f t="shared" si="585"/>
        <v>14</v>
      </c>
      <c r="O826" s="2" t="str">
        <f t="shared" si="573"/>
        <v>0027</v>
      </c>
      <c r="P826" s="2" t="str">
        <f t="shared" si="586"/>
        <v>027</v>
      </c>
      <c r="Q826" s="2" t="str">
        <f t="shared" si="587"/>
        <v>00</v>
      </c>
      <c r="R826" s="36" t="str">
        <f>INDEX(Sheet2!B:B,MATCH(L826,Sheet2!A:A,0))</f>
        <v>005</v>
      </c>
      <c r="S826" s="29">
        <f t="shared" si="588"/>
        <v>5</v>
      </c>
      <c r="T826" s="29">
        <f t="shared" si="589"/>
        <v>10</v>
      </c>
      <c r="U826" s="29">
        <f t="shared" si="590"/>
        <v>10</v>
      </c>
      <c r="V826" s="29">
        <f t="shared" si="591"/>
        <v>10</v>
      </c>
      <c r="W826" s="2" t="str">
        <f t="shared" si="592"/>
        <v>0027</v>
      </c>
      <c r="X826" s="2"/>
    </row>
    <row r="827" spans="1:24">
      <c r="A827" s="2" t="s">
        <v>29</v>
      </c>
      <c r="B827" s="29">
        <v>314005028</v>
      </c>
      <c r="C827" s="29">
        <v>314005015</v>
      </c>
      <c r="D827" s="35">
        <f t="shared" si="581"/>
        <v>0</v>
      </c>
      <c r="E827" s="29" t="s">
        <v>941</v>
      </c>
      <c r="F827" s="29" t="s">
        <v>660</v>
      </c>
      <c r="G827" s="29">
        <v>0</v>
      </c>
      <c r="H827" s="29" t="s">
        <v>32</v>
      </c>
      <c r="I827" s="29">
        <v>0</v>
      </c>
      <c r="J827" s="29" t="s">
        <v>928</v>
      </c>
      <c r="K827" s="29" t="str">
        <f t="shared" si="582"/>
        <v>icon</v>
      </c>
      <c r="L827" s="2" t="str">
        <f t="shared" si="583"/>
        <v>show</v>
      </c>
      <c r="M827" s="2">
        <f t="shared" si="584"/>
        <v>0</v>
      </c>
      <c r="N827" s="2">
        <f t="shared" si="585"/>
        <v>14</v>
      </c>
      <c r="O827" s="2" t="str">
        <f t="shared" si="573"/>
        <v>0028</v>
      </c>
      <c r="P827" s="2" t="str">
        <f t="shared" si="586"/>
        <v>028</v>
      </c>
      <c r="Q827" s="2" t="str">
        <f t="shared" si="587"/>
        <v>00</v>
      </c>
      <c r="R827" s="36" t="str">
        <f>INDEX(Sheet2!B:B,MATCH(L827,Sheet2!A:A,0))</f>
        <v>005</v>
      </c>
      <c r="S827" s="29">
        <f t="shared" si="588"/>
        <v>5</v>
      </c>
      <c r="T827" s="29">
        <f t="shared" si="589"/>
        <v>10</v>
      </c>
      <c r="U827" s="29">
        <f t="shared" si="590"/>
        <v>10</v>
      </c>
      <c r="V827" s="29">
        <f t="shared" si="591"/>
        <v>10</v>
      </c>
      <c r="W827" s="2" t="str">
        <f t="shared" si="592"/>
        <v>0028</v>
      </c>
      <c r="X827" s="2"/>
    </row>
    <row r="828" spans="1:24">
      <c r="A828" s="2" t="s">
        <v>29</v>
      </c>
      <c r="B828" s="29">
        <v>314005029</v>
      </c>
      <c r="C828" s="29">
        <v>314005015</v>
      </c>
      <c r="D828" s="35">
        <f t="shared" si="581"/>
        <v>0</v>
      </c>
      <c r="E828" s="29" t="s">
        <v>942</v>
      </c>
      <c r="F828" s="29" t="s">
        <v>660</v>
      </c>
      <c r="G828" s="29">
        <v>0</v>
      </c>
      <c r="H828" s="29" t="s">
        <v>32</v>
      </c>
      <c r="I828" s="29">
        <v>0</v>
      </c>
      <c r="J828" s="29" t="s">
        <v>928</v>
      </c>
      <c r="K828" s="29" t="str">
        <f t="shared" si="582"/>
        <v>icon</v>
      </c>
      <c r="L828" s="2" t="str">
        <f t="shared" si="583"/>
        <v>show</v>
      </c>
      <c r="M828" s="2">
        <f t="shared" si="584"/>
        <v>0</v>
      </c>
      <c r="N828" s="2">
        <f t="shared" si="585"/>
        <v>14</v>
      </c>
      <c r="O828" s="2" t="str">
        <f t="shared" si="573"/>
        <v>0029</v>
      </c>
      <c r="P828" s="2" t="str">
        <f t="shared" si="586"/>
        <v>029</v>
      </c>
      <c r="Q828" s="2" t="str">
        <f t="shared" si="587"/>
        <v>00</v>
      </c>
      <c r="R828" s="36" t="str">
        <f>INDEX(Sheet2!B:B,MATCH(L828,Sheet2!A:A,0))</f>
        <v>005</v>
      </c>
      <c r="S828" s="29">
        <f t="shared" si="588"/>
        <v>5</v>
      </c>
      <c r="T828" s="29">
        <f t="shared" si="589"/>
        <v>10</v>
      </c>
      <c r="U828" s="29">
        <f t="shared" si="590"/>
        <v>10</v>
      </c>
      <c r="V828" s="29">
        <f t="shared" si="591"/>
        <v>10</v>
      </c>
      <c r="W828" s="2" t="str">
        <f t="shared" si="592"/>
        <v>0029</v>
      </c>
      <c r="X828" s="2"/>
    </row>
    <row r="829" spans="1:24">
      <c r="A829" s="2" t="s">
        <v>29</v>
      </c>
      <c r="B829" s="29" t="str">
        <f t="shared" si="567"/>
        <v>314006003</v>
      </c>
      <c r="C829" s="29">
        <v>314005016</v>
      </c>
      <c r="D829" s="35">
        <f t="shared" si="568"/>
        <v>0</v>
      </c>
      <c r="E829" s="29" t="s">
        <v>943</v>
      </c>
      <c r="F829" s="29" t="s">
        <v>660</v>
      </c>
      <c r="G829" s="29">
        <v>0</v>
      </c>
      <c r="H829" s="29" t="s">
        <v>32</v>
      </c>
      <c r="I829" s="29">
        <v>0</v>
      </c>
      <c r="J829" s="29" t="s">
        <v>944</v>
      </c>
      <c r="K829" s="29" t="str">
        <f t="shared" si="569"/>
        <v>icon</v>
      </c>
      <c r="L829" s="2" t="str">
        <f t="shared" si="570"/>
        <v>toy</v>
      </c>
      <c r="M829" s="2">
        <f t="shared" si="571"/>
        <v>0</v>
      </c>
      <c r="N829" s="2">
        <f t="shared" si="572"/>
        <v>14</v>
      </c>
      <c r="O829" s="2" t="str">
        <f t="shared" si="573"/>
        <v>0003</v>
      </c>
      <c r="P829" s="2" t="str">
        <f t="shared" si="574"/>
        <v>003</v>
      </c>
      <c r="Q829" s="2" t="str">
        <f t="shared" si="575"/>
        <v>00</v>
      </c>
      <c r="R829" s="36" t="str">
        <f>INDEX(Sheet2!B:B,MATCH(L829,Sheet2!A:A,0))</f>
        <v>006</v>
      </c>
      <c r="S829" s="29">
        <f t="shared" si="576"/>
        <v>5</v>
      </c>
      <c r="T829" s="29">
        <f t="shared" si="577"/>
        <v>9</v>
      </c>
      <c r="U829" s="29">
        <f t="shared" si="578"/>
        <v>9</v>
      </c>
      <c r="V829" s="29">
        <f t="shared" si="579"/>
        <v>9</v>
      </c>
      <c r="W829" s="2" t="str">
        <f t="shared" si="580"/>
        <v>0003</v>
      </c>
      <c r="X829" s="2"/>
    </row>
    <row r="830" spans="1:24">
      <c r="A830" s="2" t="s">
        <v>29</v>
      </c>
      <c r="B830" s="29" t="str">
        <f t="shared" si="567"/>
        <v>314006004</v>
      </c>
      <c r="C830" s="29">
        <v>314005017</v>
      </c>
      <c r="D830" s="35">
        <f t="shared" si="568"/>
        <v>0</v>
      </c>
      <c r="E830" s="29" t="s">
        <v>945</v>
      </c>
      <c r="F830" s="29" t="s">
        <v>660</v>
      </c>
      <c r="G830" s="29">
        <v>0</v>
      </c>
      <c r="H830" s="29" t="s">
        <v>32</v>
      </c>
      <c r="I830" s="29">
        <v>0</v>
      </c>
      <c r="J830" s="29" t="s">
        <v>944</v>
      </c>
      <c r="K830" s="29" t="str">
        <f t="shared" si="569"/>
        <v>icon</v>
      </c>
      <c r="L830" s="2" t="str">
        <f t="shared" si="570"/>
        <v>toy</v>
      </c>
      <c r="M830" s="2">
        <f t="shared" si="571"/>
        <v>0</v>
      </c>
      <c r="N830" s="2">
        <f t="shared" si="572"/>
        <v>14</v>
      </c>
      <c r="O830" s="2" t="str">
        <f t="shared" si="573"/>
        <v>0004</v>
      </c>
      <c r="P830" s="2" t="str">
        <f t="shared" si="574"/>
        <v>004</v>
      </c>
      <c r="Q830" s="2" t="str">
        <f t="shared" si="575"/>
        <v>00</v>
      </c>
      <c r="R830" s="36" t="str">
        <f>INDEX(Sheet2!B:B,MATCH(L830,Sheet2!A:A,0))</f>
        <v>006</v>
      </c>
      <c r="S830" s="29">
        <f t="shared" si="576"/>
        <v>5</v>
      </c>
      <c r="T830" s="29">
        <f t="shared" si="577"/>
        <v>9</v>
      </c>
      <c r="U830" s="29">
        <f t="shared" si="578"/>
        <v>9</v>
      </c>
      <c r="V830" s="29">
        <f t="shared" si="579"/>
        <v>9</v>
      </c>
      <c r="W830" s="2" t="str">
        <f t="shared" si="580"/>
        <v>0004</v>
      </c>
      <c r="X830" s="2"/>
    </row>
    <row r="831" spans="1:24">
      <c r="A831" s="2" t="s">
        <v>29</v>
      </c>
      <c r="B831" s="29" t="str">
        <f t="shared" ref="B831:B866" si="593">"3"&amp;N831&amp;R831&amp;P831</f>
        <v>314006005</v>
      </c>
      <c r="C831" s="29">
        <v>314005018</v>
      </c>
      <c r="D831" s="35">
        <f t="shared" ref="D831:D862" si="594">IF(INT(B831)=INT(C831),111,0)</f>
        <v>0</v>
      </c>
      <c r="E831" s="29" t="s">
        <v>946</v>
      </c>
      <c r="F831" s="29" t="s">
        <v>660</v>
      </c>
      <c r="G831" s="29">
        <v>0</v>
      </c>
      <c r="H831" s="29" t="s">
        <v>32</v>
      </c>
      <c r="I831" s="29">
        <v>0</v>
      </c>
      <c r="J831" s="29" t="s">
        <v>944</v>
      </c>
      <c r="K831" s="29" t="str">
        <f t="shared" ref="K831:K862" si="595">LEFT(E831,S831-1)</f>
        <v>icon</v>
      </c>
      <c r="L831" s="2" t="str">
        <f t="shared" ref="L831:L862" si="596">MID(E831,S831+1,T831-6)</f>
        <v>toy</v>
      </c>
      <c r="M831" s="2">
        <f t="shared" ref="M831:M862" si="597">IF(RIGHT(E831,1)="s",2,0)</f>
        <v>0</v>
      </c>
      <c r="N831" s="2">
        <f t="shared" ref="N831:N862" si="598">IF(L831="head",13,IF(L831="qiyujia",15,14))</f>
        <v>14</v>
      </c>
      <c r="O831" s="2" t="str">
        <f t="shared" ref="O831:O862" si="599">IF(T831=U831,RIGHT(E831,LEN(E831)-T831),MID(E831,T831+1,U831-T831-1))</f>
        <v>0005</v>
      </c>
      <c r="P831" s="2" t="str">
        <f t="shared" ref="P831:P862" si="600">RIGHT(O831,3)</f>
        <v>005</v>
      </c>
      <c r="Q831" s="2" t="str">
        <f t="shared" ref="Q831:Q862" si="601">IF(LEN(W831)&lt;3,IF(LEN(W831)&gt;1,W831,"0"&amp;W831),"00")</f>
        <v>00</v>
      </c>
      <c r="R831" s="36" t="str">
        <f>INDEX(Sheet2!B:B,MATCH(L831,Sheet2!A:A,0))</f>
        <v>006</v>
      </c>
      <c r="S831" s="29">
        <f t="shared" ref="S831:S862" si="602">IFERROR(FIND("_",E831),0)</f>
        <v>5</v>
      </c>
      <c r="T831" s="29">
        <f t="shared" ref="T831:T862" si="603">IFERROR(FIND("_",E831,S831+1),S831)</f>
        <v>9</v>
      </c>
      <c r="U831" s="29">
        <f t="shared" ref="U831:U862" si="604">IFERROR(FIND("_",E831,T831+1),T831)</f>
        <v>9</v>
      </c>
      <c r="V831" s="29">
        <f t="shared" ref="V831:V862" si="605">IFERROR(FIND("_",E831,U831+1),U831)</f>
        <v>9</v>
      </c>
      <c r="W831" s="2" t="str">
        <f t="shared" ref="W831:W862" si="606">IF(U831=V831,RIGHT(E831,LEN(E831)-U831),MID(E831,U831+1,V831-U831-1))</f>
        <v>0005</v>
      </c>
      <c r="X831" s="2"/>
    </row>
    <row r="832" spans="1:24">
      <c r="A832" s="2" t="s">
        <v>29</v>
      </c>
      <c r="B832" s="29" t="str">
        <f t="shared" si="593"/>
        <v>314006006</v>
      </c>
      <c r="C832" s="29">
        <v>314005019</v>
      </c>
      <c r="D832" s="35">
        <f t="shared" si="594"/>
        <v>0</v>
      </c>
      <c r="E832" s="29" t="s">
        <v>947</v>
      </c>
      <c r="F832" s="29" t="s">
        <v>660</v>
      </c>
      <c r="G832" s="29">
        <v>0</v>
      </c>
      <c r="H832" s="29" t="s">
        <v>32</v>
      </c>
      <c r="I832" s="29">
        <v>0</v>
      </c>
      <c r="J832" s="29" t="s">
        <v>944</v>
      </c>
      <c r="K832" s="29" t="str">
        <f t="shared" si="595"/>
        <v>icon</v>
      </c>
      <c r="L832" s="2" t="str">
        <f t="shared" si="596"/>
        <v>toy</v>
      </c>
      <c r="M832" s="2">
        <f t="shared" si="597"/>
        <v>0</v>
      </c>
      <c r="N832" s="2">
        <f t="shared" si="598"/>
        <v>14</v>
      </c>
      <c r="O832" s="2" t="str">
        <f t="shared" si="599"/>
        <v>0006</v>
      </c>
      <c r="P832" s="2" t="str">
        <f t="shared" si="600"/>
        <v>006</v>
      </c>
      <c r="Q832" s="2" t="str">
        <f t="shared" si="601"/>
        <v>00</v>
      </c>
      <c r="R832" s="36" t="str">
        <f>INDEX(Sheet2!B:B,MATCH(L832,Sheet2!A:A,0))</f>
        <v>006</v>
      </c>
      <c r="S832" s="29">
        <f t="shared" si="602"/>
        <v>5</v>
      </c>
      <c r="T832" s="29">
        <f t="shared" si="603"/>
        <v>9</v>
      </c>
      <c r="U832" s="29">
        <f t="shared" si="604"/>
        <v>9</v>
      </c>
      <c r="V832" s="29">
        <f t="shared" si="605"/>
        <v>9</v>
      </c>
      <c r="W832" s="2" t="str">
        <f t="shared" si="606"/>
        <v>0006</v>
      </c>
      <c r="X832" s="2"/>
    </row>
    <row r="833" spans="1:24">
      <c r="A833" s="2" t="s">
        <v>29</v>
      </c>
      <c r="B833" s="29" t="str">
        <f t="shared" si="593"/>
        <v>314006008</v>
      </c>
      <c r="C833" s="29">
        <v>314005020</v>
      </c>
      <c r="D833" s="35">
        <f t="shared" si="594"/>
        <v>0</v>
      </c>
      <c r="E833" s="29" t="s">
        <v>948</v>
      </c>
      <c r="F833" s="29" t="s">
        <v>660</v>
      </c>
      <c r="G833" s="29">
        <v>0</v>
      </c>
      <c r="H833" s="29" t="s">
        <v>32</v>
      </c>
      <c r="I833" s="29">
        <v>0</v>
      </c>
      <c r="J833" s="29" t="s">
        <v>944</v>
      </c>
      <c r="K833" s="29" t="str">
        <f t="shared" si="595"/>
        <v>icon</v>
      </c>
      <c r="L833" s="2" t="str">
        <f t="shared" si="596"/>
        <v>toy</v>
      </c>
      <c r="M833" s="2">
        <f t="shared" si="597"/>
        <v>0</v>
      </c>
      <c r="N833" s="2">
        <f t="shared" si="598"/>
        <v>14</v>
      </c>
      <c r="O833" s="2" t="str">
        <f t="shared" si="599"/>
        <v>0008</v>
      </c>
      <c r="P833" s="2" t="str">
        <f t="shared" si="600"/>
        <v>008</v>
      </c>
      <c r="Q833" s="2" t="str">
        <f t="shared" si="601"/>
        <v>00</v>
      </c>
      <c r="R833" s="36" t="str">
        <f>INDEX(Sheet2!B:B,MATCH(L833,Sheet2!A:A,0))</f>
        <v>006</v>
      </c>
      <c r="S833" s="29">
        <f t="shared" si="602"/>
        <v>5</v>
      </c>
      <c r="T833" s="29">
        <f t="shared" si="603"/>
        <v>9</v>
      </c>
      <c r="U833" s="29">
        <f t="shared" si="604"/>
        <v>9</v>
      </c>
      <c r="V833" s="29">
        <f t="shared" si="605"/>
        <v>9</v>
      </c>
      <c r="W833" s="2" t="str">
        <f t="shared" si="606"/>
        <v>0008</v>
      </c>
      <c r="X833" s="2"/>
    </row>
    <row r="834" spans="1:24">
      <c r="A834" s="2" t="s">
        <v>29</v>
      </c>
      <c r="B834" s="29" t="str">
        <f t="shared" si="593"/>
        <v>314006009</v>
      </c>
      <c r="C834" s="29">
        <v>314005021</v>
      </c>
      <c r="D834" s="35">
        <f t="shared" si="594"/>
        <v>0</v>
      </c>
      <c r="E834" s="29" t="s">
        <v>949</v>
      </c>
      <c r="F834" s="29" t="s">
        <v>660</v>
      </c>
      <c r="G834" s="29">
        <v>0</v>
      </c>
      <c r="H834" s="29" t="s">
        <v>32</v>
      </c>
      <c r="I834" s="29">
        <v>0</v>
      </c>
      <c r="J834" s="29" t="s">
        <v>944</v>
      </c>
      <c r="K834" s="29" t="str">
        <f t="shared" si="595"/>
        <v>icon</v>
      </c>
      <c r="L834" s="2" t="str">
        <f t="shared" si="596"/>
        <v>toy</v>
      </c>
      <c r="M834" s="2">
        <f t="shared" si="597"/>
        <v>0</v>
      </c>
      <c r="N834" s="2">
        <f t="shared" si="598"/>
        <v>14</v>
      </c>
      <c r="O834" s="2" t="str">
        <f t="shared" si="599"/>
        <v>0009</v>
      </c>
      <c r="P834" s="2" t="str">
        <f t="shared" si="600"/>
        <v>009</v>
      </c>
      <c r="Q834" s="2" t="str">
        <f t="shared" si="601"/>
        <v>00</v>
      </c>
      <c r="R834" s="36" t="str">
        <f>INDEX(Sheet2!B:B,MATCH(L834,Sheet2!A:A,0))</f>
        <v>006</v>
      </c>
      <c r="S834" s="29">
        <f t="shared" si="602"/>
        <v>5</v>
      </c>
      <c r="T834" s="29">
        <f t="shared" si="603"/>
        <v>9</v>
      </c>
      <c r="U834" s="29">
        <f t="shared" si="604"/>
        <v>9</v>
      </c>
      <c r="V834" s="29">
        <f t="shared" si="605"/>
        <v>9</v>
      </c>
      <c r="W834" s="2" t="str">
        <f t="shared" si="606"/>
        <v>0009</v>
      </c>
      <c r="X834" s="2"/>
    </row>
    <row r="835" spans="1:24">
      <c r="A835" s="2" t="s">
        <v>29</v>
      </c>
      <c r="B835" s="29" t="str">
        <f t="shared" si="593"/>
        <v>314006010</v>
      </c>
      <c r="C835" s="29">
        <v>314005022</v>
      </c>
      <c r="D835" s="35">
        <f t="shared" si="594"/>
        <v>0</v>
      </c>
      <c r="E835" s="29" t="s">
        <v>950</v>
      </c>
      <c r="F835" s="29" t="s">
        <v>660</v>
      </c>
      <c r="G835" s="29">
        <v>0</v>
      </c>
      <c r="H835" s="29" t="s">
        <v>32</v>
      </c>
      <c r="I835" s="29">
        <v>0</v>
      </c>
      <c r="J835" s="29" t="s">
        <v>944</v>
      </c>
      <c r="K835" s="29" t="str">
        <f t="shared" si="595"/>
        <v>icon</v>
      </c>
      <c r="L835" s="2" t="str">
        <f t="shared" si="596"/>
        <v>toy</v>
      </c>
      <c r="M835" s="2">
        <f t="shared" si="597"/>
        <v>0</v>
      </c>
      <c r="N835" s="2">
        <f t="shared" si="598"/>
        <v>14</v>
      </c>
      <c r="O835" s="2" t="str">
        <f t="shared" si="599"/>
        <v>0010</v>
      </c>
      <c r="P835" s="2" t="str">
        <f t="shared" si="600"/>
        <v>010</v>
      </c>
      <c r="Q835" s="2" t="str">
        <f t="shared" si="601"/>
        <v>00</v>
      </c>
      <c r="R835" s="36" t="str">
        <f>INDEX(Sheet2!B:B,MATCH(L835,Sheet2!A:A,0))</f>
        <v>006</v>
      </c>
      <c r="S835" s="29">
        <f t="shared" si="602"/>
        <v>5</v>
      </c>
      <c r="T835" s="29">
        <f t="shared" si="603"/>
        <v>9</v>
      </c>
      <c r="U835" s="29">
        <f t="shared" si="604"/>
        <v>9</v>
      </c>
      <c r="V835" s="29">
        <f t="shared" si="605"/>
        <v>9</v>
      </c>
      <c r="W835" s="2" t="str">
        <f t="shared" si="606"/>
        <v>0010</v>
      </c>
      <c r="X835" s="2"/>
    </row>
    <row r="836" spans="1:24">
      <c r="A836" s="2" t="s">
        <v>29</v>
      </c>
      <c r="B836" s="29" t="str">
        <f t="shared" si="593"/>
        <v>314006011</v>
      </c>
      <c r="C836" s="29">
        <v>314005023</v>
      </c>
      <c r="D836" s="35">
        <f t="shared" si="594"/>
        <v>0</v>
      </c>
      <c r="E836" s="29" t="s">
        <v>951</v>
      </c>
      <c r="F836" s="29" t="s">
        <v>660</v>
      </c>
      <c r="G836" s="29">
        <v>0</v>
      </c>
      <c r="H836" s="29" t="s">
        <v>32</v>
      </c>
      <c r="I836" s="29">
        <v>0</v>
      </c>
      <c r="J836" s="29" t="s">
        <v>944</v>
      </c>
      <c r="K836" s="29" t="str">
        <f t="shared" si="595"/>
        <v>icon</v>
      </c>
      <c r="L836" s="2" t="str">
        <f t="shared" si="596"/>
        <v>toy</v>
      </c>
      <c r="M836" s="2">
        <f t="shared" si="597"/>
        <v>0</v>
      </c>
      <c r="N836" s="2">
        <f t="shared" si="598"/>
        <v>14</v>
      </c>
      <c r="O836" s="2" t="str">
        <f t="shared" si="599"/>
        <v>0011</v>
      </c>
      <c r="P836" s="2" t="str">
        <f t="shared" si="600"/>
        <v>011</v>
      </c>
      <c r="Q836" s="2" t="str">
        <f t="shared" si="601"/>
        <v>00</v>
      </c>
      <c r="R836" s="36" t="str">
        <f>INDEX(Sheet2!B:B,MATCH(L836,Sheet2!A:A,0))</f>
        <v>006</v>
      </c>
      <c r="S836" s="29">
        <f t="shared" si="602"/>
        <v>5</v>
      </c>
      <c r="T836" s="29">
        <f t="shared" si="603"/>
        <v>9</v>
      </c>
      <c r="U836" s="29">
        <f t="shared" si="604"/>
        <v>9</v>
      </c>
      <c r="V836" s="29">
        <f t="shared" si="605"/>
        <v>9</v>
      </c>
      <c r="W836" s="2" t="str">
        <f t="shared" si="606"/>
        <v>0011</v>
      </c>
      <c r="X836" s="2"/>
    </row>
    <row r="837" spans="1:24">
      <c r="A837" s="2" t="s">
        <v>29</v>
      </c>
      <c r="B837" s="29" t="str">
        <f t="shared" si="593"/>
        <v>314006013</v>
      </c>
      <c r="C837" s="29">
        <v>314005024</v>
      </c>
      <c r="D837" s="35">
        <f t="shared" si="594"/>
        <v>0</v>
      </c>
      <c r="E837" s="29" t="s">
        <v>952</v>
      </c>
      <c r="F837" s="29" t="s">
        <v>660</v>
      </c>
      <c r="G837" s="29">
        <v>0</v>
      </c>
      <c r="H837" s="29" t="s">
        <v>32</v>
      </c>
      <c r="I837" s="29">
        <v>0</v>
      </c>
      <c r="J837" s="29" t="s">
        <v>944</v>
      </c>
      <c r="K837" s="29" t="str">
        <f t="shared" si="595"/>
        <v>icon</v>
      </c>
      <c r="L837" s="2" t="str">
        <f t="shared" si="596"/>
        <v>toy</v>
      </c>
      <c r="M837" s="2">
        <f t="shared" si="597"/>
        <v>0</v>
      </c>
      <c r="N837" s="2">
        <f t="shared" si="598"/>
        <v>14</v>
      </c>
      <c r="O837" s="2" t="str">
        <f t="shared" si="599"/>
        <v>0013</v>
      </c>
      <c r="P837" s="2" t="str">
        <f t="shared" si="600"/>
        <v>013</v>
      </c>
      <c r="Q837" s="2" t="str">
        <f t="shared" si="601"/>
        <v>00</v>
      </c>
      <c r="R837" s="36" t="str">
        <f>INDEX(Sheet2!B:B,MATCH(L837,Sheet2!A:A,0))</f>
        <v>006</v>
      </c>
      <c r="S837" s="29">
        <f t="shared" si="602"/>
        <v>5</v>
      </c>
      <c r="T837" s="29">
        <f t="shared" si="603"/>
        <v>9</v>
      </c>
      <c r="U837" s="29">
        <f t="shared" si="604"/>
        <v>9</v>
      </c>
      <c r="V837" s="29">
        <f t="shared" si="605"/>
        <v>9</v>
      </c>
      <c r="W837" s="2" t="str">
        <f t="shared" si="606"/>
        <v>0013</v>
      </c>
      <c r="X837" s="2"/>
    </row>
    <row r="838" spans="1:24">
      <c r="A838" s="2" t="s">
        <v>29</v>
      </c>
      <c r="B838" s="29" t="str">
        <f t="shared" si="593"/>
        <v>314006014</v>
      </c>
      <c r="C838" s="29">
        <v>314005025</v>
      </c>
      <c r="D838" s="35">
        <f t="shared" si="594"/>
        <v>0</v>
      </c>
      <c r="E838" s="29" t="s">
        <v>953</v>
      </c>
      <c r="F838" s="29" t="s">
        <v>660</v>
      </c>
      <c r="G838" s="29">
        <v>0</v>
      </c>
      <c r="H838" s="29" t="s">
        <v>32</v>
      </c>
      <c r="I838" s="29">
        <v>0</v>
      </c>
      <c r="J838" s="29" t="s">
        <v>944</v>
      </c>
      <c r="K838" s="29" t="str">
        <f t="shared" si="595"/>
        <v>icon</v>
      </c>
      <c r="L838" s="2" t="str">
        <f t="shared" si="596"/>
        <v>toy</v>
      </c>
      <c r="M838" s="2">
        <f t="shared" si="597"/>
        <v>0</v>
      </c>
      <c r="N838" s="2">
        <f t="shared" si="598"/>
        <v>14</v>
      </c>
      <c r="O838" s="2" t="str">
        <f t="shared" si="599"/>
        <v>0014</v>
      </c>
      <c r="P838" s="2" t="str">
        <f t="shared" si="600"/>
        <v>014</v>
      </c>
      <c r="Q838" s="2" t="str">
        <f t="shared" si="601"/>
        <v>00</v>
      </c>
      <c r="R838" s="36" t="str">
        <f>INDEX(Sheet2!B:B,MATCH(L838,Sheet2!A:A,0))</f>
        <v>006</v>
      </c>
      <c r="S838" s="29">
        <f t="shared" si="602"/>
        <v>5</v>
      </c>
      <c r="T838" s="29">
        <f t="shared" si="603"/>
        <v>9</v>
      </c>
      <c r="U838" s="29">
        <f t="shared" si="604"/>
        <v>9</v>
      </c>
      <c r="V838" s="29">
        <f t="shared" si="605"/>
        <v>9</v>
      </c>
      <c r="W838" s="2" t="str">
        <f t="shared" si="606"/>
        <v>0014</v>
      </c>
      <c r="X838" s="2"/>
    </row>
    <row r="839" spans="1:24">
      <c r="A839" s="2" t="s">
        <v>29</v>
      </c>
      <c r="B839" s="29" t="str">
        <f t="shared" si="593"/>
        <v>314006015</v>
      </c>
      <c r="C839" s="29">
        <v>314005026</v>
      </c>
      <c r="D839" s="35">
        <f t="shared" si="594"/>
        <v>0</v>
      </c>
      <c r="E839" s="29" t="s">
        <v>954</v>
      </c>
      <c r="F839" s="29" t="s">
        <v>660</v>
      </c>
      <c r="G839" s="29">
        <v>0</v>
      </c>
      <c r="H839" s="29" t="s">
        <v>32</v>
      </c>
      <c r="I839" s="29">
        <v>0</v>
      </c>
      <c r="J839" s="29" t="s">
        <v>944</v>
      </c>
      <c r="K839" s="29" t="str">
        <f t="shared" si="595"/>
        <v>icon</v>
      </c>
      <c r="L839" s="2" t="str">
        <f t="shared" si="596"/>
        <v>toy</v>
      </c>
      <c r="M839" s="2">
        <f t="shared" si="597"/>
        <v>0</v>
      </c>
      <c r="N839" s="2">
        <f t="shared" si="598"/>
        <v>14</v>
      </c>
      <c r="O839" s="2" t="str">
        <f t="shared" si="599"/>
        <v>0015</v>
      </c>
      <c r="P839" s="2" t="str">
        <f t="shared" si="600"/>
        <v>015</v>
      </c>
      <c r="Q839" s="2" t="str">
        <f t="shared" si="601"/>
        <v>00</v>
      </c>
      <c r="R839" s="36" t="str">
        <f>INDEX(Sheet2!B:B,MATCH(L839,Sheet2!A:A,0))</f>
        <v>006</v>
      </c>
      <c r="S839" s="29">
        <f t="shared" si="602"/>
        <v>5</v>
      </c>
      <c r="T839" s="29">
        <f t="shared" si="603"/>
        <v>9</v>
      </c>
      <c r="U839" s="29">
        <f t="shared" si="604"/>
        <v>9</v>
      </c>
      <c r="V839" s="29">
        <f t="shared" si="605"/>
        <v>9</v>
      </c>
      <c r="W839" s="2" t="str">
        <f t="shared" si="606"/>
        <v>0015</v>
      </c>
      <c r="X839" s="2"/>
    </row>
    <row r="840" spans="1:24">
      <c r="A840" s="2" t="s">
        <v>29</v>
      </c>
      <c r="B840" s="29" t="str">
        <f t="shared" si="593"/>
        <v>314006016</v>
      </c>
      <c r="C840" s="29">
        <v>314005027</v>
      </c>
      <c r="D840" s="35">
        <f t="shared" si="594"/>
        <v>0</v>
      </c>
      <c r="E840" s="29" t="s">
        <v>955</v>
      </c>
      <c r="F840" s="29" t="s">
        <v>660</v>
      </c>
      <c r="G840" s="29">
        <v>0</v>
      </c>
      <c r="H840" s="29" t="s">
        <v>32</v>
      </c>
      <c r="I840" s="29">
        <v>0</v>
      </c>
      <c r="J840" s="29" t="s">
        <v>944</v>
      </c>
      <c r="K840" s="29" t="str">
        <f t="shared" si="595"/>
        <v>icon</v>
      </c>
      <c r="L840" s="2" t="str">
        <f t="shared" si="596"/>
        <v>toy</v>
      </c>
      <c r="M840" s="2">
        <f t="shared" si="597"/>
        <v>0</v>
      </c>
      <c r="N840" s="2">
        <f t="shared" si="598"/>
        <v>14</v>
      </c>
      <c r="O840" s="2" t="str">
        <f t="shared" si="599"/>
        <v>0016</v>
      </c>
      <c r="P840" s="2" t="str">
        <f t="shared" si="600"/>
        <v>016</v>
      </c>
      <c r="Q840" s="2" t="str">
        <f t="shared" si="601"/>
        <v>00</v>
      </c>
      <c r="R840" s="36" t="str">
        <f>INDEX(Sheet2!B:B,MATCH(L840,Sheet2!A:A,0))</f>
        <v>006</v>
      </c>
      <c r="S840" s="29">
        <f t="shared" si="602"/>
        <v>5</v>
      </c>
      <c r="T840" s="29">
        <f t="shared" si="603"/>
        <v>9</v>
      </c>
      <c r="U840" s="29">
        <f t="shared" si="604"/>
        <v>9</v>
      </c>
      <c r="V840" s="29">
        <f t="shared" si="605"/>
        <v>9</v>
      </c>
      <c r="W840" s="2" t="str">
        <f t="shared" si="606"/>
        <v>0016</v>
      </c>
      <c r="X840" s="2"/>
    </row>
    <row r="841" spans="1:24">
      <c r="A841" s="2" t="s">
        <v>29</v>
      </c>
      <c r="B841" s="29" t="str">
        <f t="shared" si="593"/>
        <v>314006017</v>
      </c>
      <c r="C841" s="29">
        <v>314005028</v>
      </c>
      <c r="D841" s="35">
        <f t="shared" si="594"/>
        <v>0</v>
      </c>
      <c r="E841" s="29" t="s">
        <v>956</v>
      </c>
      <c r="F841" s="29" t="s">
        <v>660</v>
      </c>
      <c r="G841" s="29">
        <v>0</v>
      </c>
      <c r="H841" s="29" t="s">
        <v>32</v>
      </c>
      <c r="I841" s="29">
        <v>0</v>
      </c>
      <c r="J841" s="29" t="s">
        <v>944</v>
      </c>
      <c r="K841" s="29" t="str">
        <f t="shared" si="595"/>
        <v>icon</v>
      </c>
      <c r="L841" s="2" t="str">
        <f t="shared" si="596"/>
        <v>toy</v>
      </c>
      <c r="M841" s="2">
        <f t="shared" si="597"/>
        <v>0</v>
      </c>
      <c r="N841" s="2">
        <f t="shared" si="598"/>
        <v>14</v>
      </c>
      <c r="O841" s="2" t="str">
        <f t="shared" si="599"/>
        <v>0017</v>
      </c>
      <c r="P841" s="2" t="str">
        <f t="shared" si="600"/>
        <v>017</v>
      </c>
      <c r="Q841" s="2" t="str">
        <f t="shared" si="601"/>
        <v>00</v>
      </c>
      <c r="R841" s="36" t="str">
        <f>INDEX(Sheet2!B:B,MATCH(L841,Sheet2!A:A,0))</f>
        <v>006</v>
      </c>
      <c r="S841" s="29">
        <f t="shared" si="602"/>
        <v>5</v>
      </c>
      <c r="T841" s="29">
        <f t="shared" si="603"/>
        <v>9</v>
      </c>
      <c r="U841" s="29">
        <f t="shared" si="604"/>
        <v>9</v>
      </c>
      <c r="V841" s="29">
        <f t="shared" si="605"/>
        <v>9</v>
      </c>
      <c r="W841" s="2" t="str">
        <f t="shared" si="606"/>
        <v>0017</v>
      </c>
      <c r="X841" s="2"/>
    </row>
    <row r="842" spans="1:24">
      <c r="A842" s="2" t="s">
        <v>29</v>
      </c>
      <c r="B842" s="29" t="str">
        <f t="shared" si="593"/>
        <v>314006021</v>
      </c>
      <c r="C842" s="29">
        <v>314005029</v>
      </c>
      <c r="D842" s="35">
        <f t="shared" si="594"/>
        <v>0</v>
      </c>
      <c r="E842" s="29" t="s">
        <v>957</v>
      </c>
      <c r="F842" s="29" t="s">
        <v>660</v>
      </c>
      <c r="G842" s="29">
        <v>0</v>
      </c>
      <c r="H842" s="29" t="s">
        <v>32</v>
      </c>
      <c r="I842" s="29">
        <v>0</v>
      </c>
      <c r="J842" s="29" t="s">
        <v>944</v>
      </c>
      <c r="K842" s="29" t="str">
        <f t="shared" si="595"/>
        <v>icon</v>
      </c>
      <c r="L842" s="2" t="str">
        <f t="shared" si="596"/>
        <v>toy</v>
      </c>
      <c r="M842" s="2">
        <f t="shared" si="597"/>
        <v>0</v>
      </c>
      <c r="N842" s="2">
        <f t="shared" si="598"/>
        <v>14</v>
      </c>
      <c r="O842" s="2" t="str">
        <f t="shared" si="599"/>
        <v>0021</v>
      </c>
      <c r="P842" s="2" t="str">
        <f t="shared" si="600"/>
        <v>021</v>
      </c>
      <c r="Q842" s="2" t="str">
        <f t="shared" si="601"/>
        <v>00</v>
      </c>
      <c r="R842" s="36" t="str">
        <f>INDEX(Sheet2!B:B,MATCH(L842,Sheet2!A:A,0))</f>
        <v>006</v>
      </c>
      <c r="S842" s="29">
        <f t="shared" si="602"/>
        <v>5</v>
      </c>
      <c r="T842" s="29">
        <f t="shared" si="603"/>
        <v>9</v>
      </c>
      <c r="U842" s="29">
        <f t="shared" si="604"/>
        <v>9</v>
      </c>
      <c r="V842" s="29">
        <f t="shared" si="605"/>
        <v>9</v>
      </c>
      <c r="W842" s="2" t="str">
        <f t="shared" si="606"/>
        <v>0021</v>
      </c>
      <c r="X842" s="2"/>
    </row>
    <row r="843" spans="1:24">
      <c r="A843" s="2" t="s">
        <v>29</v>
      </c>
      <c r="B843" s="29" t="str">
        <f t="shared" si="593"/>
        <v>314006024</v>
      </c>
      <c r="C843" s="29">
        <v>314005030</v>
      </c>
      <c r="D843" s="35">
        <f t="shared" si="594"/>
        <v>0</v>
      </c>
      <c r="E843" s="29" t="s">
        <v>958</v>
      </c>
      <c r="F843" s="29" t="s">
        <v>660</v>
      </c>
      <c r="G843" s="29">
        <v>0</v>
      </c>
      <c r="H843" s="29" t="s">
        <v>32</v>
      </c>
      <c r="I843" s="29">
        <v>0</v>
      </c>
      <c r="J843" s="29" t="s">
        <v>944</v>
      </c>
      <c r="K843" s="29" t="str">
        <f t="shared" si="595"/>
        <v>icon</v>
      </c>
      <c r="L843" s="2" t="str">
        <f t="shared" si="596"/>
        <v>toy</v>
      </c>
      <c r="M843" s="2">
        <f t="shared" si="597"/>
        <v>0</v>
      </c>
      <c r="N843" s="2">
        <f t="shared" si="598"/>
        <v>14</v>
      </c>
      <c r="O843" s="2" t="str">
        <f t="shared" si="599"/>
        <v>0024</v>
      </c>
      <c r="P843" s="2" t="str">
        <f t="shared" si="600"/>
        <v>024</v>
      </c>
      <c r="Q843" s="2" t="str">
        <f t="shared" si="601"/>
        <v>00</v>
      </c>
      <c r="R843" s="36" t="str">
        <f>INDEX(Sheet2!B:B,MATCH(L843,Sheet2!A:A,0))</f>
        <v>006</v>
      </c>
      <c r="S843" s="29">
        <f t="shared" si="602"/>
        <v>5</v>
      </c>
      <c r="T843" s="29">
        <f t="shared" si="603"/>
        <v>9</v>
      </c>
      <c r="U843" s="29">
        <f t="shared" si="604"/>
        <v>9</v>
      </c>
      <c r="V843" s="29">
        <f t="shared" si="605"/>
        <v>9</v>
      </c>
      <c r="W843" s="2" t="str">
        <f t="shared" si="606"/>
        <v>0024</v>
      </c>
      <c r="X843" s="2"/>
    </row>
    <row r="844" spans="1:24">
      <c r="A844" s="2" t="s">
        <v>29</v>
      </c>
      <c r="B844" s="29" t="str">
        <f t="shared" si="593"/>
        <v>314006025</v>
      </c>
      <c r="C844" s="29">
        <v>314005031</v>
      </c>
      <c r="D844" s="35">
        <f t="shared" si="594"/>
        <v>0</v>
      </c>
      <c r="E844" s="29" t="s">
        <v>959</v>
      </c>
      <c r="F844" s="29" t="s">
        <v>660</v>
      </c>
      <c r="G844" s="29">
        <v>0</v>
      </c>
      <c r="H844" s="29" t="s">
        <v>32</v>
      </c>
      <c r="I844" s="29">
        <v>0</v>
      </c>
      <c r="J844" s="29" t="s">
        <v>944</v>
      </c>
      <c r="K844" s="29" t="str">
        <f t="shared" si="595"/>
        <v>icon</v>
      </c>
      <c r="L844" s="2" t="str">
        <f t="shared" si="596"/>
        <v>toy</v>
      </c>
      <c r="M844" s="2">
        <f t="shared" si="597"/>
        <v>0</v>
      </c>
      <c r="N844" s="2">
        <f t="shared" si="598"/>
        <v>14</v>
      </c>
      <c r="O844" s="2" t="str">
        <f t="shared" si="599"/>
        <v>0025</v>
      </c>
      <c r="P844" s="2" t="str">
        <f t="shared" si="600"/>
        <v>025</v>
      </c>
      <c r="Q844" s="2" t="str">
        <f t="shared" si="601"/>
        <v>00</v>
      </c>
      <c r="R844" s="36" t="str">
        <f>INDEX(Sheet2!B:B,MATCH(L844,Sheet2!A:A,0))</f>
        <v>006</v>
      </c>
      <c r="S844" s="29">
        <f t="shared" si="602"/>
        <v>5</v>
      </c>
      <c r="T844" s="29">
        <f t="shared" si="603"/>
        <v>9</v>
      </c>
      <c r="U844" s="29">
        <f t="shared" si="604"/>
        <v>9</v>
      </c>
      <c r="V844" s="29">
        <f t="shared" si="605"/>
        <v>9</v>
      </c>
      <c r="W844" s="2" t="str">
        <f t="shared" si="606"/>
        <v>0025</v>
      </c>
      <c r="X844" s="2"/>
    </row>
    <row r="845" spans="1:24">
      <c r="A845" s="2" t="s">
        <v>29</v>
      </c>
      <c r="B845" s="29" t="str">
        <f t="shared" si="593"/>
        <v>314006026</v>
      </c>
      <c r="C845" s="29">
        <v>314005032</v>
      </c>
      <c r="D845" s="35">
        <f t="shared" si="594"/>
        <v>0</v>
      </c>
      <c r="E845" s="29" t="s">
        <v>960</v>
      </c>
      <c r="F845" s="29" t="s">
        <v>660</v>
      </c>
      <c r="G845" s="29">
        <v>0</v>
      </c>
      <c r="H845" s="29" t="s">
        <v>32</v>
      </c>
      <c r="I845" s="29">
        <v>0</v>
      </c>
      <c r="J845" s="29" t="s">
        <v>944</v>
      </c>
      <c r="K845" s="29" t="str">
        <f t="shared" si="595"/>
        <v>icon</v>
      </c>
      <c r="L845" s="2" t="str">
        <f t="shared" si="596"/>
        <v>toy</v>
      </c>
      <c r="M845" s="2">
        <f t="shared" si="597"/>
        <v>0</v>
      </c>
      <c r="N845" s="2">
        <f t="shared" si="598"/>
        <v>14</v>
      </c>
      <c r="O845" s="2" t="str">
        <f t="shared" si="599"/>
        <v>0026</v>
      </c>
      <c r="P845" s="2" t="str">
        <f t="shared" si="600"/>
        <v>026</v>
      </c>
      <c r="Q845" s="2" t="str">
        <f t="shared" si="601"/>
        <v>00</v>
      </c>
      <c r="R845" s="36" t="str">
        <f>INDEX(Sheet2!B:B,MATCH(L845,Sheet2!A:A,0))</f>
        <v>006</v>
      </c>
      <c r="S845" s="29">
        <f t="shared" si="602"/>
        <v>5</v>
      </c>
      <c r="T845" s="29">
        <f t="shared" si="603"/>
        <v>9</v>
      </c>
      <c r="U845" s="29">
        <f t="shared" si="604"/>
        <v>9</v>
      </c>
      <c r="V845" s="29">
        <f t="shared" si="605"/>
        <v>9</v>
      </c>
      <c r="W845" s="2" t="str">
        <f t="shared" si="606"/>
        <v>0026</v>
      </c>
      <c r="X845" s="2"/>
    </row>
    <row r="846" spans="1:24">
      <c r="A846" s="2" t="s">
        <v>29</v>
      </c>
      <c r="B846" s="29" t="str">
        <f t="shared" si="593"/>
        <v>314006028</v>
      </c>
      <c r="C846" s="29">
        <v>314005033</v>
      </c>
      <c r="D846" s="35">
        <f t="shared" si="594"/>
        <v>0</v>
      </c>
      <c r="E846" s="29" t="s">
        <v>961</v>
      </c>
      <c r="F846" s="29" t="s">
        <v>660</v>
      </c>
      <c r="G846" s="29">
        <v>0</v>
      </c>
      <c r="H846" s="29" t="s">
        <v>32</v>
      </c>
      <c r="I846" s="29">
        <v>0</v>
      </c>
      <c r="J846" s="29" t="s">
        <v>944</v>
      </c>
      <c r="K846" s="29" t="str">
        <f t="shared" si="595"/>
        <v>icon</v>
      </c>
      <c r="L846" s="2" t="str">
        <f t="shared" si="596"/>
        <v>toy</v>
      </c>
      <c r="M846" s="2">
        <f t="shared" si="597"/>
        <v>0</v>
      </c>
      <c r="N846" s="2">
        <f t="shared" si="598"/>
        <v>14</v>
      </c>
      <c r="O846" s="2" t="str">
        <f t="shared" si="599"/>
        <v>0028</v>
      </c>
      <c r="P846" s="2" t="str">
        <f t="shared" si="600"/>
        <v>028</v>
      </c>
      <c r="Q846" s="2" t="str">
        <f t="shared" si="601"/>
        <v>00</v>
      </c>
      <c r="R846" s="36" t="str">
        <f>INDEX(Sheet2!B:B,MATCH(L846,Sheet2!A:A,0))</f>
        <v>006</v>
      </c>
      <c r="S846" s="29">
        <f t="shared" si="602"/>
        <v>5</v>
      </c>
      <c r="T846" s="29">
        <f t="shared" si="603"/>
        <v>9</v>
      </c>
      <c r="U846" s="29">
        <f t="shared" si="604"/>
        <v>9</v>
      </c>
      <c r="V846" s="29">
        <f t="shared" si="605"/>
        <v>9</v>
      </c>
      <c r="W846" s="2" t="str">
        <f t="shared" si="606"/>
        <v>0028</v>
      </c>
      <c r="X846" s="2"/>
    </row>
    <row r="847" spans="1:24">
      <c r="A847" s="2" t="s">
        <v>29</v>
      </c>
      <c r="B847" s="29" t="str">
        <f t="shared" si="593"/>
        <v>314006041</v>
      </c>
      <c r="C847" s="29">
        <v>314005034</v>
      </c>
      <c r="D847" s="35">
        <f t="shared" si="594"/>
        <v>0</v>
      </c>
      <c r="E847" s="29" t="s">
        <v>962</v>
      </c>
      <c r="F847" s="29" t="s">
        <v>660</v>
      </c>
      <c r="G847" s="29">
        <v>0</v>
      </c>
      <c r="H847" s="29" t="s">
        <v>32</v>
      </c>
      <c r="I847" s="29">
        <v>0</v>
      </c>
      <c r="J847" s="29" t="s">
        <v>944</v>
      </c>
      <c r="K847" s="29" t="str">
        <f t="shared" si="595"/>
        <v>icon</v>
      </c>
      <c r="L847" s="2" t="str">
        <f t="shared" si="596"/>
        <v>toy</v>
      </c>
      <c r="M847" s="2">
        <f t="shared" si="597"/>
        <v>0</v>
      </c>
      <c r="N847" s="2">
        <f t="shared" si="598"/>
        <v>14</v>
      </c>
      <c r="O847" s="2" t="str">
        <f t="shared" si="599"/>
        <v>0041</v>
      </c>
      <c r="P847" s="2" t="str">
        <f t="shared" si="600"/>
        <v>041</v>
      </c>
      <c r="Q847" s="2" t="str">
        <f t="shared" si="601"/>
        <v>00</v>
      </c>
      <c r="R847" s="36" t="str">
        <f>INDEX(Sheet2!B:B,MATCH(L847,Sheet2!A:A,0))</f>
        <v>006</v>
      </c>
      <c r="S847" s="29">
        <f t="shared" si="602"/>
        <v>5</v>
      </c>
      <c r="T847" s="29">
        <f t="shared" si="603"/>
        <v>9</v>
      </c>
      <c r="U847" s="29">
        <f t="shared" si="604"/>
        <v>9</v>
      </c>
      <c r="V847" s="29">
        <f t="shared" si="605"/>
        <v>9</v>
      </c>
      <c r="W847" s="2" t="str">
        <f t="shared" si="606"/>
        <v>0041</v>
      </c>
      <c r="X847" s="2"/>
    </row>
    <row r="848" spans="1:24">
      <c r="A848" s="2" t="s">
        <v>29</v>
      </c>
      <c r="B848" s="29" t="str">
        <f t="shared" si="593"/>
        <v>314006050</v>
      </c>
      <c r="C848" s="29">
        <v>314005035</v>
      </c>
      <c r="D848" s="35">
        <f t="shared" si="594"/>
        <v>0</v>
      </c>
      <c r="E848" s="29" t="s">
        <v>963</v>
      </c>
      <c r="F848" s="29" t="s">
        <v>660</v>
      </c>
      <c r="G848" s="29">
        <v>0</v>
      </c>
      <c r="H848" s="29" t="s">
        <v>32</v>
      </c>
      <c r="I848" s="29">
        <v>0</v>
      </c>
      <c r="J848" s="29" t="s">
        <v>944</v>
      </c>
      <c r="K848" s="29" t="str">
        <f t="shared" si="595"/>
        <v>icon</v>
      </c>
      <c r="L848" s="2" t="str">
        <f t="shared" si="596"/>
        <v>toy</v>
      </c>
      <c r="M848" s="2">
        <f t="shared" si="597"/>
        <v>0</v>
      </c>
      <c r="N848" s="2">
        <f t="shared" si="598"/>
        <v>14</v>
      </c>
      <c r="O848" s="2" t="str">
        <f t="shared" si="599"/>
        <v>0050</v>
      </c>
      <c r="P848" s="2" t="str">
        <f t="shared" si="600"/>
        <v>050</v>
      </c>
      <c r="Q848" s="2" t="str">
        <f t="shared" si="601"/>
        <v>00</v>
      </c>
      <c r="R848" s="36" t="str">
        <f>INDEX(Sheet2!B:B,MATCH(L848,Sheet2!A:A,0))</f>
        <v>006</v>
      </c>
      <c r="S848" s="29">
        <f t="shared" si="602"/>
        <v>5</v>
      </c>
      <c r="T848" s="29">
        <f t="shared" si="603"/>
        <v>9</v>
      </c>
      <c r="U848" s="29">
        <f t="shared" si="604"/>
        <v>9</v>
      </c>
      <c r="V848" s="29">
        <f t="shared" si="605"/>
        <v>9</v>
      </c>
      <c r="W848" s="2" t="str">
        <f t="shared" si="606"/>
        <v>0050</v>
      </c>
      <c r="X848" s="2"/>
    </row>
    <row r="849" spans="1:24">
      <c r="A849" s="2" t="s">
        <v>29</v>
      </c>
      <c r="B849" s="29" t="str">
        <f t="shared" si="593"/>
        <v>314007001</v>
      </c>
      <c r="C849" s="29">
        <v>314007001</v>
      </c>
      <c r="D849" s="35">
        <f t="shared" si="594"/>
        <v>111</v>
      </c>
      <c r="E849" s="29" t="s">
        <v>964</v>
      </c>
      <c r="F849" s="29" t="s">
        <v>660</v>
      </c>
      <c r="G849" s="29">
        <v>0</v>
      </c>
      <c r="H849" s="29" t="s">
        <v>32</v>
      </c>
      <c r="I849" s="29">
        <v>0</v>
      </c>
      <c r="J849" s="29" t="s">
        <v>965</v>
      </c>
      <c r="K849" s="29" t="str">
        <f t="shared" si="595"/>
        <v>icon</v>
      </c>
      <c r="L849" s="2" t="str">
        <f t="shared" si="596"/>
        <v>equip</v>
      </c>
      <c r="M849" s="2">
        <f t="shared" si="597"/>
        <v>0</v>
      </c>
      <c r="N849" s="2">
        <f t="shared" si="598"/>
        <v>14</v>
      </c>
      <c r="O849" s="2" t="str">
        <f t="shared" si="599"/>
        <v>0001</v>
      </c>
      <c r="P849" s="2" t="str">
        <f t="shared" si="600"/>
        <v>001</v>
      </c>
      <c r="Q849" s="2" t="str">
        <f t="shared" si="601"/>
        <v>00</v>
      </c>
      <c r="R849" s="36" t="str">
        <f>INDEX(Sheet2!B:B,MATCH(L849,Sheet2!A:A,0))</f>
        <v>007</v>
      </c>
      <c r="S849" s="29">
        <f t="shared" si="602"/>
        <v>5</v>
      </c>
      <c r="T849" s="29">
        <f t="shared" si="603"/>
        <v>11</v>
      </c>
      <c r="U849" s="29">
        <f t="shared" si="604"/>
        <v>11</v>
      </c>
      <c r="V849" s="29">
        <f t="shared" si="605"/>
        <v>11</v>
      </c>
      <c r="W849" s="2" t="str">
        <f t="shared" si="606"/>
        <v>0001</v>
      </c>
      <c r="X849" s="2"/>
    </row>
    <row r="850" spans="1:24">
      <c r="A850" s="2" t="s">
        <v>29</v>
      </c>
      <c r="B850" s="29" t="str">
        <f t="shared" si="593"/>
        <v>314007002</v>
      </c>
      <c r="C850" s="29">
        <v>314007002</v>
      </c>
      <c r="D850" s="35">
        <f t="shared" si="594"/>
        <v>111</v>
      </c>
      <c r="E850" s="29" t="s">
        <v>966</v>
      </c>
      <c r="F850" s="29" t="s">
        <v>660</v>
      </c>
      <c r="G850" s="29">
        <v>0</v>
      </c>
      <c r="H850" s="29" t="s">
        <v>32</v>
      </c>
      <c r="I850" s="29">
        <v>0</v>
      </c>
      <c r="J850" s="29" t="s">
        <v>967</v>
      </c>
      <c r="K850" s="29" t="str">
        <f t="shared" si="595"/>
        <v>icon</v>
      </c>
      <c r="L850" s="2" t="str">
        <f t="shared" si="596"/>
        <v>equip</v>
      </c>
      <c r="M850" s="2">
        <f t="shared" si="597"/>
        <v>0</v>
      </c>
      <c r="N850" s="2">
        <f t="shared" si="598"/>
        <v>14</v>
      </c>
      <c r="O850" s="2" t="str">
        <f t="shared" si="599"/>
        <v>0002</v>
      </c>
      <c r="P850" s="2" t="str">
        <f t="shared" si="600"/>
        <v>002</v>
      </c>
      <c r="Q850" s="2" t="str">
        <f t="shared" si="601"/>
        <v>00</v>
      </c>
      <c r="R850" s="36" t="str">
        <f>INDEX(Sheet2!B:B,MATCH(L850,Sheet2!A:A,0))</f>
        <v>007</v>
      </c>
      <c r="S850" s="29">
        <f t="shared" si="602"/>
        <v>5</v>
      </c>
      <c r="T850" s="29">
        <f t="shared" si="603"/>
        <v>11</v>
      </c>
      <c r="U850" s="29">
        <f t="shared" si="604"/>
        <v>11</v>
      </c>
      <c r="V850" s="29">
        <f t="shared" si="605"/>
        <v>11</v>
      </c>
      <c r="W850" s="2" t="str">
        <f t="shared" si="606"/>
        <v>0002</v>
      </c>
      <c r="X850" s="2"/>
    </row>
    <row r="851" spans="1:24">
      <c r="A851" s="2" t="s">
        <v>29</v>
      </c>
      <c r="B851" s="29" t="str">
        <f t="shared" si="593"/>
        <v>314007003</v>
      </c>
      <c r="C851" s="29">
        <v>314007003</v>
      </c>
      <c r="D851" s="35">
        <f t="shared" si="594"/>
        <v>111</v>
      </c>
      <c r="E851" s="29" t="s">
        <v>968</v>
      </c>
      <c r="F851" s="29" t="s">
        <v>660</v>
      </c>
      <c r="G851" s="29">
        <v>0</v>
      </c>
      <c r="H851" s="29" t="s">
        <v>32</v>
      </c>
      <c r="I851" s="29">
        <v>0</v>
      </c>
      <c r="J851" s="29" t="s">
        <v>969</v>
      </c>
      <c r="K851" s="29" t="str">
        <f t="shared" si="595"/>
        <v>icon</v>
      </c>
      <c r="L851" s="2" t="str">
        <f t="shared" si="596"/>
        <v>equip</v>
      </c>
      <c r="M851" s="2">
        <f t="shared" si="597"/>
        <v>0</v>
      </c>
      <c r="N851" s="2">
        <f t="shared" si="598"/>
        <v>14</v>
      </c>
      <c r="O851" s="2" t="str">
        <f t="shared" si="599"/>
        <v>0003</v>
      </c>
      <c r="P851" s="2" t="str">
        <f t="shared" si="600"/>
        <v>003</v>
      </c>
      <c r="Q851" s="2" t="str">
        <f t="shared" si="601"/>
        <v>00</v>
      </c>
      <c r="R851" s="36" t="str">
        <f>INDEX(Sheet2!B:B,MATCH(L851,Sheet2!A:A,0))</f>
        <v>007</v>
      </c>
      <c r="S851" s="29">
        <f t="shared" si="602"/>
        <v>5</v>
      </c>
      <c r="T851" s="29">
        <f t="shared" si="603"/>
        <v>11</v>
      </c>
      <c r="U851" s="29">
        <f t="shared" si="604"/>
        <v>11</v>
      </c>
      <c r="V851" s="29">
        <f t="shared" si="605"/>
        <v>11</v>
      </c>
      <c r="W851" s="2" t="str">
        <f t="shared" si="606"/>
        <v>0003</v>
      </c>
      <c r="X851" s="2"/>
    </row>
    <row r="852" spans="1:24">
      <c r="A852" s="2" t="s">
        <v>29</v>
      </c>
      <c r="B852" s="29" t="str">
        <f t="shared" si="593"/>
        <v>314007004</v>
      </c>
      <c r="C852" s="29">
        <v>314007004</v>
      </c>
      <c r="D852" s="35">
        <f t="shared" si="594"/>
        <v>111</v>
      </c>
      <c r="E852" s="29" t="s">
        <v>970</v>
      </c>
      <c r="F852" s="29" t="s">
        <v>660</v>
      </c>
      <c r="G852" s="29">
        <v>0</v>
      </c>
      <c r="H852" s="29" t="s">
        <v>32</v>
      </c>
      <c r="I852" s="29">
        <v>0</v>
      </c>
      <c r="J852" s="29" t="s">
        <v>971</v>
      </c>
      <c r="K852" s="29" t="str">
        <f t="shared" si="595"/>
        <v>icon</v>
      </c>
      <c r="L852" s="2" t="str">
        <f t="shared" si="596"/>
        <v>equip</v>
      </c>
      <c r="M852" s="2">
        <f t="shared" si="597"/>
        <v>0</v>
      </c>
      <c r="N852" s="2">
        <f t="shared" si="598"/>
        <v>14</v>
      </c>
      <c r="O852" s="2" t="str">
        <f t="shared" si="599"/>
        <v>0004</v>
      </c>
      <c r="P852" s="2" t="str">
        <f t="shared" si="600"/>
        <v>004</v>
      </c>
      <c r="Q852" s="2" t="str">
        <f t="shared" si="601"/>
        <v>00</v>
      </c>
      <c r="R852" s="36" t="str">
        <f>INDEX(Sheet2!B:B,MATCH(L852,Sheet2!A:A,0))</f>
        <v>007</v>
      </c>
      <c r="S852" s="29">
        <f t="shared" si="602"/>
        <v>5</v>
      </c>
      <c r="T852" s="29">
        <f t="shared" si="603"/>
        <v>11</v>
      </c>
      <c r="U852" s="29">
        <f t="shared" si="604"/>
        <v>11</v>
      </c>
      <c r="V852" s="29">
        <f t="shared" si="605"/>
        <v>11</v>
      </c>
      <c r="W852" s="2" t="str">
        <f t="shared" si="606"/>
        <v>0004</v>
      </c>
      <c r="X852" s="2"/>
    </row>
    <row r="853" spans="1:24">
      <c r="A853" s="2" t="s">
        <v>29</v>
      </c>
      <c r="B853" s="29" t="str">
        <f t="shared" si="593"/>
        <v>314007005</v>
      </c>
      <c r="C853" s="29">
        <v>314007005</v>
      </c>
      <c r="D853" s="35">
        <f t="shared" si="594"/>
        <v>111</v>
      </c>
      <c r="E853" s="29" t="s">
        <v>972</v>
      </c>
      <c r="F853" s="29" t="s">
        <v>660</v>
      </c>
      <c r="G853" s="29">
        <v>0</v>
      </c>
      <c r="H853" s="29" t="s">
        <v>32</v>
      </c>
      <c r="I853" s="29">
        <v>0</v>
      </c>
      <c r="J853" s="29" t="s">
        <v>973</v>
      </c>
      <c r="K853" s="29" t="str">
        <f t="shared" si="595"/>
        <v>icon</v>
      </c>
      <c r="L853" s="2" t="str">
        <f t="shared" si="596"/>
        <v>equip</v>
      </c>
      <c r="M853" s="2">
        <f t="shared" si="597"/>
        <v>0</v>
      </c>
      <c r="N853" s="2">
        <f t="shared" si="598"/>
        <v>14</v>
      </c>
      <c r="O853" s="2" t="str">
        <f t="shared" si="599"/>
        <v>0005</v>
      </c>
      <c r="P853" s="2" t="str">
        <f t="shared" si="600"/>
        <v>005</v>
      </c>
      <c r="Q853" s="2" t="str">
        <f t="shared" si="601"/>
        <v>00</v>
      </c>
      <c r="R853" s="36" t="str">
        <f>INDEX(Sheet2!B:B,MATCH(L853,Sheet2!A:A,0))</f>
        <v>007</v>
      </c>
      <c r="S853" s="29">
        <f t="shared" si="602"/>
        <v>5</v>
      </c>
      <c r="T853" s="29">
        <f t="shared" si="603"/>
        <v>11</v>
      </c>
      <c r="U853" s="29">
        <f t="shared" si="604"/>
        <v>11</v>
      </c>
      <c r="V853" s="29">
        <f t="shared" si="605"/>
        <v>11</v>
      </c>
      <c r="W853" s="2" t="str">
        <f t="shared" si="606"/>
        <v>0005</v>
      </c>
      <c r="X853" s="2"/>
    </row>
    <row r="854" spans="1:24">
      <c r="A854" s="2" t="s">
        <v>29</v>
      </c>
      <c r="B854" s="29" t="str">
        <f t="shared" si="593"/>
        <v>314007006</v>
      </c>
      <c r="C854" s="29">
        <v>314007006</v>
      </c>
      <c r="D854" s="35">
        <f t="shared" si="594"/>
        <v>111</v>
      </c>
      <c r="E854" s="29" t="s">
        <v>974</v>
      </c>
      <c r="F854" s="29" t="s">
        <v>660</v>
      </c>
      <c r="G854" s="29">
        <v>0</v>
      </c>
      <c r="H854" s="29" t="s">
        <v>32</v>
      </c>
      <c r="I854" s="29">
        <v>0</v>
      </c>
      <c r="J854" s="29" t="s">
        <v>975</v>
      </c>
      <c r="K854" s="29" t="str">
        <f t="shared" si="595"/>
        <v>icon</v>
      </c>
      <c r="L854" s="2" t="str">
        <f t="shared" si="596"/>
        <v>equip</v>
      </c>
      <c r="M854" s="2">
        <f t="shared" si="597"/>
        <v>0</v>
      </c>
      <c r="N854" s="2">
        <f t="shared" si="598"/>
        <v>14</v>
      </c>
      <c r="O854" s="2" t="str">
        <f t="shared" si="599"/>
        <v>0006</v>
      </c>
      <c r="P854" s="2" t="str">
        <f t="shared" si="600"/>
        <v>006</v>
      </c>
      <c r="Q854" s="2" t="str">
        <f t="shared" si="601"/>
        <v>00</v>
      </c>
      <c r="R854" s="36" t="str">
        <f>INDEX(Sheet2!B:B,MATCH(L854,Sheet2!A:A,0))</f>
        <v>007</v>
      </c>
      <c r="S854" s="29">
        <f t="shared" si="602"/>
        <v>5</v>
      </c>
      <c r="T854" s="29">
        <f t="shared" si="603"/>
        <v>11</v>
      </c>
      <c r="U854" s="29">
        <f t="shared" si="604"/>
        <v>11</v>
      </c>
      <c r="V854" s="29">
        <f t="shared" si="605"/>
        <v>11</v>
      </c>
      <c r="W854" s="2" t="str">
        <f t="shared" si="606"/>
        <v>0006</v>
      </c>
      <c r="X854" s="2"/>
    </row>
    <row r="855" spans="1:24">
      <c r="A855" s="2" t="s">
        <v>29</v>
      </c>
      <c r="B855" s="29" t="str">
        <f t="shared" si="593"/>
        <v>314007007</v>
      </c>
      <c r="C855" s="29">
        <v>314007007</v>
      </c>
      <c r="D855" s="35">
        <f t="shared" si="594"/>
        <v>111</v>
      </c>
      <c r="E855" s="29" t="s">
        <v>976</v>
      </c>
      <c r="F855" s="29" t="s">
        <v>660</v>
      </c>
      <c r="G855" s="29">
        <v>0</v>
      </c>
      <c r="H855" s="29" t="s">
        <v>32</v>
      </c>
      <c r="I855" s="29">
        <v>0</v>
      </c>
      <c r="J855" s="29" t="s">
        <v>977</v>
      </c>
      <c r="K855" s="29" t="str">
        <f t="shared" si="595"/>
        <v>icon</v>
      </c>
      <c r="L855" s="2" t="str">
        <f t="shared" si="596"/>
        <v>equip</v>
      </c>
      <c r="M855" s="2">
        <f t="shared" si="597"/>
        <v>0</v>
      </c>
      <c r="N855" s="2">
        <f t="shared" si="598"/>
        <v>14</v>
      </c>
      <c r="O855" s="2" t="str">
        <f t="shared" si="599"/>
        <v>0007</v>
      </c>
      <c r="P855" s="2" t="str">
        <f t="shared" si="600"/>
        <v>007</v>
      </c>
      <c r="Q855" s="2" t="str">
        <f t="shared" si="601"/>
        <v>00</v>
      </c>
      <c r="R855" s="36" t="str">
        <f>INDEX(Sheet2!B:B,MATCH(L855,Sheet2!A:A,0))</f>
        <v>007</v>
      </c>
      <c r="S855" s="29">
        <f t="shared" si="602"/>
        <v>5</v>
      </c>
      <c r="T855" s="29">
        <f t="shared" si="603"/>
        <v>11</v>
      </c>
      <c r="U855" s="29">
        <f t="shared" si="604"/>
        <v>11</v>
      </c>
      <c r="V855" s="29">
        <f t="shared" si="605"/>
        <v>11</v>
      </c>
      <c r="W855" s="2" t="str">
        <f t="shared" si="606"/>
        <v>0007</v>
      </c>
      <c r="X855" s="2"/>
    </row>
    <row r="856" spans="1:24">
      <c r="A856" s="2" t="s">
        <v>29</v>
      </c>
      <c r="B856" s="29" t="str">
        <f t="shared" si="593"/>
        <v>314007008</v>
      </c>
      <c r="C856" s="29">
        <v>314007008</v>
      </c>
      <c r="D856" s="35">
        <f t="shared" si="594"/>
        <v>111</v>
      </c>
      <c r="E856" s="29" t="s">
        <v>978</v>
      </c>
      <c r="F856" s="29" t="s">
        <v>660</v>
      </c>
      <c r="G856" s="29">
        <v>0</v>
      </c>
      <c r="H856" s="29" t="s">
        <v>32</v>
      </c>
      <c r="I856" s="29">
        <v>0</v>
      </c>
      <c r="J856" s="29" t="s">
        <v>979</v>
      </c>
      <c r="K856" s="29" t="str">
        <f t="shared" si="595"/>
        <v>icon</v>
      </c>
      <c r="L856" s="2" t="str">
        <f t="shared" si="596"/>
        <v>equip</v>
      </c>
      <c r="M856" s="2">
        <f t="shared" si="597"/>
        <v>0</v>
      </c>
      <c r="N856" s="2">
        <f t="shared" si="598"/>
        <v>14</v>
      </c>
      <c r="O856" s="2" t="str">
        <f t="shared" si="599"/>
        <v>0008</v>
      </c>
      <c r="P856" s="2" t="str">
        <f t="shared" si="600"/>
        <v>008</v>
      </c>
      <c r="Q856" s="2" t="str">
        <f t="shared" si="601"/>
        <v>00</v>
      </c>
      <c r="R856" s="36" t="str">
        <f>INDEX(Sheet2!B:B,MATCH(L856,Sheet2!A:A,0))</f>
        <v>007</v>
      </c>
      <c r="S856" s="29">
        <f t="shared" si="602"/>
        <v>5</v>
      </c>
      <c r="T856" s="29">
        <f t="shared" si="603"/>
        <v>11</v>
      </c>
      <c r="U856" s="29">
        <f t="shared" si="604"/>
        <v>11</v>
      </c>
      <c r="V856" s="29">
        <f t="shared" si="605"/>
        <v>11</v>
      </c>
      <c r="W856" s="2" t="str">
        <f t="shared" si="606"/>
        <v>0008</v>
      </c>
      <c r="X856" s="2"/>
    </row>
    <row r="857" spans="1:24">
      <c r="A857" s="2" t="s">
        <v>29</v>
      </c>
      <c r="B857" s="29" t="str">
        <f t="shared" si="593"/>
        <v>314007009</v>
      </c>
      <c r="C857" s="29">
        <v>314007009</v>
      </c>
      <c r="D857" s="35">
        <f t="shared" si="594"/>
        <v>111</v>
      </c>
      <c r="E857" s="29" t="s">
        <v>980</v>
      </c>
      <c r="F857" s="29" t="s">
        <v>660</v>
      </c>
      <c r="G857" s="29">
        <v>0</v>
      </c>
      <c r="H857" s="29" t="s">
        <v>32</v>
      </c>
      <c r="I857" s="29">
        <v>0</v>
      </c>
      <c r="J857" s="29" t="s">
        <v>981</v>
      </c>
      <c r="K857" s="29" t="str">
        <f t="shared" si="595"/>
        <v>icon</v>
      </c>
      <c r="L857" s="2" t="str">
        <f t="shared" si="596"/>
        <v>equip</v>
      </c>
      <c r="M857" s="2">
        <f t="shared" si="597"/>
        <v>0</v>
      </c>
      <c r="N857" s="2">
        <f t="shared" si="598"/>
        <v>14</v>
      </c>
      <c r="O857" s="2" t="str">
        <f t="shared" si="599"/>
        <v>0009</v>
      </c>
      <c r="P857" s="2" t="str">
        <f t="shared" si="600"/>
        <v>009</v>
      </c>
      <c r="Q857" s="2" t="str">
        <f t="shared" si="601"/>
        <v>00</v>
      </c>
      <c r="R857" s="36" t="str">
        <f>INDEX(Sheet2!B:B,MATCH(L857,Sheet2!A:A,0))</f>
        <v>007</v>
      </c>
      <c r="S857" s="29">
        <f t="shared" si="602"/>
        <v>5</v>
      </c>
      <c r="T857" s="29">
        <f t="shared" si="603"/>
        <v>11</v>
      </c>
      <c r="U857" s="29">
        <f t="shared" si="604"/>
        <v>11</v>
      </c>
      <c r="V857" s="29">
        <f t="shared" si="605"/>
        <v>11</v>
      </c>
      <c r="W857" s="2" t="str">
        <f t="shared" si="606"/>
        <v>0009</v>
      </c>
      <c r="X857" s="2"/>
    </row>
    <row r="858" spans="1:24">
      <c r="A858" s="2" t="s">
        <v>29</v>
      </c>
      <c r="B858" s="29" t="str">
        <f t="shared" si="593"/>
        <v>314007010</v>
      </c>
      <c r="C858" s="29">
        <v>314007010</v>
      </c>
      <c r="D858" s="35">
        <f t="shared" si="594"/>
        <v>111</v>
      </c>
      <c r="E858" s="29" t="s">
        <v>982</v>
      </c>
      <c r="F858" s="29" t="s">
        <v>660</v>
      </c>
      <c r="G858" s="29">
        <v>0</v>
      </c>
      <c r="H858" s="29" t="s">
        <v>32</v>
      </c>
      <c r="I858" s="29">
        <v>0</v>
      </c>
      <c r="J858" s="29" t="s">
        <v>983</v>
      </c>
      <c r="K858" s="29" t="str">
        <f t="shared" si="595"/>
        <v>icon</v>
      </c>
      <c r="L858" s="2" t="str">
        <f t="shared" si="596"/>
        <v>equip</v>
      </c>
      <c r="M858" s="2">
        <f t="shared" si="597"/>
        <v>0</v>
      </c>
      <c r="N858" s="2">
        <f t="shared" si="598"/>
        <v>14</v>
      </c>
      <c r="O858" s="2" t="str">
        <f t="shared" si="599"/>
        <v>0010</v>
      </c>
      <c r="P858" s="2" t="str">
        <f t="shared" si="600"/>
        <v>010</v>
      </c>
      <c r="Q858" s="2" t="str">
        <f t="shared" si="601"/>
        <v>00</v>
      </c>
      <c r="R858" s="36" t="str">
        <f>INDEX(Sheet2!B:B,MATCH(L858,Sheet2!A:A,0))</f>
        <v>007</v>
      </c>
      <c r="S858" s="29">
        <f t="shared" si="602"/>
        <v>5</v>
      </c>
      <c r="T858" s="29">
        <f t="shared" si="603"/>
        <v>11</v>
      </c>
      <c r="U858" s="29">
        <f t="shared" si="604"/>
        <v>11</v>
      </c>
      <c r="V858" s="29">
        <f t="shared" si="605"/>
        <v>11</v>
      </c>
      <c r="W858" s="2" t="str">
        <f t="shared" si="606"/>
        <v>0010</v>
      </c>
      <c r="X858" s="2"/>
    </row>
    <row r="859" spans="1:24">
      <c r="A859" s="2" t="s">
        <v>29</v>
      </c>
      <c r="B859" s="29" t="str">
        <f t="shared" si="593"/>
        <v>314007011</v>
      </c>
      <c r="C859" s="29">
        <v>314007011</v>
      </c>
      <c r="D859" s="35">
        <f t="shared" si="594"/>
        <v>111</v>
      </c>
      <c r="E859" s="29" t="s">
        <v>984</v>
      </c>
      <c r="F859" s="29" t="s">
        <v>660</v>
      </c>
      <c r="G859" s="29">
        <v>0</v>
      </c>
      <c r="H859" s="29" t="s">
        <v>32</v>
      </c>
      <c r="I859" s="29">
        <v>0</v>
      </c>
      <c r="J859" s="29" t="s">
        <v>985</v>
      </c>
      <c r="K859" s="29" t="str">
        <f t="shared" si="595"/>
        <v>icon</v>
      </c>
      <c r="L859" s="2" t="str">
        <f t="shared" si="596"/>
        <v>equip</v>
      </c>
      <c r="M859" s="2">
        <f t="shared" si="597"/>
        <v>0</v>
      </c>
      <c r="N859" s="2">
        <f t="shared" si="598"/>
        <v>14</v>
      </c>
      <c r="O859" s="2" t="str">
        <f t="shared" si="599"/>
        <v>0011</v>
      </c>
      <c r="P859" s="2" t="str">
        <f t="shared" si="600"/>
        <v>011</v>
      </c>
      <c r="Q859" s="2" t="str">
        <f t="shared" si="601"/>
        <v>00</v>
      </c>
      <c r="R859" s="36" t="str">
        <f>INDEX(Sheet2!B:B,MATCH(L859,Sheet2!A:A,0))</f>
        <v>007</v>
      </c>
      <c r="S859" s="29">
        <f t="shared" si="602"/>
        <v>5</v>
      </c>
      <c r="T859" s="29">
        <f t="shared" si="603"/>
        <v>11</v>
      </c>
      <c r="U859" s="29">
        <f t="shared" si="604"/>
        <v>11</v>
      </c>
      <c r="V859" s="29">
        <f t="shared" si="605"/>
        <v>11</v>
      </c>
      <c r="W859" s="2" t="str">
        <f t="shared" si="606"/>
        <v>0011</v>
      </c>
      <c r="X859" s="2"/>
    </row>
    <row r="860" spans="1:24">
      <c r="A860" s="2" t="s">
        <v>29</v>
      </c>
      <c r="B860" s="29" t="str">
        <f t="shared" si="593"/>
        <v>314007012</v>
      </c>
      <c r="C860" s="29">
        <v>314007012</v>
      </c>
      <c r="D860" s="35">
        <f t="shared" si="594"/>
        <v>111</v>
      </c>
      <c r="E860" s="29" t="s">
        <v>986</v>
      </c>
      <c r="F860" s="29" t="s">
        <v>660</v>
      </c>
      <c r="G860" s="29">
        <v>0</v>
      </c>
      <c r="H860" s="29" t="s">
        <v>32</v>
      </c>
      <c r="I860" s="29">
        <v>0</v>
      </c>
      <c r="J860" s="29" t="s">
        <v>987</v>
      </c>
      <c r="K860" s="29" t="str">
        <f t="shared" si="595"/>
        <v>icon</v>
      </c>
      <c r="L860" s="2" t="str">
        <f t="shared" si="596"/>
        <v>equip</v>
      </c>
      <c r="M860" s="2">
        <f t="shared" si="597"/>
        <v>0</v>
      </c>
      <c r="N860" s="2">
        <f t="shared" si="598"/>
        <v>14</v>
      </c>
      <c r="O860" s="2" t="str">
        <f t="shared" si="599"/>
        <v>0012</v>
      </c>
      <c r="P860" s="2" t="str">
        <f t="shared" si="600"/>
        <v>012</v>
      </c>
      <c r="Q860" s="2" t="str">
        <f t="shared" si="601"/>
        <v>00</v>
      </c>
      <c r="R860" s="36" t="str">
        <f>INDEX(Sheet2!B:B,MATCH(L860,Sheet2!A:A,0))</f>
        <v>007</v>
      </c>
      <c r="S860" s="29">
        <f t="shared" si="602"/>
        <v>5</v>
      </c>
      <c r="T860" s="29">
        <f t="shared" si="603"/>
        <v>11</v>
      </c>
      <c r="U860" s="29">
        <f t="shared" si="604"/>
        <v>11</v>
      </c>
      <c r="V860" s="29">
        <f t="shared" si="605"/>
        <v>11</v>
      </c>
      <c r="W860" s="2" t="str">
        <f t="shared" si="606"/>
        <v>0012</v>
      </c>
      <c r="X860" s="2"/>
    </row>
    <row r="861" spans="1:24">
      <c r="A861" s="2" t="s">
        <v>29</v>
      </c>
      <c r="B861" s="29" t="str">
        <f t="shared" si="593"/>
        <v>314007013</v>
      </c>
      <c r="C861" s="29">
        <v>314007013</v>
      </c>
      <c r="D861" s="35">
        <f t="shared" si="594"/>
        <v>111</v>
      </c>
      <c r="E861" s="29" t="s">
        <v>988</v>
      </c>
      <c r="F861" s="29" t="s">
        <v>660</v>
      </c>
      <c r="G861" s="29">
        <v>0</v>
      </c>
      <c r="H861" s="29" t="s">
        <v>32</v>
      </c>
      <c r="I861" s="29">
        <v>0</v>
      </c>
      <c r="J861" s="29" t="s">
        <v>989</v>
      </c>
      <c r="K861" s="29" t="str">
        <f t="shared" si="595"/>
        <v>icon</v>
      </c>
      <c r="L861" s="2" t="str">
        <f t="shared" si="596"/>
        <v>equip</v>
      </c>
      <c r="M861" s="2">
        <f t="shared" si="597"/>
        <v>0</v>
      </c>
      <c r="N861" s="2">
        <f t="shared" si="598"/>
        <v>14</v>
      </c>
      <c r="O861" s="2" t="str">
        <f t="shared" si="599"/>
        <v>0013</v>
      </c>
      <c r="P861" s="2" t="str">
        <f t="shared" si="600"/>
        <v>013</v>
      </c>
      <c r="Q861" s="2" t="str">
        <f t="shared" si="601"/>
        <v>00</v>
      </c>
      <c r="R861" s="36" t="str">
        <f>INDEX(Sheet2!B:B,MATCH(L861,Sheet2!A:A,0))</f>
        <v>007</v>
      </c>
      <c r="S861" s="29">
        <f t="shared" si="602"/>
        <v>5</v>
      </c>
      <c r="T861" s="29">
        <f t="shared" si="603"/>
        <v>11</v>
      </c>
      <c r="U861" s="29">
        <f t="shared" si="604"/>
        <v>11</v>
      </c>
      <c r="V861" s="29">
        <f t="shared" si="605"/>
        <v>11</v>
      </c>
      <c r="W861" s="2" t="str">
        <f t="shared" si="606"/>
        <v>0013</v>
      </c>
      <c r="X861" s="2"/>
    </row>
    <row r="862" spans="1:24">
      <c r="A862" s="2" t="s">
        <v>29</v>
      </c>
      <c r="B862" s="29" t="str">
        <f t="shared" si="593"/>
        <v>314007014</v>
      </c>
      <c r="C862" s="29">
        <v>314007014</v>
      </c>
      <c r="D862" s="35">
        <f t="shared" si="594"/>
        <v>111</v>
      </c>
      <c r="E862" s="29" t="s">
        <v>990</v>
      </c>
      <c r="F862" s="29" t="s">
        <v>660</v>
      </c>
      <c r="G862" s="29">
        <v>0</v>
      </c>
      <c r="H862" s="29" t="s">
        <v>32</v>
      </c>
      <c r="I862" s="29">
        <v>0</v>
      </c>
      <c r="J862" s="29" t="s">
        <v>991</v>
      </c>
      <c r="K862" s="29" t="str">
        <f t="shared" si="595"/>
        <v>icon</v>
      </c>
      <c r="L862" s="2" t="str">
        <f t="shared" si="596"/>
        <v>equip</v>
      </c>
      <c r="M862" s="2">
        <f t="shared" si="597"/>
        <v>0</v>
      </c>
      <c r="N862" s="2">
        <f t="shared" si="598"/>
        <v>14</v>
      </c>
      <c r="O862" s="2" t="str">
        <f t="shared" si="599"/>
        <v>0014</v>
      </c>
      <c r="P862" s="2" t="str">
        <f t="shared" si="600"/>
        <v>014</v>
      </c>
      <c r="Q862" s="2" t="str">
        <f t="shared" si="601"/>
        <v>00</v>
      </c>
      <c r="R862" s="36" t="str">
        <f>INDEX(Sheet2!B:B,MATCH(L862,Sheet2!A:A,0))</f>
        <v>007</v>
      </c>
      <c r="S862" s="29">
        <f t="shared" si="602"/>
        <v>5</v>
      </c>
      <c r="T862" s="29">
        <f t="shared" si="603"/>
        <v>11</v>
      </c>
      <c r="U862" s="29">
        <f t="shared" si="604"/>
        <v>11</v>
      </c>
      <c r="V862" s="29">
        <f t="shared" si="605"/>
        <v>11</v>
      </c>
      <c r="W862" s="2" t="str">
        <f t="shared" si="606"/>
        <v>0014</v>
      </c>
      <c r="X862" s="2"/>
    </row>
    <row r="863" spans="1:24">
      <c r="A863" s="2" t="s">
        <v>29</v>
      </c>
      <c r="B863" s="29" t="str">
        <f t="shared" si="593"/>
        <v>314007015</v>
      </c>
      <c r="C863" s="29">
        <v>314007015</v>
      </c>
      <c r="D863" s="35">
        <f t="shared" ref="D863:D917" si="607">IF(INT(B863)=INT(C863),111,0)</f>
        <v>111</v>
      </c>
      <c r="E863" s="29" t="s">
        <v>992</v>
      </c>
      <c r="F863" s="29" t="s">
        <v>660</v>
      </c>
      <c r="G863" s="29">
        <v>0</v>
      </c>
      <c r="H863" s="29" t="s">
        <v>32</v>
      </c>
      <c r="I863" s="29">
        <v>0</v>
      </c>
      <c r="J863" s="29" t="s">
        <v>993</v>
      </c>
      <c r="K863" s="29" t="str">
        <f t="shared" ref="K863:K917" si="608">LEFT(E863,S863-1)</f>
        <v>icon</v>
      </c>
      <c r="L863" s="2" t="str">
        <f t="shared" ref="L863:L917" si="609">MID(E863,S863+1,T863-6)</f>
        <v>equip</v>
      </c>
      <c r="M863" s="2">
        <f t="shared" ref="M863:M917" si="610">IF(RIGHT(E863,1)="s",2,0)</f>
        <v>0</v>
      </c>
      <c r="N863" s="2">
        <f t="shared" ref="N863:N917" si="611">IF(L863="head",13,IF(L863="qiyujia",15,14))</f>
        <v>14</v>
      </c>
      <c r="O863" s="2" t="str">
        <f t="shared" ref="O863:O917" si="612">IF(T863=U863,RIGHT(E863,LEN(E863)-T863),MID(E863,T863+1,U863-T863-1))</f>
        <v>0015</v>
      </c>
      <c r="P863" s="2" t="str">
        <f t="shared" ref="P863:P917" si="613">RIGHT(O863,3)</f>
        <v>015</v>
      </c>
      <c r="Q863" s="2" t="str">
        <f t="shared" ref="Q863:Q917" si="614">IF(LEN(W863)&lt;3,IF(LEN(W863)&gt;1,W863,"0"&amp;W863),"00")</f>
        <v>00</v>
      </c>
      <c r="R863" s="36" t="str">
        <f>INDEX(Sheet2!B:B,MATCH(L863,Sheet2!A:A,0))</f>
        <v>007</v>
      </c>
      <c r="S863" s="29">
        <f t="shared" ref="S863:S917" si="615">IFERROR(FIND("_",E863),0)</f>
        <v>5</v>
      </c>
      <c r="T863" s="29">
        <f t="shared" ref="T863:T917" si="616">IFERROR(FIND("_",E863,S863+1),S863)</f>
        <v>11</v>
      </c>
      <c r="U863" s="29">
        <f t="shared" ref="U863:U917" si="617">IFERROR(FIND("_",E863,T863+1),T863)</f>
        <v>11</v>
      </c>
      <c r="V863" s="29">
        <f t="shared" ref="V863:V917" si="618">IFERROR(FIND("_",E863,U863+1),U863)</f>
        <v>11</v>
      </c>
      <c r="W863" s="2" t="str">
        <f t="shared" ref="W863:W917" si="619">IF(U863=V863,RIGHT(E863,LEN(E863)-U863),MID(E863,U863+1,V863-U863-1))</f>
        <v>0015</v>
      </c>
      <c r="X863" s="2"/>
    </row>
    <row r="864" spans="1:24">
      <c r="A864" s="2" t="s">
        <v>29</v>
      </c>
      <c r="B864" s="29" t="str">
        <f t="shared" si="593"/>
        <v>314007016</v>
      </c>
      <c r="C864" s="29">
        <v>314007016</v>
      </c>
      <c r="D864" s="35">
        <f t="shared" si="607"/>
        <v>111</v>
      </c>
      <c r="E864" s="29" t="s">
        <v>994</v>
      </c>
      <c r="F864" s="29" t="s">
        <v>660</v>
      </c>
      <c r="G864" s="29">
        <v>0</v>
      </c>
      <c r="H864" s="29" t="s">
        <v>32</v>
      </c>
      <c r="I864" s="29">
        <v>0</v>
      </c>
      <c r="J864" s="29" t="s">
        <v>995</v>
      </c>
      <c r="K864" s="29" t="str">
        <f t="shared" si="608"/>
        <v>icon</v>
      </c>
      <c r="L864" s="2" t="str">
        <f t="shared" si="609"/>
        <v>equip</v>
      </c>
      <c r="M864" s="2">
        <f t="shared" si="610"/>
        <v>0</v>
      </c>
      <c r="N864" s="2">
        <f t="shared" si="611"/>
        <v>14</v>
      </c>
      <c r="O864" s="2" t="str">
        <f t="shared" si="612"/>
        <v>0016</v>
      </c>
      <c r="P864" s="2" t="str">
        <f t="shared" si="613"/>
        <v>016</v>
      </c>
      <c r="Q864" s="2" t="str">
        <f t="shared" si="614"/>
        <v>00</v>
      </c>
      <c r="R864" s="36" t="str">
        <f>INDEX(Sheet2!B:B,MATCH(L864,Sheet2!A:A,0))</f>
        <v>007</v>
      </c>
      <c r="S864" s="29">
        <f t="shared" si="615"/>
        <v>5</v>
      </c>
      <c r="T864" s="29">
        <f t="shared" si="616"/>
        <v>11</v>
      </c>
      <c r="U864" s="29">
        <f t="shared" si="617"/>
        <v>11</v>
      </c>
      <c r="V864" s="29">
        <f t="shared" si="618"/>
        <v>11</v>
      </c>
      <c r="W864" s="2" t="str">
        <f t="shared" si="619"/>
        <v>0016</v>
      </c>
      <c r="X864" s="2"/>
    </row>
    <row r="865" spans="1:24">
      <c r="A865" s="2" t="s">
        <v>29</v>
      </c>
      <c r="B865" s="29" t="str">
        <f t="shared" si="593"/>
        <v>314007017</v>
      </c>
      <c r="C865" s="29">
        <v>314007017</v>
      </c>
      <c r="D865" s="35">
        <f t="shared" si="607"/>
        <v>111</v>
      </c>
      <c r="E865" s="29" t="s">
        <v>996</v>
      </c>
      <c r="F865" s="29" t="s">
        <v>660</v>
      </c>
      <c r="G865" s="29">
        <v>0</v>
      </c>
      <c r="H865" s="29" t="s">
        <v>32</v>
      </c>
      <c r="I865" s="29">
        <v>0</v>
      </c>
      <c r="J865" s="29" t="s">
        <v>997</v>
      </c>
      <c r="K865" s="29" t="str">
        <f t="shared" si="608"/>
        <v>icon</v>
      </c>
      <c r="L865" s="2" t="str">
        <f t="shared" si="609"/>
        <v>equip</v>
      </c>
      <c r="M865" s="2">
        <f t="shared" si="610"/>
        <v>0</v>
      </c>
      <c r="N865" s="2">
        <f t="shared" si="611"/>
        <v>14</v>
      </c>
      <c r="O865" s="2" t="str">
        <f t="shared" si="612"/>
        <v>0017</v>
      </c>
      <c r="P865" s="2" t="str">
        <f t="shared" si="613"/>
        <v>017</v>
      </c>
      <c r="Q865" s="2" t="str">
        <f t="shared" si="614"/>
        <v>00</v>
      </c>
      <c r="R865" s="36" t="str">
        <f>INDEX(Sheet2!B:B,MATCH(L865,Sheet2!A:A,0))</f>
        <v>007</v>
      </c>
      <c r="S865" s="29">
        <f t="shared" si="615"/>
        <v>5</v>
      </c>
      <c r="T865" s="29">
        <f t="shared" si="616"/>
        <v>11</v>
      </c>
      <c r="U865" s="29">
        <f t="shared" si="617"/>
        <v>11</v>
      </c>
      <c r="V865" s="29">
        <f t="shared" si="618"/>
        <v>11</v>
      </c>
      <c r="W865" s="2" t="str">
        <f t="shared" si="619"/>
        <v>0017</v>
      </c>
      <c r="X865" s="2"/>
    </row>
    <row r="866" spans="1:24">
      <c r="A866" s="2" t="s">
        <v>29</v>
      </c>
      <c r="B866" s="29" t="str">
        <f t="shared" si="593"/>
        <v>314007018</v>
      </c>
      <c r="C866" s="29">
        <v>314007018</v>
      </c>
      <c r="D866" s="35">
        <f t="shared" si="607"/>
        <v>111</v>
      </c>
      <c r="E866" s="29" t="s">
        <v>998</v>
      </c>
      <c r="F866" s="29" t="s">
        <v>660</v>
      </c>
      <c r="G866" s="29">
        <v>0</v>
      </c>
      <c r="H866" s="29" t="s">
        <v>32</v>
      </c>
      <c r="I866" s="29">
        <v>0</v>
      </c>
      <c r="J866" s="29" t="s">
        <v>999</v>
      </c>
      <c r="K866" s="29" t="str">
        <f t="shared" si="608"/>
        <v>icon</v>
      </c>
      <c r="L866" s="2" t="str">
        <f t="shared" si="609"/>
        <v>equip</v>
      </c>
      <c r="M866" s="2">
        <f t="shared" si="610"/>
        <v>0</v>
      </c>
      <c r="N866" s="2">
        <f t="shared" si="611"/>
        <v>14</v>
      </c>
      <c r="O866" s="2" t="str">
        <f t="shared" si="612"/>
        <v>0018</v>
      </c>
      <c r="P866" s="2" t="str">
        <f t="shared" si="613"/>
        <v>018</v>
      </c>
      <c r="Q866" s="2" t="str">
        <f t="shared" si="614"/>
        <v>00</v>
      </c>
      <c r="R866" s="36" t="str">
        <f>INDEX(Sheet2!B:B,MATCH(L866,Sheet2!A:A,0))</f>
        <v>007</v>
      </c>
      <c r="S866" s="29">
        <f t="shared" si="615"/>
        <v>5</v>
      </c>
      <c r="T866" s="29">
        <f t="shared" si="616"/>
        <v>11</v>
      </c>
      <c r="U866" s="29">
        <f t="shared" si="617"/>
        <v>11</v>
      </c>
      <c r="V866" s="29">
        <f t="shared" si="618"/>
        <v>11</v>
      </c>
      <c r="W866" s="2" t="str">
        <f t="shared" si="619"/>
        <v>0018</v>
      </c>
      <c r="X866" s="2"/>
    </row>
    <row r="867" spans="1:24">
      <c r="A867" s="2" t="s">
        <v>29</v>
      </c>
      <c r="B867" s="29" t="str">
        <f t="shared" ref="B867:B875" si="620">"3"&amp;N867&amp;R867&amp;P867</f>
        <v>314007019</v>
      </c>
      <c r="C867" s="29">
        <v>314007010</v>
      </c>
      <c r="D867" s="35">
        <f t="shared" si="607"/>
        <v>0</v>
      </c>
      <c r="E867" s="29" t="s">
        <v>1000</v>
      </c>
      <c r="F867" s="29" t="s">
        <v>660</v>
      </c>
      <c r="G867" s="29">
        <v>0</v>
      </c>
      <c r="H867" s="29" t="s">
        <v>32</v>
      </c>
      <c r="I867" s="29">
        <v>0</v>
      </c>
      <c r="J867" s="29" t="s">
        <v>983</v>
      </c>
      <c r="K867" s="29" t="str">
        <f t="shared" si="608"/>
        <v>icon</v>
      </c>
      <c r="L867" s="2" t="str">
        <f t="shared" si="609"/>
        <v>equip</v>
      </c>
      <c r="M867" s="2">
        <f t="shared" si="610"/>
        <v>0</v>
      </c>
      <c r="N867" s="2">
        <f t="shared" si="611"/>
        <v>14</v>
      </c>
      <c r="O867" s="2" t="str">
        <f t="shared" si="612"/>
        <v>0019</v>
      </c>
      <c r="P867" s="2" t="str">
        <f t="shared" si="613"/>
        <v>019</v>
      </c>
      <c r="Q867" s="2" t="str">
        <f t="shared" si="614"/>
        <v>00</v>
      </c>
      <c r="R867" s="36" t="str">
        <f>INDEX(Sheet2!B:B,MATCH(L867,Sheet2!A:A,0))</f>
        <v>007</v>
      </c>
      <c r="S867" s="29">
        <f t="shared" si="615"/>
        <v>5</v>
      </c>
      <c r="T867" s="29">
        <f t="shared" si="616"/>
        <v>11</v>
      </c>
      <c r="U867" s="29">
        <f t="shared" si="617"/>
        <v>11</v>
      </c>
      <c r="V867" s="29">
        <f t="shared" si="618"/>
        <v>11</v>
      </c>
      <c r="W867" s="2" t="str">
        <f t="shared" si="619"/>
        <v>0019</v>
      </c>
      <c r="X867" s="2"/>
    </row>
    <row r="868" spans="1:24">
      <c r="A868" s="2" t="s">
        <v>29</v>
      </c>
      <c r="B868" s="29" t="str">
        <f t="shared" si="620"/>
        <v>314007020</v>
      </c>
      <c r="C868" s="29">
        <v>314007011</v>
      </c>
      <c r="D868" s="35">
        <f t="shared" si="607"/>
        <v>0</v>
      </c>
      <c r="E868" s="29" t="s">
        <v>1001</v>
      </c>
      <c r="F868" s="29" t="s">
        <v>660</v>
      </c>
      <c r="G868" s="29">
        <v>0</v>
      </c>
      <c r="H868" s="29" t="s">
        <v>32</v>
      </c>
      <c r="I868" s="29">
        <v>0</v>
      </c>
      <c r="J868" s="29" t="s">
        <v>985</v>
      </c>
      <c r="K868" s="29" t="str">
        <f t="shared" si="608"/>
        <v>icon</v>
      </c>
      <c r="L868" s="2" t="str">
        <f t="shared" si="609"/>
        <v>equip</v>
      </c>
      <c r="M868" s="2">
        <f t="shared" si="610"/>
        <v>0</v>
      </c>
      <c r="N868" s="2">
        <f t="shared" si="611"/>
        <v>14</v>
      </c>
      <c r="O868" s="2" t="str">
        <f t="shared" si="612"/>
        <v>0020</v>
      </c>
      <c r="P868" s="2" t="str">
        <f t="shared" si="613"/>
        <v>020</v>
      </c>
      <c r="Q868" s="2" t="str">
        <f t="shared" si="614"/>
        <v>00</v>
      </c>
      <c r="R868" s="36" t="str">
        <f>INDEX(Sheet2!B:B,MATCH(L868,Sheet2!A:A,0))</f>
        <v>007</v>
      </c>
      <c r="S868" s="29">
        <f t="shared" si="615"/>
        <v>5</v>
      </c>
      <c r="T868" s="29">
        <f t="shared" si="616"/>
        <v>11</v>
      </c>
      <c r="U868" s="29">
        <f t="shared" si="617"/>
        <v>11</v>
      </c>
      <c r="V868" s="29">
        <f t="shared" si="618"/>
        <v>11</v>
      </c>
      <c r="W868" s="2" t="str">
        <f t="shared" si="619"/>
        <v>0020</v>
      </c>
      <c r="X868" s="2"/>
    </row>
    <row r="869" spans="1:24">
      <c r="A869" s="2" t="s">
        <v>29</v>
      </c>
      <c r="B869" s="29" t="str">
        <f t="shared" si="620"/>
        <v>314007021</v>
      </c>
      <c r="C869" s="29">
        <v>314007012</v>
      </c>
      <c r="D869" s="35">
        <f t="shared" si="607"/>
        <v>0</v>
      </c>
      <c r="E869" s="29" t="s">
        <v>1002</v>
      </c>
      <c r="F869" s="29" t="s">
        <v>660</v>
      </c>
      <c r="G869" s="29">
        <v>0</v>
      </c>
      <c r="H869" s="29" t="s">
        <v>32</v>
      </c>
      <c r="I869" s="29">
        <v>0</v>
      </c>
      <c r="J869" s="29" t="s">
        <v>987</v>
      </c>
      <c r="K869" s="29" t="str">
        <f t="shared" si="608"/>
        <v>icon</v>
      </c>
      <c r="L869" s="2" t="str">
        <f t="shared" si="609"/>
        <v>equip</v>
      </c>
      <c r="M869" s="2">
        <f t="shared" si="610"/>
        <v>0</v>
      </c>
      <c r="N869" s="2">
        <f t="shared" si="611"/>
        <v>14</v>
      </c>
      <c r="O869" s="2" t="str">
        <f t="shared" si="612"/>
        <v>0021</v>
      </c>
      <c r="P869" s="2" t="str">
        <f t="shared" si="613"/>
        <v>021</v>
      </c>
      <c r="Q869" s="2" t="str">
        <f t="shared" si="614"/>
        <v>00</v>
      </c>
      <c r="R869" s="36" t="str">
        <f>INDEX(Sheet2!B:B,MATCH(L869,Sheet2!A:A,0))</f>
        <v>007</v>
      </c>
      <c r="S869" s="29">
        <f t="shared" si="615"/>
        <v>5</v>
      </c>
      <c r="T869" s="29">
        <f t="shared" si="616"/>
        <v>11</v>
      </c>
      <c r="U869" s="29">
        <f t="shared" si="617"/>
        <v>11</v>
      </c>
      <c r="V869" s="29">
        <f t="shared" si="618"/>
        <v>11</v>
      </c>
      <c r="W869" s="2" t="str">
        <f t="shared" si="619"/>
        <v>0021</v>
      </c>
      <c r="X869" s="2"/>
    </row>
    <row r="870" spans="1:24">
      <c r="A870" s="2" t="s">
        <v>29</v>
      </c>
      <c r="B870" s="29" t="str">
        <f t="shared" si="620"/>
        <v>314007022</v>
      </c>
      <c r="C870" s="29">
        <v>314007013</v>
      </c>
      <c r="D870" s="35">
        <f t="shared" si="607"/>
        <v>0</v>
      </c>
      <c r="E870" s="29" t="s">
        <v>1003</v>
      </c>
      <c r="F870" s="29" t="s">
        <v>660</v>
      </c>
      <c r="G870" s="29">
        <v>0</v>
      </c>
      <c r="H870" s="29" t="s">
        <v>32</v>
      </c>
      <c r="I870" s="29">
        <v>0</v>
      </c>
      <c r="J870" s="29" t="s">
        <v>989</v>
      </c>
      <c r="K870" s="29" t="str">
        <f t="shared" si="608"/>
        <v>icon</v>
      </c>
      <c r="L870" s="2" t="str">
        <f t="shared" si="609"/>
        <v>equip</v>
      </c>
      <c r="M870" s="2">
        <f t="shared" si="610"/>
        <v>0</v>
      </c>
      <c r="N870" s="2">
        <f t="shared" si="611"/>
        <v>14</v>
      </c>
      <c r="O870" s="2" t="str">
        <f t="shared" si="612"/>
        <v>0022</v>
      </c>
      <c r="P870" s="2" t="str">
        <f t="shared" si="613"/>
        <v>022</v>
      </c>
      <c r="Q870" s="2" t="str">
        <f t="shared" si="614"/>
        <v>00</v>
      </c>
      <c r="R870" s="36" t="str">
        <f>INDEX(Sheet2!B:B,MATCH(L870,Sheet2!A:A,0))</f>
        <v>007</v>
      </c>
      <c r="S870" s="29">
        <f t="shared" si="615"/>
        <v>5</v>
      </c>
      <c r="T870" s="29">
        <f t="shared" si="616"/>
        <v>11</v>
      </c>
      <c r="U870" s="29">
        <f t="shared" si="617"/>
        <v>11</v>
      </c>
      <c r="V870" s="29">
        <f t="shared" si="618"/>
        <v>11</v>
      </c>
      <c r="W870" s="2" t="str">
        <f t="shared" si="619"/>
        <v>0022</v>
      </c>
      <c r="X870" s="2"/>
    </row>
    <row r="871" spans="1:24">
      <c r="A871" s="2" t="s">
        <v>29</v>
      </c>
      <c r="B871" s="29" t="str">
        <f t="shared" si="620"/>
        <v>314007023</v>
      </c>
      <c r="C871" s="29">
        <v>314007014</v>
      </c>
      <c r="D871" s="35">
        <f t="shared" si="607"/>
        <v>0</v>
      </c>
      <c r="E871" s="29" t="s">
        <v>1004</v>
      </c>
      <c r="F871" s="29" t="s">
        <v>660</v>
      </c>
      <c r="G871" s="29">
        <v>0</v>
      </c>
      <c r="H871" s="29" t="s">
        <v>32</v>
      </c>
      <c r="I871" s="29">
        <v>0</v>
      </c>
      <c r="J871" s="29" t="s">
        <v>991</v>
      </c>
      <c r="K871" s="29" t="str">
        <f t="shared" si="608"/>
        <v>icon</v>
      </c>
      <c r="L871" s="2" t="str">
        <f t="shared" si="609"/>
        <v>equip</v>
      </c>
      <c r="M871" s="2">
        <f t="shared" si="610"/>
        <v>0</v>
      </c>
      <c r="N871" s="2">
        <f t="shared" si="611"/>
        <v>14</v>
      </c>
      <c r="O871" s="2" t="str">
        <f t="shared" si="612"/>
        <v>0023</v>
      </c>
      <c r="P871" s="2" t="str">
        <f t="shared" si="613"/>
        <v>023</v>
      </c>
      <c r="Q871" s="2" t="str">
        <f t="shared" si="614"/>
        <v>00</v>
      </c>
      <c r="R871" s="36" t="str">
        <f>INDEX(Sheet2!B:B,MATCH(L871,Sheet2!A:A,0))</f>
        <v>007</v>
      </c>
      <c r="S871" s="29">
        <f t="shared" si="615"/>
        <v>5</v>
      </c>
      <c r="T871" s="29">
        <f t="shared" si="616"/>
        <v>11</v>
      </c>
      <c r="U871" s="29">
        <f t="shared" si="617"/>
        <v>11</v>
      </c>
      <c r="V871" s="29">
        <f t="shared" si="618"/>
        <v>11</v>
      </c>
      <c r="W871" s="2" t="str">
        <f t="shared" si="619"/>
        <v>0023</v>
      </c>
      <c r="X871" s="2"/>
    </row>
    <row r="872" spans="1:24">
      <c r="A872" s="2" t="s">
        <v>29</v>
      </c>
      <c r="B872" s="29" t="str">
        <f t="shared" si="620"/>
        <v>314007024</v>
      </c>
      <c r="C872" s="29">
        <v>314007015</v>
      </c>
      <c r="D872" s="35">
        <f t="shared" ref="D872:D875" si="621">IF(INT(B872)=INT(C872),111,0)</f>
        <v>0</v>
      </c>
      <c r="E872" s="29" t="s">
        <v>1005</v>
      </c>
      <c r="F872" s="29" t="s">
        <v>660</v>
      </c>
      <c r="G872" s="29">
        <v>0</v>
      </c>
      <c r="H872" s="29" t="s">
        <v>32</v>
      </c>
      <c r="I872" s="29">
        <v>0</v>
      </c>
      <c r="J872" s="29" t="s">
        <v>993</v>
      </c>
      <c r="K872" s="29" t="str">
        <f t="shared" ref="K872:K875" si="622">LEFT(E872,S872-1)</f>
        <v>icon</v>
      </c>
      <c r="L872" s="2" t="str">
        <f t="shared" ref="L872:L875" si="623">MID(E872,S872+1,T872-6)</f>
        <v>equip</v>
      </c>
      <c r="M872" s="2">
        <f t="shared" ref="M872:M875" si="624">IF(RIGHT(E872,1)="s",2,0)</f>
        <v>0</v>
      </c>
      <c r="N872" s="2">
        <f t="shared" ref="N872:N875" si="625">IF(L872="head",13,IF(L872="qiyujia",15,14))</f>
        <v>14</v>
      </c>
      <c r="O872" s="2" t="str">
        <f t="shared" ref="O872:O875" si="626">IF(T872=U872,RIGHT(E872,LEN(E872)-T872),MID(E872,T872+1,U872-T872-1))</f>
        <v>0024</v>
      </c>
      <c r="P872" s="2" t="str">
        <f t="shared" ref="P872:P875" si="627">RIGHT(O872,3)</f>
        <v>024</v>
      </c>
      <c r="Q872" s="2" t="str">
        <f t="shared" ref="Q872:Q875" si="628">IF(LEN(W872)&lt;3,IF(LEN(W872)&gt;1,W872,"0"&amp;W872),"00")</f>
        <v>00</v>
      </c>
      <c r="R872" s="36" t="str">
        <f>INDEX(Sheet2!B:B,MATCH(L872,Sheet2!A:A,0))</f>
        <v>007</v>
      </c>
      <c r="S872" s="29">
        <f t="shared" ref="S872:S875" si="629">IFERROR(FIND("_",E872),0)</f>
        <v>5</v>
      </c>
      <c r="T872" s="29">
        <f t="shared" ref="T872:T875" si="630">IFERROR(FIND("_",E872,S872+1),S872)</f>
        <v>11</v>
      </c>
      <c r="U872" s="29">
        <f t="shared" ref="U872:U875" si="631">IFERROR(FIND("_",E872,T872+1),T872)</f>
        <v>11</v>
      </c>
      <c r="V872" s="29">
        <f t="shared" ref="V872:V875" si="632">IFERROR(FIND("_",E872,U872+1),U872)</f>
        <v>11</v>
      </c>
      <c r="W872" s="2" t="str">
        <f t="shared" ref="W872:W875" si="633">IF(U872=V872,RIGHT(E872,LEN(E872)-U872),MID(E872,U872+1,V872-U872-1))</f>
        <v>0024</v>
      </c>
      <c r="X872" s="2"/>
    </row>
    <row r="873" spans="1:24">
      <c r="A873" s="2" t="s">
        <v>29</v>
      </c>
      <c r="B873" s="29" t="str">
        <f t="shared" si="620"/>
        <v>314007025</v>
      </c>
      <c r="C873" s="29">
        <v>314007016</v>
      </c>
      <c r="D873" s="35">
        <f t="shared" si="621"/>
        <v>0</v>
      </c>
      <c r="E873" s="29" t="s">
        <v>1006</v>
      </c>
      <c r="F873" s="29" t="s">
        <v>660</v>
      </c>
      <c r="G873" s="29">
        <v>0</v>
      </c>
      <c r="H873" s="29" t="s">
        <v>32</v>
      </c>
      <c r="I873" s="29">
        <v>0</v>
      </c>
      <c r="J873" s="29" t="s">
        <v>995</v>
      </c>
      <c r="K873" s="29" t="str">
        <f t="shared" si="622"/>
        <v>icon</v>
      </c>
      <c r="L873" s="2" t="str">
        <f t="shared" si="623"/>
        <v>equip</v>
      </c>
      <c r="M873" s="2">
        <f t="shared" si="624"/>
        <v>0</v>
      </c>
      <c r="N873" s="2">
        <f t="shared" si="625"/>
        <v>14</v>
      </c>
      <c r="O873" s="2" t="str">
        <f t="shared" si="626"/>
        <v>0025</v>
      </c>
      <c r="P873" s="2" t="str">
        <f t="shared" si="627"/>
        <v>025</v>
      </c>
      <c r="Q873" s="2" t="str">
        <f t="shared" si="628"/>
        <v>00</v>
      </c>
      <c r="R873" s="36" t="str">
        <f>INDEX(Sheet2!B:B,MATCH(L873,Sheet2!A:A,0))</f>
        <v>007</v>
      </c>
      <c r="S873" s="29">
        <f t="shared" si="629"/>
        <v>5</v>
      </c>
      <c r="T873" s="29">
        <f t="shared" si="630"/>
        <v>11</v>
      </c>
      <c r="U873" s="29">
        <f t="shared" si="631"/>
        <v>11</v>
      </c>
      <c r="V873" s="29">
        <f t="shared" si="632"/>
        <v>11</v>
      </c>
      <c r="W873" s="2" t="str">
        <f t="shared" si="633"/>
        <v>0025</v>
      </c>
      <c r="X873" s="2"/>
    </row>
    <row r="874" spans="1:24">
      <c r="A874" s="2" t="s">
        <v>29</v>
      </c>
      <c r="B874" s="29" t="str">
        <f t="shared" si="620"/>
        <v>314007026</v>
      </c>
      <c r="C874" s="29">
        <v>314007017</v>
      </c>
      <c r="D874" s="35">
        <f t="shared" si="621"/>
        <v>0</v>
      </c>
      <c r="E874" s="29" t="s">
        <v>1007</v>
      </c>
      <c r="F874" s="29" t="s">
        <v>660</v>
      </c>
      <c r="G874" s="29">
        <v>0</v>
      </c>
      <c r="H874" s="29" t="s">
        <v>32</v>
      </c>
      <c r="I874" s="29">
        <v>0</v>
      </c>
      <c r="J874" s="29" t="s">
        <v>997</v>
      </c>
      <c r="K874" s="29" t="str">
        <f t="shared" si="622"/>
        <v>icon</v>
      </c>
      <c r="L874" s="2" t="str">
        <f t="shared" si="623"/>
        <v>equip</v>
      </c>
      <c r="M874" s="2">
        <f t="shared" si="624"/>
        <v>0</v>
      </c>
      <c r="N874" s="2">
        <f t="shared" si="625"/>
        <v>14</v>
      </c>
      <c r="O874" s="2" t="str">
        <f t="shared" si="626"/>
        <v>0026</v>
      </c>
      <c r="P874" s="2" t="str">
        <f t="shared" si="627"/>
        <v>026</v>
      </c>
      <c r="Q874" s="2" t="str">
        <f t="shared" si="628"/>
        <v>00</v>
      </c>
      <c r="R874" s="36" t="str">
        <f>INDEX(Sheet2!B:B,MATCH(L874,Sheet2!A:A,0))</f>
        <v>007</v>
      </c>
      <c r="S874" s="29">
        <f t="shared" si="629"/>
        <v>5</v>
      </c>
      <c r="T874" s="29">
        <f t="shared" si="630"/>
        <v>11</v>
      </c>
      <c r="U874" s="29">
        <f t="shared" si="631"/>
        <v>11</v>
      </c>
      <c r="V874" s="29">
        <f t="shared" si="632"/>
        <v>11</v>
      </c>
      <c r="W874" s="2" t="str">
        <f t="shared" si="633"/>
        <v>0026</v>
      </c>
      <c r="X874" s="2"/>
    </row>
    <row r="875" spans="1:24">
      <c r="A875" s="2" t="s">
        <v>29</v>
      </c>
      <c r="B875" s="29" t="str">
        <f t="shared" si="620"/>
        <v>314007027</v>
      </c>
      <c r="C875" s="29">
        <v>314007018</v>
      </c>
      <c r="D875" s="35">
        <f t="shared" si="621"/>
        <v>0</v>
      </c>
      <c r="E875" s="29" t="s">
        <v>1008</v>
      </c>
      <c r="F875" s="29" t="s">
        <v>660</v>
      </c>
      <c r="G875" s="29">
        <v>0</v>
      </c>
      <c r="H875" s="29" t="s">
        <v>32</v>
      </c>
      <c r="I875" s="29">
        <v>0</v>
      </c>
      <c r="J875" s="29" t="s">
        <v>999</v>
      </c>
      <c r="K875" s="29" t="str">
        <f t="shared" si="622"/>
        <v>icon</v>
      </c>
      <c r="L875" s="2" t="str">
        <f t="shared" si="623"/>
        <v>equip</v>
      </c>
      <c r="M875" s="2">
        <f t="shared" si="624"/>
        <v>0</v>
      </c>
      <c r="N875" s="2">
        <f t="shared" si="625"/>
        <v>14</v>
      </c>
      <c r="O875" s="2" t="str">
        <f t="shared" si="626"/>
        <v>0027</v>
      </c>
      <c r="P875" s="2" t="str">
        <f t="shared" si="627"/>
        <v>027</v>
      </c>
      <c r="Q875" s="2" t="str">
        <f t="shared" si="628"/>
        <v>00</v>
      </c>
      <c r="R875" s="36" t="str">
        <f>INDEX(Sheet2!B:B,MATCH(L875,Sheet2!A:A,0))</f>
        <v>007</v>
      </c>
      <c r="S875" s="29">
        <f t="shared" si="629"/>
        <v>5</v>
      </c>
      <c r="T875" s="29">
        <f t="shared" si="630"/>
        <v>11</v>
      </c>
      <c r="U875" s="29">
        <f t="shared" si="631"/>
        <v>11</v>
      </c>
      <c r="V875" s="29">
        <f t="shared" si="632"/>
        <v>11</v>
      </c>
      <c r="W875" s="2" t="str">
        <f t="shared" si="633"/>
        <v>0027</v>
      </c>
      <c r="X875" s="2"/>
    </row>
    <row r="876" spans="1:24">
      <c r="A876" s="2" t="s">
        <v>29</v>
      </c>
      <c r="B876" s="29" t="str">
        <f t="shared" ref="B876:B877" si="634">"3"&amp;N876&amp;R876&amp;P876</f>
        <v>314007028</v>
      </c>
      <c r="C876" s="29">
        <v>314007017</v>
      </c>
      <c r="D876" s="35">
        <f t="shared" ref="D876:D877" si="635">IF(INT(B876)=INT(C876),111,0)</f>
        <v>0</v>
      </c>
      <c r="E876" s="29" t="s">
        <v>1009</v>
      </c>
      <c r="F876" s="29" t="s">
        <v>660</v>
      </c>
      <c r="G876" s="29">
        <v>0</v>
      </c>
      <c r="H876" s="29" t="s">
        <v>32</v>
      </c>
      <c r="I876" s="29">
        <v>0</v>
      </c>
      <c r="J876" s="29" t="s">
        <v>997</v>
      </c>
      <c r="K876" s="29" t="str">
        <f t="shared" ref="K876:K877" si="636">LEFT(E876,S876-1)</f>
        <v>icon</v>
      </c>
      <c r="L876" s="2" t="str">
        <f t="shared" ref="L876:L877" si="637">MID(E876,S876+1,T876-6)</f>
        <v>equip</v>
      </c>
      <c r="M876" s="2">
        <f t="shared" ref="M876:M877" si="638">IF(RIGHT(E876,1)="s",2,0)</f>
        <v>0</v>
      </c>
      <c r="N876" s="2">
        <f t="shared" ref="N876:N877" si="639">IF(L876="head",13,IF(L876="qiyujia",15,14))</f>
        <v>14</v>
      </c>
      <c r="O876" s="2" t="str">
        <f t="shared" ref="O876:O877" si="640">IF(T876=U876,RIGHT(E876,LEN(E876)-T876),MID(E876,T876+1,U876-T876-1))</f>
        <v>0028</v>
      </c>
      <c r="P876" s="2" t="str">
        <f t="shared" ref="P876:P877" si="641">RIGHT(O876,3)</f>
        <v>028</v>
      </c>
      <c r="Q876" s="2" t="str">
        <f t="shared" ref="Q876:Q877" si="642">IF(LEN(W876)&lt;3,IF(LEN(W876)&gt;1,W876,"0"&amp;W876),"00")</f>
        <v>00</v>
      </c>
      <c r="R876" s="36" t="str">
        <f>INDEX(Sheet2!B:B,MATCH(L876,Sheet2!A:A,0))</f>
        <v>007</v>
      </c>
      <c r="S876" s="29">
        <f t="shared" ref="S876:S877" si="643">IFERROR(FIND("_",E876),0)</f>
        <v>5</v>
      </c>
      <c r="T876" s="29">
        <f t="shared" ref="T876:T877" si="644">IFERROR(FIND("_",E876,S876+1),S876)</f>
        <v>11</v>
      </c>
      <c r="U876" s="29">
        <f t="shared" ref="U876:U877" si="645">IFERROR(FIND("_",E876,T876+1),T876)</f>
        <v>11</v>
      </c>
      <c r="V876" s="29">
        <f t="shared" ref="V876:V877" si="646">IFERROR(FIND("_",E876,U876+1),U876)</f>
        <v>11</v>
      </c>
      <c r="W876" s="2" t="str">
        <f t="shared" ref="W876:W877" si="647">IF(U876=V876,RIGHT(E876,LEN(E876)-U876),MID(E876,U876+1,V876-U876-1))</f>
        <v>0028</v>
      </c>
      <c r="X876" s="2"/>
    </row>
    <row r="877" spans="1:24">
      <c r="A877" s="2" t="s">
        <v>29</v>
      </c>
      <c r="B877" s="29" t="str">
        <f t="shared" si="634"/>
        <v>314007029</v>
      </c>
      <c r="C877" s="29">
        <v>314007018</v>
      </c>
      <c r="D877" s="35">
        <f t="shared" si="635"/>
        <v>0</v>
      </c>
      <c r="E877" s="29" t="s">
        <v>1010</v>
      </c>
      <c r="F877" s="29" t="s">
        <v>660</v>
      </c>
      <c r="G877" s="29">
        <v>0</v>
      </c>
      <c r="H877" s="29" t="s">
        <v>32</v>
      </c>
      <c r="I877" s="29">
        <v>0</v>
      </c>
      <c r="J877" s="29" t="s">
        <v>999</v>
      </c>
      <c r="K877" s="29" t="str">
        <f t="shared" si="636"/>
        <v>icon</v>
      </c>
      <c r="L877" s="2" t="str">
        <f t="shared" si="637"/>
        <v>equip</v>
      </c>
      <c r="M877" s="2">
        <f t="shared" si="638"/>
        <v>0</v>
      </c>
      <c r="N877" s="2">
        <f t="shared" si="639"/>
        <v>14</v>
      </c>
      <c r="O877" s="2" t="str">
        <f t="shared" si="640"/>
        <v>0029</v>
      </c>
      <c r="P877" s="2" t="str">
        <f t="shared" si="641"/>
        <v>029</v>
      </c>
      <c r="Q877" s="2" t="str">
        <f t="shared" si="642"/>
        <v>00</v>
      </c>
      <c r="R877" s="36" t="str">
        <f>INDEX(Sheet2!B:B,MATCH(L877,Sheet2!A:A,0))</f>
        <v>007</v>
      </c>
      <c r="S877" s="29">
        <f t="shared" si="643"/>
        <v>5</v>
      </c>
      <c r="T877" s="29">
        <f t="shared" si="644"/>
        <v>11</v>
      </c>
      <c r="U877" s="29">
        <f t="shared" si="645"/>
        <v>11</v>
      </c>
      <c r="V877" s="29">
        <f t="shared" si="646"/>
        <v>11</v>
      </c>
      <c r="W877" s="2" t="str">
        <f t="shared" si="647"/>
        <v>0029</v>
      </c>
      <c r="X877" s="2"/>
    </row>
    <row r="878" spans="1:24">
      <c r="A878" s="2" t="s">
        <v>29</v>
      </c>
      <c r="B878" s="29">
        <v>314007901</v>
      </c>
      <c r="D878" s="35"/>
      <c r="E878" s="29" t="s">
        <v>1011</v>
      </c>
      <c r="F878" s="29" t="s">
        <v>660</v>
      </c>
      <c r="G878" s="29">
        <v>0</v>
      </c>
      <c r="H878" s="29" t="s">
        <v>32</v>
      </c>
      <c r="I878" s="29">
        <v>0</v>
      </c>
      <c r="J878" s="29" t="s">
        <v>1012</v>
      </c>
      <c r="K878" s="29" t="s">
        <v>696</v>
      </c>
      <c r="L878" s="2"/>
      <c r="M878" s="2"/>
      <c r="N878" s="2"/>
      <c r="O878" s="2"/>
      <c r="P878" s="2"/>
      <c r="Q878" s="2"/>
      <c r="R878" s="36"/>
      <c r="S878" s="29"/>
      <c r="T878" s="29"/>
      <c r="U878" s="29"/>
      <c r="V878" s="29"/>
      <c r="W878" s="2"/>
      <c r="X878" s="2"/>
    </row>
    <row r="879" spans="1:24">
      <c r="A879" s="2" t="s">
        <v>29</v>
      </c>
      <c r="B879" s="29">
        <v>314007902</v>
      </c>
      <c r="D879" s="35"/>
      <c r="E879" s="29" t="s">
        <v>1013</v>
      </c>
      <c r="F879" s="29" t="s">
        <v>660</v>
      </c>
      <c r="G879" s="29">
        <v>0</v>
      </c>
      <c r="H879" s="29" t="s">
        <v>32</v>
      </c>
      <c r="I879" s="29">
        <v>0</v>
      </c>
      <c r="J879" s="29" t="s">
        <v>1012</v>
      </c>
      <c r="K879" s="29" t="s">
        <v>696</v>
      </c>
      <c r="L879" s="2"/>
      <c r="M879" s="2"/>
      <c r="N879" s="2"/>
      <c r="O879" s="2"/>
      <c r="P879" s="2"/>
      <c r="Q879" s="2"/>
      <c r="R879" s="36"/>
      <c r="S879" s="29"/>
      <c r="T879" s="29"/>
      <c r="U879" s="29"/>
      <c r="V879" s="29"/>
      <c r="W879" s="2"/>
      <c r="X879" s="2"/>
    </row>
    <row r="880" spans="1:24">
      <c r="A880" s="2" t="s">
        <v>29</v>
      </c>
      <c r="B880" s="29">
        <v>314007903</v>
      </c>
      <c r="D880" s="35"/>
      <c r="E880" s="29" t="s">
        <v>1014</v>
      </c>
      <c r="F880" s="29" t="s">
        <v>660</v>
      </c>
      <c r="G880" s="29">
        <v>0</v>
      </c>
      <c r="H880" s="29" t="s">
        <v>32</v>
      </c>
      <c r="I880" s="29">
        <v>0</v>
      </c>
      <c r="J880" s="29" t="s">
        <v>1012</v>
      </c>
      <c r="K880" s="29" t="s">
        <v>696</v>
      </c>
      <c r="L880" s="2"/>
      <c r="M880" s="2"/>
      <c r="N880" s="2"/>
      <c r="O880" s="2"/>
      <c r="P880" s="2"/>
      <c r="Q880" s="2"/>
      <c r="R880" s="36"/>
      <c r="S880" s="29"/>
      <c r="T880" s="29"/>
      <c r="U880" s="29"/>
      <c r="V880" s="29"/>
      <c r="W880" s="2"/>
      <c r="X880" s="2"/>
    </row>
    <row r="881" spans="1:24">
      <c r="A881" s="2" t="s">
        <v>29</v>
      </c>
      <c r="B881" s="29">
        <v>314007904</v>
      </c>
      <c r="D881" s="35"/>
      <c r="E881" s="29" t="s">
        <v>1015</v>
      </c>
      <c r="F881" s="29" t="s">
        <v>660</v>
      </c>
      <c r="G881" s="29">
        <v>0</v>
      </c>
      <c r="H881" s="29" t="s">
        <v>32</v>
      </c>
      <c r="I881" s="29">
        <v>0</v>
      </c>
      <c r="J881" s="29" t="s">
        <v>1012</v>
      </c>
      <c r="K881" s="29" t="s">
        <v>696</v>
      </c>
      <c r="L881" s="2"/>
      <c r="M881" s="2"/>
      <c r="N881" s="2"/>
      <c r="O881" s="2"/>
      <c r="P881" s="2"/>
      <c r="Q881" s="2"/>
      <c r="R881" s="36"/>
      <c r="S881" s="29"/>
      <c r="T881" s="29"/>
      <c r="U881" s="29"/>
      <c r="V881" s="29"/>
      <c r="W881" s="2"/>
      <c r="X881" s="2"/>
    </row>
    <row r="882" spans="1:24">
      <c r="A882" s="2" t="s">
        <v>29</v>
      </c>
      <c r="B882" s="29">
        <v>314007905</v>
      </c>
      <c r="D882" s="35"/>
      <c r="E882" s="29" t="s">
        <v>1016</v>
      </c>
      <c r="F882" s="29" t="s">
        <v>660</v>
      </c>
      <c r="G882" s="29">
        <v>0</v>
      </c>
      <c r="H882" s="29" t="s">
        <v>32</v>
      </c>
      <c r="I882" s="29">
        <v>0</v>
      </c>
      <c r="J882" s="29" t="s">
        <v>1012</v>
      </c>
      <c r="K882" s="29" t="s">
        <v>696</v>
      </c>
      <c r="L882" s="2"/>
      <c r="M882" s="2"/>
      <c r="N882" s="2"/>
      <c r="O882" s="2"/>
      <c r="P882" s="2"/>
      <c r="Q882" s="2"/>
      <c r="R882" s="36"/>
      <c r="S882" s="29"/>
      <c r="T882" s="29"/>
      <c r="U882" s="29"/>
      <c r="V882" s="29"/>
      <c r="W882" s="2"/>
      <c r="X882" s="2"/>
    </row>
    <row r="883" spans="1:24">
      <c r="A883" s="2" t="s">
        <v>29</v>
      </c>
      <c r="B883" s="29">
        <v>314007906</v>
      </c>
      <c r="D883" s="35"/>
      <c r="E883" s="29" t="s">
        <v>1017</v>
      </c>
      <c r="F883" s="29" t="s">
        <v>660</v>
      </c>
      <c r="G883" s="29">
        <v>0</v>
      </c>
      <c r="H883" s="29" t="s">
        <v>32</v>
      </c>
      <c r="I883" s="29">
        <v>0</v>
      </c>
      <c r="J883" s="29" t="s">
        <v>1012</v>
      </c>
      <c r="K883" s="29" t="s">
        <v>696</v>
      </c>
      <c r="L883" s="2"/>
      <c r="M883" s="2"/>
      <c r="N883" s="2"/>
      <c r="O883" s="2"/>
      <c r="P883" s="2"/>
      <c r="Q883" s="2"/>
      <c r="R883" s="36"/>
      <c r="S883" s="29"/>
      <c r="T883" s="29"/>
      <c r="U883" s="29"/>
      <c r="V883" s="29"/>
      <c r="W883" s="2"/>
      <c r="X883" s="2"/>
    </row>
    <row r="884" spans="1:24">
      <c r="A884" s="2" t="s">
        <v>29</v>
      </c>
      <c r="B884" s="29">
        <v>314007907</v>
      </c>
      <c r="D884" s="35"/>
      <c r="E884" s="29" t="s">
        <v>1018</v>
      </c>
      <c r="F884" s="29" t="s">
        <v>660</v>
      </c>
      <c r="G884" s="29">
        <v>0</v>
      </c>
      <c r="H884" s="29" t="s">
        <v>32</v>
      </c>
      <c r="I884" s="29">
        <v>0</v>
      </c>
      <c r="J884" s="29" t="s">
        <v>1012</v>
      </c>
      <c r="K884" s="29" t="s">
        <v>696</v>
      </c>
      <c r="L884" s="2"/>
      <c r="M884" s="2"/>
      <c r="N884" s="2"/>
      <c r="O884" s="2"/>
      <c r="P884" s="2"/>
      <c r="Q884" s="2"/>
      <c r="R884" s="36"/>
      <c r="S884" s="29"/>
      <c r="T884" s="29"/>
      <c r="U884" s="29"/>
      <c r="V884" s="29"/>
      <c r="W884" s="2"/>
      <c r="X884" s="2"/>
    </row>
    <row r="885" spans="1:24">
      <c r="A885" s="2" t="s">
        <v>29</v>
      </c>
      <c r="B885" s="29">
        <v>314007908</v>
      </c>
      <c r="D885" s="35"/>
      <c r="E885" s="29" t="s">
        <v>1019</v>
      </c>
      <c r="F885" s="29" t="s">
        <v>660</v>
      </c>
      <c r="G885" s="29">
        <v>0</v>
      </c>
      <c r="H885" s="29" t="s">
        <v>32</v>
      </c>
      <c r="I885" s="29">
        <v>0</v>
      </c>
      <c r="J885" s="29" t="s">
        <v>1012</v>
      </c>
      <c r="K885" s="29" t="s">
        <v>696</v>
      </c>
      <c r="L885" s="2"/>
      <c r="M885" s="2"/>
      <c r="N885" s="2"/>
      <c r="O885" s="2"/>
      <c r="P885" s="2"/>
      <c r="Q885" s="2"/>
      <c r="R885" s="36"/>
      <c r="S885" s="29"/>
      <c r="T885" s="29"/>
      <c r="U885" s="29"/>
      <c r="V885" s="29"/>
      <c r="W885" s="2"/>
      <c r="X885" s="2"/>
    </row>
    <row r="886" spans="1:24">
      <c r="A886" s="2" t="s">
        <v>29</v>
      </c>
      <c r="B886" s="29">
        <v>314007909</v>
      </c>
      <c r="D886" s="35"/>
      <c r="E886" s="29" t="s">
        <v>1020</v>
      </c>
      <c r="F886" s="29" t="s">
        <v>660</v>
      </c>
      <c r="G886" s="29">
        <v>0</v>
      </c>
      <c r="H886" s="29" t="s">
        <v>32</v>
      </c>
      <c r="I886" s="29">
        <v>0</v>
      </c>
      <c r="J886" s="29" t="s">
        <v>1012</v>
      </c>
      <c r="K886" s="29" t="s">
        <v>696</v>
      </c>
      <c r="L886" s="2"/>
      <c r="M886" s="2"/>
      <c r="N886" s="2"/>
      <c r="O886" s="2"/>
      <c r="P886" s="2"/>
      <c r="Q886" s="2"/>
      <c r="R886" s="36"/>
      <c r="S886" s="29"/>
      <c r="T886" s="29"/>
      <c r="U886" s="29"/>
      <c r="V886" s="29"/>
      <c r="W886" s="2"/>
      <c r="X886" s="2"/>
    </row>
    <row r="887" spans="1:24">
      <c r="A887" s="2" t="s">
        <v>29</v>
      </c>
      <c r="B887" s="29">
        <v>314007910</v>
      </c>
      <c r="D887" s="35"/>
      <c r="E887" s="29" t="s">
        <v>1021</v>
      </c>
      <c r="F887" s="29" t="s">
        <v>660</v>
      </c>
      <c r="G887" s="29">
        <v>0</v>
      </c>
      <c r="H887" s="29" t="s">
        <v>32</v>
      </c>
      <c r="I887" s="29">
        <v>0</v>
      </c>
      <c r="J887" s="29" t="s">
        <v>1012</v>
      </c>
      <c r="K887" s="29" t="s">
        <v>696</v>
      </c>
      <c r="L887" s="2"/>
      <c r="M887" s="2"/>
      <c r="N887" s="2"/>
      <c r="O887" s="2"/>
      <c r="P887" s="2"/>
      <c r="Q887" s="2"/>
      <c r="R887" s="36"/>
      <c r="S887" s="29"/>
      <c r="T887" s="29"/>
      <c r="U887" s="29"/>
      <c r="V887" s="29"/>
      <c r="W887" s="2"/>
      <c r="X887" s="2"/>
    </row>
    <row r="888" spans="1:24">
      <c r="A888" s="2" t="s">
        <v>29</v>
      </c>
      <c r="B888" s="29">
        <v>314007911</v>
      </c>
      <c r="D888" s="35"/>
      <c r="E888" s="29" t="s">
        <v>1022</v>
      </c>
      <c r="F888" s="29" t="s">
        <v>660</v>
      </c>
      <c r="G888" s="29">
        <v>0</v>
      </c>
      <c r="H888" s="29" t="s">
        <v>32</v>
      </c>
      <c r="I888" s="29">
        <v>0</v>
      </c>
      <c r="J888" s="29" t="s">
        <v>1012</v>
      </c>
      <c r="K888" s="29" t="s">
        <v>696</v>
      </c>
      <c r="L888" s="2"/>
      <c r="M888" s="2"/>
      <c r="N888" s="2"/>
      <c r="O888" s="2"/>
      <c r="P888" s="2"/>
      <c r="Q888" s="2"/>
      <c r="R888" s="36"/>
      <c r="S888" s="29"/>
      <c r="T888" s="29"/>
      <c r="U888" s="29"/>
      <c r="V888" s="29"/>
      <c r="W888" s="2"/>
      <c r="X888" s="2"/>
    </row>
    <row r="889" spans="1:24">
      <c r="A889" s="2" t="s">
        <v>29</v>
      </c>
      <c r="B889" s="29">
        <v>314007912</v>
      </c>
      <c r="D889" s="35"/>
      <c r="E889" s="29" t="s">
        <v>1023</v>
      </c>
      <c r="F889" s="29" t="s">
        <v>660</v>
      </c>
      <c r="G889" s="29">
        <v>0</v>
      </c>
      <c r="H889" s="29" t="s">
        <v>32</v>
      </c>
      <c r="I889" s="29">
        <v>0</v>
      </c>
      <c r="J889" s="29" t="s">
        <v>1012</v>
      </c>
      <c r="K889" s="29" t="s">
        <v>696</v>
      </c>
      <c r="L889" s="2"/>
      <c r="M889" s="2"/>
      <c r="N889" s="2"/>
      <c r="O889" s="2"/>
      <c r="P889" s="2"/>
      <c r="Q889" s="2"/>
      <c r="R889" s="36"/>
      <c r="S889" s="29"/>
      <c r="T889" s="29"/>
      <c r="U889" s="29"/>
      <c r="V889" s="29"/>
      <c r="W889" s="2"/>
      <c r="X889" s="2"/>
    </row>
    <row r="890" spans="1:24" s="27" customFormat="1">
      <c r="A890" s="45" t="s">
        <v>29</v>
      </c>
      <c r="B890" s="43">
        <f>IF(O890&gt;1000,3*100000000+N890*1000000+R890*1000+O890,"3"&amp;N890&amp;R890&amp;P890)</f>
        <v>314008001</v>
      </c>
      <c r="C890" s="46">
        <v>314007019</v>
      </c>
      <c r="D890" s="35">
        <f t="shared" si="607"/>
        <v>0</v>
      </c>
      <c r="E890" s="46" t="s">
        <v>1024</v>
      </c>
      <c r="F890" s="46" t="s">
        <v>660</v>
      </c>
      <c r="G890" s="29">
        <v>0</v>
      </c>
      <c r="H890" s="46" t="s">
        <v>32</v>
      </c>
      <c r="I890" s="46">
        <v>0</v>
      </c>
      <c r="J890" s="46" t="s">
        <v>1025</v>
      </c>
      <c r="K890" s="46" t="str">
        <f t="shared" si="608"/>
        <v>icon</v>
      </c>
      <c r="L890" s="45" t="str">
        <f t="shared" si="609"/>
        <v>equip</v>
      </c>
      <c r="M890" s="45">
        <f t="shared" si="610"/>
        <v>0</v>
      </c>
      <c r="N890" s="45">
        <f t="shared" si="611"/>
        <v>14</v>
      </c>
      <c r="O890" s="45" t="str">
        <f t="shared" si="612"/>
        <v>1001</v>
      </c>
      <c r="P890" s="45" t="str">
        <f t="shared" si="613"/>
        <v>001</v>
      </c>
      <c r="Q890" s="45" t="str">
        <f t="shared" si="614"/>
        <v>00</v>
      </c>
      <c r="R890" s="36" t="str">
        <f>INDEX(Sheet2!B:B,MATCH(L890,Sheet2!A:A,0))</f>
        <v>007</v>
      </c>
      <c r="S890" s="46">
        <f t="shared" si="615"/>
        <v>5</v>
      </c>
      <c r="T890" s="46">
        <f t="shared" si="616"/>
        <v>11</v>
      </c>
      <c r="U890" s="46">
        <f t="shared" si="617"/>
        <v>11</v>
      </c>
      <c r="V890" s="46">
        <f t="shared" si="618"/>
        <v>11</v>
      </c>
      <c r="W890" s="45" t="str">
        <f t="shared" si="619"/>
        <v>1001</v>
      </c>
      <c r="X890" s="45"/>
    </row>
    <row r="891" spans="1:24" s="27" customFormat="1">
      <c r="A891" s="45" t="s">
        <v>29</v>
      </c>
      <c r="B891" s="43">
        <f>IF(O891&gt;1000,3*100000000+N891*1000000+R891*1000+O891,"3"&amp;N891&amp;R891&amp;P891)</f>
        <v>314008002</v>
      </c>
      <c r="C891" s="46"/>
      <c r="D891" s="35">
        <f t="shared" si="607"/>
        <v>0</v>
      </c>
      <c r="E891" s="46" t="s">
        <v>1026</v>
      </c>
      <c r="F891" s="46" t="s">
        <v>660</v>
      </c>
      <c r="G891" s="29">
        <v>0</v>
      </c>
      <c r="H891" s="46" t="s">
        <v>32</v>
      </c>
      <c r="I891" s="46">
        <v>0</v>
      </c>
      <c r="J891" s="46" t="s">
        <v>1027</v>
      </c>
      <c r="K891" s="46" t="str">
        <f t="shared" si="608"/>
        <v>icon</v>
      </c>
      <c r="L891" s="45" t="str">
        <f t="shared" si="609"/>
        <v>equip</v>
      </c>
      <c r="M891" s="45">
        <f t="shared" si="610"/>
        <v>0</v>
      </c>
      <c r="N891" s="45">
        <f t="shared" si="611"/>
        <v>14</v>
      </c>
      <c r="O891" s="45" t="str">
        <f t="shared" si="612"/>
        <v>1002</v>
      </c>
      <c r="P891" s="45" t="str">
        <f t="shared" si="613"/>
        <v>002</v>
      </c>
      <c r="Q891" s="45" t="str">
        <f t="shared" si="614"/>
        <v>00</v>
      </c>
      <c r="R891" s="36" t="str">
        <f>INDEX(Sheet2!B:B,MATCH(L891,Sheet2!A:A,0))</f>
        <v>007</v>
      </c>
      <c r="S891" s="46">
        <f t="shared" si="615"/>
        <v>5</v>
      </c>
      <c r="T891" s="46">
        <f t="shared" si="616"/>
        <v>11</v>
      </c>
      <c r="U891" s="46">
        <f t="shared" si="617"/>
        <v>11</v>
      </c>
      <c r="V891" s="46">
        <f t="shared" si="618"/>
        <v>11</v>
      </c>
      <c r="W891" s="45" t="str">
        <f t="shared" si="619"/>
        <v>1002</v>
      </c>
      <c r="X891" s="45"/>
    </row>
    <row r="892" spans="1:24" s="27" customFormat="1">
      <c r="A892" s="45" t="s">
        <v>29</v>
      </c>
      <c r="B892" s="43">
        <f>IF(O892&gt;1000,3*100000000+N892*1000000+R892*1000+O892,"3"&amp;N892&amp;R892&amp;P892)</f>
        <v>314008003</v>
      </c>
      <c r="C892" s="46"/>
      <c r="D892" s="35">
        <f t="shared" si="607"/>
        <v>0</v>
      </c>
      <c r="E892" s="46" t="s">
        <v>1028</v>
      </c>
      <c r="F892" s="46" t="s">
        <v>660</v>
      </c>
      <c r="G892" s="29">
        <v>0</v>
      </c>
      <c r="H892" s="46" t="s">
        <v>32</v>
      </c>
      <c r="I892" s="46">
        <v>0</v>
      </c>
      <c r="J892" s="46" t="s">
        <v>1029</v>
      </c>
      <c r="K892" s="46" t="str">
        <f t="shared" si="608"/>
        <v>icon</v>
      </c>
      <c r="L892" s="45" t="str">
        <f t="shared" si="609"/>
        <v>equip</v>
      </c>
      <c r="M892" s="45">
        <f t="shared" si="610"/>
        <v>0</v>
      </c>
      <c r="N892" s="45">
        <f t="shared" si="611"/>
        <v>14</v>
      </c>
      <c r="O892" s="45" t="str">
        <f t="shared" si="612"/>
        <v>1003</v>
      </c>
      <c r="P892" s="45" t="str">
        <f t="shared" si="613"/>
        <v>003</v>
      </c>
      <c r="Q892" s="45" t="str">
        <f t="shared" si="614"/>
        <v>00</v>
      </c>
      <c r="R892" s="36" t="str">
        <f>INDEX(Sheet2!B:B,MATCH(L892,Sheet2!A:A,0))</f>
        <v>007</v>
      </c>
      <c r="S892" s="46">
        <f t="shared" si="615"/>
        <v>5</v>
      </c>
      <c r="T892" s="46">
        <f t="shared" si="616"/>
        <v>11</v>
      </c>
      <c r="U892" s="46">
        <f t="shared" si="617"/>
        <v>11</v>
      </c>
      <c r="V892" s="46">
        <f t="shared" si="618"/>
        <v>11</v>
      </c>
      <c r="W892" s="45" t="str">
        <f t="shared" si="619"/>
        <v>1003</v>
      </c>
      <c r="X892" s="45"/>
    </row>
    <row r="893" spans="1:24" s="27" customFormat="1">
      <c r="A893" s="45" t="s">
        <v>29</v>
      </c>
      <c r="B893" s="43">
        <f>IF(O893&gt;1000,3*100000000+N893*1000000+R893*1000+O893,"3"&amp;N893&amp;R893&amp;P893)</f>
        <v>314008004</v>
      </c>
      <c r="C893" s="46"/>
      <c r="D893" s="35">
        <f t="shared" si="607"/>
        <v>0</v>
      </c>
      <c r="E893" s="46" t="s">
        <v>1030</v>
      </c>
      <c r="F893" s="46" t="s">
        <v>660</v>
      </c>
      <c r="G893" s="29">
        <v>0</v>
      </c>
      <c r="H893" s="46" t="s">
        <v>32</v>
      </c>
      <c r="I893" s="46">
        <v>0</v>
      </c>
      <c r="J893" s="46" t="s">
        <v>1031</v>
      </c>
      <c r="K893" s="46" t="str">
        <f t="shared" si="608"/>
        <v>icon</v>
      </c>
      <c r="L893" s="45" t="str">
        <f t="shared" si="609"/>
        <v>equip</v>
      </c>
      <c r="M893" s="45">
        <f t="shared" si="610"/>
        <v>0</v>
      </c>
      <c r="N893" s="45">
        <f t="shared" si="611"/>
        <v>14</v>
      </c>
      <c r="O893" s="45" t="str">
        <f t="shared" si="612"/>
        <v>1004</v>
      </c>
      <c r="P893" s="45" t="str">
        <f t="shared" si="613"/>
        <v>004</v>
      </c>
      <c r="Q893" s="45" t="str">
        <f t="shared" si="614"/>
        <v>00</v>
      </c>
      <c r="R893" s="36" t="str">
        <f>INDEX(Sheet2!B:B,MATCH(L893,Sheet2!A:A,0))</f>
        <v>007</v>
      </c>
      <c r="S893" s="46">
        <f t="shared" si="615"/>
        <v>5</v>
      </c>
      <c r="T893" s="46">
        <f t="shared" si="616"/>
        <v>11</v>
      </c>
      <c r="U893" s="46">
        <f t="shared" si="617"/>
        <v>11</v>
      </c>
      <c r="V893" s="46">
        <f t="shared" si="618"/>
        <v>11</v>
      </c>
      <c r="W893" s="45" t="str">
        <f t="shared" si="619"/>
        <v>1004</v>
      </c>
      <c r="X893" s="45"/>
    </row>
    <row r="894" spans="1:24">
      <c r="A894" s="2" t="s">
        <v>29</v>
      </c>
      <c r="B894" s="29" t="str">
        <f t="shared" ref="B894:B941" si="648">"3"&amp;N894&amp;R894&amp;P894</f>
        <v>314009001</v>
      </c>
      <c r="D894" s="35">
        <f t="shared" si="607"/>
        <v>0</v>
      </c>
      <c r="E894" s="29" t="s">
        <v>1032</v>
      </c>
      <c r="F894" s="29" t="s">
        <v>660</v>
      </c>
      <c r="G894" s="29">
        <v>0</v>
      </c>
      <c r="H894" s="29" t="s">
        <v>32</v>
      </c>
      <c r="I894" s="29">
        <v>0</v>
      </c>
      <c r="J894" s="29" t="s">
        <v>1033</v>
      </c>
      <c r="K894" s="29" t="str">
        <f t="shared" si="608"/>
        <v>icon</v>
      </c>
      <c r="L894" s="2" t="str">
        <f t="shared" si="609"/>
        <v>shard</v>
      </c>
      <c r="M894" s="2">
        <f t="shared" si="610"/>
        <v>0</v>
      </c>
      <c r="N894" s="2">
        <f t="shared" si="611"/>
        <v>14</v>
      </c>
      <c r="O894" s="2" t="str">
        <f t="shared" si="612"/>
        <v>0001</v>
      </c>
      <c r="P894" s="2" t="str">
        <f t="shared" si="613"/>
        <v>001</v>
      </c>
      <c r="Q894" s="2" t="str">
        <f t="shared" si="614"/>
        <v>00</v>
      </c>
      <c r="R894" s="36" t="str">
        <f>INDEX(Sheet2!B:B,MATCH(L894,Sheet2!A:A,0))</f>
        <v>009</v>
      </c>
      <c r="S894" s="29">
        <f t="shared" si="615"/>
        <v>5</v>
      </c>
      <c r="T894" s="29">
        <f t="shared" si="616"/>
        <v>11</v>
      </c>
      <c r="U894" s="29">
        <f t="shared" si="617"/>
        <v>11</v>
      </c>
      <c r="V894" s="29">
        <f t="shared" si="618"/>
        <v>11</v>
      </c>
      <c r="W894" s="2" t="str">
        <f t="shared" si="619"/>
        <v>0001</v>
      </c>
      <c r="X894" s="2"/>
    </row>
    <row r="895" spans="1:24">
      <c r="A895" s="2" t="s">
        <v>29</v>
      </c>
      <c r="B895" s="29" t="str">
        <f t="shared" si="648"/>
        <v>314009002</v>
      </c>
      <c r="D895" s="35">
        <f t="shared" si="607"/>
        <v>0</v>
      </c>
      <c r="E895" s="29" t="s">
        <v>1034</v>
      </c>
      <c r="F895" s="29" t="s">
        <v>660</v>
      </c>
      <c r="G895" s="29">
        <v>0</v>
      </c>
      <c r="H895" s="29" t="s">
        <v>32</v>
      </c>
      <c r="I895" s="29">
        <v>0</v>
      </c>
      <c r="J895" s="29" t="s">
        <v>1033</v>
      </c>
      <c r="K895" s="29" t="str">
        <f t="shared" si="608"/>
        <v>icon</v>
      </c>
      <c r="L895" s="2" t="str">
        <f t="shared" si="609"/>
        <v>shard</v>
      </c>
      <c r="M895" s="2">
        <f t="shared" si="610"/>
        <v>0</v>
      </c>
      <c r="N895" s="2">
        <f t="shared" si="611"/>
        <v>14</v>
      </c>
      <c r="O895" s="2" t="str">
        <f t="shared" si="612"/>
        <v>0002</v>
      </c>
      <c r="P895" s="2" t="str">
        <f t="shared" si="613"/>
        <v>002</v>
      </c>
      <c r="Q895" s="2" t="str">
        <f t="shared" si="614"/>
        <v>00</v>
      </c>
      <c r="R895" s="36" t="str">
        <f>INDEX(Sheet2!B:B,MATCH(L895,Sheet2!A:A,0))</f>
        <v>009</v>
      </c>
      <c r="S895" s="29">
        <f t="shared" si="615"/>
        <v>5</v>
      </c>
      <c r="T895" s="29">
        <f t="shared" si="616"/>
        <v>11</v>
      </c>
      <c r="U895" s="29">
        <f t="shared" si="617"/>
        <v>11</v>
      </c>
      <c r="V895" s="29">
        <f t="shared" si="618"/>
        <v>11</v>
      </c>
      <c r="W895" s="2" t="str">
        <f t="shared" si="619"/>
        <v>0002</v>
      </c>
      <c r="X895" s="2"/>
    </row>
    <row r="896" spans="1:24" s="27" customFormat="1">
      <c r="A896" s="2" t="s">
        <v>29</v>
      </c>
      <c r="B896" s="29" t="str">
        <f t="shared" si="648"/>
        <v>314009003</v>
      </c>
      <c r="C896" s="29"/>
      <c r="D896" s="35">
        <f t="shared" si="607"/>
        <v>0</v>
      </c>
      <c r="E896" s="29" t="s">
        <v>1035</v>
      </c>
      <c r="F896" s="29" t="s">
        <v>660</v>
      </c>
      <c r="G896" s="29">
        <v>0</v>
      </c>
      <c r="H896" s="29" t="s">
        <v>32</v>
      </c>
      <c r="I896" s="29">
        <v>0</v>
      </c>
      <c r="J896" s="29" t="s">
        <v>1036</v>
      </c>
      <c r="K896" s="29" t="str">
        <f t="shared" si="608"/>
        <v>icon</v>
      </c>
      <c r="L896" s="2" t="str">
        <f t="shared" si="609"/>
        <v>shard</v>
      </c>
      <c r="M896" s="2">
        <f t="shared" si="610"/>
        <v>0</v>
      </c>
      <c r="N896" s="2">
        <f t="shared" si="611"/>
        <v>14</v>
      </c>
      <c r="O896" s="2" t="str">
        <f t="shared" si="612"/>
        <v>0003</v>
      </c>
      <c r="P896" s="2" t="str">
        <f t="shared" si="613"/>
        <v>003</v>
      </c>
      <c r="Q896" s="2" t="str">
        <f t="shared" si="614"/>
        <v>00</v>
      </c>
      <c r="R896" s="36" t="str">
        <f>INDEX(Sheet2!B:B,MATCH(L896,Sheet2!A:A,0))</f>
        <v>009</v>
      </c>
      <c r="S896" s="29">
        <f t="shared" si="615"/>
        <v>5</v>
      </c>
      <c r="T896" s="29">
        <f t="shared" si="616"/>
        <v>11</v>
      </c>
      <c r="U896" s="29">
        <f t="shared" si="617"/>
        <v>11</v>
      </c>
      <c r="V896" s="29">
        <f t="shared" si="618"/>
        <v>11</v>
      </c>
      <c r="W896" s="2" t="str">
        <f t="shared" si="619"/>
        <v>0003</v>
      </c>
      <c r="X896" s="45"/>
    </row>
    <row r="897" spans="1:24" s="27" customFormat="1">
      <c r="A897" s="2" t="s">
        <v>29</v>
      </c>
      <c r="B897" s="29" t="str">
        <f t="shared" si="648"/>
        <v>314009004</v>
      </c>
      <c r="C897" s="29"/>
      <c r="D897" s="35">
        <f t="shared" si="607"/>
        <v>0</v>
      </c>
      <c r="E897" s="29" t="s">
        <v>1037</v>
      </c>
      <c r="F897" s="29" t="s">
        <v>660</v>
      </c>
      <c r="G897" s="29">
        <v>0</v>
      </c>
      <c r="H897" s="29" t="s">
        <v>32</v>
      </c>
      <c r="I897" s="29">
        <v>0</v>
      </c>
      <c r="J897" s="29" t="s">
        <v>1038</v>
      </c>
      <c r="K897" s="29" t="str">
        <f t="shared" si="608"/>
        <v>icon</v>
      </c>
      <c r="L897" s="2" t="str">
        <f t="shared" si="609"/>
        <v>shard</v>
      </c>
      <c r="M897" s="2">
        <f t="shared" si="610"/>
        <v>0</v>
      </c>
      <c r="N897" s="2">
        <f t="shared" si="611"/>
        <v>14</v>
      </c>
      <c r="O897" s="2" t="str">
        <f t="shared" si="612"/>
        <v>0004</v>
      </c>
      <c r="P897" s="2" t="str">
        <f t="shared" si="613"/>
        <v>004</v>
      </c>
      <c r="Q897" s="2" t="str">
        <f t="shared" si="614"/>
        <v>00</v>
      </c>
      <c r="R897" s="36" t="str">
        <f>INDEX(Sheet2!B:B,MATCH(L897,Sheet2!A:A,0))</f>
        <v>009</v>
      </c>
      <c r="S897" s="29">
        <f t="shared" si="615"/>
        <v>5</v>
      </c>
      <c r="T897" s="29">
        <f t="shared" si="616"/>
        <v>11</v>
      </c>
      <c r="U897" s="29">
        <f t="shared" si="617"/>
        <v>11</v>
      </c>
      <c r="V897" s="29">
        <f t="shared" si="618"/>
        <v>11</v>
      </c>
      <c r="W897" s="2" t="str">
        <f t="shared" si="619"/>
        <v>0004</v>
      </c>
      <c r="X897" s="45"/>
    </row>
    <row r="898" spans="1:24" s="27" customFormat="1">
      <c r="A898" s="2" t="s">
        <v>29</v>
      </c>
      <c r="B898" s="29" t="str">
        <f t="shared" si="648"/>
        <v>314009005</v>
      </c>
      <c r="C898" s="29"/>
      <c r="D898" s="35">
        <f t="shared" si="607"/>
        <v>0</v>
      </c>
      <c r="E898" s="29" t="s">
        <v>1039</v>
      </c>
      <c r="F898" s="29" t="s">
        <v>660</v>
      </c>
      <c r="G898" s="29">
        <v>0</v>
      </c>
      <c r="H898" s="29" t="s">
        <v>32</v>
      </c>
      <c r="I898" s="29">
        <v>0</v>
      </c>
      <c r="J898" s="29" t="s">
        <v>1040</v>
      </c>
      <c r="K898" s="29" t="str">
        <f t="shared" si="608"/>
        <v>icon</v>
      </c>
      <c r="L898" s="2" t="str">
        <f t="shared" si="609"/>
        <v>shard</v>
      </c>
      <c r="M898" s="2">
        <f t="shared" si="610"/>
        <v>0</v>
      </c>
      <c r="N898" s="2">
        <f t="shared" si="611"/>
        <v>14</v>
      </c>
      <c r="O898" s="2" t="str">
        <f t="shared" si="612"/>
        <v>0005</v>
      </c>
      <c r="P898" s="2" t="str">
        <f t="shared" si="613"/>
        <v>005</v>
      </c>
      <c r="Q898" s="2" t="str">
        <f t="shared" si="614"/>
        <v>00</v>
      </c>
      <c r="R898" s="36" t="str">
        <f>INDEX(Sheet2!B:B,MATCH(L898,Sheet2!A:A,0))</f>
        <v>009</v>
      </c>
      <c r="S898" s="29">
        <f t="shared" si="615"/>
        <v>5</v>
      </c>
      <c r="T898" s="29">
        <f t="shared" si="616"/>
        <v>11</v>
      </c>
      <c r="U898" s="29">
        <f t="shared" si="617"/>
        <v>11</v>
      </c>
      <c r="V898" s="29">
        <f t="shared" si="618"/>
        <v>11</v>
      </c>
      <c r="W898" s="2" t="str">
        <f t="shared" si="619"/>
        <v>0005</v>
      </c>
      <c r="X898" s="45"/>
    </row>
    <row r="899" spans="1:24" s="27" customFormat="1">
      <c r="A899" s="2" t="s">
        <v>29</v>
      </c>
      <c r="B899" s="29" t="str">
        <f t="shared" si="648"/>
        <v>314009006</v>
      </c>
      <c r="C899" s="29"/>
      <c r="D899" s="35">
        <f t="shared" si="607"/>
        <v>0</v>
      </c>
      <c r="E899" s="29" t="s">
        <v>1041</v>
      </c>
      <c r="F899" s="29" t="s">
        <v>660</v>
      </c>
      <c r="G899" s="29">
        <v>0</v>
      </c>
      <c r="H899" s="29" t="s">
        <v>32</v>
      </c>
      <c r="I899" s="29">
        <v>0</v>
      </c>
      <c r="J899" s="29" t="s">
        <v>1042</v>
      </c>
      <c r="K899" s="29" t="str">
        <f t="shared" si="608"/>
        <v>icon</v>
      </c>
      <c r="L899" s="2" t="str">
        <f t="shared" si="609"/>
        <v>shard</v>
      </c>
      <c r="M899" s="2">
        <f t="shared" si="610"/>
        <v>0</v>
      </c>
      <c r="N899" s="2">
        <f t="shared" si="611"/>
        <v>14</v>
      </c>
      <c r="O899" s="2" t="str">
        <f t="shared" si="612"/>
        <v>0006</v>
      </c>
      <c r="P899" s="2" t="str">
        <f t="shared" si="613"/>
        <v>006</v>
      </c>
      <c r="Q899" s="2" t="str">
        <f t="shared" si="614"/>
        <v>00</v>
      </c>
      <c r="R899" s="36" t="str">
        <f>INDEX(Sheet2!B:B,MATCH(L899,Sheet2!A:A,0))</f>
        <v>009</v>
      </c>
      <c r="S899" s="29">
        <f t="shared" si="615"/>
        <v>5</v>
      </c>
      <c r="T899" s="29">
        <f t="shared" si="616"/>
        <v>11</v>
      </c>
      <c r="U899" s="29">
        <f t="shared" si="617"/>
        <v>11</v>
      </c>
      <c r="V899" s="29">
        <f t="shared" si="618"/>
        <v>11</v>
      </c>
      <c r="W899" s="2" t="str">
        <f t="shared" si="619"/>
        <v>0006</v>
      </c>
      <c r="X899" s="45"/>
    </row>
    <row r="900" spans="1:24" s="27" customFormat="1">
      <c r="A900" s="2" t="s">
        <v>29</v>
      </c>
      <c r="B900" s="29" t="str">
        <f t="shared" si="648"/>
        <v>314009007</v>
      </c>
      <c r="C900" s="29"/>
      <c r="D900" s="35">
        <f t="shared" si="607"/>
        <v>0</v>
      </c>
      <c r="E900" s="29" t="s">
        <v>1043</v>
      </c>
      <c r="F900" s="29" t="s">
        <v>660</v>
      </c>
      <c r="G900" s="29">
        <v>0</v>
      </c>
      <c r="H900" s="29" t="s">
        <v>32</v>
      </c>
      <c r="I900" s="29">
        <v>0</v>
      </c>
      <c r="J900" s="29" t="s">
        <v>1044</v>
      </c>
      <c r="K900" s="29" t="str">
        <f t="shared" si="608"/>
        <v>icon</v>
      </c>
      <c r="L900" s="2" t="str">
        <f t="shared" si="609"/>
        <v>shard</v>
      </c>
      <c r="M900" s="2">
        <f t="shared" si="610"/>
        <v>0</v>
      </c>
      <c r="N900" s="2">
        <f t="shared" si="611"/>
        <v>14</v>
      </c>
      <c r="O900" s="2" t="str">
        <f t="shared" si="612"/>
        <v>0007</v>
      </c>
      <c r="P900" s="2" t="str">
        <f t="shared" si="613"/>
        <v>007</v>
      </c>
      <c r="Q900" s="2" t="str">
        <f t="shared" si="614"/>
        <v>00</v>
      </c>
      <c r="R900" s="36" t="str">
        <f>INDEX(Sheet2!B:B,MATCH(L900,Sheet2!A:A,0))</f>
        <v>009</v>
      </c>
      <c r="S900" s="29">
        <f t="shared" si="615"/>
        <v>5</v>
      </c>
      <c r="T900" s="29">
        <f t="shared" si="616"/>
        <v>11</v>
      </c>
      <c r="U900" s="29">
        <f t="shared" si="617"/>
        <v>11</v>
      </c>
      <c r="V900" s="29">
        <f t="shared" si="618"/>
        <v>11</v>
      </c>
      <c r="W900" s="2" t="str">
        <f t="shared" si="619"/>
        <v>0007</v>
      </c>
      <c r="X900" s="45"/>
    </row>
    <row r="901" spans="1:24" s="27" customFormat="1">
      <c r="A901" s="2" t="s">
        <v>29</v>
      </c>
      <c r="B901" s="29" t="str">
        <f t="shared" si="648"/>
        <v>314009008</v>
      </c>
      <c r="C901" s="29"/>
      <c r="D901" s="35">
        <f t="shared" si="607"/>
        <v>0</v>
      </c>
      <c r="E901" s="29" t="s">
        <v>1045</v>
      </c>
      <c r="F901" s="29" t="s">
        <v>660</v>
      </c>
      <c r="G901" s="29">
        <v>0</v>
      </c>
      <c r="H901" s="29" t="s">
        <v>32</v>
      </c>
      <c r="I901" s="29">
        <v>0</v>
      </c>
      <c r="J901" s="29" t="s">
        <v>1046</v>
      </c>
      <c r="K901" s="29" t="str">
        <f t="shared" si="608"/>
        <v>icon</v>
      </c>
      <c r="L901" s="2" t="str">
        <f t="shared" si="609"/>
        <v>shard</v>
      </c>
      <c r="M901" s="2">
        <f t="shared" si="610"/>
        <v>0</v>
      </c>
      <c r="N901" s="2">
        <f t="shared" si="611"/>
        <v>14</v>
      </c>
      <c r="O901" s="2" t="str">
        <f t="shared" si="612"/>
        <v>0008</v>
      </c>
      <c r="P901" s="2" t="str">
        <f t="shared" si="613"/>
        <v>008</v>
      </c>
      <c r="Q901" s="2" t="str">
        <f t="shared" si="614"/>
        <v>00</v>
      </c>
      <c r="R901" s="36" t="str">
        <f>INDEX(Sheet2!B:B,MATCH(L901,Sheet2!A:A,0))</f>
        <v>009</v>
      </c>
      <c r="S901" s="29">
        <f t="shared" si="615"/>
        <v>5</v>
      </c>
      <c r="T901" s="29">
        <f t="shared" si="616"/>
        <v>11</v>
      </c>
      <c r="U901" s="29">
        <f t="shared" si="617"/>
        <v>11</v>
      </c>
      <c r="V901" s="29">
        <f t="shared" si="618"/>
        <v>11</v>
      </c>
      <c r="W901" s="2" t="str">
        <f t="shared" si="619"/>
        <v>0008</v>
      </c>
      <c r="X901" s="45"/>
    </row>
    <row r="902" spans="1:24" s="27" customFormat="1">
      <c r="A902" s="2" t="s">
        <v>29</v>
      </c>
      <c r="B902" s="29" t="str">
        <f t="shared" si="648"/>
        <v>314009009</v>
      </c>
      <c r="C902" s="29"/>
      <c r="D902" s="35">
        <f t="shared" si="607"/>
        <v>0</v>
      </c>
      <c r="E902" s="29" t="s">
        <v>1047</v>
      </c>
      <c r="F902" s="29" t="s">
        <v>660</v>
      </c>
      <c r="G902" s="29">
        <v>0</v>
      </c>
      <c r="H902" s="29" t="s">
        <v>32</v>
      </c>
      <c r="I902" s="29">
        <v>0</v>
      </c>
      <c r="J902" s="29" t="s">
        <v>1048</v>
      </c>
      <c r="K902" s="29" t="str">
        <f t="shared" si="608"/>
        <v>icon</v>
      </c>
      <c r="L902" s="2" t="str">
        <f t="shared" si="609"/>
        <v>shard</v>
      </c>
      <c r="M902" s="2">
        <f t="shared" si="610"/>
        <v>0</v>
      </c>
      <c r="N902" s="2">
        <f t="shared" si="611"/>
        <v>14</v>
      </c>
      <c r="O902" s="2" t="str">
        <f t="shared" si="612"/>
        <v>0009</v>
      </c>
      <c r="P902" s="2" t="str">
        <f t="shared" si="613"/>
        <v>009</v>
      </c>
      <c r="Q902" s="2" t="str">
        <f t="shared" si="614"/>
        <v>00</v>
      </c>
      <c r="R902" s="36" t="str">
        <f>INDEX(Sheet2!B:B,MATCH(L902,Sheet2!A:A,0))</f>
        <v>009</v>
      </c>
      <c r="S902" s="29">
        <f t="shared" si="615"/>
        <v>5</v>
      </c>
      <c r="T902" s="29">
        <f t="shared" si="616"/>
        <v>11</v>
      </c>
      <c r="U902" s="29">
        <f t="shared" si="617"/>
        <v>11</v>
      </c>
      <c r="V902" s="29">
        <f t="shared" si="618"/>
        <v>11</v>
      </c>
      <c r="W902" s="2" t="str">
        <f t="shared" si="619"/>
        <v>0009</v>
      </c>
      <c r="X902" s="45"/>
    </row>
    <row r="903" spans="1:24" s="27" customFormat="1">
      <c r="A903" s="2" t="s">
        <v>29</v>
      </c>
      <c r="B903" s="29" t="str">
        <f t="shared" si="648"/>
        <v>314009010</v>
      </c>
      <c r="C903" s="29"/>
      <c r="D903" s="35">
        <f t="shared" si="607"/>
        <v>0</v>
      </c>
      <c r="E903" s="29" t="s">
        <v>1049</v>
      </c>
      <c r="F903" s="29" t="s">
        <v>660</v>
      </c>
      <c r="G903" s="29">
        <v>0</v>
      </c>
      <c r="H903" s="29" t="s">
        <v>32</v>
      </c>
      <c r="I903" s="29">
        <v>0</v>
      </c>
      <c r="J903" s="29" t="s">
        <v>1050</v>
      </c>
      <c r="K903" s="29" t="str">
        <f t="shared" si="608"/>
        <v>icon</v>
      </c>
      <c r="L903" s="2" t="str">
        <f t="shared" si="609"/>
        <v>shard</v>
      </c>
      <c r="M903" s="2">
        <f t="shared" si="610"/>
        <v>0</v>
      </c>
      <c r="N903" s="2">
        <f t="shared" si="611"/>
        <v>14</v>
      </c>
      <c r="O903" s="2" t="str">
        <f t="shared" si="612"/>
        <v>0010</v>
      </c>
      <c r="P903" s="2" t="str">
        <f t="shared" si="613"/>
        <v>010</v>
      </c>
      <c r="Q903" s="2" t="str">
        <f t="shared" si="614"/>
        <v>00</v>
      </c>
      <c r="R903" s="36" t="str">
        <f>INDEX(Sheet2!B:B,MATCH(L903,Sheet2!A:A,0))</f>
        <v>009</v>
      </c>
      <c r="S903" s="29">
        <f t="shared" si="615"/>
        <v>5</v>
      </c>
      <c r="T903" s="29">
        <f t="shared" si="616"/>
        <v>11</v>
      </c>
      <c r="U903" s="29">
        <f t="shared" si="617"/>
        <v>11</v>
      </c>
      <c r="V903" s="29">
        <f t="shared" si="618"/>
        <v>11</v>
      </c>
      <c r="W903" s="2" t="str">
        <f t="shared" si="619"/>
        <v>0010</v>
      </c>
      <c r="X903" s="45"/>
    </row>
    <row r="904" spans="1:24" s="27" customFormat="1">
      <c r="A904" s="2" t="s">
        <v>29</v>
      </c>
      <c r="B904" s="29" t="str">
        <f t="shared" si="648"/>
        <v>314009011</v>
      </c>
      <c r="C904" s="29"/>
      <c r="D904" s="35">
        <f t="shared" si="607"/>
        <v>0</v>
      </c>
      <c r="E904" s="29" t="s">
        <v>1051</v>
      </c>
      <c r="F904" s="29" t="s">
        <v>660</v>
      </c>
      <c r="G904" s="29">
        <v>0</v>
      </c>
      <c r="H904" s="29" t="s">
        <v>32</v>
      </c>
      <c r="I904" s="29">
        <v>0</v>
      </c>
      <c r="J904" s="29" t="s">
        <v>1052</v>
      </c>
      <c r="K904" s="29" t="str">
        <f t="shared" si="608"/>
        <v>icon</v>
      </c>
      <c r="L904" s="2" t="str">
        <f t="shared" si="609"/>
        <v>shard</v>
      </c>
      <c r="M904" s="2">
        <f t="shared" si="610"/>
        <v>0</v>
      </c>
      <c r="N904" s="2">
        <f t="shared" si="611"/>
        <v>14</v>
      </c>
      <c r="O904" s="2" t="str">
        <f t="shared" si="612"/>
        <v>0011</v>
      </c>
      <c r="P904" s="2" t="str">
        <f t="shared" si="613"/>
        <v>011</v>
      </c>
      <c r="Q904" s="2" t="str">
        <f t="shared" si="614"/>
        <v>00</v>
      </c>
      <c r="R904" s="36" t="str">
        <f>INDEX(Sheet2!B:B,MATCH(L904,Sheet2!A:A,0))</f>
        <v>009</v>
      </c>
      <c r="S904" s="29">
        <f t="shared" si="615"/>
        <v>5</v>
      </c>
      <c r="T904" s="29">
        <f t="shared" si="616"/>
        <v>11</v>
      </c>
      <c r="U904" s="29">
        <f t="shared" si="617"/>
        <v>11</v>
      </c>
      <c r="V904" s="29">
        <f t="shared" si="618"/>
        <v>11</v>
      </c>
      <c r="W904" s="2" t="str">
        <f t="shared" si="619"/>
        <v>0011</v>
      </c>
      <c r="X904" s="45"/>
    </row>
    <row r="905" spans="1:24" s="27" customFormat="1">
      <c r="A905" s="2" t="s">
        <v>29</v>
      </c>
      <c r="B905" s="29" t="str">
        <f t="shared" si="648"/>
        <v>314009012</v>
      </c>
      <c r="C905" s="29"/>
      <c r="D905" s="35">
        <f t="shared" si="607"/>
        <v>0</v>
      </c>
      <c r="E905" s="29" t="s">
        <v>1053</v>
      </c>
      <c r="F905" s="29" t="s">
        <v>660</v>
      </c>
      <c r="G905" s="29">
        <v>0</v>
      </c>
      <c r="H905" s="29" t="s">
        <v>32</v>
      </c>
      <c r="I905" s="29">
        <v>0</v>
      </c>
      <c r="J905" s="29" t="s">
        <v>1054</v>
      </c>
      <c r="K905" s="29" t="str">
        <f t="shared" si="608"/>
        <v>icon</v>
      </c>
      <c r="L905" s="2" t="str">
        <f t="shared" si="609"/>
        <v>shard</v>
      </c>
      <c r="M905" s="2">
        <f t="shared" si="610"/>
        <v>0</v>
      </c>
      <c r="N905" s="2">
        <f t="shared" si="611"/>
        <v>14</v>
      </c>
      <c r="O905" s="2" t="str">
        <f t="shared" si="612"/>
        <v>0012</v>
      </c>
      <c r="P905" s="2" t="str">
        <f t="shared" si="613"/>
        <v>012</v>
      </c>
      <c r="Q905" s="2" t="str">
        <f t="shared" si="614"/>
        <v>00</v>
      </c>
      <c r="R905" s="36" t="str">
        <f>INDEX(Sheet2!B:B,MATCH(L905,Sheet2!A:A,0))</f>
        <v>009</v>
      </c>
      <c r="S905" s="29">
        <f t="shared" si="615"/>
        <v>5</v>
      </c>
      <c r="T905" s="29">
        <f t="shared" si="616"/>
        <v>11</v>
      </c>
      <c r="U905" s="29">
        <f t="shared" si="617"/>
        <v>11</v>
      </c>
      <c r="V905" s="29">
        <f t="shared" si="618"/>
        <v>11</v>
      </c>
      <c r="W905" s="2" t="str">
        <f t="shared" si="619"/>
        <v>0012</v>
      </c>
      <c r="X905" s="45"/>
    </row>
    <row r="906" spans="1:24" s="27" customFormat="1">
      <c r="A906" s="2" t="s">
        <v>29</v>
      </c>
      <c r="B906" s="29" t="str">
        <f t="shared" si="648"/>
        <v>314009013</v>
      </c>
      <c r="C906" s="29"/>
      <c r="D906" s="35">
        <f t="shared" si="607"/>
        <v>0</v>
      </c>
      <c r="E906" s="29" t="s">
        <v>1055</v>
      </c>
      <c r="F906" s="29" t="s">
        <v>660</v>
      </c>
      <c r="G906" s="29">
        <v>0</v>
      </c>
      <c r="H906" s="29" t="s">
        <v>32</v>
      </c>
      <c r="I906" s="29">
        <v>0</v>
      </c>
      <c r="J906" s="29" t="s">
        <v>1056</v>
      </c>
      <c r="K906" s="29" t="str">
        <f t="shared" si="608"/>
        <v>icon</v>
      </c>
      <c r="L906" s="2" t="str">
        <f t="shared" si="609"/>
        <v>shard</v>
      </c>
      <c r="M906" s="2">
        <f t="shared" si="610"/>
        <v>0</v>
      </c>
      <c r="N906" s="2">
        <f t="shared" si="611"/>
        <v>14</v>
      </c>
      <c r="O906" s="2" t="str">
        <f t="shared" si="612"/>
        <v>0013</v>
      </c>
      <c r="P906" s="2" t="str">
        <f t="shared" si="613"/>
        <v>013</v>
      </c>
      <c r="Q906" s="2" t="str">
        <f t="shared" si="614"/>
        <v>00</v>
      </c>
      <c r="R906" s="36" t="str">
        <f>INDEX(Sheet2!B:B,MATCH(L906,Sheet2!A:A,0))</f>
        <v>009</v>
      </c>
      <c r="S906" s="29">
        <f t="shared" si="615"/>
        <v>5</v>
      </c>
      <c r="T906" s="29">
        <f t="shared" si="616"/>
        <v>11</v>
      </c>
      <c r="U906" s="29">
        <f t="shared" si="617"/>
        <v>11</v>
      </c>
      <c r="V906" s="29">
        <f t="shared" si="618"/>
        <v>11</v>
      </c>
      <c r="W906" s="2" t="str">
        <f t="shared" si="619"/>
        <v>0013</v>
      </c>
      <c r="X906" s="45"/>
    </row>
    <row r="907" spans="1:24" s="27" customFormat="1">
      <c r="A907" s="2" t="s">
        <v>29</v>
      </c>
      <c r="B907" s="29" t="str">
        <f t="shared" si="648"/>
        <v>314009014</v>
      </c>
      <c r="C907" s="29"/>
      <c r="D907" s="35">
        <f t="shared" si="607"/>
        <v>0</v>
      </c>
      <c r="E907" s="29" t="s">
        <v>1057</v>
      </c>
      <c r="F907" s="29" t="s">
        <v>660</v>
      </c>
      <c r="G907" s="29">
        <v>0</v>
      </c>
      <c r="H907" s="29" t="s">
        <v>32</v>
      </c>
      <c r="I907" s="29">
        <v>0</v>
      </c>
      <c r="J907" s="29" t="s">
        <v>1058</v>
      </c>
      <c r="K907" s="29" t="str">
        <f t="shared" si="608"/>
        <v>icon</v>
      </c>
      <c r="L907" s="2" t="str">
        <f t="shared" si="609"/>
        <v>shard</v>
      </c>
      <c r="M907" s="2">
        <f t="shared" si="610"/>
        <v>0</v>
      </c>
      <c r="N907" s="2">
        <f t="shared" si="611"/>
        <v>14</v>
      </c>
      <c r="O907" s="2" t="str">
        <f t="shared" si="612"/>
        <v>0014</v>
      </c>
      <c r="P907" s="2" t="str">
        <f t="shared" si="613"/>
        <v>014</v>
      </c>
      <c r="Q907" s="2" t="str">
        <f t="shared" si="614"/>
        <v>00</v>
      </c>
      <c r="R907" s="36" t="str">
        <f>INDEX(Sheet2!B:B,MATCH(L907,Sheet2!A:A,0))</f>
        <v>009</v>
      </c>
      <c r="S907" s="29">
        <f t="shared" si="615"/>
        <v>5</v>
      </c>
      <c r="T907" s="29">
        <f t="shared" si="616"/>
        <v>11</v>
      </c>
      <c r="U907" s="29">
        <f t="shared" si="617"/>
        <v>11</v>
      </c>
      <c r="V907" s="29">
        <f t="shared" si="618"/>
        <v>11</v>
      </c>
      <c r="W907" s="2" t="str">
        <f t="shared" si="619"/>
        <v>0014</v>
      </c>
      <c r="X907" s="45"/>
    </row>
    <row r="908" spans="1:24" s="27" customFormat="1">
      <c r="A908" s="2" t="s">
        <v>29</v>
      </c>
      <c r="B908" s="29" t="str">
        <f t="shared" si="648"/>
        <v>314009015</v>
      </c>
      <c r="C908" s="29"/>
      <c r="D908" s="35">
        <f t="shared" si="607"/>
        <v>0</v>
      </c>
      <c r="E908" s="29" t="s">
        <v>1059</v>
      </c>
      <c r="F908" s="29" t="s">
        <v>660</v>
      </c>
      <c r="G908" s="29">
        <v>0</v>
      </c>
      <c r="H908" s="29" t="s">
        <v>32</v>
      </c>
      <c r="I908" s="29">
        <v>0</v>
      </c>
      <c r="J908" s="29" t="s">
        <v>1060</v>
      </c>
      <c r="K908" s="29" t="str">
        <f t="shared" si="608"/>
        <v>icon</v>
      </c>
      <c r="L908" s="2" t="str">
        <f t="shared" si="609"/>
        <v>shard</v>
      </c>
      <c r="M908" s="2">
        <f t="shared" si="610"/>
        <v>0</v>
      </c>
      <c r="N908" s="2">
        <f t="shared" si="611"/>
        <v>14</v>
      </c>
      <c r="O908" s="2" t="str">
        <f t="shared" si="612"/>
        <v>0015</v>
      </c>
      <c r="P908" s="2" t="str">
        <f t="shared" si="613"/>
        <v>015</v>
      </c>
      <c r="Q908" s="2" t="str">
        <f t="shared" si="614"/>
        <v>00</v>
      </c>
      <c r="R908" s="36" t="str">
        <f>INDEX(Sheet2!B:B,MATCH(L908,Sheet2!A:A,0))</f>
        <v>009</v>
      </c>
      <c r="S908" s="29">
        <f t="shared" si="615"/>
        <v>5</v>
      </c>
      <c r="T908" s="29">
        <f t="shared" si="616"/>
        <v>11</v>
      </c>
      <c r="U908" s="29">
        <f t="shared" si="617"/>
        <v>11</v>
      </c>
      <c r="V908" s="29">
        <f t="shared" si="618"/>
        <v>11</v>
      </c>
      <c r="W908" s="2" t="str">
        <f t="shared" si="619"/>
        <v>0015</v>
      </c>
      <c r="X908" s="45"/>
    </row>
    <row r="909" spans="1:24" s="27" customFormat="1">
      <c r="A909" s="2" t="s">
        <v>29</v>
      </c>
      <c r="B909" s="29" t="str">
        <f t="shared" si="648"/>
        <v>314009016</v>
      </c>
      <c r="C909" s="29"/>
      <c r="D909" s="35">
        <f t="shared" si="607"/>
        <v>0</v>
      </c>
      <c r="E909" s="29" t="s">
        <v>1061</v>
      </c>
      <c r="F909" s="29" t="s">
        <v>660</v>
      </c>
      <c r="G909" s="29">
        <v>0</v>
      </c>
      <c r="H909" s="29" t="s">
        <v>32</v>
      </c>
      <c r="I909" s="29">
        <v>0</v>
      </c>
      <c r="J909" s="29" t="s">
        <v>1062</v>
      </c>
      <c r="K909" s="29" t="str">
        <f t="shared" si="608"/>
        <v>icon</v>
      </c>
      <c r="L909" s="2" t="str">
        <f t="shared" si="609"/>
        <v>shard</v>
      </c>
      <c r="M909" s="2">
        <f t="shared" si="610"/>
        <v>0</v>
      </c>
      <c r="N909" s="2">
        <f t="shared" si="611"/>
        <v>14</v>
      </c>
      <c r="O909" s="2" t="str">
        <f t="shared" si="612"/>
        <v>0016</v>
      </c>
      <c r="P909" s="2" t="str">
        <f t="shared" si="613"/>
        <v>016</v>
      </c>
      <c r="Q909" s="2" t="str">
        <f t="shared" si="614"/>
        <v>00</v>
      </c>
      <c r="R909" s="36" t="str">
        <f>INDEX(Sheet2!B:B,MATCH(L909,Sheet2!A:A,0))</f>
        <v>009</v>
      </c>
      <c r="S909" s="29">
        <f t="shared" si="615"/>
        <v>5</v>
      </c>
      <c r="T909" s="29">
        <f t="shared" si="616"/>
        <v>11</v>
      </c>
      <c r="U909" s="29">
        <f t="shared" si="617"/>
        <v>11</v>
      </c>
      <c r="V909" s="29">
        <f t="shared" si="618"/>
        <v>11</v>
      </c>
      <c r="W909" s="2" t="str">
        <f t="shared" si="619"/>
        <v>0016</v>
      </c>
      <c r="X909" s="45"/>
    </row>
    <row r="910" spans="1:24" s="27" customFormat="1">
      <c r="A910" s="2" t="s">
        <v>29</v>
      </c>
      <c r="B910" s="29" t="str">
        <f t="shared" si="648"/>
        <v>314009017</v>
      </c>
      <c r="C910" s="29"/>
      <c r="D910" s="35">
        <f t="shared" si="607"/>
        <v>0</v>
      </c>
      <c r="E910" s="29" t="s">
        <v>1063</v>
      </c>
      <c r="F910" s="29" t="s">
        <v>660</v>
      </c>
      <c r="G910" s="29">
        <v>0</v>
      </c>
      <c r="H910" s="29" t="s">
        <v>32</v>
      </c>
      <c r="I910" s="29">
        <v>0</v>
      </c>
      <c r="J910" s="29" t="s">
        <v>1064</v>
      </c>
      <c r="K910" s="29" t="str">
        <f t="shared" si="608"/>
        <v>icon</v>
      </c>
      <c r="L910" s="2" t="str">
        <f t="shared" si="609"/>
        <v>shard</v>
      </c>
      <c r="M910" s="2">
        <f t="shared" si="610"/>
        <v>0</v>
      </c>
      <c r="N910" s="2">
        <f t="shared" si="611"/>
        <v>14</v>
      </c>
      <c r="O910" s="2" t="str">
        <f t="shared" si="612"/>
        <v>0017</v>
      </c>
      <c r="P910" s="2" t="str">
        <f t="shared" si="613"/>
        <v>017</v>
      </c>
      <c r="Q910" s="2" t="str">
        <f t="shared" si="614"/>
        <v>00</v>
      </c>
      <c r="R910" s="36" t="str">
        <f>INDEX(Sheet2!B:B,MATCH(L910,Sheet2!A:A,0))</f>
        <v>009</v>
      </c>
      <c r="S910" s="29">
        <f t="shared" si="615"/>
        <v>5</v>
      </c>
      <c r="T910" s="29">
        <f t="shared" si="616"/>
        <v>11</v>
      </c>
      <c r="U910" s="29">
        <f t="shared" si="617"/>
        <v>11</v>
      </c>
      <c r="V910" s="29">
        <f t="shared" si="618"/>
        <v>11</v>
      </c>
      <c r="W910" s="2" t="str">
        <f t="shared" si="619"/>
        <v>0017</v>
      </c>
      <c r="X910" s="45"/>
    </row>
    <row r="911" spans="1:24" s="27" customFormat="1">
      <c r="A911" s="2" t="s">
        <v>29</v>
      </c>
      <c r="B911" s="29" t="str">
        <f t="shared" si="648"/>
        <v>314009018</v>
      </c>
      <c r="C911" s="29"/>
      <c r="D911" s="35">
        <f t="shared" si="607"/>
        <v>0</v>
      </c>
      <c r="E911" s="29" t="s">
        <v>1065</v>
      </c>
      <c r="F911" s="29" t="s">
        <v>660</v>
      </c>
      <c r="G911" s="29">
        <v>0</v>
      </c>
      <c r="H911" s="29" t="s">
        <v>32</v>
      </c>
      <c r="I911" s="29">
        <v>0</v>
      </c>
      <c r="J911" s="29" t="s">
        <v>1066</v>
      </c>
      <c r="K911" s="29" t="str">
        <f t="shared" si="608"/>
        <v>icon</v>
      </c>
      <c r="L911" s="2" t="str">
        <f t="shared" si="609"/>
        <v>shard</v>
      </c>
      <c r="M911" s="2">
        <f t="shared" si="610"/>
        <v>0</v>
      </c>
      <c r="N911" s="2">
        <f t="shared" si="611"/>
        <v>14</v>
      </c>
      <c r="O911" s="2" t="str">
        <f t="shared" si="612"/>
        <v>0018</v>
      </c>
      <c r="P911" s="2" t="str">
        <f t="shared" si="613"/>
        <v>018</v>
      </c>
      <c r="Q911" s="2" t="str">
        <f t="shared" si="614"/>
        <v>00</v>
      </c>
      <c r="R911" s="36" t="str">
        <f>INDEX(Sheet2!B:B,MATCH(L911,Sheet2!A:A,0))</f>
        <v>009</v>
      </c>
      <c r="S911" s="29">
        <f t="shared" si="615"/>
        <v>5</v>
      </c>
      <c r="T911" s="29">
        <f t="shared" si="616"/>
        <v>11</v>
      </c>
      <c r="U911" s="29">
        <f t="shared" si="617"/>
        <v>11</v>
      </c>
      <c r="V911" s="29">
        <f t="shared" si="618"/>
        <v>11</v>
      </c>
      <c r="W911" s="2" t="str">
        <f t="shared" si="619"/>
        <v>0018</v>
      </c>
      <c r="X911" s="45"/>
    </row>
    <row r="912" spans="1:24" s="27" customFormat="1">
      <c r="A912" s="2" t="s">
        <v>29</v>
      </c>
      <c r="B912" s="29" t="str">
        <f t="shared" si="648"/>
        <v>314009019</v>
      </c>
      <c r="C912" s="29"/>
      <c r="D912" s="35">
        <f t="shared" si="607"/>
        <v>0</v>
      </c>
      <c r="E912" s="29" t="s">
        <v>1067</v>
      </c>
      <c r="F912" s="29" t="s">
        <v>660</v>
      </c>
      <c r="G912" s="29">
        <v>0</v>
      </c>
      <c r="H912" s="29" t="s">
        <v>32</v>
      </c>
      <c r="I912" s="29">
        <v>0</v>
      </c>
      <c r="J912" s="29" t="s">
        <v>1068</v>
      </c>
      <c r="K912" s="29" t="str">
        <f t="shared" si="608"/>
        <v>icon</v>
      </c>
      <c r="L912" s="2" t="str">
        <f t="shared" si="609"/>
        <v>shard</v>
      </c>
      <c r="M912" s="2">
        <f t="shared" si="610"/>
        <v>0</v>
      </c>
      <c r="N912" s="2">
        <f t="shared" si="611"/>
        <v>14</v>
      </c>
      <c r="O912" s="2" t="str">
        <f t="shared" si="612"/>
        <v>0019</v>
      </c>
      <c r="P912" s="2" t="str">
        <f t="shared" si="613"/>
        <v>019</v>
      </c>
      <c r="Q912" s="2" t="str">
        <f t="shared" si="614"/>
        <v>00</v>
      </c>
      <c r="R912" s="36" t="str">
        <f>INDEX(Sheet2!B:B,MATCH(L912,Sheet2!A:A,0))</f>
        <v>009</v>
      </c>
      <c r="S912" s="29">
        <f t="shared" si="615"/>
        <v>5</v>
      </c>
      <c r="T912" s="29">
        <f t="shared" si="616"/>
        <v>11</v>
      </c>
      <c r="U912" s="29">
        <f t="shared" si="617"/>
        <v>11</v>
      </c>
      <c r="V912" s="29">
        <f t="shared" si="618"/>
        <v>11</v>
      </c>
      <c r="W912" s="2" t="str">
        <f t="shared" si="619"/>
        <v>0019</v>
      </c>
      <c r="X912" s="45"/>
    </row>
    <row r="913" spans="1:24" s="27" customFormat="1">
      <c r="A913" s="2" t="s">
        <v>29</v>
      </c>
      <c r="B913" s="29" t="str">
        <f t="shared" si="648"/>
        <v>314009020</v>
      </c>
      <c r="C913" s="29"/>
      <c r="D913" s="35">
        <f t="shared" si="607"/>
        <v>0</v>
      </c>
      <c r="E913" s="29" t="s">
        <v>1069</v>
      </c>
      <c r="F913" s="29" t="s">
        <v>660</v>
      </c>
      <c r="G913" s="29">
        <v>0</v>
      </c>
      <c r="H913" s="29" t="s">
        <v>32</v>
      </c>
      <c r="I913" s="29">
        <v>0</v>
      </c>
      <c r="J913" s="29" t="s">
        <v>1070</v>
      </c>
      <c r="K913" s="29" t="str">
        <f t="shared" si="608"/>
        <v>icon</v>
      </c>
      <c r="L913" s="2" t="str">
        <f t="shared" si="609"/>
        <v>shard</v>
      </c>
      <c r="M913" s="2">
        <f t="shared" si="610"/>
        <v>0</v>
      </c>
      <c r="N913" s="2">
        <f t="shared" si="611"/>
        <v>14</v>
      </c>
      <c r="O913" s="2" t="str">
        <f t="shared" si="612"/>
        <v>0020</v>
      </c>
      <c r="P913" s="2" t="str">
        <f t="shared" si="613"/>
        <v>020</v>
      </c>
      <c r="Q913" s="2" t="str">
        <f t="shared" si="614"/>
        <v>00</v>
      </c>
      <c r="R913" s="36" t="str">
        <f>INDEX(Sheet2!B:B,MATCH(L913,Sheet2!A:A,0))</f>
        <v>009</v>
      </c>
      <c r="S913" s="29">
        <f t="shared" si="615"/>
        <v>5</v>
      </c>
      <c r="T913" s="29">
        <f t="shared" si="616"/>
        <v>11</v>
      </c>
      <c r="U913" s="29">
        <f t="shared" si="617"/>
        <v>11</v>
      </c>
      <c r="V913" s="29">
        <f t="shared" si="618"/>
        <v>11</v>
      </c>
      <c r="W913" s="2" t="str">
        <f t="shared" si="619"/>
        <v>0020</v>
      </c>
      <c r="X913" s="45"/>
    </row>
    <row r="914" spans="1:24" s="27" customFormat="1">
      <c r="A914" s="2" t="s">
        <v>29</v>
      </c>
      <c r="B914" s="29" t="str">
        <f t="shared" si="648"/>
        <v>314009021</v>
      </c>
      <c r="C914" s="29"/>
      <c r="D914" s="35">
        <f t="shared" si="607"/>
        <v>0</v>
      </c>
      <c r="E914" s="29" t="s">
        <v>1071</v>
      </c>
      <c r="F914" s="29" t="s">
        <v>660</v>
      </c>
      <c r="G914" s="29">
        <v>0</v>
      </c>
      <c r="H914" s="29" t="s">
        <v>32</v>
      </c>
      <c r="I914" s="29">
        <v>0</v>
      </c>
      <c r="J914" s="29" t="s">
        <v>1072</v>
      </c>
      <c r="K914" s="29" t="str">
        <f t="shared" si="608"/>
        <v>icon</v>
      </c>
      <c r="L914" s="2" t="str">
        <f t="shared" si="609"/>
        <v>shard</v>
      </c>
      <c r="M914" s="2">
        <f t="shared" si="610"/>
        <v>0</v>
      </c>
      <c r="N914" s="2">
        <f t="shared" si="611"/>
        <v>14</v>
      </c>
      <c r="O914" s="2" t="str">
        <f t="shared" si="612"/>
        <v>0021</v>
      </c>
      <c r="P914" s="2" t="str">
        <f t="shared" si="613"/>
        <v>021</v>
      </c>
      <c r="Q914" s="2" t="str">
        <f t="shared" si="614"/>
        <v>00</v>
      </c>
      <c r="R914" s="36" t="str">
        <f>INDEX(Sheet2!B:B,MATCH(L914,Sheet2!A:A,0))</f>
        <v>009</v>
      </c>
      <c r="S914" s="29">
        <f t="shared" si="615"/>
        <v>5</v>
      </c>
      <c r="T914" s="29">
        <f t="shared" si="616"/>
        <v>11</v>
      </c>
      <c r="U914" s="29">
        <f t="shared" si="617"/>
        <v>11</v>
      </c>
      <c r="V914" s="29">
        <f t="shared" si="618"/>
        <v>11</v>
      </c>
      <c r="W914" s="2" t="str">
        <f t="shared" si="619"/>
        <v>0021</v>
      </c>
      <c r="X914" s="45"/>
    </row>
    <row r="915" spans="1:24" s="27" customFormat="1">
      <c r="A915" s="2" t="s">
        <v>29</v>
      </c>
      <c r="B915" s="29" t="str">
        <f t="shared" si="648"/>
        <v>314009022</v>
      </c>
      <c r="C915" s="29"/>
      <c r="D915" s="35">
        <f t="shared" si="607"/>
        <v>0</v>
      </c>
      <c r="E915" s="29" t="s">
        <v>1073</v>
      </c>
      <c r="F915" s="29" t="s">
        <v>660</v>
      </c>
      <c r="G915" s="29">
        <v>0</v>
      </c>
      <c r="H915" s="29" t="s">
        <v>32</v>
      </c>
      <c r="I915" s="29">
        <v>0</v>
      </c>
      <c r="J915" s="29" t="s">
        <v>1074</v>
      </c>
      <c r="K915" s="29" t="str">
        <f t="shared" si="608"/>
        <v>icon</v>
      </c>
      <c r="L915" s="2" t="str">
        <f t="shared" si="609"/>
        <v>shard</v>
      </c>
      <c r="M915" s="2">
        <f t="shared" si="610"/>
        <v>0</v>
      </c>
      <c r="N915" s="2">
        <f t="shared" si="611"/>
        <v>14</v>
      </c>
      <c r="O915" s="2" t="str">
        <f t="shared" si="612"/>
        <v>0022</v>
      </c>
      <c r="P915" s="2" t="str">
        <f t="shared" si="613"/>
        <v>022</v>
      </c>
      <c r="Q915" s="2" t="str">
        <f t="shared" si="614"/>
        <v>00</v>
      </c>
      <c r="R915" s="36" t="str">
        <f>INDEX(Sheet2!B:B,MATCH(L915,Sheet2!A:A,0))</f>
        <v>009</v>
      </c>
      <c r="S915" s="29">
        <f t="shared" si="615"/>
        <v>5</v>
      </c>
      <c r="T915" s="29">
        <f t="shared" si="616"/>
        <v>11</v>
      </c>
      <c r="U915" s="29">
        <f t="shared" si="617"/>
        <v>11</v>
      </c>
      <c r="V915" s="29">
        <f t="shared" si="618"/>
        <v>11</v>
      </c>
      <c r="W915" s="2" t="str">
        <f t="shared" si="619"/>
        <v>0022</v>
      </c>
      <c r="X915" s="45"/>
    </row>
    <row r="916" spans="1:24" s="27" customFormat="1">
      <c r="A916" s="2" t="s">
        <v>29</v>
      </c>
      <c r="B916" s="29" t="str">
        <f t="shared" si="648"/>
        <v>314009023</v>
      </c>
      <c r="C916" s="29"/>
      <c r="D916" s="35">
        <f t="shared" si="607"/>
        <v>0</v>
      </c>
      <c r="E916" s="29" t="s">
        <v>1075</v>
      </c>
      <c r="F916" s="29" t="s">
        <v>660</v>
      </c>
      <c r="G916" s="29">
        <v>0</v>
      </c>
      <c r="H916" s="29" t="s">
        <v>32</v>
      </c>
      <c r="I916" s="29">
        <v>0</v>
      </c>
      <c r="J916" s="29" t="s">
        <v>1076</v>
      </c>
      <c r="K916" s="29" t="str">
        <f t="shared" si="608"/>
        <v>icon</v>
      </c>
      <c r="L916" s="2" t="str">
        <f t="shared" si="609"/>
        <v>shard</v>
      </c>
      <c r="M916" s="2">
        <f t="shared" si="610"/>
        <v>0</v>
      </c>
      <c r="N916" s="2">
        <f t="shared" si="611"/>
        <v>14</v>
      </c>
      <c r="O916" s="2" t="str">
        <f t="shared" si="612"/>
        <v>0023</v>
      </c>
      <c r="P916" s="2" t="str">
        <f t="shared" si="613"/>
        <v>023</v>
      </c>
      <c r="Q916" s="2" t="str">
        <f t="shared" si="614"/>
        <v>00</v>
      </c>
      <c r="R916" s="36" t="str">
        <f>INDEX(Sheet2!B:B,MATCH(L916,Sheet2!A:A,0))</f>
        <v>009</v>
      </c>
      <c r="S916" s="29">
        <f t="shared" si="615"/>
        <v>5</v>
      </c>
      <c r="T916" s="29">
        <f t="shared" si="616"/>
        <v>11</v>
      </c>
      <c r="U916" s="29">
        <f t="shared" si="617"/>
        <v>11</v>
      </c>
      <c r="V916" s="29">
        <f t="shared" si="618"/>
        <v>11</v>
      </c>
      <c r="W916" s="2" t="str">
        <f t="shared" si="619"/>
        <v>0023</v>
      </c>
      <c r="X916" s="45"/>
    </row>
    <row r="917" spans="1:24" s="27" customFormat="1">
      <c r="A917" s="2" t="s">
        <v>29</v>
      </c>
      <c r="B917" s="29" t="str">
        <f t="shared" si="648"/>
        <v>314009024</v>
      </c>
      <c r="C917" s="29"/>
      <c r="D917" s="35">
        <f t="shared" si="607"/>
        <v>0</v>
      </c>
      <c r="E917" s="29" t="s">
        <v>1077</v>
      </c>
      <c r="F917" s="29" t="s">
        <v>660</v>
      </c>
      <c r="G917" s="29">
        <v>0</v>
      </c>
      <c r="H917" s="29" t="s">
        <v>32</v>
      </c>
      <c r="I917" s="29">
        <v>0</v>
      </c>
      <c r="J917" s="29" t="s">
        <v>1078</v>
      </c>
      <c r="K917" s="29" t="str">
        <f t="shared" si="608"/>
        <v>icon</v>
      </c>
      <c r="L917" s="2" t="str">
        <f t="shared" si="609"/>
        <v>shard</v>
      </c>
      <c r="M917" s="2">
        <f t="shared" si="610"/>
        <v>0</v>
      </c>
      <c r="N917" s="2">
        <f t="shared" si="611"/>
        <v>14</v>
      </c>
      <c r="O917" s="2" t="str">
        <f t="shared" si="612"/>
        <v>0024</v>
      </c>
      <c r="P917" s="2" t="str">
        <f t="shared" si="613"/>
        <v>024</v>
      </c>
      <c r="Q917" s="2" t="str">
        <f t="shared" si="614"/>
        <v>00</v>
      </c>
      <c r="R917" s="36" t="str">
        <f>INDEX(Sheet2!B:B,MATCH(L917,Sheet2!A:A,0))</f>
        <v>009</v>
      </c>
      <c r="S917" s="29">
        <f t="shared" si="615"/>
        <v>5</v>
      </c>
      <c r="T917" s="29">
        <f t="shared" si="616"/>
        <v>11</v>
      </c>
      <c r="U917" s="29">
        <f t="shared" si="617"/>
        <v>11</v>
      </c>
      <c r="V917" s="29">
        <f t="shared" si="618"/>
        <v>11</v>
      </c>
      <c r="W917" s="2" t="str">
        <f t="shared" si="619"/>
        <v>0024</v>
      </c>
      <c r="X917" s="45"/>
    </row>
    <row r="918" spans="1:24" s="27" customFormat="1">
      <c r="A918" s="2" t="s">
        <v>29</v>
      </c>
      <c r="B918" s="29" t="str">
        <f t="shared" si="648"/>
        <v>314009025</v>
      </c>
      <c r="C918" s="29"/>
      <c r="D918" s="35">
        <f t="shared" ref="D918:D967" si="649">IF(INT(B918)=INT(C918),111,0)</f>
        <v>0</v>
      </c>
      <c r="E918" s="29" t="s">
        <v>1079</v>
      </c>
      <c r="F918" s="29" t="s">
        <v>660</v>
      </c>
      <c r="G918" s="29">
        <v>0</v>
      </c>
      <c r="H918" s="29" t="s">
        <v>32</v>
      </c>
      <c r="I918" s="29">
        <v>0</v>
      </c>
      <c r="J918" s="29" t="s">
        <v>1080</v>
      </c>
      <c r="K918" s="29" t="str">
        <f t="shared" ref="K918:K959" si="650">LEFT(E918,S918-1)</f>
        <v>icon</v>
      </c>
      <c r="L918" s="2" t="str">
        <f t="shared" ref="L918:L959" si="651">MID(E918,S918+1,T918-6)</f>
        <v>shard</v>
      </c>
      <c r="M918" s="2">
        <f t="shared" ref="M918:M959" si="652">IF(RIGHT(E918,1)="s",2,0)</f>
        <v>0</v>
      </c>
      <c r="N918" s="2">
        <f t="shared" ref="N918:N959" si="653">IF(L918="head",13,IF(L918="qiyujia",15,14))</f>
        <v>14</v>
      </c>
      <c r="O918" s="2" t="str">
        <f t="shared" ref="O918:O959" si="654">IF(T918=U918,RIGHT(E918,LEN(E918)-T918),MID(E918,T918+1,U918-T918-1))</f>
        <v>0025</v>
      </c>
      <c r="P918" s="2" t="str">
        <f t="shared" ref="P918:P959" si="655">RIGHT(O918,3)</f>
        <v>025</v>
      </c>
      <c r="Q918" s="2" t="str">
        <f t="shared" ref="Q918:Q959" si="656">IF(LEN(W918)&lt;3,IF(LEN(W918)&gt;1,W918,"0"&amp;W918),"00")</f>
        <v>00</v>
      </c>
      <c r="R918" s="36" t="str">
        <f>INDEX(Sheet2!B:B,MATCH(L918,Sheet2!A:A,0))</f>
        <v>009</v>
      </c>
      <c r="S918" s="29">
        <f t="shared" ref="S918:S959" si="657">IFERROR(FIND("_",E918),0)</f>
        <v>5</v>
      </c>
      <c r="T918" s="29">
        <f t="shared" ref="T918:T959" si="658">IFERROR(FIND("_",E918,S918+1),S918)</f>
        <v>11</v>
      </c>
      <c r="U918" s="29">
        <f t="shared" ref="U918:U959" si="659">IFERROR(FIND("_",E918,T918+1),T918)</f>
        <v>11</v>
      </c>
      <c r="V918" s="29">
        <f t="shared" ref="V918:V959" si="660">IFERROR(FIND("_",E918,U918+1),U918)</f>
        <v>11</v>
      </c>
      <c r="W918" s="2" t="str">
        <f t="shared" ref="W918:W959" si="661">IF(U918=V918,RIGHT(E918,LEN(E918)-U918),MID(E918,U918+1,V918-U918-1))</f>
        <v>0025</v>
      </c>
      <c r="X918" s="45"/>
    </row>
    <row r="919" spans="1:24" s="27" customFormat="1">
      <c r="A919" s="2" t="s">
        <v>29</v>
      </c>
      <c r="B919" s="29" t="str">
        <f t="shared" si="648"/>
        <v>314009026</v>
      </c>
      <c r="C919" s="29"/>
      <c r="D919" s="35">
        <f t="shared" si="649"/>
        <v>0</v>
      </c>
      <c r="E919" s="29" t="s">
        <v>1081</v>
      </c>
      <c r="F919" s="29" t="s">
        <v>660</v>
      </c>
      <c r="G919" s="29">
        <v>0</v>
      </c>
      <c r="H919" s="29" t="s">
        <v>32</v>
      </c>
      <c r="I919" s="29">
        <v>0</v>
      </c>
      <c r="J919" s="29" t="s">
        <v>1082</v>
      </c>
      <c r="K919" s="29" t="str">
        <f t="shared" si="650"/>
        <v>icon</v>
      </c>
      <c r="L919" s="2" t="str">
        <f t="shared" si="651"/>
        <v>shard</v>
      </c>
      <c r="M919" s="2">
        <f t="shared" si="652"/>
        <v>0</v>
      </c>
      <c r="N919" s="2">
        <f t="shared" si="653"/>
        <v>14</v>
      </c>
      <c r="O919" s="2" t="str">
        <f t="shared" si="654"/>
        <v>0026</v>
      </c>
      <c r="P919" s="2" t="str">
        <f t="shared" si="655"/>
        <v>026</v>
      </c>
      <c r="Q919" s="2" t="str">
        <f t="shared" si="656"/>
        <v>00</v>
      </c>
      <c r="R919" s="36" t="str">
        <f>INDEX(Sheet2!B:B,MATCH(L919,Sheet2!A:A,0))</f>
        <v>009</v>
      </c>
      <c r="S919" s="29">
        <f t="shared" si="657"/>
        <v>5</v>
      </c>
      <c r="T919" s="29">
        <f t="shared" si="658"/>
        <v>11</v>
      </c>
      <c r="U919" s="29">
        <f t="shared" si="659"/>
        <v>11</v>
      </c>
      <c r="V919" s="29">
        <f t="shared" si="660"/>
        <v>11</v>
      </c>
      <c r="W919" s="2" t="str">
        <f t="shared" si="661"/>
        <v>0026</v>
      </c>
      <c r="X919" s="45"/>
    </row>
    <row r="920" spans="1:24" s="27" customFormat="1">
      <c r="A920" s="2" t="s">
        <v>29</v>
      </c>
      <c r="B920" s="29" t="str">
        <f t="shared" si="648"/>
        <v>314009027</v>
      </c>
      <c r="C920" s="29"/>
      <c r="D920" s="35">
        <f t="shared" si="649"/>
        <v>0</v>
      </c>
      <c r="E920" s="29" t="s">
        <v>1083</v>
      </c>
      <c r="F920" s="29" t="s">
        <v>660</v>
      </c>
      <c r="G920" s="29">
        <v>0</v>
      </c>
      <c r="H920" s="29" t="s">
        <v>32</v>
      </c>
      <c r="I920" s="29">
        <v>0</v>
      </c>
      <c r="J920" s="29" t="s">
        <v>1084</v>
      </c>
      <c r="K920" s="29" t="str">
        <f t="shared" si="650"/>
        <v>icon</v>
      </c>
      <c r="L920" s="2" t="str">
        <f t="shared" si="651"/>
        <v>shard</v>
      </c>
      <c r="M920" s="2">
        <f t="shared" si="652"/>
        <v>0</v>
      </c>
      <c r="N920" s="2">
        <f t="shared" si="653"/>
        <v>14</v>
      </c>
      <c r="O920" s="2" t="str">
        <f t="shared" si="654"/>
        <v>0027</v>
      </c>
      <c r="P920" s="2" t="str">
        <f t="shared" si="655"/>
        <v>027</v>
      </c>
      <c r="Q920" s="2" t="str">
        <f t="shared" si="656"/>
        <v>00</v>
      </c>
      <c r="R920" s="36" t="str">
        <f>INDEX(Sheet2!B:B,MATCH(L920,Sheet2!A:A,0))</f>
        <v>009</v>
      </c>
      <c r="S920" s="29">
        <f t="shared" si="657"/>
        <v>5</v>
      </c>
      <c r="T920" s="29">
        <f t="shared" si="658"/>
        <v>11</v>
      </c>
      <c r="U920" s="29">
        <f t="shared" si="659"/>
        <v>11</v>
      </c>
      <c r="V920" s="29">
        <f t="shared" si="660"/>
        <v>11</v>
      </c>
      <c r="W920" s="2" t="str">
        <f t="shared" si="661"/>
        <v>0027</v>
      </c>
      <c r="X920" s="45"/>
    </row>
    <row r="921" spans="1:24" s="27" customFormat="1">
      <c r="A921" s="2" t="s">
        <v>29</v>
      </c>
      <c r="B921" s="29" t="str">
        <f t="shared" si="648"/>
        <v>314009028</v>
      </c>
      <c r="C921" s="29"/>
      <c r="D921" s="35">
        <f t="shared" si="649"/>
        <v>0</v>
      </c>
      <c r="E921" s="29" t="s">
        <v>1085</v>
      </c>
      <c r="F921" s="29" t="s">
        <v>660</v>
      </c>
      <c r="G921" s="29">
        <v>0</v>
      </c>
      <c r="H921" s="29" t="s">
        <v>32</v>
      </c>
      <c r="I921" s="29">
        <v>0</v>
      </c>
      <c r="J921" s="29" t="s">
        <v>1086</v>
      </c>
      <c r="K921" s="29" t="str">
        <f t="shared" si="650"/>
        <v>icon</v>
      </c>
      <c r="L921" s="2" t="str">
        <f t="shared" si="651"/>
        <v>shard</v>
      </c>
      <c r="M921" s="2">
        <f t="shared" si="652"/>
        <v>0</v>
      </c>
      <c r="N921" s="2">
        <f t="shared" si="653"/>
        <v>14</v>
      </c>
      <c r="O921" s="2" t="str">
        <f t="shared" si="654"/>
        <v>0028</v>
      </c>
      <c r="P921" s="2" t="str">
        <f t="shared" si="655"/>
        <v>028</v>
      </c>
      <c r="Q921" s="2" t="str">
        <f t="shared" si="656"/>
        <v>00</v>
      </c>
      <c r="R921" s="36" t="str">
        <f>INDEX(Sheet2!B:B,MATCH(L921,Sheet2!A:A,0))</f>
        <v>009</v>
      </c>
      <c r="S921" s="29">
        <f t="shared" si="657"/>
        <v>5</v>
      </c>
      <c r="T921" s="29">
        <f t="shared" si="658"/>
        <v>11</v>
      </c>
      <c r="U921" s="29">
        <f t="shared" si="659"/>
        <v>11</v>
      </c>
      <c r="V921" s="29">
        <f t="shared" si="660"/>
        <v>11</v>
      </c>
      <c r="W921" s="2" t="str">
        <f t="shared" si="661"/>
        <v>0028</v>
      </c>
      <c r="X921" s="45"/>
    </row>
    <row r="922" spans="1:24" s="27" customFormat="1">
      <c r="A922" s="2" t="s">
        <v>29</v>
      </c>
      <c r="B922" s="29" t="str">
        <f t="shared" si="648"/>
        <v>314009029</v>
      </c>
      <c r="C922" s="29"/>
      <c r="D922" s="35">
        <f t="shared" si="649"/>
        <v>0</v>
      </c>
      <c r="E922" s="29" t="s">
        <v>1087</v>
      </c>
      <c r="F922" s="29" t="s">
        <v>660</v>
      </c>
      <c r="G922" s="29">
        <v>0</v>
      </c>
      <c r="H922" s="29" t="s">
        <v>32</v>
      </c>
      <c r="I922" s="29">
        <v>0</v>
      </c>
      <c r="J922" s="29" t="s">
        <v>1088</v>
      </c>
      <c r="K922" s="29" t="str">
        <f t="shared" si="650"/>
        <v>icon</v>
      </c>
      <c r="L922" s="2" t="str">
        <f t="shared" si="651"/>
        <v>shard</v>
      </c>
      <c r="M922" s="2">
        <f t="shared" si="652"/>
        <v>0</v>
      </c>
      <c r="N922" s="2">
        <f t="shared" si="653"/>
        <v>14</v>
      </c>
      <c r="O922" s="2" t="str">
        <f t="shared" si="654"/>
        <v>0029</v>
      </c>
      <c r="P922" s="2" t="str">
        <f t="shared" si="655"/>
        <v>029</v>
      </c>
      <c r="Q922" s="2" t="str">
        <f t="shared" si="656"/>
        <v>00</v>
      </c>
      <c r="R922" s="36" t="str">
        <f>INDEX(Sheet2!B:B,MATCH(L922,Sheet2!A:A,0))</f>
        <v>009</v>
      </c>
      <c r="S922" s="29">
        <f t="shared" si="657"/>
        <v>5</v>
      </c>
      <c r="T922" s="29">
        <f t="shared" si="658"/>
        <v>11</v>
      </c>
      <c r="U922" s="29">
        <f t="shared" si="659"/>
        <v>11</v>
      </c>
      <c r="V922" s="29">
        <f t="shared" si="660"/>
        <v>11</v>
      </c>
      <c r="W922" s="2" t="str">
        <f t="shared" si="661"/>
        <v>0029</v>
      </c>
      <c r="X922" s="45"/>
    </row>
    <row r="923" spans="1:24" s="27" customFormat="1">
      <c r="A923" s="2" t="s">
        <v>29</v>
      </c>
      <c r="B923" s="29" t="str">
        <f t="shared" si="648"/>
        <v>314009030</v>
      </c>
      <c r="C923" s="29"/>
      <c r="D923" s="35">
        <f t="shared" si="649"/>
        <v>0</v>
      </c>
      <c r="E923" s="29" t="s">
        <v>1089</v>
      </c>
      <c r="F923" s="29" t="s">
        <v>660</v>
      </c>
      <c r="G923" s="29">
        <v>0</v>
      </c>
      <c r="H923" s="29" t="s">
        <v>32</v>
      </c>
      <c r="I923" s="29">
        <v>0</v>
      </c>
      <c r="J923" s="29" t="s">
        <v>1090</v>
      </c>
      <c r="K923" s="29" t="str">
        <f t="shared" si="650"/>
        <v>icon</v>
      </c>
      <c r="L923" s="2" t="str">
        <f t="shared" si="651"/>
        <v>shard</v>
      </c>
      <c r="M923" s="2">
        <f t="shared" si="652"/>
        <v>0</v>
      </c>
      <c r="N923" s="2">
        <f t="shared" si="653"/>
        <v>14</v>
      </c>
      <c r="O923" s="2" t="str">
        <f t="shared" si="654"/>
        <v>0030</v>
      </c>
      <c r="P923" s="2" t="str">
        <f t="shared" si="655"/>
        <v>030</v>
      </c>
      <c r="Q923" s="2" t="str">
        <f t="shared" si="656"/>
        <v>00</v>
      </c>
      <c r="R923" s="36" t="str">
        <f>INDEX(Sheet2!B:B,MATCH(L923,Sheet2!A:A,0))</f>
        <v>009</v>
      </c>
      <c r="S923" s="29">
        <f t="shared" si="657"/>
        <v>5</v>
      </c>
      <c r="T923" s="29">
        <f t="shared" si="658"/>
        <v>11</v>
      </c>
      <c r="U923" s="29">
        <f t="shared" si="659"/>
        <v>11</v>
      </c>
      <c r="V923" s="29">
        <f t="shared" si="660"/>
        <v>11</v>
      </c>
      <c r="W923" s="2" t="str">
        <f t="shared" si="661"/>
        <v>0030</v>
      </c>
      <c r="X923" s="45"/>
    </row>
    <row r="924" spans="1:24" s="27" customFormat="1">
      <c r="A924" s="2" t="s">
        <v>29</v>
      </c>
      <c r="B924" s="29" t="str">
        <f t="shared" si="648"/>
        <v>314009031</v>
      </c>
      <c r="C924" s="29"/>
      <c r="D924" s="35">
        <f t="shared" si="649"/>
        <v>0</v>
      </c>
      <c r="E924" s="29" t="s">
        <v>1091</v>
      </c>
      <c r="F924" s="29" t="s">
        <v>660</v>
      </c>
      <c r="G924" s="29">
        <v>0</v>
      </c>
      <c r="H924" s="29" t="s">
        <v>32</v>
      </c>
      <c r="I924" s="29">
        <v>0</v>
      </c>
      <c r="J924" s="29" t="s">
        <v>1092</v>
      </c>
      <c r="K924" s="29" t="str">
        <f t="shared" si="650"/>
        <v>icon</v>
      </c>
      <c r="L924" s="2" t="str">
        <f t="shared" si="651"/>
        <v>shard</v>
      </c>
      <c r="M924" s="2">
        <f t="shared" si="652"/>
        <v>0</v>
      </c>
      <c r="N924" s="2">
        <f t="shared" si="653"/>
        <v>14</v>
      </c>
      <c r="O924" s="2" t="str">
        <f t="shared" si="654"/>
        <v>0031</v>
      </c>
      <c r="P924" s="2" t="str">
        <f t="shared" si="655"/>
        <v>031</v>
      </c>
      <c r="Q924" s="2" t="str">
        <f t="shared" si="656"/>
        <v>00</v>
      </c>
      <c r="R924" s="36" t="str">
        <f>INDEX(Sheet2!B:B,MATCH(L924,Sheet2!A:A,0))</f>
        <v>009</v>
      </c>
      <c r="S924" s="29">
        <f t="shared" si="657"/>
        <v>5</v>
      </c>
      <c r="T924" s="29">
        <f t="shared" si="658"/>
        <v>11</v>
      </c>
      <c r="U924" s="29">
        <f t="shared" si="659"/>
        <v>11</v>
      </c>
      <c r="V924" s="29">
        <f t="shared" si="660"/>
        <v>11</v>
      </c>
      <c r="W924" s="2" t="str">
        <f t="shared" si="661"/>
        <v>0031</v>
      </c>
      <c r="X924" s="45"/>
    </row>
    <row r="925" spans="1:24" s="27" customFormat="1">
      <c r="A925" s="2" t="s">
        <v>29</v>
      </c>
      <c r="B925" s="29" t="str">
        <f t="shared" si="648"/>
        <v>314009032</v>
      </c>
      <c r="C925" s="29"/>
      <c r="D925" s="35">
        <f t="shared" si="649"/>
        <v>0</v>
      </c>
      <c r="E925" s="29" t="s">
        <v>1093</v>
      </c>
      <c r="F925" s="29" t="s">
        <v>660</v>
      </c>
      <c r="G925" s="29">
        <v>0</v>
      </c>
      <c r="H925" s="29" t="s">
        <v>32</v>
      </c>
      <c r="I925" s="29">
        <v>0</v>
      </c>
      <c r="J925" s="29" t="s">
        <v>1094</v>
      </c>
      <c r="K925" s="29" t="str">
        <f t="shared" si="650"/>
        <v>icon</v>
      </c>
      <c r="L925" s="2" t="str">
        <f t="shared" si="651"/>
        <v>shard</v>
      </c>
      <c r="M925" s="2">
        <f t="shared" si="652"/>
        <v>0</v>
      </c>
      <c r="N925" s="2">
        <f t="shared" si="653"/>
        <v>14</v>
      </c>
      <c r="O925" s="2" t="str">
        <f t="shared" si="654"/>
        <v>0032</v>
      </c>
      <c r="P925" s="2" t="str">
        <f t="shared" si="655"/>
        <v>032</v>
      </c>
      <c r="Q925" s="2" t="str">
        <f t="shared" si="656"/>
        <v>00</v>
      </c>
      <c r="R925" s="36" t="str">
        <f>INDEX(Sheet2!B:B,MATCH(L925,Sheet2!A:A,0))</f>
        <v>009</v>
      </c>
      <c r="S925" s="29">
        <f t="shared" si="657"/>
        <v>5</v>
      </c>
      <c r="T925" s="29">
        <f t="shared" si="658"/>
        <v>11</v>
      </c>
      <c r="U925" s="29">
        <f t="shared" si="659"/>
        <v>11</v>
      </c>
      <c r="V925" s="29">
        <f t="shared" si="660"/>
        <v>11</v>
      </c>
      <c r="W925" s="2" t="str">
        <f t="shared" si="661"/>
        <v>0032</v>
      </c>
      <c r="X925" s="45"/>
    </row>
    <row r="926" spans="1:24" s="27" customFormat="1">
      <c r="A926" s="2" t="s">
        <v>29</v>
      </c>
      <c r="B926" s="29" t="str">
        <f t="shared" si="648"/>
        <v>314009033</v>
      </c>
      <c r="C926" s="29"/>
      <c r="D926" s="35">
        <f t="shared" si="649"/>
        <v>0</v>
      </c>
      <c r="E926" s="29" t="s">
        <v>1095</v>
      </c>
      <c r="F926" s="29" t="s">
        <v>660</v>
      </c>
      <c r="G926" s="29">
        <v>0</v>
      </c>
      <c r="H926" s="29" t="s">
        <v>32</v>
      </c>
      <c r="I926" s="29">
        <v>0</v>
      </c>
      <c r="J926" s="29" t="s">
        <v>1096</v>
      </c>
      <c r="K926" s="29" t="str">
        <f t="shared" si="650"/>
        <v>icon</v>
      </c>
      <c r="L926" s="2" t="str">
        <f t="shared" si="651"/>
        <v>shard</v>
      </c>
      <c r="M926" s="2">
        <f t="shared" si="652"/>
        <v>0</v>
      </c>
      <c r="N926" s="2">
        <f t="shared" si="653"/>
        <v>14</v>
      </c>
      <c r="O926" s="2" t="str">
        <f t="shared" si="654"/>
        <v>0033</v>
      </c>
      <c r="P926" s="2" t="str">
        <f t="shared" si="655"/>
        <v>033</v>
      </c>
      <c r="Q926" s="2" t="str">
        <f t="shared" si="656"/>
        <v>00</v>
      </c>
      <c r="R926" s="36" t="str">
        <f>INDEX(Sheet2!B:B,MATCH(L926,Sheet2!A:A,0))</f>
        <v>009</v>
      </c>
      <c r="S926" s="29">
        <f t="shared" si="657"/>
        <v>5</v>
      </c>
      <c r="T926" s="29">
        <f t="shared" si="658"/>
        <v>11</v>
      </c>
      <c r="U926" s="29">
        <f t="shared" si="659"/>
        <v>11</v>
      </c>
      <c r="V926" s="29">
        <f t="shared" si="660"/>
        <v>11</v>
      </c>
      <c r="W926" s="2" t="str">
        <f t="shared" si="661"/>
        <v>0033</v>
      </c>
      <c r="X926" s="45"/>
    </row>
    <row r="927" spans="1:24" s="27" customFormat="1">
      <c r="A927" s="2" t="s">
        <v>29</v>
      </c>
      <c r="B927" s="29" t="str">
        <f t="shared" si="648"/>
        <v>314009034</v>
      </c>
      <c r="C927" s="29"/>
      <c r="D927" s="35">
        <f t="shared" si="649"/>
        <v>0</v>
      </c>
      <c r="E927" s="29" t="s">
        <v>1097</v>
      </c>
      <c r="F927" s="29" t="s">
        <v>660</v>
      </c>
      <c r="G927" s="29">
        <v>0</v>
      </c>
      <c r="H927" s="29" t="s">
        <v>32</v>
      </c>
      <c r="I927" s="29">
        <v>0</v>
      </c>
      <c r="J927" s="29" t="s">
        <v>1098</v>
      </c>
      <c r="K927" s="29" t="str">
        <f t="shared" si="650"/>
        <v>icon</v>
      </c>
      <c r="L927" s="2" t="str">
        <f t="shared" si="651"/>
        <v>shard</v>
      </c>
      <c r="M927" s="2">
        <f t="shared" si="652"/>
        <v>0</v>
      </c>
      <c r="N927" s="2">
        <f t="shared" si="653"/>
        <v>14</v>
      </c>
      <c r="O927" s="2" t="str">
        <f t="shared" si="654"/>
        <v>0034</v>
      </c>
      <c r="P927" s="2" t="str">
        <f t="shared" si="655"/>
        <v>034</v>
      </c>
      <c r="Q927" s="2" t="str">
        <f t="shared" si="656"/>
        <v>00</v>
      </c>
      <c r="R927" s="36" t="str">
        <f>INDEX(Sheet2!B:B,MATCH(L927,Sheet2!A:A,0))</f>
        <v>009</v>
      </c>
      <c r="S927" s="29">
        <f t="shared" si="657"/>
        <v>5</v>
      </c>
      <c r="T927" s="29">
        <f t="shared" si="658"/>
        <v>11</v>
      </c>
      <c r="U927" s="29">
        <f t="shared" si="659"/>
        <v>11</v>
      </c>
      <c r="V927" s="29">
        <f t="shared" si="660"/>
        <v>11</v>
      </c>
      <c r="W927" s="2" t="str">
        <f t="shared" si="661"/>
        <v>0034</v>
      </c>
      <c r="X927" s="45"/>
    </row>
    <row r="928" spans="1:24" s="27" customFormat="1">
      <c r="A928" s="2" t="s">
        <v>29</v>
      </c>
      <c r="B928" s="29" t="str">
        <f t="shared" si="648"/>
        <v>314009035</v>
      </c>
      <c r="C928" s="29"/>
      <c r="D928" s="35">
        <f t="shared" si="649"/>
        <v>0</v>
      </c>
      <c r="E928" s="29" t="s">
        <v>1099</v>
      </c>
      <c r="F928" s="29" t="s">
        <v>660</v>
      </c>
      <c r="G928" s="29">
        <v>0</v>
      </c>
      <c r="H928" s="29" t="s">
        <v>32</v>
      </c>
      <c r="I928" s="29">
        <v>0</v>
      </c>
      <c r="J928" s="29" t="s">
        <v>1100</v>
      </c>
      <c r="K928" s="29" t="str">
        <f t="shared" si="650"/>
        <v>icon</v>
      </c>
      <c r="L928" s="2" t="str">
        <f t="shared" si="651"/>
        <v>shard</v>
      </c>
      <c r="M928" s="2">
        <f t="shared" si="652"/>
        <v>0</v>
      </c>
      <c r="N928" s="2">
        <f t="shared" si="653"/>
        <v>14</v>
      </c>
      <c r="O928" s="2" t="str">
        <f t="shared" si="654"/>
        <v>0035</v>
      </c>
      <c r="P928" s="2" t="str">
        <f t="shared" si="655"/>
        <v>035</v>
      </c>
      <c r="Q928" s="2" t="str">
        <f t="shared" si="656"/>
        <v>00</v>
      </c>
      <c r="R928" s="36" t="str">
        <f>INDEX(Sheet2!B:B,MATCH(L928,Sheet2!A:A,0))</f>
        <v>009</v>
      </c>
      <c r="S928" s="29">
        <f t="shared" si="657"/>
        <v>5</v>
      </c>
      <c r="T928" s="29">
        <f t="shared" si="658"/>
        <v>11</v>
      </c>
      <c r="U928" s="29">
        <f t="shared" si="659"/>
        <v>11</v>
      </c>
      <c r="V928" s="29">
        <f t="shared" si="660"/>
        <v>11</v>
      </c>
      <c r="W928" s="2" t="str">
        <f t="shared" si="661"/>
        <v>0035</v>
      </c>
      <c r="X928" s="45"/>
    </row>
    <row r="929" spans="1:24" s="27" customFormat="1">
      <c r="A929" s="2" t="s">
        <v>29</v>
      </c>
      <c r="B929" s="29" t="str">
        <f t="shared" si="648"/>
        <v>314009036</v>
      </c>
      <c r="C929" s="29"/>
      <c r="D929" s="35">
        <f t="shared" si="649"/>
        <v>0</v>
      </c>
      <c r="E929" s="29" t="s">
        <v>1101</v>
      </c>
      <c r="F929" s="29" t="s">
        <v>660</v>
      </c>
      <c r="G929" s="29">
        <v>0</v>
      </c>
      <c r="H929" s="29" t="s">
        <v>32</v>
      </c>
      <c r="I929" s="29">
        <v>0</v>
      </c>
      <c r="J929" s="29" t="s">
        <v>1102</v>
      </c>
      <c r="K929" s="29" t="str">
        <f t="shared" si="650"/>
        <v>icon</v>
      </c>
      <c r="L929" s="2" t="str">
        <f t="shared" si="651"/>
        <v>shard</v>
      </c>
      <c r="M929" s="2">
        <f t="shared" si="652"/>
        <v>0</v>
      </c>
      <c r="N929" s="2">
        <f t="shared" si="653"/>
        <v>14</v>
      </c>
      <c r="O929" s="2" t="str">
        <f t="shared" si="654"/>
        <v>0036</v>
      </c>
      <c r="P929" s="2" t="str">
        <f t="shared" si="655"/>
        <v>036</v>
      </c>
      <c r="Q929" s="2" t="str">
        <f t="shared" si="656"/>
        <v>00</v>
      </c>
      <c r="R929" s="36" t="str">
        <f>INDEX(Sheet2!B:B,MATCH(L929,Sheet2!A:A,0))</f>
        <v>009</v>
      </c>
      <c r="S929" s="29">
        <f t="shared" si="657"/>
        <v>5</v>
      </c>
      <c r="T929" s="29">
        <f t="shared" si="658"/>
        <v>11</v>
      </c>
      <c r="U929" s="29">
        <f t="shared" si="659"/>
        <v>11</v>
      </c>
      <c r="V929" s="29">
        <f t="shared" si="660"/>
        <v>11</v>
      </c>
      <c r="W929" s="2" t="str">
        <f t="shared" si="661"/>
        <v>0036</v>
      </c>
      <c r="X929" s="45"/>
    </row>
    <row r="930" spans="1:24" s="27" customFormat="1">
      <c r="A930" s="2" t="s">
        <v>29</v>
      </c>
      <c r="B930" s="29" t="str">
        <f t="shared" si="648"/>
        <v>314009037</v>
      </c>
      <c r="C930" s="29"/>
      <c r="D930" s="35">
        <f t="shared" si="649"/>
        <v>0</v>
      </c>
      <c r="E930" s="29" t="s">
        <v>1103</v>
      </c>
      <c r="F930" s="29" t="s">
        <v>660</v>
      </c>
      <c r="G930" s="29">
        <v>0</v>
      </c>
      <c r="H930" s="29" t="s">
        <v>32</v>
      </c>
      <c r="I930" s="29">
        <v>0</v>
      </c>
      <c r="J930" s="29" t="s">
        <v>1104</v>
      </c>
      <c r="K930" s="29" t="str">
        <f t="shared" si="650"/>
        <v>icon</v>
      </c>
      <c r="L930" s="2" t="str">
        <f t="shared" si="651"/>
        <v>shard</v>
      </c>
      <c r="M930" s="2">
        <f t="shared" si="652"/>
        <v>0</v>
      </c>
      <c r="N930" s="2">
        <f t="shared" si="653"/>
        <v>14</v>
      </c>
      <c r="O930" s="2" t="str">
        <f t="shared" si="654"/>
        <v>0037</v>
      </c>
      <c r="P930" s="2" t="str">
        <f t="shared" si="655"/>
        <v>037</v>
      </c>
      <c r="Q930" s="2" t="str">
        <f t="shared" si="656"/>
        <v>00</v>
      </c>
      <c r="R930" s="36" t="str">
        <f>INDEX(Sheet2!B:B,MATCH(L930,Sheet2!A:A,0))</f>
        <v>009</v>
      </c>
      <c r="S930" s="29">
        <f t="shared" si="657"/>
        <v>5</v>
      </c>
      <c r="T930" s="29">
        <f t="shared" si="658"/>
        <v>11</v>
      </c>
      <c r="U930" s="29">
        <f t="shared" si="659"/>
        <v>11</v>
      </c>
      <c r="V930" s="29">
        <f t="shared" si="660"/>
        <v>11</v>
      </c>
      <c r="W930" s="2" t="str">
        <f t="shared" si="661"/>
        <v>0037</v>
      </c>
      <c r="X930" s="45"/>
    </row>
    <row r="931" spans="1:24" s="27" customFormat="1">
      <c r="A931" s="2" t="s">
        <v>29</v>
      </c>
      <c r="B931" s="29" t="str">
        <f t="shared" si="648"/>
        <v>314009038</v>
      </c>
      <c r="C931" s="29"/>
      <c r="D931" s="35">
        <f t="shared" si="649"/>
        <v>0</v>
      </c>
      <c r="E931" s="29" t="s">
        <v>1105</v>
      </c>
      <c r="F931" s="29" t="s">
        <v>660</v>
      </c>
      <c r="G931" s="29">
        <v>0</v>
      </c>
      <c r="H931" s="29" t="s">
        <v>32</v>
      </c>
      <c r="I931" s="29">
        <v>0</v>
      </c>
      <c r="J931" s="29" t="s">
        <v>1106</v>
      </c>
      <c r="K931" s="29" t="str">
        <f t="shared" si="650"/>
        <v>icon</v>
      </c>
      <c r="L931" s="2" t="str">
        <f t="shared" si="651"/>
        <v>shard</v>
      </c>
      <c r="M931" s="2">
        <f t="shared" si="652"/>
        <v>0</v>
      </c>
      <c r="N931" s="2">
        <f t="shared" si="653"/>
        <v>14</v>
      </c>
      <c r="O931" s="2" t="str">
        <f t="shared" si="654"/>
        <v>0038</v>
      </c>
      <c r="P931" s="2" t="str">
        <f t="shared" si="655"/>
        <v>038</v>
      </c>
      <c r="Q931" s="2" t="str">
        <f t="shared" si="656"/>
        <v>00</v>
      </c>
      <c r="R931" s="36" t="str">
        <f>INDEX(Sheet2!B:B,MATCH(L931,Sheet2!A:A,0))</f>
        <v>009</v>
      </c>
      <c r="S931" s="29">
        <f t="shared" si="657"/>
        <v>5</v>
      </c>
      <c r="T931" s="29">
        <f t="shared" si="658"/>
        <v>11</v>
      </c>
      <c r="U931" s="29">
        <f t="shared" si="659"/>
        <v>11</v>
      </c>
      <c r="V931" s="29">
        <f t="shared" si="660"/>
        <v>11</v>
      </c>
      <c r="W931" s="2" t="str">
        <f t="shared" si="661"/>
        <v>0038</v>
      </c>
      <c r="X931" s="45"/>
    </row>
    <row r="932" spans="1:24" s="27" customFormat="1">
      <c r="A932" s="2" t="s">
        <v>29</v>
      </c>
      <c r="B932" s="29" t="str">
        <f t="shared" si="648"/>
        <v>314009039</v>
      </c>
      <c r="C932" s="29"/>
      <c r="D932" s="35">
        <f t="shared" si="649"/>
        <v>0</v>
      </c>
      <c r="E932" s="29" t="s">
        <v>1107</v>
      </c>
      <c r="F932" s="29" t="s">
        <v>660</v>
      </c>
      <c r="G932" s="29">
        <v>0</v>
      </c>
      <c r="H932" s="29" t="s">
        <v>32</v>
      </c>
      <c r="I932" s="29">
        <v>0</v>
      </c>
      <c r="J932" s="29" t="s">
        <v>1108</v>
      </c>
      <c r="K932" s="29" t="str">
        <f t="shared" si="650"/>
        <v>icon</v>
      </c>
      <c r="L932" s="2" t="str">
        <f t="shared" si="651"/>
        <v>shard</v>
      </c>
      <c r="M932" s="2">
        <f t="shared" si="652"/>
        <v>0</v>
      </c>
      <c r="N932" s="2">
        <f t="shared" si="653"/>
        <v>14</v>
      </c>
      <c r="O932" s="2" t="str">
        <f t="shared" si="654"/>
        <v>0039</v>
      </c>
      <c r="P932" s="2" t="str">
        <f t="shared" si="655"/>
        <v>039</v>
      </c>
      <c r="Q932" s="2" t="str">
        <f t="shared" si="656"/>
        <v>00</v>
      </c>
      <c r="R932" s="36" t="str">
        <f>INDEX(Sheet2!B:B,MATCH(L932,Sheet2!A:A,0))</f>
        <v>009</v>
      </c>
      <c r="S932" s="29">
        <f t="shared" si="657"/>
        <v>5</v>
      </c>
      <c r="T932" s="29">
        <f t="shared" si="658"/>
        <v>11</v>
      </c>
      <c r="U932" s="29">
        <f t="shared" si="659"/>
        <v>11</v>
      </c>
      <c r="V932" s="29">
        <f t="shared" si="660"/>
        <v>11</v>
      </c>
      <c r="W932" s="2" t="str">
        <f t="shared" si="661"/>
        <v>0039</v>
      </c>
      <c r="X932" s="45"/>
    </row>
    <row r="933" spans="1:24" s="27" customFormat="1">
      <c r="A933" s="2" t="s">
        <v>29</v>
      </c>
      <c r="B933" s="29" t="str">
        <f t="shared" si="648"/>
        <v>314009040</v>
      </c>
      <c r="C933" s="29"/>
      <c r="D933" s="35">
        <f t="shared" si="649"/>
        <v>0</v>
      </c>
      <c r="E933" s="29" t="s">
        <v>1109</v>
      </c>
      <c r="F933" s="29" t="s">
        <v>660</v>
      </c>
      <c r="G933" s="29">
        <v>0</v>
      </c>
      <c r="H933" s="29" t="s">
        <v>32</v>
      </c>
      <c r="I933" s="29">
        <v>0</v>
      </c>
      <c r="J933" s="29" t="s">
        <v>1110</v>
      </c>
      <c r="K933" s="29" t="str">
        <f t="shared" si="650"/>
        <v>icon</v>
      </c>
      <c r="L933" s="2" t="str">
        <f t="shared" si="651"/>
        <v>shard</v>
      </c>
      <c r="M933" s="2">
        <f t="shared" si="652"/>
        <v>0</v>
      </c>
      <c r="N933" s="2">
        <f t="shared" si="653"/>
        <v>14</v>
      </c>
      <c r="O933" s="2" t="str">
        <f t="shared" si="654"/>
        <v>0040</v>
      </c>
      <c r="P933" s="2" t="str">
        <f t="shared" si="655"/>
        <v>040</v>
      </c>
      <c r="Q933" s="2" t="str">
        <f t="shared" si="656"/>
        <v>00</v>
      </c>
      <c r="R933" s="36" t="str">
        <f>INDEX(Sheet2!B:B,MATCH(L933,Sheet2!A:A,0))</f>
        <v>009</v>
      </c>
      <c r="S933" s="29">
        <f t="shared" si="657"/>
        <v>5</v>
      </c>
      <c r="T933" s="29">
        <f t="shared" si="658"/>
        <v>11</v>
      </c>
      <c r="U933" s="29">
        <f t="shared" si="659"/>
        <v>11</v>
      </c>
      <c r="V933" s="29">
        <f t="shared" si="660"/>
        <v>11</v>
      </c>
      <c r="W933" s="2" t="str">
        <f t="shared" si="661"/>
        <v>0040</v>
      </c>
      <c r="X933" s="45"/>
    </row>
    <row r="934" spans="1:24" s="27" customFormat="1">
      <c r="A934" s="2" t="s">
        <v>29</v>
      </c>
      <c r="B934" s="29" t="str">
        <f t="shared" si="648"/>
        <v>314009041</v>
      </c>
      <c r="C934" s="29"/>
      <c r="D934" s="35">
        <f t="shared" si="649"/>
        <v>0</v>
      </c>
      <c r="E934" s="29" t="s">
        <v>1111</v>
      </c>
      <c r="F934" s="29" t="s">
        <v>660</v>
      </c>
      <c r="G934" s="29">
        <v>0</v>
      </c>
      <c r="H934" s="29" t="s">
        <v>32</v>
      </c>
      <c r="I934" s="29">
        <v>0</v>
      </c>
      <c r="J934" s="29" t="s">
        <v>1112</v>
      </c>
      <c r="K934" s="29" t="str">
        <f t="shared" si="650"/>
        <v>icon</v>
      </c>
      <c r="L934" s="2" t="str">
        <f t="shared" si="651"/>
        <v>shard</v>
      </c>
      <c r="M934" s="2">
        <f t="shared" si="652"/>
        <v>0</v>
      </c>
      <c r="N934" s="2">
        <f t="shared" si="653"/>
        <v>14</v>
      </c>
      <c r="O934" s="2" t="str">
        <f t="shared" si="654"/>
        <v>0041</v>
      </c>
      <c r="P934" s="2" t="str">
        <f t="shared" si="655"/>
        <v>041</v>
      </c>
      <c r="Q934" s="2" t="str">
        <f t="shared" si="656"/>
        <v>00</v>
      </c>
      <c r="R934" s="36" t="str">
        <f>INDEX(Sheet2!B:B,MATCH(L934,Sheet2!A:A,0))</f>
        <v>009</v>
      </c>
      <c r="S934" s="29">
        <f t="shared" si="657"/>
        <v>5</v>
      </c>
      <c r="T934" s="29">
        <f t="shared" si="658"/>
        <v>11</v>
      </c>
      <c r="U934" s="29">
        <f t="shared" si="659"/>
        <v>11</v>
      </c>
      <c r="V934" s="29">
        <f t="shared" si="660"/>
        <v>11</v>
      </c>
      <c r="W934" s="2" t="str">
        <f t="shared" si="661"/>
        <v>0041</v>
      </c>
      <c r="X934" s="45"/>
    </row>
    <row r="935" spans="1:24" s="27" customFormat="1">
      <c r="A935" s="2" t="s">
        <v>29</v>
      </c>
      <c r="B935" s="29" t="str">
        <f t="shared" ref="B935" si="662">"3"&amp;N935&amp;R935&amp;P935</f>
        <v>314009042</v>
      </c>
      <c r="C935" s="29"/>
      <c r="D935" s="35">
        <f t="shared" ref="D935" si="663">IF(INT(B935)=INT(C935),111,0)</f>
        <v>0</v>
      </c>
      <c r="E935" s="29" t="s">
        <v>1113</v>
      </c>
      <c r="F935" s="29" t="s">
        <v>660</v>
      </c>
      <c r="G935" s="29">
        <v>0</v>
      </c>
      <c r="H935" s="29" t="s">
        <v>32</v>
      </c>
      <c r="I935" s="29">
        <v>0</v>
      </c>
      <c r="J935" s="29" t="s">
        <v>1112</v>
      </c>
      <c r="K935" s="29" t="str">
        <f t="shared" ref="K935" si="664">LEFT(E935,S935-1)</f>
        <v>icon</v>
      </c>
      <c r="L935" s="2" t="str">
        <f t="shared" ref="L935" si="665">MID(E935,S935+1,T935-6)</f>
        <v>shard</v>
      </c>
      <c r="M935" s="2">
        <f t="shared" ref="M935" si="666">IF(RIGHT(E935,1)="s",2,0)</f>
        <v>0</v>
      </c>
      <c r="N935" s="2">
        <f t="shared" ref="N935" si="667">IF(L935="head",13,IF(L935="qiyujia",15,14))</f>
        <v>14</v>
      </c>
      <c r="O935" s="2" t="str">
        <f t="shared" ref="O935" si="668">IF(T935=U935,RIGHT(E935,LEN(E935)-T935),MID(E935,T935+1,U935-T935-1))</f>
        <v>0042</v>
      </c>
      <c r="P935" s="2" t="str">
        <f t="shared" ref="P935" si="669">RIGHT(O935,3)</f>
        <v>042</v>
      </c>
      <c r="Q935" s="2" t="str">
        <f t="shared" ref="Q935" si="670">IF(LEN(W935)&lt;3,IF(LEN(W935)&gt;1,W935,"0"&amp;W935),"00")</f>
        <v>00</v>
      </c>
      <c r="R935" s="36" t="str">
        <f>INDEX(Sheet2!B:B,MATCH(L935,Sheet2!A:A,0))</f>
        <v>009</v>
      </c>
      <c r="S935" s="29">
        <f t="shared" ref="S935" si="671">IFERROR(FIND("_",E935),0)</f>
        <v>5</v>
      </c>
      <c r="T935" s="29">
        <f t="shared" ref="T935" si="672">IFERROR(FIND("_",E935,S935+1),S935)</f>
        <v>11</v>
      </c>
      <c r="U935" s="29">
        <f t="shared" ref="U935" si="673">IFERROR(FIND("_",E935,T935+1),T935)</f>
        <v>11</v>
      </c>
      <c r="V935" s="29">
        <f t="shared" ref="V935" si="674">IFERROR(FIND("_",E935,U935+1),U935)</f>
        <v>11</v>
      </c>
      <c r="W935" s="2" t="str">
        <f t="shared" ref="W935" si="675">IF(U935=V935,RIGHT(E935,LEN(E935)-U935),MID(E935,U935+1,V935-U935-1))</f>
        <v>0042</v>
      </c>
      <c r="X935" s="45"/>
    </row>
    <row r="936" spans="1:24" s="27" customFormat="1">
      <c r="A936" s="2" t="s">
        <v>29</v>
      </c>
      <c r="B936" s="29" t="str">
        <f t="shared" ref="B936:B938" si="676">"3"&amp;N936&amp;R936&amp;P936</f>
        <v>314009045</v>
      </c>
      <c r="C936" s="29"/>
      <c r="D936" s="35">
        <f t="shared" ref="D936:D938" si="677">IF(INT(B936)=INT(C936),111,0)</f>
        <v>0</v>
      </c>
      <c r="E936" s="29" t="s">
        <v>1114</v>
      </c>
      <c r="F936" s="29" t="s">
        <v>660</v>
      </c>
      <c r="G936" s="29">
        <v>0</v>
      </c>
      <c r="H936" s="29" t="s">
        <v>32</v>
      </c>
      <c r="I936" s="29">
        <v>0</v>
      </c>
      <c r="J936" s="29" t="s">
        <v>1112</v>
      </c>
      <c r="K936" s="29" t="str">
        <f t="shared" ref="K936:K938" si="678">LEFT(E936,S936-1)</f>
        <v>icon</v>
      </c>
      <c r="L936" s="2" t="str">
        <f t="shared" ref="L936:L938" si="679">MID(E936,S936+1,T936-6)</f>
        <v>shard</v>
      </c>
      <c r="M936" s="2">
        <f t="shared" ref="M936:M938" si="680">IF(RIGHT(E936,1)="s",2,0)</f>
        <v>0</v>
      </c>
      <c r="N936" s="2">
        <f t="shared" ref="N936:N938" si="681">IF(L936="head",13,IF(L936="qiyujia",15,14))</f>
        <v>14</v>
      </c>
      <c r="O936" s="2" t="str">
        <f t="shared" ref="O936:O938" si="682">IF(T936=U936,RIGHT(E936,LEN(E936)-T936),MID(E936,T936+1,U936-T936-1))</f>
        <v>0045</v>
      </c>
      <c r="P936" s="2" t="str">
        <f t="shared" ref="P936:P938" si="683">RIGHT(O936,3)</f>
        <v>045</v>
      </c>
      <c r="Q936" s="2" t="str">
        <f t="shared" ref="Q936:Q938" si="684">IF(LEN(W936)&lt;3,IF(LEN(W936)&gt;1,W936,"0"&amp;W936),"00")</f>
        <v>00</v>
      </c>
      <c r="R936" s="36" t="str">
        <f>INDEX(Sheet2!B:B,MATCH(L936,Sheet2!A:A,0))</f>
        <v>009</v>
      </c>
      <c r="S936" s="29">
        <f t="shared" ref="S936:S938" si="685">IFERROR(FIND("_",E936),0)</f>
        <v>5</v>
      </c>
      <c r="T936" s="29">
        <f t="shared" ref="T936:T938" si="686">IFERROR(FIND("_",E936,S936+1),S936)</f>
        <v>11</v>
      </c>
      <c r="U936" s="29">
        <f t="shared" ref="U936:U938" si="687">IFERROR(FIND("_",E936,T936+1),T936)</f>
        <v>11</v>
      </c>
      <c r="V936" s="29">
        <f t="shared" ref="V936:V938" si="688">IFERROR(FIND("_",E936,U936+1),U936)</f>
        <v>11</v>
      </c>
      <c r="W936" s="2" t="str">
        <f t="shared" ref="W936:W938" si="689">IF(U936=V936,RIGHT(E936,LEN(E936)-U936),MID(E936,U936+1,V936-U936-1))</f>
        <v>0045</v>
      </c>
      <c r="X936" s="45"/>
    </row>
    <row r="937" spans="1:24" s="27" customFormat="1">
      <c r="A937" s="2" t="s">
        <v>29</v>
      </c>
      <c r="B937" s="29" t="str">
        <f t="shared" si="676"/>
        <v>314009047</v>
      </c>
      <c r="C937" s="29"/>
      <c r="D937" s="35">
        <f t="shared" si="677"/>
        <v>0</v>
      </c>
      <c r="E937" s="29" t="s">
        <v>1115</v>
      </c>
      <c r="F937" s="29" t="s">
        <v>660</v>
      </c>
      <c r="G937" s="29">
        <v>0</v>
      </c>
      <c r="H937" s="29" t="s">
        <v>32</v>
      </c>
      <c r="I937" s="29">
        <v>0</v>
      </c>
      <c r="J937" s="29" t="s">
        <v>1116</v>
      </c>
      <c r="K937" s="29" t="str">
        <f t="shared" si="678"/>
        <v>icon</v>
      </c>
      <c r="L937" s="2" t="str">
        <f t="shared" si="679"/>
        <v>shard</v>
      </c>
      <c r="M937" s="2">
        <f t="shared" si="680"/>
        <v>0</v>
      </c>
      <c r="N937" s="2">
        <f t="shared" si="681"/>
        <v>14</v>
      </c>
      <c r="O937" s="2" t="str">
        <f t="shared" si="682"/>
        <v>0047</v>
      </c>
      <c r="P937" s="2" t="str">
        <f t="shared" si="683"/>
        <v>047</v>
      </c>
      <c r="Q937" s="2" t="str">
        <f t="shared" si="684"/>
        <v>00</v>
      </c>
      <c r="R937" s="36" t="str">
        <f>INDEX(Sheet2!B:B,MATCH(L937,Sheet2!A:A,0))</f>
        <v>009</v>
      </c>
      <c r="S937" s="29">
        <f t="shared" si="685"/>
        <v>5</v>
      </c>
      <c r="T937" s="29">
        <f t="shared" si="686"/>
        <v>11</v>
      </c>
      <c r="U937" s="29">
        <f t="shared" si="687"/>
        <v>11</v>
      </c>
      <c r="V937" s="29">
        <f t="shared" si="688"/>
        <v>11</v>
      </c>
      <c r="W937" s="2" t="str">
        <f t="shared" si="689"/>
        <v>0047</v>
      </c>
      <c r="X937" s="45"/>
    </row>
    <row r="938" spans="1:24" s="27" customFormat="1">
      <c r="A938" s="2" t="s">
        <v>29</v>
      </c>
      <c r="B938" s="29" t="str">
        <f t="shared" si="676"/>
        <v>314009048</v>
      </c>
      <c r="C938" s="29"/>
      <c r="D938" s="35">
        <f t="shared" si="677"/>
        <v>0</v>
      </c>
      <c r="E938" s="29" t="s">
        <v>1117</v>
      </c>
      <c r="F938" s="29" t="s">
        <v>660</v>
      </c>
      <c r="G938" s="29">
        <v>0</v>
      </c>
      <c r="H938" s="29" t="s">
        <v>32</v>
      </c>
      <c r="I938" s="29">
        <v>0</v>
      </c>
      <c r="J938" s="29" t="s">
        <v>1116</v>
      </c>
      <c r="K938" s="29" t="str">
        <f t="shared" si="678"/>
        <v>icon</v>
      </c>
      <c r="L938" s="2" t="str">
        <f t="shared" si="679"/>
        <v>shard</v>
      </c>
      <c r="M938" s="2">
        <f t="shared" si="680"/>
        <v>0</v>
      </c>
      <c r="N938" s="2">
        <f t="shared" si="681"/>
        <v>14</v>
      </c>
      <c r="O938" s="2" t="str">
        <f t="shared" si="682"/>
        <v>0048</v>
      </c>
      <c r="P938" s="2" t="str">
        <f t="shared" si="683"/>
        <v>048</v>
      </c>
      <c r="Q938" s="2" t="str">
        <f t="shared" si="684"/>
        <v>00</v>
      </c>
      <c r="R938" s="36" t="str">
        <f>INDEX(Sheet2!B:B,MATCH(L938,Sheet2!A:A,0))</f>
        <v>009</v>
      </c>
      <c r="S938" s="29">
        <f t="shared" si="685"/>
        <v>5</v>
      </c>
      <c r="T938" s="29">
        <f t="shared" si="686"/>
        <v>11</v>
      </c>
      <c r="U938" s="29">
        <f t="shared" si="687"/>
        <v>11</v>
      </c>
      <c r="V938" s="29">
        <f t="shared" si="688"/>
        <v>11</v>
      </c>
      <c r="W938" s="2" t="str">
        <f t="shared" si="689"/>
        <v>0048</v>
      </c>
      <c r="X938" s="45"/>
    </row>
    <row r="939" spans="1:24" s="27" customFormat="1">
      <c r="A939" s="2" t="s">
        <v>29</v>
      </c>
      <c r="B939" s="29" t="str">
        <f t="shared" ref="B939" si="690">"3"&amp;N939&amp;R939&amp;P939</f>
        <v>314009049</v>
      </c>
      <c r="C939" s="29"/>
      <c r="D939" s="35">
        <f t="shared" ref="D939" si="691">IF(INT(B939)=INT(C939),111,0)</f>
        <v>0</v>
      </c>
      <c r="E939" s="29" t="s">
        <v>1118</v>
      </c>
      <c r="F939" s="29" t="s">
        <v>660</v>
      </c>
      <c r="G939" s="29">
        <v>0</v>
      </c>
      <c r="H939" s="29" t="s">
        <v>32</v>
      </c>
      <c r="I939" s="29">
        <v>0</v>
      </c>
      <c r="J939" s="29" t="s">
        <v>1116</v>
      </c>
      <c r="K939" s="29" t="str">
        <f t="shared" ref="K939" si="692">LEFT(E939,S939-1)</f>
        <v>icon</v>
      </c>
      <c r="L939" s="2" t="str">
        <f t="shared" ref="L939" si="693">MID(E939,S939+1,T939-6)</f>
        <v>shard</v>
      </c>
      <c r="M939" s="2">
        <f t="shared" ref="M939" si="694">IF(RIGHT(E939,1)="s",2,0)</f>
        <v>0</v>
      </c>
      <c r="N939" s="2">
        <f t="shared" ref="N939" si="695">IF(L939="head",13,IF(L939="qiyujia",15,14))</f>
        <v>14</v>
      </c>
      <c r="O939" s="2" t="str">
        <f t="shared" ref="O939" si="696">IF(T939=U939,RIGHT(E939,LEN(E939)-T939),MID(E939,T939+1,U939-T939-1))</f>
        <v>0049</v>
      </c>
      <c r="P939" s="2" t="str">
        <f t="shared" ref="P939" si="697">RIGHT(O939,3)</f>
        <v>049</v>
      </c>
      <c r="Q939" s="2" t="str">
        <f t="shared" ref="Q939" si="698">IF(LEN(W939)&lt;3,IF(LEN(W939)&gt;1,W939,"0"&amp;W939),"00")</f>
        <v>00</v>
      </c>
      <c r="R939" s="36" t="str">
        <f>INDEX(Sheet2!B:B,MATCH(L939,Sheet2!A:A,0))</f>
        <v>009</v>
      </c>
      <c r="S939" s="29">
        <f t="shared" ref="S939" si="699">IFERROR(FIND("_",E939),0)</f>
        <v>5</v>
      </c>
      <c r="T939" s="29">
        <f t="shared" ref="T939" si="700">IFERROR(FIND("_",E939,S939+1),S939)</f>
        <v>11</v>
      </c>
      <c r="U939" s="29">
        <f t="shared" ref="U939" si="701">IFERROR(FIND("_",E939,T939+1),T939)</f>
        <v>11</v>
      </c>
      <c r="V939" s="29">
        <f t="shared" ref="V939" si="702">IFERROR(FIND("_",E939,U939+1),U939)</f>
        <v>11</v>
      </c>
      <c r="W939" s="2" t="str">
        <f t="shared" ref="W939" si="703">IF(U939=V939,RIGHT(E939,LEN(E939)-U939),MID(E939,U939+1,V939-U939-1))</f>
        <v>0049</v>
      </c>
      <c r="X939" s="45"/>
    </row>
    <row r="940" spans="1:24" s="27" customFormat="1">
      <c r="A940" s="2" t="s">
        <v>29</v>
      </c>
      <c r="B940" s="29" t="str">
        <f t="shared" si="648"/>
        <v>314009050</v>
      </c>
      <c r="C940" s="29"/>
      <c r="D940" s="35">
        <f t="shared" si="649"/>
        <v>0</v>
      </c>
      <c r="E940" s="29" t="s">
        <v>1119</v>
      </c>
      <c r="F940" s="29" t="s">
        <v>660</v>
      </c>
      <c r="G940" s="29">
        <v>0</v>
      </c>
      <c r="H940" s="29" t="s">
        <v>32</v>
      </c>
      <c r="I940" s="29">
        <v>0</v>
      </c>
      <c r="J940" s="29" t="s">
        <v>1120</v>
      </c>
      <c r="K940" s="29" t="str">
        <f t="shared" si="650"/>
        <v>icon</v>
      </c>
      <c r="L940" s="2" t="str">
        <f t="shared" si="651"/>
        <v>shard</v>
      </c>
      <c r="M940" s="2">
        <f t="shared" si="652"/>
        <v>0</v>
      </c>
      <c r="N940" s="2">
        <f t="shared" si="653"/>
        <v>14</v>
      </c>
      <c r="O940" s="2" t="str">
        <f t="shared" si="654"/>
        <v>0050</v>
      </c>
      <c r="P940" s="2" t="str">
        <f t="shared" si="655"/>
        <v>050</v>
      </c>
      <c r="Q940" s="2" t="str">
        <f t="shared" si="656"/>
        <v>00</v>
      </c>
      <c r="R940" s="36" t="str">
        <f>INDEX(Sheet2!B:B,MATCH(L940,Sheet2!A:A,0))</f>
        <v>009</v>
      </c>
      <c r="S940" s="29">
        <f t="shared" si="657"/>
        <v>5</v>
      </c>
      <c r="T940" s="29">
        <f t="shared" si="658"/>
        <v>11</v>
      </c>
      <c r="U940" s="29">
        <f t="shared" si="659"/>
        <v>11</v>
      </c>
      <c r="V940" s="29">
        <f t="shared" si="660"/>
        <v>11</v>
      </c>
      <c r="W940" s="2" t="str">
        <f t="shared" si="661"/>
        <v>0050</v>
      </c>
      <c r="X940" s="45"/>
    </row>
    <row r="941" spans="1:24" s="27" customFormat="1">
      <c r="A941" s="2" t="s">
        <v>29</v>
      </c>
      <c r="B941" s="29" t="str">
        <f t="shared" si="648"/>
        <v>314009051</v>
      </c>
      <c r="C941" s="29"/>
      <c r="D941" s="35">
        <f t="shared" si="649"/>
        <v>0</v>
      </c>
      <c r="E941" s="29" t="s">
        <v>1121</v>
      </c>
      <c r="F941" s="29" t="s">
        <v>660</v>
      </c>
      <c r="G941" s="29">
        <v>0</v>
      </c>
      <c r="H941" s="29" t="s">
        <v>32</v>
      </c>
      <c r="I941" s="29">
        <v>0</v>
      </c>
      <c r="J941" s="29" t="s">
        <v>1120</v>
      </c>
      <c r="K941" s="29" t="str">
        <f t="shared" si="650"/>
        <v>icon</v>
      </c>
      <c r="L941" s="2" t="str">
        <f t="shared" si="651"/>
        <v>shard</v>
      </c>
      <c r="M941" s="2">
        <f t="shared" si="652"/>
        <v>0</v>
      </c>
      <c r="N941" s="2">
        <f t="shared" si="653"/>
        <v>14</v>
      </c>
      <c r="O941" s="2" t="str">
        <f t="shared" si="654"/>
        <v>0051</v>
      </c>
      <c r="P941" s="2" t="str">
        <f t="shared" si="655"/>
        <v>051</v>
      </c>
      <c r="Q941" s="2" t="str">
        <f t="shared" si="656"/>
        <v>00</v>
      </c>
      <c r="R941" s="36" t="str">
        <f>INDEX(Sheet2!B:B,MATCH(L941,Sheet2!A:A,0))</f>
        <v>009</v>
      </c>
      <c r="S941" s="29">
        <f t="shared" si="657"/>
        <v>5</v>
      </c>
      <c r="T941" s="29">
        <f t="shared" si="658"/>
        <v>11</v>
      </c>
      <c r="U941" s="29">
        <f t="shared" si="659"/>
        <v>11</v>
      </c>
      <c r="V941" s="29">
        <f t="shared" si="660"/>
        <v>11</v>
      </c>
      <c r="W941" s="2" t="str">
        <f t="shared" si="661"/>
        <v>0051</v>
      </c>
      <c r="X941" s="45"/>
    </row>
    <row r="942" spans="1:24" s="27" customFormat="1">
      <c r="A942" s="2" t="s">
        <v>29</v>
      </c>
      <c r="B942" s="29" t="str">
        <f t="shared" ref="B942" si="704">"3"&amp;N942&amp;R942&amp;P942</f>
        <v>314009052</v>
      </c>
      <c r="C942" s="29"/>
      <c r="D942" s="35">
        <f t="shared" ref="D942" si="705">IF(INT(B942)=INT(C942),111,0)</f>
        <v>0</v>
      </c>
      <c r="E942" s="29" t="s">
        <v>1122</v>
      </c>
      <c r="F942" s="29" t="s">
        <v>660</v>
      </c>
      <c r="G942" s="29">
        <v>0</v>
      </c>
      <c r="H942" s="29" t="s">
        <v>32</v>
      </c>
      <c r="I942" s="29">
        <v>0</v>
      </c>
      <c r="J942" s="29" t="s">
        <v>1120</v>
      </c>
      <c r="K942" s="29" t="str">
        <f t="shared" ref="K942" si="706">LEFT(E942,S942-1)</f>
        <v>icon</v>
      </c>
      <c r="L942" s="2" t="str">
        <f t="shared" ref="L942" si="707">MID(E942,S942+1,T942-6)</f>
        <v>shard</v>
      </c>
      <c r="M942" s="2">
        <f t="shared" ref="M942" si="708">IF(RIGHT(E942,1)="s",2,0)</f>
        <v>0</v>
      </c>
      <c r="N942" s="2">
        <f t="shared" ref="N942" si="709">IF(L942="head",13,IF(L942="qiyujia",15,14))</f>
        <v>14</v>
      </c>
      <c r="O942" s="2" t="str">
        <f t="shared" ref="O942" si="710">IF(T942=U942,RIGHT(E942,LEN(E942)-T942),MID(E942,T942+1,U942-T942-1))</f>
        <v>0052</v>
      </c>
      <c r="P942" s="2" t="str">
        <f t="shared" ref="P942" si="711">RIGHT(O942,3)</f>
        <v>052</v>
      </c>
      <c r="Q942" s="2" t="str">
        <f t="shared" ref="Q942" si="712">IF(LEN(W942)&lt;3,IF(LEN(W942)&gt;1,W942,"0"&amp;W942),"00")</f>
        <v>00</v>
      </c>
      <c r="R942" s="36" t="str">
        <f>INDEX(Sheet2!B:B,MATCH(L942,Sheet2!A:A,0))</f>
        <v>009</v>
      </c>
      <c r="S942" s="29">
        <f t="shared" ref="S942" si="713">IFERROR(FIND("_",E942),0)</f>
        <v>5</v>
      </c>
      <c r="T942" s="29">
        <f t="shared" ref="T942" si="714">IFERROR(FIND("_",E942,S942+1),S942)</f>
        <v>11</v>
      </c>
      <c r="U942" s="29">
        <f t="shared" ref="U942" si="715">IFERROR(FIND("_",E942,T942+1),T942)</f>
        <v>11</v>
      </c>
      <c r="V942" s="29">
        <f t="shared" ref="V942" si="716">IFERROR(FIND("_",E942,U942+1),U942)</f>
        <v>11</v>
      </c>
      <c r="W942" s="2" t="str">
        <f t="shared" ref="W942" si="717">IF(U942=V942,RIGHT(E942,LEN(E942)-U942),MID(E942,U942+1,V942-U942-1))</f>
        <v>0052</v>
      </c>
      <c r="X942" s="45"/>
    </row>
    <row r="943" spans="1:24" s="27" customFormat="1">
      <c r="A943" s="2" t="s">
        <v>29</v>
      </c>
      <c r="B943" s="29" t="str">
        <f t="shared" ref="B943:B946" si="718">"3"&amp;N943&amp;R943&amp;P943</f>
        <v>314009053</v>
      </c>
      <c r="C943" s="29"/>
      <c r="D943" s="35">
        <f t="shared" ref="D943:D946" si="719">IF(INT(B943)=INT(C943),111,0)</f>
        <v>0</v>
      </c>
      <c r="E943" s="29" t="s">
        <v>1123</v>
      </c>
      <c r="F943" s="29" t="s">
        <v>660</v>
      </c>
      <c r="G943" s="29">
        <v>0</v>
      </c>
      <c r="H943" s="29" t="s">
        <v>32</v>
      </c>
      <c r="I943" s="29">
        <v>0</v>
      </c>
      <c r="J943" s="29" t="s">
        <v>1120</v>
      </c>
      <c r="K943" s="29" t="str">
        <f t="shared" ref="K943:K946" si="720">LEFT(E943,S943-1)</f>
        <v>icon</v>
      </c>
      <c r="L943" s="2" t="str">
        <f t="shared" ref="L943:L946" si="721">MID(E943,S943+1,T943-6)</f>
        <v>shard</v>
      </c>
      <c r="M943" s="2">
        <f t="shared" ref="M943:M946" si="722">IF(RIGHT(E943,1)="s",2,0)</f>
        <v>0</v>
      </c>
      <c r="N943" s="2">
        <f t="shared" ref="N943:N946" si="723">IF(L943="head",13,IF(L943="qiyujia",15,14))</f>
        <v>14</v>
      </c>
      <c r="O943" s="2" t="str">
        <f t="shared" ref="O943:O946" si="724">IF(T943=U943,RIGHT(E943,LEN(E943)-T943),MID(E943,T943+1,U943-T943-1))</f>
        <v>0053</v>
      </c>
      <c r="P943" s="2" t="str">
        <f t="shared" ref="P943:P946" si="725">RIGHT(O943,3)</f>
        <v>053</v>
      </c>
      <c r="Q943" s="2" t="str">
        <f t="shared" ref="Q943:Q946" si="726">IF(LEN(W943)&lt;3,IF(LEN(W943)&gt;1,W943,"0"&amp;W943),"00")</f>
        <v>00</v>
      </c>
      <c r="R943" s="36" t="str">
        <f>INDEX(Sheet2!B:B,MATCH(L943,Sheet2!A:A,0))</f>
        <v>009</v>
      </c>
      <c r="S943" s="29">
        <f t="shared" ref="S943:S946" si="727">IFERROR(FIND("_",E943),0)</f>
        <v>5</v>
      </c>
      <c r="T943" s="29">
        <f t="shared" ref="T943:T946" si="728">IFERROR(FIND("_",E943,S943+1),S943)</f>
        <v>11</v>
      </c>
      <c r="U943" s="29">
        <f t="shared" ref="U943:U946" si="729">IFERROR(FIND("_",E943,T943+1),T943)</f>
        <v>11</v>
      </c>
      <c r="V943" s="29">
        <f t="shared" ref="V943:V946" si="730">IFERROR(FIND("_",E943,U943+1),U943)</f>
        <v>11</v>
      </c>
      <c r="W943" s="2" t="str">
        <f t="shared" ref="W943:W946" si="731">IF(U943=V943,RIGHT(E943,LEN(E943)-U943),MID(E943,U943+1,V943-U943-1))</f>
        <v>0053</v>
      </c>
      <c r="X943" s="45"/>
    </row>
    <row r="944" spans="1:24" s="27" customFormat="1">
      <c r="A944" s="2" t="s">
        <v>29</v>
      </c>
      <c r="B944" s="29" t="str">
        <f t="shared" ref="B944" si="732">"3"&amp;N944&amp;R944&amp;P944</f>
        <v>314009060</v>
      </c>
      <c r="C944" s="29"/>
      <c r="D944" s="35">
        <f t="shared" ref="D944" si="733">IF(INT(B944)=INT(C944),111,0)</f>
        <v>0</v>
      </c>
      <c r="E944" s="29" t="s">
        <v>1124</v>
      </c>
      <c r="F944" s="29" t="s">
        <v>660</v>
      </c>
      <c r="G944" s="29">
        <v>0</v>
      </c>
      <c r="H944" s="29" t="s">
        <v>32</v>
      </c>
      <c r="I944" s="29">
        <v>0</v>
      </c>
      <c r="J944" s="29" t="s">
        <v>1120</v>
      </c>
      <c r="K944" s="29" t="str">
        <f t="shared" ref="K944" si="734">LEFT(E944,S944-1)</f>
        <v>icon</v>
      </c>
      <c r="L944" s="2" t="str">
        <f t="shared" ref="L944" si="735">MID(E944,S944+1,T944-6)</f>
        <v>shard</v>
      </c>
      <c r="M944" s="2">
        <f t="shared" ref="M944" si="736">IF(RIGHT(E944,1)="s",2,0)</f>
        <v>0</v>
      </c>
      <c r="N944" s="2">
        <f t="shared" ref="N944" si="737">IF(L944="head",13,IF(L944="qiyujia",15,14))</f>
        <v>14</v>
      </c>
      <c r="O944" s="2" t="str">
        <f t="shared" ref="O944" si="738">IF(T944=U944,RIGHT(E944,LEN(E944)-T944),MID(E944,T944+1,U944-T944-1))</f>
        <v>0060</v>
      </c>
      <c r="P944" s="2" t="str">
        <f t="shared" ref="P944" si="739">RIGHT(O944,3)</f>
        <v>060</v>
      </c>
      <c r="Q944" s="2" t="str">
        <f t="shared" ref="Q944" si="740">IF(LEN(W944)&lt;3,IF(LEN(W944)&gt;1,W944,"0"&amp;W944),"00")</f>
        <v>00</v>
      </c>
      <c r="R944" s="36" t="str">
        <f>INDEX(Sheet2!B:B,MATCH(L944,Sheet2!A:A,0))</f>
        <v>009</v>
      </c>
      <c r="S944" s="29">
        <f t="shared" ref="S944" si="741">IFERROR(FIND("_",E944),0)</f>
        <v>5</v>
      </c>
      <c r="T944" s="29">
        <f t="shared" ref="T944" si="742">IFERROR(FIND("_",E944,S944+1),S944)</f>
        <v>11</v>
      </c>
      <c r="U944" s="29">
        <f t="shared" ref="U944" si="743">IFERROR(FIND("_",E944,T944+1),T944)</f>
        <v>11</v>
      </c>
      <c r="V944" s="29">
        <f t="shared" ref="V944" si="744">IFERROR(FIND("_",E944,U944+1),U944)</f>
        <v>11</v>
      </c>
      <c r="W944" s="2" t="str">
        <f t="shared" ref="W944" si="745">IF(U944=V944,RIGHT(E944,LEN(E944)-U944),MID(E944,U944+1,V944-U944-1))</f>
        <v>0060</v>
      </c>
      <c r="X944" s="45"/>
    </row>
    <row r="945" spans="1:24" s="27" customFormat="1">
      <c r="A945" s="2" t="s">
        <v>29</v>
      </c>
      <c r="B945" s="29" t="str">
        <f t="shared" si="718"/>
        <v>314009062</v>
      </c>
      <c r="C945" s="29"/>
      <c r="D945" s="35">
        <f t="shared" si="719"/>
        <v>0</v>
      </c>
      <c r="E945" s="29" t="s">
        <v>1125</v>
      </c>
      <c r="F945" s="29" t="s">
        <v>660</v>
      </c>
      <c r="G945" s="29">
        <v>0</v>
      </c>
      <c r="H945" s="29" t="s">
        <v>32</v>
      </c>
      <c r="I945" s="29">
        <v>0</v>
      </c>
      <c r="J945" s="29" t="s">
        <v>1120</v>
      </c>
      <c r="K945" s="29" t="str">
        <f t="shared" si="720"/>
        <v>icon</v>
      </c>
      <c r="L945" s="2" t="str">
        <f t="shared" si="721"/>
        <v>shard</v>
      </c>
      <c r="M945" s="2">
        <f t="shared" si="722"/>
        <v>0</v>
      </c>
      <c r="N945" s="2">
        <f t="shared" si="723"/>
        <v>14</v>
      </c>
      <c r="O945" s="2" t="str">
        <f t="shared" si="724"/>
        <v>0062</v>
      </c>
      <c r="P945" s="2" t="str">
        <f t="shared" si="725"/>
        <v>062</v>
      </c>
      <c r="Q945" s="2" t="str">
        <f t="shared" si="726"/>
        <v>00</v>
      </c>
      <c r="R945" s="36" t="str">
        <f>INDEX(Sheet2!B:B,MATCH(L945,Sheet2!A:A,0))</f>
        <v>009</v>
      </c>
      <c r="S945" s="29">
        <f t="shared" si="727"/>
        <v>5</v>
      </c>
      <c r="T945" s="29">
        <f t="shared" si="728"/>
        <v>11</v>
      </c>
      <c r="U945" s="29">
        <f t="shared" si="729"/>
        <v>11</v>
      </c>
      <c r="V945" s="29">
        <f t="shared" si="730"/>
        <v>11</v>
      </c>
      <c r="W945" s="2" t="str">
        <f t="shared" si="731"/>
        <v>0062</v>
      </c>
      <c r="X945" s="45"/>
    </row>
    <row r="946" spans="1:24" s="27" customFormat="1">
      <c r="A946" s="2" t="s">
        <v>29</v>
      </c>
      <c r="B946" s="29" t="str">
        <f t="shared" si="718"/>
        <v>314009064</v>
      </c>
      <c r="C946" s="29"/>
      <c r="D946" s="35">
        <f t="shared" si="719"/>
        <v>0</v>
      </c>
      <c r="E946" s="29" t="s">
        <v>1126</v>
      </c>
      <c r="F946" s="29" t="s">
        <v>660</v>
      </c>
      <c r="G946" s="29">
        <v>0</v>
      </c>
      <c r="H946" s="29" t="s">
        <v>32</v>
      </c>
      <c r="I946" s="29">
        <v>0</v>
      </c>
      <c r="J946" s="29" t="s">
        <v>1120</v>
      </c>
      <c r="K946" s="29" t="str">
        <f t="shared" si="720"/>
        <v>icon</v>
      </c>
      <c r="L946" s="2" t="str">
        <f t="shared" si="721"/>
        <v>shard</v>
      </c>
      <c r="M946" s="2">
        <f t="shared" si="722"/>
        <v>0</v>
      </c>
      <c r="N946" s="2">
        <f t="shared" si="723"/>
        <v>14</v>
      </c>
      <c r="O946" s="2" t="str">
        <f t="shared" si="724"/>
        <v>0064</v>
      </c>
      <c r="P946" s="2" t="str">
        <f t="shared" si="725"/>
        <v>064</v>
      </c>
      <c r="Q946" s="2" t="str">
        <f t="shared" si="726"/>
        <v>00</v>
      </c>
      <c r="R946" s="36" t="str">
        <f>INDEX(Sheet2!B:B,MATCH(L946,Sheet2!A:A,0))</f>
        <v>009</v>
      </c>
      <c r="S946" s="29">
        <f t="shared" si="727"/>
        <v>5</v>
      </c>
      <c r="T946" s="29">
        <f t="shared" si="728"/>
        <v>11</v>
      </c>
      <c r="U946" s="29">
        <f t="shared" si="729"/>
        <v>11</v>
      </c>
      <c r="V946" s="29">
        <f t="shared" si="730"/>
        <v>11</v>
      </c>
      <c r="W946" s="2" t="str">
        <f t="shared" si="731"/>
        <v>0064</v>
      </c>
      <c r="X946" s="45"/>
    </row>
    <row r="947" spans="1:24" s="27" customFormat="1">
      <c r="A947" s="2" t="s">
        <v>29</v>
      </c>
      <c r="B947" s="29" t="str">
        <f t="shared" ref="B947" si="746">"3"&amp;N947&amp;R947&amp;P947</f>
        <v>314009065</v>
      </c>
      <c r="C947" s="29"/>
      <c r="D947" s="35">
        <f t="shared" ref="D947" si="747">IF(INT(B947)=INT(C947),111,0)</f>
        <v>0</v>
      </c>
      <c r="E947" s="29" t="s">
        <v>1127</v>
      </c>
      <c r="F947" s="29" t="s">
        <v>660</v>
      </c>
      <c r="G947" s="29">
        <v>0</v>
      </c>
      <c r="H947" s="29" t="s">
        <v>32</v>
      </c>
      <c r="I947" s="29">
        <v>0</v>
      </c>
      <c r="J947" s="29" t="s">
        <v>1120</v>
      </c>
      <c r="K947" s="29" t="str">
        <f t="shared" ref="K947" si="748">LEFT(E947,S947-1)</f>
        <v>icon</v>
      </c>
      <c r="L947" s="2" t="str">
        <f t="shared" ref="L947" si="749">MID(E947,S947+1,T947-6)</f>
        <v>shard</v>
      </c>
      <c r="M947" s="2">
        <f t="shared" ref="M947" si="750">IF(RIGHT(E947,1)="s",2,0)</f>
        <v>0</v>
      </c>
      <c r="N947" s="2">
        <f t="shared" ref="N947" si="751">IF(L947="head",13,IF(L947="qiyujia",15,14))</f>
        <v>14</v>
      </c>
      <c r="O947" s="2" t="str">
        <f t="shared" ref="O947" si="752">IF(T947=U947,RIGHT(E947,LEN(E947)-T947),MID(E947,T947+1,U947-T947-1))</f>
        <v>0065</v>
      </c>
      <c r="P947" s="2" t="str">
        <f t="shared" ref="P947" si="753">RIGHT(O947,3)</f>
        <v>065</v>
      </c>
      <c r="Q947" s="2" t="str">
        <f t="shared" ref="Q947" si="754">IF(LEN(W947)&lt;3,IF(LEN(W947)&gt;1,W947,"0"&amp;W947),"00")</f>
        <v>00</v>
      </c>
      <c r="R947" s="36" t="str">
        <f>INDEX(Sheet2!B:B,MATCH(L947,Sheet2!A:A,0))</f>
        <v>009</v>
      </c>
      <c r="S947" s="29">
        <f t="shared" ref="S947" si="755">IFERROR(FIND("_",E947),0)</f>
        <v>5</v>
      </c>
      <c r="T947" s="29">
        <f t="shared" ref="T947" si="756">IFERROR(FIND("_",E947,S947+1),S947)</f>
        <v>11</v>
      </c>
      <c r="U947" s="29">
        <f t="shared" ref="U947" si="757">IFERROR(FIND("_",E947,T947+1),T947)</f>
        <v>11</v>
      </c>
      <c r="V947" s="29">
        <f t="shared" ref="V947" si="758">IFERROR(FIND("_",E947,U947+1),U947)</f>
        <v>11</v>
      </c>
      <c r="W947" s="2" t="str">
        <f t="shared" ref="W947" si="759">IF(U947=V947,RIGHT(E947,LEN(E947)-U947),MID(E947,U947+1,V947-U947-1))</f>
        <v>0065</v>
      </c>
      <c r="X947" s="45"/>
    </row>
    <row r="948" spans="1:24" s="27" customFormat="1">
      <c r="A948" s="2" t="s">
        <v>29</v>
      </c>
      <c r="B948" s="29" t="str">
        <f t="shared" ref="B948" si="760">"3"&amp;N948&amp;R948&amp;P948</f>
        <v>314009068</v>
      </c>
      <c r="C948" s="29"/>
      <c r="D948" s="35">
        <f t="shared" ref="D948" si="761">IF(INT(B948)=INT(C948),111,0)</f>
        <v>0</v>
      </c>
      <c r="E948" s="29" t="s">
        <v>1128</v>
      </c>
      <c r="F948" s="29" t="s">
        <v>660</v>
      </c>
      <c r="G948" s="29">
        <v>0</v>
      </c>
      <c r="H948" s="29" t="s">
        <v>32</v>
      </c>
      <c r="I948" s="29">
        <v>0</v>
      </c>
      <c r="J948" s="29" t="s">
        <v>1120</v>
      </c>
      <c r="K948" s="29" t="str">
        <f t="shared" ref="K948" si="762">LEFT(E948,S948-1)</f>
        <v>icon</v>
      </c>
      <c r="L948" s="2" t="str">
        <f t="shared" ref="L948" si="763">MID(E948,S948+1,T948-6)</f>
        <v>shard</v>
      </c>
      <c r="M948" s="2">
        <f t="shared" ref="M948" si="764">IF(RIGHT(E948,1)="s",2,0)</f>
        <v>0</v>
      </c>
      <c r="N948" s="2">
        <f t="shared" ref="N948" si="765">IF(L948="head",13,IF(L948="qiyujia",15,14))</f>
        <v>14</v>
      </c>
      <c r="O948" s="2" t="str">
        <f t="shared" ref="O948" si="766">IF(T948=U948,RIGHT(E948,LEN(E948)-T948),MID(E948,T948+1,U948-T948-1))</f>
        <v>0068</v>
      </c>
      <c r="P948" s="2" t="str">
        <f t="shared" ref="P948" si="767">RIGHT(O948,3)</f>
        <v>068</v>
      </c>
      <c r="Q948" s="2" t="str">
        <f t="shared" ref="Q948" si="768">IF(LEN(W948)&lt;3,IF(LEN(W948)&gt;1,W948,"0"&amp;W948),"00")</f>
        <v>00</v>
      </c>
      <c r="R948" s="36" t="str">
        <f>INDEX(Sheet2!B:B,MATCH(L948,Sheet2!A:A,0))</f>
        <v>009</v>
      </c>
      <c r="S948" s="29">
        <f t="shared" ref="S948" si="769">IFERROR(FIND("_",E948),0)</f>
        <v>5</v>
      </c>
      <c r="T948" s="29">
        <f t="shared" ref="T948" si="770">IFERROR(FIND("_",E948,S948+1),S948)</f>
        <v>11</v>
      </c>
      <c r="U948" s="29">
        <f t="shared" ref="U948" si="771">IFERROR(FIND("_",E948,T948+1),T948)</f>
        <v>11</v>
      </c>
      <c r="V948" s="29">
        <f t="shared" ref="V948" si="772">IFERROR(FIND("_",E948,U948+1),U948)</f>
        <v>11</v>
      </c>
      <c r="W948" s="2" t="str">
        <f t="shared" ref="W948" si="773">IF(U948=V948,RIGHT(E948,LEN(E948)-U948),MID(E948,U948+1,V948-U948-1))</f>
        <v>0068</v>
      </c>
      <c r="X948" s="45"/>
    </row>
    <row r="949" spans="1:24" s="27" customFormat="1">
      <c r="A949" s="2" t="s">
        <v>29</v>
      </c>
      <c r="B949" s="29" t="str">
        <f t="shared" ref="B949" si="774">"3"&amp;N949&amp;R949&amp;P949</f>
        <v>314009071</v>
      </c>
      <c r="C949" s="29"/>
      <c r="D949" s="35">
        <f t="shared" ref="D949" si="775">IF(INT(B949)=INT(C949),111,0)</f>
        <v>0</v>
      </c>
      <c r="E949" s="29" t="s">
        <v>1129</v>
      </c>
      <c r="F949" s="29" t="s">
        <v>660</v>
      </c>
      <c r="G949" s="29">
        <v>0</v>
      </c>
      <c r="H949" s="29" t="s">
        <v>32</v>
      </c>
      <c r="I949" s="29">
        <v>0</v>
      </c>
      <c r="J949" s="29" t="s">
        <v>1120</v>
      </c>
      <c r="K949" s="29" t="str">
        <f t="shared" ref="K949" si="776">LEFT(E949,S949-1)</f>
        <v>icon</v>
      </c>
      <c r="L949" s="2" t="str">
        <f t="shared" ref="L949" si="777">MID(E949,S949+1,T949-6)</f>
        <v>shard</v>
      </c>
      <c r="M949" s="2">
        <f t="shared" ref="M949" si="778">IF(RIGHT(E949,1)="s",2,0)</f>
        <v>0</v>
      </c>
      <c r="N949" s="2">
        <f t="shared" ref="N949" si="779">IF(L949="head",13,IF(L949="qiyujia",15,14))</f>
        <v>14</v>
      </c>
      <c r="O949" s="2" t="str">
        <f t="shared" ref="O949" si="780">IF(T949=U949,RIGHT(E949,LEN(E949)-T949),MID(E949,T949+1,U949-T949-1))</f>
        <v>0071</v>
      </c>
      <c r="P949" s="2" t="str">
        <f t="shared" ref="P949" si="781">RIGHT(O949,3)</f>
        <v>071</v>
      </c>
      <c r="Q949" s="2" t="str">
        <f t="shared" ref="Q949" si="782">IF(LEN(W949)&lt;3,IF(LEN(W949)&gt;1,W949,"0"&amp;W949),"00")</f>
        <v>00</v>
      </c>
      <c r="R949" s="36" t="str">
        <f>INDEX(Sheet2!B:B,MATCH(L949,Sheet2!A:A,0))</f>
        <v>009</v>
      </c>
      <c r="S949" s="29">
        <f t="shared" ref="S949" si="783">IFERROR(FIND("_",E949),0)</f>
        <v>5</v>
      </c>
      <c r="T949" s="29">
        <f t="shared" ref="T949" si="784">IFERROR(FIND("_",E949,S949+1),S949)</f>
        <v>11</v>
      </c>
      <c r="U949" s="29">
        <f t="shared" ref="U949" si="785">IFERROR(FIND("_",E949,T949+1),T949)</f>
        <v>11</v>
      </c>
      <c r="V949" s="29">
        <f t="shared" ref="V949" si="786">IFERROR(FIND("_",E949,U949+1),U949)</f>
        <v>11</v>
      </c>
      <c r="W949" s="2" t="str">
        <f t="shared" ref="W949" si="787">IF(U949=V949,RIGHT(E949,LEN(E949)-U949),MID(E949,U949+1,V949-U949-1))</f>
        <v>0071</v>
      </c>
      <c r="X949" s="45"/>
    </row>
    <row r="950" spans="1:24" s="27" customFormat="1">
      <c r="A950" s="2" t="s">
        <v>29</v>
      </c>
      <c r="B950" s="29" t="str">
        <f t="shared" ref="B950" si="788">"3"&amp;N950&amp;R950&amp;P950</f>
        <v>314009072</v>
      </c>
      <c r="C950" s="29"/>
      <c r="D950" s="35">
        <f t="shared" ref="D950" si="789">IF(INT(B950)=INT(C950),111,0)</f>
        <v>0</v>
      </c>
      <c r="E950" s="29" t="s">
        <v>1130</v>
      </c>
      <c r="F950" s="29" t="s">
        <v>660</v>
      </c>
      <c r="G950" s="29">
        <v>0</v>
      </c>
      <c r="H950" s="29" t="s">
        <v>32</v>
      </c>
      <c r="I950" s="29">
        <v>0</v>
      </c>
      <c r="J950" s="29" t="s">
        <v>1120</v>
      </c>
      <c r="K950" s="29" t="str">
        <f t="shared" ref="K950" si="790">LEFT(E950,S950-1)</f>
        <v>icon</v>
      </c>
      <c r="L950" s="2" t="str">
        <f t="shared" ref="L950" si="791">MID(E950,S950+1,T950-6)</f>
        <v>shard</v>
      </c>
      <c r="M950" s="2">
        <f t="shared" ref="M950" si="792">IF(RIGHT(E950,1)="s",2,0)</f>
        <v>0</v>
      </c>
      <c r="N950" s="2">
        <f t="shared" ref="N950" si="793">IF(L950="head",13,IF(L950="qiyujia",15,14))</f>
        <v>14</v>
      </c>
      <c r="O950" s="2" t="str">
        <f t="shared" ref="O950" si="794">IF(T950=U950,RIGHT(E950,LEN(E950)-T950),MID(E950,T950+1,U950-T950-1))</f>
        <v>0072</v>
      </c>
      <c r="P950" s="2" t="str">
        <f t="shared" ref="P950" si="795">RIGHT(O950,3)</f>
        <v>072</v>
      </c>
      <c r="Q950" s="2" t="str">
        <f t="shared" ref="Q950" si="796">IF(LEN(W950)&lt;3,IF(LEN(W950)&gt;1,W950,"0"&amp;W950),"00")</f>
        <v>00</v>
      </c>
      <c r="R950" s="36" t="str">
        <f>INDEX(Sheet2!B:B,MATCH(L950,Sheet2!A:A,0))</f>
        <v>009</v>
      </c>
      <c r="S950" s="29">
        <f t="shared" ref="S950" si="797">IFERROR(FIND("_",E950),0)</f>
        <v>5</v>
      </c>
      <c r="T950" s="29">
        <f t="shared" ref="T950" si="798">IFERROR(FIND("_",E950,S950+1),S950)</f>
        <v>11</v>
      </c>
      <c r="U950" s="29">
        <f t="shared" ref="U950" si="799">IFERROR(FIND("_",E950,T950+1),T950)</f>
        <v>11</v>
      </c>
      <c r="V950" s="29">
        <f t="shared" ref="V950" si="800">IFERROR(FIND("_",E950,U950+1),U950)</f>
        <v>11</v>
      </c>
      <c r="W950" s="2" t="str">
        <f t="shared" ref="W950" si="801">IF(U950=V950,RIGHT(E950,LEN(E950)-U950),MID(E950,U950+1,V950-U950-1))</f>
        <v>0072</v>
      </c>
      <c r="X950" s="45"/>
    </row>
    <row r="951" spans="1:24" s="27" customFormat="1">
      <c r="A951" s="45" t="s">
        <v>29</v>
      </c>
      <c r="B951" s="43">
        <f>IF(O951&gt;1000,3*100000000+N951*1000000+R951*1000+O951,"3"&amp;N951&amp;R951&amp;P951)</f>
        <v>314010001</v>
      </c>
      <c r="C951" s="46"/>
      <c r="D951" s="35">
        <f t="shared" si="649"/>
        <v>0</v>
      </c>
      <c r="E951" s="29" t="s">
        <v>1131</v>
      </c>
      <c r="F951" s="46" t="s">
        <v>660</v>
      </c>
      <c r="G951" s="29">
        <v>0</v>
      </c>
      <c r="H951" s="46" t="s">
        <v>32</v>
      </c>
      <c r="I951" s="46">
        <v>0</v>
      </c>
      <c r="J951" s="46" t="s">
        <v>1132</v>
      </c>
      <c r="K951" s="46" t="str">
        <f t="shared" si="650"/>
        <v>icon</v>
      </c>
      <c r="L951" s="45" t="str">
        <f t="shared" si="651"/>
        <v>shard</v>
      </c>
      <c r="M951" s="45">
        <f t="shared" si="652"/>
        <v>0</v>
      </c>
      <c r="N951" s="45">
        <f t="shared" si="653"/>
        <v>14</v>
      </c>
      <c r="O951" s="45" t="str">
        <f t="shared" si="654"/>
        <v>1001</v>
      </c>
      <c r="P951" s="45" t="str">
        <f t="shared" si="655"/>
        <v>001</v>
      </c>
      <c r="Q951" s="45" t="str">
        <f t="shared" si="656"/>
        <v>00</v>
      </c>
      <c r="R951" s="36" t="str">
        <f>INDEX(Sheet2!B:B,MATCH(L951,Sheet2!A:A,0))</f>
        <v>009</v>
      </c>
      <c r="S951" s="46">
        <f t="shared" si="657"/>
        <v>5</v>
      </c>
      <c r="T951" s="46">
        <f t="shared" si="658"/>
        <v>11</v>
      </c>
      <c r="U951" s="46">
        <f t="shared" si="659"/>
        <v>11</v>
      </c>
      <c r="V951" s="46">
        <f t="shared" si="660"/>
        <v>11</v>
      </c>
      <c r="W951" s="45" t="str">
        <f t="shared" si="661"/>
        <v>1001</v>
      </c>
      <c r="X951" s="45"/>
    </row>
    <row r="952" spans="1:24" s="27" customFormat="1">
      <c r="A952" s="45" t="s">
        <v>29</v>
      </c>
      <c r="B952" s="43">
        <f>IF(O952&gt;1000,3*100000000+N952*1000000+R952*1000+O952,"3"&amp;N952&amp;R952&amp;P952)</f>
        <v>314010002</v>
      </c>
      <c r="C952" s="46"/>
      <c r="D952" s="35">
        <f t="shared" si="649"/>
        <v>0</v>
      </c>
      <c r="E952" s="29" t="s">
        <v>1133</v>
      </c>
      <c r="F952" s="46" t="s">
        <v>660</v>
      </c>
      <c r="G952" s="29">
        <v>0</v>
      </c>
      <c r="H952" s="46" t="s">
        <v>32</v>
      </c>
      <c r="I952" s="46">
        <v>0</v>
      </c>
      <c r="J952" s="46" t="s">
        <v>1134</v>
      </c>
      <c r="K952" s="46" t="str">
        <f t="shared" si="650"/>
        <v>icon</v>
      </c>
      <c r="L952" s="45" t="str">
        <f t="shared" si="651"/>
        <v>shard</v>
      </c>
      <c r="M952" s="45">
        <f t="shared" si="652"/>
        <v>0</v>
      </c>
      <c r="N952" s="45">
        <f t="shared" si="653"/>
        <v>14</v>
      </c>
      <c r="O952" s="45" t="str">
        <f t="shared" si="654"/>
        <v>1002</v>
      </c>
      <c r="P952" s="45" t="str">
        <f t="shared" si="655"/>
        <v>002</v>
      </c>
      <c r="Q952" s="45" t="str">
        <f t="shared" si="656"/>
        <v>00</v>
      </c>
      <c r="R952" s="36" t="str">
        <f>INDEX(Sheet2!B:B,MATCH(L952,Sheet2!A:A,0))</f>
        <v>009</v>
      </c>
      <c r="S952" s="46">
        <f t="shared" si="657"/>
        <v>5</v>
      </c>
      <c r="T952" s="46">
        <f t="shared" si="658"/>
        <v>11</v>
      </c>
      <c r="U952" s="46">
        <f t="shared" si="659"/>
        <v>11</v>
      </c>
      <c r="V952" s="46">
        <f t="shared" si="660"/>
        <v>11</v>
      </c>
      <c r="W952" s="45" t="str">
        <f t="shared" si="661"/>
        <v>1002</v>
      </c>
      <c r="X952" s="45"/>
    </row>
    <row r="953" spans="1:24" s="27" customFormat="1">
      <c r="A953" s="45" t="s">
        <v>29</v>
      </c>
      <c r="B953" s="43">
        <f>IF(O953&gt;1000,3*100000000+N953*1000000+R953*1000+O953,"3"&amp;N953&amp;R953&amp;P953)</f>
        <v>314010012</v>
      </c>
      <c r="C953" s="46"/>
      <c r="D953" s="35">
        <f t="shared" ref="D953" si="802">IF(INT(B953)=INT(C953),111,0)</f>
        <v>0</v>
      </c>
      <c r="E953" s="29" t="s">
        <v>1135</v>
      </c>
      <c r="F953" s="46" t="s">
        <v>660</v>
      </c>
      <c r="G953" s="29">
        <v>0</v>
      </c>
      <c r="H953" s="46" t="s">
        <v>32</v>
      </c>
      <c r="I953" s="46">
        <v>0</v>
      </c>
      <c r="J953" s="46" t="s">
        <v>1134</v>
      </c>
      <c r="K953" s="46" t="str">
        <f t="shared" ref="K953" si="803">LEFT(E953,S953-1)</f>
        <v>icon</v>
      </c>
      <c r="L953" s="45" t="str">
        <f t="shared" ref="L953" si="804">MID(E953,S953+1,T953-6)</f>
        <v>shard</v>
      </c>
      <c r="M953" s="45">
        <f t="shared" ref="M953" si="805">IF(RIGHT(E953,1)="s",2,0)</f>
        <v>0</v>
      </c>
      <c r="N953" s="45">
        <f t="shared" ref="N953" si="806">IF(L953="head",13,IF(L953="qiyujia",15,14))</f>
        <v>14</v>
      </c>
      <c r="O953" s="45" t="str">
        <f t="shared" ref="O953" si="807">IF(T953=U953,RIGHT(E953,LEN(E953)-T953),MID(E953,T953+1,U953-T953-1))</f>
        <v>1012</v>
      </c>
      <c r="P953" s="45" t="str">
        <f t="shared" ref="P953" si="808">RIGHT(O953,3)</f>
        <v>012</v>
      </c>
      <c r="Q953" s="45" t="str">
        <f t="shared" ref="Q953" si="809">IF(LEN(W953)&lt;3,IF(LEN(W953)&gt;1,W953,"0"&amp;W953),"00")</f>
        <v>00</v>
      </c>
      <c r="R953" s="36" t="str">
        <f>INDEX(Sheet2!B:B,MATCH(L953,Sheet2!A:A,0))</f>
        <v>009</v>
      </c>
      <c r="S953" s="46">
        <f t="shared" ref="S953" si="810">IFERROR(FIND("_",E953),0)</f>
        <v>5</v>
      </c>
      <c r="T953" s="46">
        <f t="shared" ref="T953" si="811">IFERROR(FIND("_",E953,S953+1),S953)</f>
        <v>11</v>
      </c>
      <c r="U953" s="46">
        <f t="shared" ref="U953" si="812">IFERROR(FIND("_",E953,T953+1),T953)</f>
        <v>11</v>
      </c>
      <c r="V953" s="46">
        <f t="shared" ref="V953" si="813">IFERROR(FIND("_",E953,U953+1),U953)</f>
        <v>11</v>
      </c>
      <c r="W953" s="45" t="str">
        <f t="shared" ref="W953" si="814">IF(U953=V953,RIGHT(E953,LEN(E953)-U953),MID(E953,U953+1,V953-U953-1))</f>
        <v>1012</v>
      </c>
      <c r="X953" s="45"/>
    </row>
    <row r="954" spans="1:24" s="27" customFormat="1">
      <c r="A954" s="45" t="s">
        <v>29</v>
      </c>
      <c r="B954" s="43">
        <f t="shared" ref="B954:B955" si="815">IF(O954&gt;1000,3*100000000+N954*1000000+R954*1000+O954,"3"&amp;N954&amp;R954&amp;P954)</f>
        <v>314010022</v>
      </c>
      <c r="C954" s="46"/>
      <c r="D954" s="35">
        <f t="shared" ref="D954:D955" si="816">IF(INT(B954)=INT(C954),111,0)</f>
        <v>0</v>
      </c>
      <c r="E954" s="29" t="s">
        <v>1136</v>
      </c>
      <c r="F954" s="46" t="s">
        <v>660</v>
      </c>
      <c r="G954" s="29">
        <v>0</v>
      </c>
      <c r="H954" s="46" t="s">
        <v>32</v>
      </c>
      <c r="I954" s="46">
        <v>0</v>
      </c>
      <c r="J954" s="46" t="s">
        <v>1137</v>
      </c>
      <c r="K954" s="46" t="str">
        <f t="shared" ref="K954:K955" si="817">LEFT(E954,S954-1)</f>
        <v>icon</v>
      </c>
      <c r="L954" s="45" t="str">
        <f t="shared" ref="L954:L955" si="818">MID(E954,S954+1,T954-6)</f>
        <v>shard</v>
      </c>
      <c r="M954" s="45">
        <f t="shared" ref="M954:M955" si="819">IF(RIGHT(E954,1)="s",2,0)</f>
        <v>0</v>
      </c>
      <c r="N954" s="45">
        <f t="shared" ref="N954:N955" si="820">IF(L954="head",13,IF(L954="qiyujia",15,14))</f>
        <v>14</v>
      </c>
      <c r="O954" s="45" t="str">
        <f t="shared" ref="O954:O955" si="821">IF(T954=U954,RIGHT(E954,LEN(E954)-T954),MID(E954,T954+1,U954-T954-1))</f>
        <v>1022</v>
      </c>
      <c r="P954" s="45" t="str">
        <f t="shared" ref="P954:P955" si="822">RIGHT(O954,3)</f>
        <v>022</v>
      </c>
      <c r="Q954" s="45" t="str">
        <f t="shared" ref="Q954:Q955" si="823">IF(LEN(W954)&lt;3,IF(LEN(W954)&gt;1,W954,"0"&amp;W954),"00")</f>
        <v>00</v>
      </c>
      <c r="R954" s="36" t="str">
        <f>INDEX(Sheet2!B:B,MATCH(L954,Sheet2!A:A,0))</f>
        <v>009</v>
      </c>
      <c r="S954" s="46">
        <f t="shared" ref="S954:S955" si="824">IFERROR(FIND("_",E954),0)</f>
        <v>5</v>
      </c>
      <c r="T954" s="46">
        <f t="shared" ref="T954:T955" si="825">IFERROR(FIND("_",E954,S954+1),S954)</f>
        <v>11</v>
      </c>
      <c r="U954" s="46">
        <f t="shared" ref="U954:U955" si="826">IFERROR(FIND("_",E954,T954+1),T954)</f>
        <v>11</v>
      </c>
      <c r="V954" s="46">
        <f t="shared" ref="V954:V955" si="827">IFERROR(FIND("_",E954,U954+1),U954)</f>
        <v>11</v>
      </c>
      <c r="W954" s="45" t="str">
        <f t="shared" ref="W954:W955" si="828">IF(U954=V954,RIGHT(E954,LEN(E954)-U954),MID(E954,U954+1,V954-U954-1))</f>
        <v>1022</v>
      </c>
      <c r="X954" s="45"/>
    </row>
    <row r="955" spans="1:24" s="27" customFormat="1">
      <c r="A955" s="45" t="s">
        <v>29</v>
      </c>
      <c r="B955" s="43">
        <f t="shared" si="815"/>
        <v>314010043</v>
      </c>
      <c r="C955" s="46"/>
      <c r="D955" s="35">
        <f t="shared" si="816"/>
        <v>0</v>
      </c>
      <c r="E955" s="29" t="s">
        <v>1138</v>
      </c>
      <c r="F955" s="46" t="s">
        <v>660</v>
      </c>
      <c r="G955" s="29">
        <v>0</v>
      </c>
      <c r="H955" s="46" t="s">
        <v>32</v>
      </c>
      <c r="I955" s="46">
        <v>0</v>
      </c>
      <c r="J955" s="46" t="s">
        <v>1137</v>
      </c>
      <c r="K955" s="46" t="str">
        <f t="shared" si="817"/>
        <v>icon</v>
      </c>
      <c r="L955" s="45" t="str">
        <f t="shared" si="818"/>
        <v>shard</v>
      </c>
      <c r="M955" s="45">
        <f t="shared" si="819"/>
        <v>0</v>
      </c>
      <c r="N955" s="45">
        <f t="shared" si="820"/>
        <v>14</v>
      </c>
      <c r="O955" s="45" t="str">
        <f t="shared" si="821"/>
        <v>1043</v>
      </c>
      <c r="P955" s="45" t="str">
        <f t="shared" si="822"/>
        <v>043</v>
      </c>
      <c r="Q955" s="45" t="str">
        <f t="shared" si="823"/>
        <v>00</v>
      </c>
      <c r="R955" s="36" t="str">
        <f>INDEX(Sheet2!B:B,MATCH(L955,Sheet2!A:A,0))</f>
        <v>009</v>
      </c>
      <c r="S955" s="46">
        <f t="shared" si="824"/>
        <v>5</v>
      </c>
      <c r="T955" s="46">
        <f t="shared" si="825"/>
        <v>11</v>
      </c>
      <c r="U955" s="46">
        <f t="shared" si="826"/>
        <v>11</v>
      </c>
      <c r="V955" s="46">
        <f t="shared" si="827"/>
        <v>11</v>
      </c>
      <c r="W955" s="45" t="str">
        <f t="shared" si="828"/>
        <v>1043</v>
      </c>
      <c r="X955" s="45"/>
    </row>
    <row r="956" spans="1:24" s="27" customFormat="1">
      <c r="A956" s="45" t="s">
        <v>29</v>
      </c>
      <c r="B956" s="43">
        <v>314011001</v>
      </c>
      <c r="C956" s="46"/>
      <c r="D956" s="35">
        <f t="shared" si="649"/>
        <v>0</v>
      </c>
      <c r="E956" s="29" t="s">
        <v>1139</v>
      </c>
      <c r="F956" s="46" t="s">
        <v>660</v>
      </c>
      <c r="G956" s="29">
        <v>0</v>
      </c>
      <c r="H956" s="46" t="s">
        <v>32</v>
      </c>
      <c r="I956" s="46">
        <v>0</v>
      </c>
      <c r="J956" s="46" t="s">
        <v>1140</v>
      </c>
      <c r="K956" s="46" t="str">
        <f t="shared" si="650"/>
        <v>icon</v>
      </c>
      <c r="L956" s="45" t="str">
        <f t="shared" si="651"/>
        <v>recipes</v>
      </c>
      <c r="M956" s="45">
        <f t="shared" si="652"/>
        <v>0</v>
      </c>
      <c r="N956" s="45">
        <f t="shared" si="653"/>
        <v>14</v>
      </c>
      <c r="O956" s="45" t="str">
        <f t="shared" si="654"/>
        <v>0001</v>
      </c>
      <c r="P956" s="45" t="str">
        <f t="shared" si="655"/>
        <v>001</v>
      </c>
      <c r="Q956" s="45" t="str">
        <f t="shared" si="656"/>
        <v>00</v>
      </c>
      <c r="R956" s="36" t="e">
        <f>INDEX(Sheet2!B:B,MATCH(L956,Sheet2!A:A,0))</f>
        <v>#N/A</v>
      </c>
      <c r="S956" s="46">
        <f t="shared" si="657"/>
        <v>5</v>
      </c>
      <c r="T956" s="46">
        <f t="shared" si="658"/>
        <v>13</v>
      </c>
      <c r="U956" s="46">
        <f t="shared" si="659"/>
        <v>13</v>
      </c>
      <c r="V956" s="46">
        <f t="shared" si="660"/>
        <v>13</v>
      </c>
      <c r="W956" s="45" t="str">
        <f t="shared" si="661"/>
        <v>0001</v>
      </c>
      <c r="X956" s="45"/>
    </row>
    <row r="957" spans="1:24" s="27" customFormat="1">
      <c r="A957" s="2" t="s">
        <v>29</v>
      </c>
      <c r="B957" s="29">
        <v>314012001</v>
      </c>
      <c r="C957" s="29"/>
      <c r="D957" s="35">
        <f t="shared" si="649"/>
        <v>0</v>
      </c>
      <c r="E957" s="29" t="s">
        <v>1141</v>
      </c>
      <c r="F957" s="29" t="s">
        <v>660</v>
      </c>
      <c r="G957" s="29">
        <v>0</v>
      </c>
      <c r="H957" s="29" t="s">
        <v>32</v>
      </c>
      <c r="I957" s="29">
        <v>0</v>
      </c>
      <c r="J957" s="29" t="s">
        <v>1142</v>
      </c>
      <c r="K957" s="29" t="str">
        <f t="shared" si="650"/>
        <v>icon</v>
      </c>
      <c r="L957" s="2" t="str">
        <f t="shared" si="651"/>
        <v>fragment</v>
      </c>
      <c r="M957" s="2">
        <f t="shared" si="652"/>
        <v>0</v>
      </c>
      <c r="N957" s="2">
        <f t="shared" si="653"/>
        <v>14</v>
      </c>
      <c r="O957" s="2" t="str">
        <f t="shared" si="654"/>
        <v>9998</v>
      </c>
      <c r="P957" s="2" t="str">
        <f t="shared" si="655"/>
        <v>998</v>
      </c>
      <c r="Q957" s="2" t="str">
        <f t="shared" si="656"/>
        <v>00</v>
      </c>
      <c r="R957" s="36" t="e">
        <f>INDEX(Sheet2!B:B,MATCH(L957,Sheet2!A:A,0))</f>
        <v>#N/A</v>
      </c>
      <c r="S957" s="29">
        <f t="shared" si="657"/>
        <v>5</v>
      </c>
      <c r="T957" s="29">
        <f t="shared" si="658"/>
        <v>14</v>
      </c>
      <c r="U957" s="29">
        <f t="shared" si="659"/>
        <v>14</v>
      </c>
      <c r="V957" s="29">
        <f t="shared" si="660"/>
        <v>14</v>
      </c>
      <c r="W957" s="2" t="str">
        <f t="shared" si="661"/>
        <v>9998</v>
      </c>
      <c r="X957" s="45"/>
    </row>
    <row r="958" spans="1:24" s="27" customFormat="1">
      <c r="A958" s="2" t="s">
        <v>29</v>
      </c>
      <c r="B958" s="29">
        <v>314012002</v>
      </c>
      <c r="C958" s="29"/>
      <c r="D958" s="35">
        <f t="shared" si="649"/>
        <v>0</v>
      </c>
      <c r="E958" s="29" t="s">
        <v>1143</v>
      </c>
      <c r="F958" s="29" t="s">
        <v>660</v>
      </c>
      <c r="G958" s="29">
        <v>0</v>
      </c>
      <c r="H958" s="29" t="s">
        <v>32</v>
      </c>
      <c r="I958" s="29">
        <v>0</v>
      </c>
      <c r="J958" s="29" t="s">
        <v>1142</v>
      </c>
      <c r="K958" s="29" t="str">
        <f t="shared" si="650"/>
        <v>icon</v>
      </c>
      <c r="L958" s="2" t="str">
        <f t="shared" si="651"/>
        <v>fragment</v>
      </c>
      <c r="M958" s="2">
        <f t="shared" si="652"/>
        <v>0</v>
      </c>
      <c r="N958" s="2">
        <f t="shared" si="653"/>
        <v>14</v>
      </c>
      <c r="O958" s="2" t="str">
        <f t="shared" si="654"/>
        <v>9999</v>
      </c>
      <c r="P958" s="2" t="str">
        <f t="shared" si="655"/>
        <v>999</v>
      </c>
      <c r="Q958" s="2" t="str">
        <f t="shared" si="656"/>
        <v>00</v>
      </c>
      <c r="R958" s="36" t="e">
        <f>INDEX(Sheet2!B:B,MATCH(L958,Sheet2!A:A,0))</f>
        <v>#N/A</v>
      </c>
      <c r="S958" s="29">
        <f t="shared" si="657"/>
        <v>5</v>
      </c>
      <c r="T958" s="29">
        <f t="shared" si="658"/>
        <v>14</v>
      </c>
      <c r="U958" s="29">
        <f t="shared" si="659"/>
        <v>14</v>
      </c>
      <c r="V958" s="29">
        <f t="shared" si="660"/>
        <v>14</v>
      </c>
      <c r="W958" s="2" t="str">
        <f t="shared" si="661"/>
        <v>9999</v>
      </c>
      <c r="X958" s="45"/>
    </row>
    <row r="959" spans="1:24" s="27" customFormat="1">
      <c r="A959" s="2" t="s">
        <v>29</v>
      </c>
      <c r="B959" s="29">
        <v>314013001</v>
      </c>
      <c r="C959" s="29"/>
      <c r="D959" s="35">
        <f t="shared" si="649"/>
        <v>0</v>
      </c>
      <c r="E959" s="29" t="s">
        <v>1144</v>
      </c>
      <c r="F959" s="29" t="s">
        <v>660</v>
      </c>
      <c r="G959" s="29">
        <v>0</v>
      </c>
      <c r="H959" s="29" t="s">
        <v>32</v>
      </c>
      <c r="I959" s="29">
        <v>0</v>
      </c>
      <c r="J959" s="29" t="s">
        <v>1142</v>
      </c>
      <c r="K959" s="29" t="str">
        <f t="shared" si="650"/>
        <v>icon</v>
      </c>
      <c r="L959" s="2" t="str">
        <f t="shared" si="651"/>
        <v>yingyuan</v>
      </c>
      <c r="M959" s="2">
        <f t="shared" si="652"/>
        <v>0</v>
      </c>
      <c r="N959" s="2">
        <f t="shared" si="653"/>
        <v>14</v>
      </c>
      <c r="O959" s="2" t="str">
        <f t="shared" si="654"/>
        <v>0001</v>
      </c>
      <c r="P959" s="2" t="str">
        <f t="shared" si="655"/>
        <v>001</v>
      </c>
      <c r="Q959" s="2" t="str">
        <f t="shared" si="656"/>
        <v>00</v>
      </c>
      <c r="R959" s="36" t="e">
        <f>INDEX(Sheet2!B:B,MATCH(L959,Sheet2!A:A,0))</f>
        <v>#N/A</v>
      </c>
      <c r="S959" s="29">
        <f t="shared" si="657"/>
        <v>5</v>
      </c>
      <c r="T959" s="29">
        <f t="shared" si="658"/>
        <v>14</v>
      </c>
      <c r="U959" s="29">
        <f t="shared" si="659"/>
        <v>14</v>
      </c>
      <c r="V959" s="29">
        <f t="shared" si="660"/>
        <v>14</v>
      </c>
      <c r="W959" s="2" t="str">
        <f t="shared" si="661"/>
        <v>0001</v>
      </c>
      <c r="X959" s="45"/>
    </row>
    <row r="960" spans="1:24" s="27" customFormat="1">
      <c r="A960" s="2" t="s">
        <v>29</v>
      </c>
      <c r="B960" s="29">
        <v>314013002</v>
      </c>
      <c r="C960" s="29"/>
      <c r="D960" s="35">
        <f t="shared" si="649"/>
        <v>0</v>
      </c>
      <c r="E960" s="29" t="s">
        <v>1145</v>
      </c>
      <c r="F960" s="29" t="s">
        <v>660</v>
      </c>
      <c r="G960" s="29">
        <v>0</v>
      </c>
      <c r="H960" s="29" t="s">
        <v>32</v>
      </c>
      <c r="I960" s="29">
        <v>0</v>
      </c>
      <c r="J960" s="29" t="s">
        <v>1142</v>
      </c>
      <c r="K960" s="29"/>
      <c r="L960" s="2"/>
      <c r="M960" s="2"/>
      <c r="N960" s="2"/>
      <c r="O960" s="2"/>
      <c r="P960" s="2"/>
      <c r="Q960" s="2"/>
      <c r="R960" s="36"/>
      <c r="S960" s="29"/>
      <c r="T960" s="29"/>
      <c r="U960" s="29"/>
      <c r="V960" s="29"/>
      <c r="W960" s="2"/>
      <c r="X960" s="45"/>
    </row>
    <row r="961" spans="1:24" s="27" customFormat="1">
      <c r="A961" s="2" t="s">
        <v>29</v>
      </c>
      <c r="B961" s="29">
        <v>314013003</v>
      </c>
      <c r="C961" s="29"/>
      <c r="D961" s="35">
        <f t="shared" si="649"/>
        <v>0</v>
      </c>
      <c r="E961" s="29" t="s">
        <v>1146</v>
      </c>
      <c r="F961" s="29" t="s">
        <v>660</v>
      </c>
      <c r="G961" s="29">
        <v>0</v>
      </c>
      <c r="H961" s="29" t="s">
        <v>32</v>
      </c>
      <c r="I961" s="29">
        <v>0</v>
      </c>
      <c r="J961" s="29" t="s">
        <v>1142</v>
      </c>
      <c r="K961" s="29" t="str">
        <f>LEFT(E961,S961-1)</f>
        <v>icon</v>
      </c>
      <c r="L961" s="2" t="str">
        <f>MID(E961,S961+1,T961-6)</f>
        <v>yingyuan</v>
      </c>
      <c r="M961" s="2">
        <f>IF(RIGHT(E961,1)="s",2,0)</f>
        <v>0</v>
      </c>
      <c r="N961" s="2">
        <f>IF(L961="head",13,IF(L961="qiyujia",15,14))</f>
        <v>14</v>
      </c>
      <c r="O961" s="2" t="str">
        <f>IF(T961=U961,RIGHT(E961,LEN(E961)-T961),MID(E961,T961+1,U961-T961-1))</f>
        <v>0003</v>
      </c>
      <c r="P961" s="2" t="str">
        <f>RIGHT(O961,3)</f>
        <v>003</v>
      </c>
      <c r="Q961" s="2" t="str">
        <f>IF(LEN(W961)&lt;3,IF(LEN(W961)&gt;1,W961,"0"&amp;W961),"00")</f>
        <v>00</v>
      </c>
      <c r="R961" s="36" t="e">
        <f>INDEX(Sheet2!B:B,MATCH(L961,Sheet2!A:A,0))</f>
        <v>#N/A</v>
      </c>
      <c r="S961" s="29">
        <f>IFERROR(FIND("_",E961),0)</f>
        <v>5</v>
      </c>
      <c r="T961" s="29">
        <f>IFERROR(FIND("_",E961,S961+1),S961)</f>
        <v>14</v>
      </c>
      <c r="U961" s="29">
        <f>IFERROR(FIND("_",E961,T961+1),T961)</f>
        <v>14</v>
      </c>
      <c r="V961" s="29">
        <f>IFERROR(FIND("_",E961,U961+1),U961)</f>
        <v>14</v>
      </c>
      <c r="W961" s="2" t="str">
        <f>IF(U961=V961,RIGHT(E961,LEN(E961)-U961),MID(E961,U961+1,V961-U961-1))</f>
        <v>0003</v>
      </c>
      <c r="X961" s="45"/>
    </row>
    <row r="962" spans="1:24" s="27" customFormat="1">
      <c r="A962" s="2" t="s">
        <v>29</v>
      </c>
      <c r="B962" s="29">
        <v>314013004</v>
      </c>
      <c r="C962" s="29"/>
      <c r="D962" s="35">
        <f t="shared" si="649"/>
        <v>0</v>
      </c>
      <c r="E962" s="29" t="s">
        <v>1147</v>
      </c>
      <c r="F962" s="29" t="s">
        <v>660</v>
      </c>
      <c r="G962" s="29">
        <v>0</v>
      </c>
      <c r="H962" s="29" t="s">
        <v>32</v>
      </c>
      <c r="I962" s="29">
        <v>0</v>
      </c>
      <c r="J962" s="29" t="s">
        <v>1142</v>
      </c>
      <c r="K962" s="29"/>
      <c r="L962" s="2"/>
      <c r="M962" s="2"/>
      <c r="N962" s="2"/>
      <c r="O962" s="2"/>
      <c r="P962" s="2"/>
      <c r="Q962" s="2"/>
      <c r="R962" s="36"/>
      <c r="S962" s="29"/>
      <c r="T962" s="29"/>
      <c r="U962" s="29"/>
      <c r="V962" s="29"/>
      <c r="W962" s="2"/>
      <c r="X962" s="45"/>
    </row>
    <row r="963" spans="1:24" s="27" customFormat="1">
      <c r="A963" s="2" t="s">
        <v>29</v>
      </c>
      <c r="B963" s="29">
        <v>314013005</v>
      </c>
      <c r="C963" s="29"/>
      <c r="D963" s="35">
        <f t="shared" si="649"/>
        <v>0</v>
      </c>
      <c r="E963" s="29" t="s">
        <v>1148</v>
      </c>
      <c r="F963" s="29" t="s">
        <v>660</v>
      </c>
      <c r="G963" s="29">
        <v>0</v>
      </c>
      <c r="H963" s="29" t="s">
        <v>32</v>
      </c>
      <c r="I963" s="29">
        <v>0</v>
      </c>
      <c r="J963" s="29" t="s">
        <v>1142</v>
      </c>
      <c r="K963" s="29" t="str">
        <f>LEFT(E963,S963-1)</f>
        <v>icon</v>
      </c>
      <c r="L963" s="2" t="str">
        <f>MID(E963,S963+1,T963-6)</f>
        <v>yingyuan</v>
      </c>
      <c r="M963" s="2">
        <f>IF(RIGHT(E963,1)="s",2,0)</f>
        <v>0</v>
      </c>
      <c r="N963" s="2">
        <f>IF(L963="head",13,IF(L963="qiyujia",15,14))</f>
        <v>14</v>
      </c>
      <c r="O963" s="2" t="str">
        <f>IF(T963=U963,RIGHT(E963,LEN(E963)-T963),MID(E963,T963+1,U963-T963-1))</f>
        <v>0005</v>
      </c>
      <c r="P963" s="2" t="str">
        <f>RIGHT(O963,3)</f>
        <v>005</v>
      </c>
      <c r="Q963" s="2" t="str">
        <f>IF(LEN(W963)&lt;3,IF(LEN(W963)&gt;1,W963,"0"&amp;W963),"00")</f>
        <v>00</v>
      </c>
      <c r="R963" s="36" t="e">
        <f>INDEX(Sheet2!B:B,MATCH(L963,Sheet2!A:A,0))</f>
        <v>#N/A</v>
      </c>
      <c r="S963" s="29">
        <f>IFERROR(FIND("_",E963),0)</f>
        <v>5</v>
      </c>
      <c r="T963" s="29">
        <f>IFERROR(FIND("_",E963,S963+1),S963)</f>
        <v>14</v>
      </c>
      <c r="U963" s="29">
        <f>IFERROR(FIND("_",E963,T963+1),T963)</f>
        <v>14</v>
      </c>
      <c r="V963" s="29">
        <f>IFERROR(FIND("_",E963,U963+1),U963)</f>
        <v>14</v>
      </c>
      <c r="W963" s="2" t="str">
        <f>IF(U963=V963,RIGHT(E963,LEN(E963)-U963),MID(E963,U963+1,V963-U963-1))</f>
        <v>0005</v>
      </c>
      <c r="X963" s="45"/>
    </row>
    <row r="964" spans="1:24" s="27" customFormat="1">
      <c r="A964" s="2" t="s">
        <v>29</v>
      </c>
      <c r="B964" s="29">
        <v>314013006</v>
      </c>
      <c r="C964" s="29"/>
      <c r="D964" s="35">
        <f t="shared" si="649"/>
        <v>0</v>
      </c>
      <c r="E964" s="29" t="s">
        <v>1149</v>
      </c>
      <c r="F964" s="29" t="s">
        <v>660</v>
      </c>
      <c r="G964" s="29">
        <v>0</v>
      </c>
      <c r="H964" s="29" t="s">
        <v>32</v>
      </c>
      <c r="I964" s="29">
        <v>0</v>
      </c>
      <c r="J964" s="29" t="s">
        <v>1142</v>
      </c>
      <c r="K964" s="29"/>
      <c r="L964" s="2"/>
      <c r="M964" s="2"/>
      <c r="N964" s="2"/>
      <c r="O964" s="2"/>
      <c r="P964" s="2"/>
      <c r="Q964" s="2"/>
      <c r="R964" s="36"/>
      <c r="S964" s="29"/>
      <c r="T964" s="29"/>
      <c r="U964" s="29"/>
      <c r="V964" s="29"/>
      <c r="W964" s="2"/>
      <c r="X964" s="45"/>
    </row>
    <row r="965" spans="1:24" s="27" customFormat="1">
      <c r="A965" s="2" t="s">
        <v>29</v>
      </c>
      <c r="B965" s="29">
        <v>314013007</v>
      </c>
      <c r="C965" s="29"/>
      <c r="D965" s="35">
        <f t="shared" si="649"/>
        <v>0</v>
      </c>
      <c r="E965" s="29" t="s">
        <v>1150</v>
      </c>
      <c r="F965" s="29" t="s">
        <v>660</v>
      </c>
      <c r="G965" s="29">
        <v>0</v>
      </c>
      <c r="H965" s="29" t="s">
        <v>32</v>
      </c>
      <c r="I965" s="29">
        <v>0</v>
      </c>
      <c r="J965" s="29" t="s">
        <v>1142</v>
      </c>
      <c r="K965" s="29" t="str">
        <f>LEFT(E965,S965-1)</f>
        <v>icon</v>
      </c>
      <c r="L965" s="2" t="str">
        <f>MID(E965,S965+1,T965-6)</f>
        <v>yingyuan</v>
      </c>
      <c r="M965" s="2">
        <f>IF(RIGHT(E965,1)="s",2,0)</f>
        <v>0</v>
      </c>
      <c r="N965" s="2">
        <f>IF(L965="head",13,IF(L965="qiyujia",15,14))</f>
        <v>14</v>
      </c>
      <c r="O965" s="2" t="str">
        <f>IF(T965=U965,RIGHT(E965,LEN(E965)-T965),MID(E965,T965+1,U965-T965-1))</f>
        <v>0007</v>
      </c>
      <c r="P965" s="2" t="str">
        <f>RIGHT(O965,3)</f>
        <v>007</v>
      </c>
      <c r="Q965" s="2" t="str">
        <f>IF(LEN(W965)&lt;3,IF(LEN(W965)&gt;1,W965,"0"&amp;W965),"00")</f>
        <v>00</v>
      </c>
      <c r="R965" s="36" t="e">
        <f>INDEX(Sheet2!B:B,MATCH(L965,Sheet2!A:A,0))</f>
        <v>#N/A</v>
      </c>
      <c r="S965" s="29">
        <f>IFERROR(FIND("_",E965),0)</f>
        <v>5</v>
      </c>
      <c r="T965" s="29">
        <f>IFERROR(FIND("_",E965,S965+1),S965)</f>
        <v>14</v>
      </c>
      <c r="U965" s="29">
        <f>IFERROR(FIND("_",E965,T965+1),T965)</f>
        <v>14</v>
      </c>
      <c r="V965" s="29">
        <f>IFERROR(FIND("_",E965,U965+1),U965)</f>
        <v>14</v>
      </c>
      <c r="W965" s="2" t="str">
        <f>IF(U965=V965,RIGHT(E965,LEN(E965)-U965),MID(E965,U965+1,V965-U965-1))</f>
        <v>0007</v>
      </c>
      <c r="X965" s="45"/>
    </row>
    <row r="966" spans="1:24" s="27" customFormat="1">
      <c r="A966" s="2" t="s">
        <v>29</v>
      </c>
      <c r="B966" s="29">
        <v>314013008</v>
      </c>
      <c r="C966" s="29"/>
      <c r="D966" s="35">
        <f t="shared" si="649"/>
        <v>0</v>
      </c>
      <c r="E966" s="29" t="s">
        <v>1151</v>
      </c>
      <c r="F966" s="29" t="s">
        <v>660</v>
      </c>
      <c r="G966" s="29">
        <v>0</v>
      </c>
      <c r="H966" s="29" t="s">
        <v>32</v>
      </c>
      <c r="I966" s="29">
        <v>0</v>
      </c>
      <c r="J966" s="29" t="s">
        <v>1142</v>
      </c>
      <c r="K966" s="29"/>
      <c r="L966" s="2"/>
      <c r="M966" s="2"/>
      <c r="N966" s="2"/>
      <c r="O966" s="2"/>
      <c r="P966" s="2"/>
      <c r="Q966" s="2"/>
      <c r="R966" s="36"/>
      <c r="S966" s="29"/>
      <c r="T966" s="29"/>
      <c r="U966" s="29"/>
      <c r="V966" s="29"/>
      <c r="W966" s="2"/>
      <c r="X966" s="45"/>
    </row>
    <row r="967" spans="1:24" s="27" customFormat="1">
      <c r="A967" s="2" t="s">
        <v>29</v>
      </c>
      <c r="B967" s="29">
        <v>314013009</v>
      </c>
      <c r="C967" s="29"/>
      <c r="D967" s="35">
        <f t="shared" si="649"/>
        <v>0</v>
      </c>
      <c r="E967" s="29" t="s">
        <v>1152</v>
      </c>
      <c r="F967" s="29" t="s">
        <v>660</v>
      </c>
      <c r="G967" s="29">
        <v>0</v>
      </c>
      <c r="H967" s="29" t="s">
        <v>32</v>
      </c>
      <c r="I967" s="29">
        <v>0</v>
      </c>
      <c r="J967" s="29" t="s">
        <v>1142</v>
      </c>
      <c r="K967" s="29" t="str">
        <f>LEFT(E967,S967-1)</f>
        <v>icon</v>
      </c>
      <c r="L967" s="2" t="str">
        <f>MID(E967,S967+1,T967-6)</f>
        <v>yingyuan</v>
      </c>
      <c r="M967" s="2">
        <f>IF(RIGHT(E967,1)="s",2,0)</f>
        <v>0</v>
      </c>
      <c r="N967" s="2">
        <f>IF(L967="head",13,IF(L967="qiyujia",15,14))</f>
        <v>14</v>
      </c>
      <c r="O967" s="2" t="str">
        <f>IF(T967=U967,RIGHT(E967,LEN(E967)-T967),MID(E967,T967+1,U967-T967-1))</f>
        <v>0009</v>
      </c>
      <c r="P967" s="2" t="str">
        <f>RIGHT(O967,3)</f>
        <v>009</v>
      </c>
      <c r="Q967" s="2" t="str">
        <f>IF(LEN(W967)&lt;3,IF(LEN(W967)&gt;1,W967,"0"&amp;W967),"00")</f>
        <v>00</v>
      </c>
      <c r="R967" s="36" t="e">
        <f>INDEX(Sheet2!B:B,MATCH(L967,Sheet2!A:A,0))</f>
        <v>#N/A</v>
      </c>
      <c r="S967" s="29">
        <f>IFERROR(FIND("_",E967),0)</f>
        <v>5</v>
      </c>
      <c r="T967" s="29">
        <f>IFERROR(FIND("_",E967,S967+1),S967)</f>
        <v>14</v>
      </c>
      <c r="U967" s="29">
        <f>IFERROR(FIND("_",E967,T967+1),T967)</f>
        <v>14</v>
      </c>
      <c r="V967" s="29">
        <f>IFERROR(FIND("_",E967,U967+1),U967)</f>
        <v>14</v>
      </c>
      <c r="W967" s="2" t="str">
        <f>IF(U967=V967,RIGHT(E967,LEN(E967)-U967),MID(E967,U967+1,V967-U967-1))</f>
        <v>0009</v>
      </c>
      <c r="X967" s="45"/>
    </row>
    <row r="968" spans="1:24" s="27" customFormat="1">
      <c r="A968" s="2" t="s">
        <v>29</v>
      </c>
      <c r="B968" s="29">
        <v>314013010</v>
      </c>
      <c r="C968" s="29"/>
      <c r="D968" s="35">
        <f t="shared" ref="D968:D1278" si="829">IF(INT(B968)=INT(C968),111,0)</f>
        <v>0</v>
      </c>
      <c r="E968" s="29" t="s">
        <v>1153</v>
      </c>
      <c r="F968" s="29" t="s">
        <v>660</v>
      </c>
      <c r="G968" s="29">
        <v>0</v>
      </c>
      <c r="H968" s="29" t="s">
        <v>32</v>
      </c>
      <c r="I968" s="29">
        <v>0</v>
      </c>
      <c r="J968" s="29" t="s">
        <v>1142</v>
      </c>
      <c r="K968" s="29"/>
      <c r="L968" s="2"/>
      <c r="M968" s="2"/>
      <c r="N968" s="2"/>
      <c r="O968" s="2"/>
      <c r="P968" s="2"/>
      <c r="Q968" s="2"/>
      <c r="R968" s="36"/>
      <c r="S968" s="29"/>
      <c r="T968" s="29"/>
      <c r="U968" s="29"/>
      <c r="V968" s="29"/>
      <c r="W968" s="2"/>
      <c r="X968" s="45"/>
    </row>
    <row r="969" spans="1:24" s="27" customFormat="1">
      <c r="A969" s="2" t="s">
        <v>29</v>
      </c>
      <c r="B969" s="29">
        <v>314013011</v>
      </c>
      <c r="C969" s="29"/>
      <c r="D969" s="35">
        <f t="shared" si="829"/>
        <v>0</v>
      </c>
      <c r="E969" s="29" t="s">
        <v>1154</v>
      </c>
      <c r="F969" s="29" t="s">
        <v>660</v>
      </c>
      <c r="G969" s="29">
        <v>0</v>
      </c>
      <c r="H969" s="29" t="s">
        <v>32</v>
      </c>
      <c r="I969" s="29">
        <v>0</v>
      </c>
      <c r="J969" s="29" t="s">
        <v>1142</v>
      </c>
      <c r="K969" s="29" t="str">
        <f>LEFT(E969,S969-1)</f>
        <v>icon</v>
      </c>
      <c r="L969" s="2" t="str">
        <f>MID(E969,S969+1,T969-6)</f>
        <v>yingyuan</v>
      </c>
      <c r="M969" s="2">
        <f>IF(RIGHT(E969,1)="s",2,0)</f>
        <v>0</v>
      </c>
      <c r="N969" s="2">
        <f>IF(L969="head",13,IF(L969="qiyujia",15,14))</f>
        <v>14</v>
      </c>
      <c r="O969" s="2" t="str">
        <f>IF(T969=U969,RIGHT(E969,LEN(E969)-T969),MID(E969,T969+1,U969-T969-1))</f>
        <v>0011</v>
      </c>
      <c r="P969" s="2" t="str">
        <f>RIGHT(O969,3)</f>
        <v>011</v>
      </c>
      <c r="Q969" s="2" t="str">
        <f>IF(LEN(W969)&lt;3,IF(LEN(W969)&gt;1,W969,"0"&amp;W969),"00")</f>
        <v>00</v>
      </c>
      <c r="R969" s="36" t="e">
        <f>INDEX(Sheet2!B:B,MATCH(L969,Sheet2!A:A,0))</f>
        <v>#N/A</v>
      </c>
      <c r="S969" s="29">
        <f>IFERROR(FIND("_",E969),0)</f>
        <v>5</v>
      </c>
      <c r="T969" s="29">
        <f>IFERROR(FIND("_",E969,S969+1),S969)</f>
        <v>14</v>
      </c>
      <c r="U969" s="29">
        <f>IFERROR(FIND("_",E969,T969+1),T969)</f>
        <v>14</v>
      </c>
      <c r="V969" s="29">
        <f>IFERROR(FIND("_",E969,U969+1),U969)</f>
        <v>14</v>
      </c>
      <c r="W969" s="2" t="str">
        <f>IF(U969=V969,RIGHT(E969,LEN(E969)-U969),MID(E969,U969+1,V969-U969-1))</f>
        <v>0011</v>
      </c>
      <c r="X969" s="45"/>
    </row>
    <row r="970" spans="1:24" s="27" customFormat="1">
      <c r="A970" s="2" t="s">
        <v>29</v>
      </c>
      <c r="B970" s="29">
        <v>314013012</v>
      </c>
      <c r="C970" s="29"/>
      <c r="D970" s="35">
        <f t="shared" si="829"/>
        <v>0</v>
      </c>
      <c r="E970" s="29" t="s">
        <v>1155</v>
      </c>
      <c r="F970" s="29" t="s">
        <v>660</v>
      </c>
      <c r="G970" s="29">
        <v>0</v>
      </c>
      <c r="H970" s="29" t="s">
        <v>32</v>
      </c>
      <c r="I970" s="29">
        <v>0</v>
      </c>
      <c r="J970" s="29" t="s">
        <v>1142</v>
      </c>
      <c r="K970" s="29"/>
      <c r="L970" s="2"/>
      <c r="M970" s="2"/>
      <c r="N970" s="2"/>
      <c r="O970" s="2"/>
      <c r="P970" s="2"/>
      <c r="Q970" s="2"/>
      <c r="R970" s="36"/>
      <c r="S970" s="29"/>
      <c r="T970" s="29"/>
      <c r="U970" s="29"/>
      <c r="V970" s="29"/>
      <c r="W970" s="2"/>
      <c r="X970" s="45"/>
    </row>
    <row r="971" spans="1:24" s="27" customFormat="1">
      <c r="A971" s="2" t="s">
        <v>29</v>
      </c>
      <c r="B971" s="29">
        <v>314013013</v>
      </c>
      <c r="C971" s="29"/>
      <c r="D971" s="35">
        <f t="shared" si="829"/>
        <v>0</v>
      </c>
      <c r="E971" s="29" t="s">
        <v>1156</v>
      </c>
      <c r="F971" s="29" t="s">
        <v>660</v>
      </c>
      <c r="G971" s="29">
        <v>0</v>
      </c>
      <c r="H971" s="29" t="s">
        <v>32</v>
      </c>
      <c r="I971" s="29">
        <v>0</v>
      </c>
      <c r="J971" s="29" t="s">
        <v>1142</v>
      </c>
      <c r="K971" s="29" t="str">
        <f>LEFT(E971,S971-1)</f>
        <v>icon</v>
      </c>
      <c r="L971" s="2" t="str">
        <f>MID(E971,S971+1,T971-6)</f>
        <v>yingyuan</v>
      </c>
      <c r="M971" s="2">
        <f>IF(RIGHT(E971,1)="s",2,0)</f>
        <v>0</v>
      </c>
      <c r="N971" s="2">
        <f>IF(L971="head",13,IF(L971="qiyujia",15,14))</f>
        <v>14</v>
      </c>
      <c r="O971" s="2" t="str">
        <f>IF(T971=U971,RIGHT(E971,LEN(E971)-T971),MID(E971,T971+1,U971-T971-1))</f>
        <v>0013</v>
      </c>
      <c r="P971" s="2" t="str">
        <f>RIGHT(O971,3)</f>
        <v>013</v>
      </c>
      <c r="Q971" s="2" t="str">
        <f>IF(LEN(W971)&lt;3,IF(LEN(W971)&gt;1,W971,"0"&amp;W971),"00")</f>
        <v>00</v>
      </c>
      <c r="R971" s="36" t="e">
        <f>INDEX(Sheet2!B:B,MATCH(L971,Sheet2!A:A,0))</f>
        <v>#N/A</v>
      </c>
      <c r="S971" s="29">
        <f>IFERROR(FIND("_",E971),0)</f>
        <v>5</v>
      </c>
      <c r="T971" s="29">
        <f>IFERROR(FIND("_",E971,S971+1),S971)</f>
        <v>14</v>
      </c>
      <c r="U971" s="29">
        <f>IFERROR(FIND("_",E971,T971+1),T971)</f>
        <v>14</v>
      </c>
      <c r="V971" s="29">
        <f>IFERROR(FIND("_",E971,U971+1),U971)</f>
        <v>14</v>
      </c>
      <c r="W971" s="2" t="str">
        <f>IF(U971=V971,RIGHT(E971,LEN(E971)-U971),MID(E971,U971+1,V971-U971-1))</f>
        <v>0013</v>
      </c>
      <c r="X971" s="45"/>
    </row>
    <row r="972" spans="1:24" s="27" customFormat="1">
      <c r="A972" s="2" t="s">
        <v>29</v>
      </c>
      <c r="B972" s="29">
        <v>314013014</v>
      </c>
      <c r="C972" s="29"/>
      <c r="D972" s="35">
        <f t="shared" si="829"/>
        <v>0</v>
      </c>
      <c r="E972" s="29" t="s">
        <v>1157</v>
      </c>
      <c r="F972" s="29" t="s">
        <v>660</v>
      </c>
      <c r="G972" s="29">
        <v>0</v>
      </c>
      <c r="H972" s="29" t="s">
        <v>32</v>
      </c>
      <c r="I972" s="29">
        <v>0</v>
      </c>
      <c r="J972" s="29" t="s">
        <v>1142</v>
      </c>
      <c r="K972" s="29"/>
      <c r="L972" s="2"/>
      <c r="M972" s="2"/>
      <c r="N972" s="2"/>
      <c r="O972" s="2"/>
      <c r="P972" s="2"/>
      <c r="Q972" s="2"/>
      <c r="R972" s="36"/>
      <c r="S972" s="29"/>
      <c r="T972" s="29"/>
      <c r="U972" s="29"/>
      <c r="V972" s="29"/>
      <c r="W972" s="2"/>
      <c r="X972" s="45"/>
    </row>
    <row r="973" spans="1:24" s="27" customFormat="1">
      <c r="A973" s="2" t="s">
        <v>29</v>
      </c>
      <c r="B973" s="29">
        <v>314013015</v>
      </c>
      <c r="C973" s="29"/>
      <c r="D973" s="35">
        <f t="shared" si="829"/>
        <v>0</v>
      </c>
      <c r="E973" s="29" t="s">
        <v>1158</v>
      </c>
      <c r="F973" s="29" t="s">
        <v>660</v>
      </c>
      <c r="G973" s="29">
        <v>0</v>
      </c>
      <c r="H973" s="29" t="s">
        <v>32</v>
      </c>
      <c r="I973" s="29">
        <v>0</v>
      </c>
      <c r="J973" s="29" t="s">
        <v>1142</v>
      </c>
      <c r="K973" s="29" t="str">
        <f>LEFT(E973,S973-1)</f>
        <v>icon</v>
      </c>
      <c r="L973" s="2" t="str">
        <f>MID(E973,S973+1,T973-6)</f>
        <v>yingyuan</v>
      </c>
      <c r="M973" s="2">
        <f>IF(RIGHT(E973,1)="s",2,0)</f>
        <v>0</v>
      </c>
      <c r="N973" s="2">
        <f>IF(L973="head",13,IF(L973="qiyujia",15,14))</f>
        <v>14</v>
      </c>
      <c r="O973" s="2" t="str">
        <f>IF(T973=U973,RIGHT(E973,LEN(E973)-T973),MID(E973,T973+1,U973-T973-1))</f>
        <v>0015</v>
      </c>
      <c r="P973" s="2" t="str">
        <f>RIGHT(O973,3)</f>
        <v>015</v>
      </c>
      <c r="Q973" s="2" t="str">
        <f>IF(LEN(W973)&lt;3,IF(LEN(W973)&gt;1,W973,"0"&amp;W973),"00")</f>
        <v>00</v>
      </c>
      <c r="R973" s="36" t="e">
        <f>INDEX(Sheet2!B:B,MATCH(L973,Sheet2!A:A,0))</f>
        <v>#N/A</v>
      </c>
      <c r="S973" s="29">
        <f>IFERROR(FIND("_",E973),0)</f>
        <v>5</v>
      </c>
      <c r="T973" s="29">
        <f>IFERROR(FIND("_",E973,S973+1),S973)</f>
        <v>14</v>
      </c>
      <c r="U973" s="29">
        <f>IFERROR(FIND("_",E973,T973+1),T973)</f>
        <v>14</v>
      </c>
      <c r="V973" s="29">
        <f>IFERROR(FIND("_",E973,U973+1),U973)</f>
        <v>14</v>
      </c>
      <c r="W973" s="2" t="str">
        <f>IF(U973=V973,RIGHT(E973,LEN(E973)-U973),MID(E973,U973+1,V973-U973-1))</f>
        <v>0015</v>
      </c>
      <c r="X973" s="45"/>
    </row>
    <row r="974" spans="1:24" s="27" customFormat="1">
      <c r="A974" s="2" t="s">
        <v>29</v>
      </c>
      <c r="B974" s="29">
        <v>314013016</v>
      </c>
      <c r="C974" s="29"/>
      <c r="D974" s="35">
        <f t="shared" si="829"/>
        <v>0</v>
      </c>
      <c r="E974" s="29" t="s">
        <v>1159</v>
      </c>
      <c r="F974" s="29" t="s">
        <v>660</v>
      </c>
      <c r="G974" s="29">
        <v>0</v>
      </c>
      <c r="H974" s="29" t="s">
        <v>32</v>
      </c>
      <c r="I974" s="29">
        <v>0</v>
      </c>
      <c r="J974" s="29" t="s">
        <v>1142</v>
      </c>
      <c r="K974" s="29"/>
      <c r="L974" s="2"/>
      <c r="M974" s="2"/>
      <c r="N974" s="2"/>
      <c r="O974" s="2"/>
      <c r="P974" s="2"/>
      <c r="Q974" s="2"/>
      <c r="R974" s="36"/>
      <c r="S974" s="29"/>
      <c r="T974" s="29"/>
      <c r="U974" s="29"/>
      <c r="V974" s="29"/>
      <c r="W974" s="2"/>
      <c r="X974" s="45"/>
    </row>
    <row r="975" spans="1:24" s="27" customFormat="1">
      <c r="A975" s="2" t="s">
        <v>29</v>
      </c>
      <c r="B975" s="29">
        <v>314013017</v>
      </c>
      <c r="C975" s="29"/>
      <c r="D975" s="35">
        <f t="shared" si="829"/>
        <v>0</v>
      </c>
      <c r="E975" s="29" t="s">
        <v>1160</v>
      </c>
      <c r="F975" s="29" t="s">
        <v>660</v>
      </c>
      <c r="G975" s="29">
        <v>0</v>
      </c>
      <c r="H975" s="29" t="s">
        <v>32</v>
      </c>
      <c r="I975" s="29">
        <v>0</v>
      </c>
      <c r="J975" s="29" t="s">
        <v>1142</v>
      </c>
      <c r="K975" s="29" t="str">
        <f>LEFT(E975,S975-1)</f>
        <v>icon</v>
      </c>
      <c r="L975" s="2" t="str">
        <f>MID(E975,S975+1,T975-6)</f>
        <v>yingyuan</v>
      </c>
      <c r="M975" s="2">
        <f>IF(RIGHT(E975,1)="s",2,0)</f>
        <v>0</v>
      </c>
      <c r="N975" s="2">
        <f>IF(L975="head",13,IF(L975="qiyujia",15,14))</f>
        <v>14</v>
      </c>
      <c r="O975" s="2" t="str">
        <f>IF(T975=U975,RIGHT(E975,LEN(E975)-T975),MID(E975,T975+1,U975-T975-1))</f>
        <v>0017</v>
      </c>
      <c r="P975" s="2" t="str">
        <f>RIGHT(O975,3)</f>
        <v>017</v>
      </c>
      <c r="Q975" s="2" t="str">
        <f>IF(LEN(W975)&lt;3,IF(LEN(W975)&gt;1,W975,"0"&amp;W975),"00")</f>
        <v>00</v>
      </c>
      <c r="R975" s="36" t="e">
        <f>INDEX(Sheet2!B:B,MATCH(L975,Sheet2!A:A,0))</f>
        <v>#N/A</v>
      </c>
      <c r="S975" s="29">
        <f>IFERROR(FIND("_",E975),0)</f>
        <v>5</v>
      </c>
      <c r="T975" s="29">
        <f>IFERROR(FIND("_",E975,S975+1),S975)</f>
        <v>14</v>
      </c>
      <c r="U975" s="29">
        <f>IFERROR(FIND("_",E975,T975+1),T975)</f>
        <v>14</v>
      </c>
      <c r="V975" s="29">
        <f>IFERROR(FIND("_",E975,U975+1),U975)</f>
        <v>14</v>
      </c>
      <c r="W975" s="2" t="str">
        <f>IF(U975=V975,RIGHT(E975,LEN(E975)-U975),MID(E975,U975+1,V975-U975-1))</f>
        <v>0017</v>
      </c>
      <c r="X975" s="45"/>
    </row>
    <row r="976" spans="1:24" s="27" customFormat="1">
      <c r="A976" s="2" t="s">
        <v>29</v>
      </c>
      <c r="B976" s="29">
        <v>314013018</v>
      </c>
      <c r="C976" s="29"/>
      <c r="D976" s="35">
        <f t="shared" si="829"/>
        <v>0</v>
      </c>
      <c r="E976" s="29" t="s">
        <v>1161</v>
      </c>
      <c r="F976" s="29" t="s">
        <v>660</v>
      </c>
      <c r="G976" s="29">
        <v>0</v>
      </c>
      <c r="H976" s="29" t="s">
        <v>32</v>
      </c>
      <c r="I976" s="29">
        <v>0</v>
      </c>
      <c r="J976" s="29" t="s">
        <v>1142</v>
      </c>
      <c r="K976" s="29"/>
      <c r="L976" s="2"/>
      <c r="M976" s="2"/>
      <c r="N976" s="2"/>
      <c r="O976" s="2"/>
      <c r="P976" s="2"/>
      <c r="Q976" s="2"/>
      <c r="R976" s="36"/>
      <c r="S976" s="29"/>
      <c r="T976" s="29"/>
      <c r="U976" s="29"/>
      <c r="V976" s="29"/>
      <c r="W976" s="2"/>
      <c r="X976" s="45"/>
    </row>
    <row r="977" spans="1:24" s="27" customFormat="1">
      <c r="A977" s="2" t="s">
        <v>29</v>
      </c>
      <c r="B977" s="29">
        <v>314014001</v>
      </c>
      <c r="C977" s="29"/>
      <c r="D977" s="35">
        <f t="shared" ref="D977" si="830">IF(INT(B977)=INT(C977),111,0)</f>
        <v>0</v>
      </c>
      <c r="E977" s="29" t="s">
        <v>1162</v>
      </c>
      <c r="F977" s="29" t="s">
        <v>660</v>
      </c>
      <c r="G977" s="29">
        <v>0</v>
      </c>
      <c r="H977" s="29" t="s">
        <v>32</v>
      </c>
      <c r="I977" s="29">
        <v>0</v>
      </c>
      <c r="J977" s="29" t="s">
        <v>1142</v>
      </c>
      <c r="K977" s="29"/>
      <c r="L977" s="2"/>
      <c r="M977" s="2"/>
      <c r="N977" s="2"/>
      <c r="O977" s="2"/>
      <c r="P977" s="2"/>
      <c r="Q977" s="2"/>
      <c r="R977" s="36"/>
      <c r="S977" s="29"/>
      <c r="T977" s="29"/>
      <c r="U977" s="29"/>
      <c r="V977" s="29"/>
      <c r="W977" s="2"/>
      <c r="X977" s="45"/>
    </row>
    <row r="978" spans="1:24" s="27" customFormat="1">
      <c r="A978" s="2" t="s">
        <v>29</v>
      </c>
      <c r="B978" s="29">
        <v>314014002</v>
      </c>
      <c r="C978" s="29"/>
      <c r="D978" s="35"/>
      <c r="E978" s="29" t="s">
        <v>1163</v>
      </c>
      <c r="F978" s="29" t="s">
        <v>660</v>
      </c>
      <c r="G978" s="29">
        <v>0</v>
      </c>
      <c r="H978" s="29" t="s">
        <v>32</v>
      </c>
      <c r="I978" s="29">
        <v>0</v>
      </c>
      <c r="J978" s="29" t="s">
        <v>1142</v>
      </c>
      <c r="K978" s="29"/>
      <c r="L978" s="2"/>
      <c r="M978" s="2"/>
      <c r="N978" s="2"/>
      <c r="O978" s="2"/>
      <c r="P978" s="2"/>
      <c r="Q978" s="2"/>
      <c r="R978" s="36"/>
      <c r="S978" s="29"/>
      <c r="T978" s="29"/>
      <c r="U978" s="29"/>
      <c r="V978" s="29"/>
      <c r="W978" s="2"/>
      <c r="X978" s="45"/>
    </row>
    <row r="979" spans="1:24" s="27" customFormat="1">
      <c r="A979" s="2" t="s">
        <v>29</v>
      </c>
      <c r="B979" s="29">
        <v>314014003</v>
      </c>
      <c r="C979" s="29"/>
      <c r="D979" s="35"/>
      <c r="E979" s="29" t="s">
        <v>1164</v>
      </c>
      <c r="F979" s="29" t="s">
        <v>660</v>
      </c>
      <c r="G979" s="29">
        <v>0</v>
      </c>
      <c r="H979" s="29" t="s">
        <v>32</v>
      </c>
      <c r="I979" s="29">
        <v>0</v>
      </c>
      <c r="J979" s="29" t="s">
        <v>1142</v>
      </c>
      <c r="K979" s="29"/>
      <c r="L979" s="2"/>
      <c r="M979" s="2"/>
      <c r="N979" s="2"/>
      <c r="O979" s="2"/>
      <c r="P979" s="2"/>
      <c r="Q979" s="2"/>
      <c r="R979" s="36"/>
      <c r="S979" s="29"/>
      <c r="T979" s="29"/>
      <c r="U979" s="29"/>
      <c r="V979" s="29"/>
      <c r="W979" s="2"/>
      <c r="X979" s="45"/>
    </row>
    <row r="980" spans="1:24" s="27" customFormat="1">
      <c r="A980" s="2" t="s">
        <v>29</v>
      </c>
      <c r="B980" s="29">
        <v>314014004</v>
      </c>
      <c r="C980" s="29"/>
      <c r="D980" s="35"/>
      <c r="E980" s="29" t="s">
        <v>1165</v>
      </c>
      <c r="F980" s="29" t="s">
        <v>660</v>
      </c>
      <c r="G980" s="29">
        <v>0</v>
      </c>
      <c r="H980" s="29" t="s">
        <v>32</v>
      </c>
      <c r="I980" s="29">
        <v>0</v>
      </c>
      <c r="J980" s="29" t="s">
        <v>1142</v>
      </c>
      <c r="K980" s="29"/>
      <c r="L980" s="2"/>
      <c r="M980" s="2"/>
      <c r="N980" s="2"/>
      <c r="O980" s="2"/>
      <c r="P980" s="2"/>
      <c r="Q980" s="2"/>
      <c r="R980" s="36"/>
      <c r="S980" s="29"/>
      <c r="T980" s="29"/>
      <c r="U980" s="29"/>
      <c r="V980" s="29"/>
      <c r="W980" s="2"/>
      <c r="X980" s="45"/>
    </row>
    <row r="981" spans="1:24" s="27" customFormat="1">
      <c r="A981" s="2" t="s">
        <v>29</v>
      </c>
      <c r="B981" s="29">
        <v>314014005</v>
      </c>
      <c r="C981" s="29"/>
      <c r="D981" s="35"/>
      <c r="E981" s="29" t="s">
        <v>1166</v>
      </c>
      <c r="F981" s="29" t="s">
        <v>660</v>
      </c>
      <c r="G981" s="29">
        <v>0</v>
      </c>
      <c r="H981" s="29" t="s">
        <v>32</v>
      </c>
      <c r="I981" s="29">
        <v>0</v>
      </c>
      <c r="J981" s="29" t="s">
        <v>1142</v>
      </c>
      <c r="K981" s="29"/>
      <c r="L981" s="2"/>
      <c r="M981" s="2"/>
      <c r="N981" s="2"/>
      <c r="O981" s="2"/>
      <c r="P981" s="2"/>
      <c r="Q981" s="2"/>
      <c r="R981" s="36"/>
      <c r="S981" s="29"/>
      <c r="T981" s="29"/>
      <c r="U981" s="29"/>
      <c r="V981" s="29"/>
      <c r="W981" s="2"/>
      <c r="X981" s="45"/>
    </row>
    <row r="982" spans="1:24" s="27" customFormat="1">
      <c r="A982" s="2" t="s">
        <v>29</v>
      </c>
      <c r="B982" s="29">
        <v>314014006</v>
      </c>
      <c r="C982" s="29"/>
      <c r="D982" s="35"/>
      <c r="E982" s="29" t="s">
        <v>1167</v>
      </c>
      <c r="F982" s="29" t="s">
        <v>660</v>
      </c>
      <c r="G982" s="29">
        <v>0</v>
      </c>
      <c r="H982" s="29" t="s">
        <v>32</v>
      </c>
      <c r="I982" s="29">
        <v>0</v>
      </c>
      <c r="J982" s="29" t="s">
        <v>1142</v>
      </c>
      <c r="K982" s="29"/>
      <c r="L982" s="2"/>
      <c r="M982" s="2"/>
      <c r="N982" s="2"/>
      <c r="O982" s="2"/>
      <c r="P982" s="2"/>
      <c r="Q982" s="2"/>
      <c r="R982" s="36"/>
      <c r="S982" s="29"/>
      <c r="T982" s="29"/>
      <c r="U982" s="29"/>
      <c r="V982" s="29"/>
      <c r="W982" s="2"/>
      <c r="X982" s="45"/>
    </row>
    <row r="983" spans="1:24">
      <c r="A983" s="2" t="s">
        <v>29</v>
      </c>
      <c r="B983" s="43">
        <v>314290001</v>
      </c>
      <c r="D983" s="35"/>
      <c r="E983" s="29" t="s">
        <v>1168</v>
      </c>
      <c r="F983" s="29" t="s">
        <v>660</v>
      </c>
      <c r="G983" s="29">
        <v>0</v>
      </c>
      <c r="H983" s="29" t="s">
        <v>32</v>
      </c>
      <c r="I983" s="29">
        <v>0</v>
      </c>
      <c r="J983" s="29" t="s">
        <v>1142</v>
      </c>
      <c r="K983" s="29"/>
      <c r="L983" s="2"/>
      <c r="M983" s="2"/>
      <c r="N983" s="2"/>
      <c r="O983" s="2"/>
      <c r="P983" s="2"/>
      <c r="Q983" s="2"/>
      <c r="R983" s="36"/>
      <c r="S983" s="29"/>
      <c r="T983" s="29"/>
      <c r="U983" s="29"/>
      <c r="V983" s="29"/>
      <c r="W983" s="2"/>
      <c r="X983" s="2"/>
    </row>
    <row r="984" spans="1:24">
      <c r="A984" s="2" t="s">
        <v>29</v>
      </c>
      <c r="B984" s="43">
        <v>314290002</v>
      </c>
      <c r="D984" s="35"/>
      <c r="E984" s="29" t="s">
        <v>1169</v>
      </c>
      <c r="F984" s="29" t="s">
        <v>660</v>
      </c>
      <c r="G984" s="29">
        <v>0</v>
      </c>
      <c r="H984" s="29" t="s">
        <v>32</v>
      </c>
      <c r="I984" s="29">
        <v>0</v>
      </c>
      <c r="J984" s="29" t="s">
        <v>1142</v>
      </c>
      <c r="K984" s="29"/>
      <c r="L984" s="2"/>
      <c r="M984" s="2"/>
      <c r="N984" s="2"/>
      <c r="O984" s="2"/>
      <c r="P984" s="2"/>
      <c r="Q984" s="2"/>
      <c r="R984" s="36"/>
      <c r="S984" s="29"/>
      <c r="T984" s="29"/>
      <c r="U984" s="29"/>
      <c r="V984" s="29"/>
      <c r="W984" s="2"/>
      <c r="X984" s="2"/>
    </row>
    <row r="985" spans="1:24">
      <c r="A985" s="2" t="s">
        <v>29</v>
      </c>
      <c r="B985" s="43">
        <v>314290003</v>
      </c>
      <c r="D985" s="35"/>
      <c r="E985" s="29" t="s">
        <v>1170</v>
      </c>
      <c r="F985" s="29" t="s">
        <v>660</v>
      </c>
      <c r="G985" s="29">
        <v>0</v>
      </c>
      <c r="H985" s="29" t="s">
        <v>32</v>
      </c>
      <c r="I985" s="29">
        <v>0</v>
      </c>
      <c r="J985" s="29" t="s">
        <v>1142</v>
      </c>
      <c r="K985" s="29"/>
      <c r="L985" s="2"/>
      <c r="M985" s="2"/>
      <c r="N985" s="2"/>
      <c r="O985" s="2"/>
      <c r="P985" s="2"/>
      <c r="Q985" s="2"/>
      <c r="R985" s="36"/>
      <c r="S985" s="29"/>
      <c r="T985" s="29"/>
      <c r="U985" s="29"/>
      <c r="V985" s="29"/>
      <c r="W985" s="2"/>
      <c r="X985" s="2"/>
    </row>
    <row r="986" spans="1:24">
      <c r="A986" s="2" t="s">
        <v>29</v>
      </c>
      <c r="B986" s="43">
        <v>314290004</v>
      </c>
      <c r="D986" s="35"/>
      <c r="E986" s="29" t="s">
        <v>1171</v>
      </c>
      <c r="F986" s="29" t="s">
        <v>660</v>
      </c>
      <c r="G986" s="29">
        <v>0</v>
      </c>
      <c r="H986" s="29" t="s">
        <v>32</v>
      </c>
      <c r="I986" s="29">
        <v>0</v>
      </c>
      <c r="J986" s="29" t="s">
        <v>1142</v>
      </c>
      <c r="K986" s="29"/>
      <c r="L986" s="2"/>
      <c r="M986" s="2"/>
      <c r="N986" s="2"/>
      <c r="O986" s="2"/>
      <c r="P986" s="2"/>
      <c r="Q986" s="2"/>
      <c r="R986" s="36"/>
      <c r="S986" s="29"/>
      <c r="T986" s="29"/>
      <c r="U986" s="29"/>
      <c r="V986" s="29"/>
      <c r="W986" s="2"/>
      <c r="X986" s="2"/>
    </row>
    <row r="987" spans="1:24">
      <c r="A987" s="2" t="s">
        <v>29</v>
      </c>
      <c r="B987" s="43">
        <v>314290005</v>
      </c>
      <c r="D987" s="35"/>
      <c r="E987" s="29" t="s">
        <v>1172</v>
      </c>
      <c r="F987" s="29" t="s">
        <v>660</v>
      </c>
      <c r="G987" s="29">
        <v>0</v>
      </c>
      <c r="H987" s="29" t="s">
        <v>32</v>
      </c>
      <c r="I987" s="29">
        <v>0</v>
      </c>
      <c r="J987" s="29" t="s">
        <v>1142</v>
      </c>
      <c r="K987" s="29"/>
      <c r="L987" s="2"/>
      <c r="M987" s="2"/>
      <c r="N987" s="2"/>
      <c r="O987" s="2"/>
      <c r="P987" s="2"/>
      <c r="Q987" s="2"/>
      <c r="R987" s="36"/>
      <c r="S987" s="29"/>
      <c r="T987" s="29"/>
      <c r="U987" s="29"/>
      <c r="V987" s="29"/>
      <c r="W987" s="2"/>
      <c r="X987" s="2"/>
    </row>
    <row r="988" spans="1:24">
      <c r="A988" s="2" t="s">
        <v>29</v>
      </c>
      <c r="B988" s="43">
        <v>314290006</v>
      </c>
      <c r="D988" s="35"/>
      <c r="E988" s="29" t="s">
        <v>1173</v>
      </c>
      <c r="F988" s="29" t="s">
        <v>660</v>
      </c>
      <c r="G988" s="29">
        <v>0</v>
      </c>
      <c r="H988" s="29" t="s">
        <v>32</v>
      </c>
      <c r="I988" s="29">
        <v>0</v>
      </c>
      <c r="J988" s="29" t="s">
        <v>1142</v>
      </c>
      <c r="K988" s="29"/>
      <c r="L988" s="2"/>
      <c r="M988" s="2"/>
      <c r="N988" s="2"/>
      <c r="O988" s="2"/>
      <c r="P988" s="2"/>
      <c r="Q988" s="2"/>
      <c r="R988" s="36"/>
      <c r="S988" s="29"/>
      <c r="T988" s="29"/>
      <c r="U988" s="29"/>
      <c r="V988" s="29"/>
      <c r="W988" s="2"/>
      <c r="X988" s="2"/>
    </row>
    <row r="989" spans="1:24">
      <c r="A989" s="2" t="s">
        <v>29</v>
      </c>
      <c r="B989" s="43">
        <v>314290007</v>
      </c>
      <c r="D989" s="35"/>
      <c r="E989" s="29" t="s">
        <v>1174</v>
      </c>
      <c r="F989" s="29" t="s">
        <v>660</v>
      </c>
      <c r="G989" s="29">
        <v>0</v>
      </c>
      <c r="H989" s="29" t="s">
        <v>32</v>
      </c>
      <c r="I989" s="29">
        <v>0</v>
      </c>
      <c r="J989" s="29" t="s">
        <v>1142</v>
      </c>
      <c r="K989" s="29"/>
      <c r="L989" s="2"/>
      <c r="M989" s="2"/>
      <c r="N989" s="2"/>
      <c r="O989" s="2"/>
      <c r="P989" s="2"/>
      <c r="Q989" s="2"/>
      <c r="R989" s="36"/>
      <c r="S989" s="29"/>
      <c r="T989" s="29"/>
      <c r="U989" s="29"/>
      <c r="V989" s="29"/>
      <c r="W989" s="2"/>
      <c r="X989" s="2"/>
    </row>
    <row r="990" spans="1:24">
      <c r="A990" s="2" t="s">
        <v>29</v>
      </c>
      <c r="B990" s="43">
        <v>314290008</v>
      </c>
      <c r="D990" s="35"/>
      <c r="E990" s="29" t="s">
        <v>1175</v>
      </c>
      <c r="F990" s="29" t="s">
        <v>660</v>
      </c>
      <c r="G990" s="29">
        <v>0</v>
      </c>
      <c r="H990" s="29" t="s">
        <v>32</v>
      </c>
      <c r="I990" s="29">
        <v>0</v>
      </c>
      <c r="J990" s="29" t="s">
        <v>1142</v>
      </c>
      <c r="K990" s="29"/>
      <c r="L990" s="2"/>
      <c r="M990" s="2"/>
      <c r="N990" s="2"/>
      <c r="O990" s="2"/>
      <c r="P990" s="2"/>
      <c r="Q990" s="2"/>
      <c r="R990" s="36"/>
      <c r="S990" s="29"/>
      <c r="T990" s="29"/>
      <c r="U990" s="29"/>
      <c r="V990" s="29"/>
      <c r="W990" s="2"/>
      <c r="X990" s="2"/>
    </row>
    <row r="991" spans="1:24">
      <c r="A991" s="2" t="s">
        <v>29</v>
      </c>
      <c r="B991" s="43">
        <v>314290009</v>
      </c>
      <c r="D991" s="35"/>
      <c r="E991" s="29" t="s">
        <v>1176</v>
      </c>
      <c r="F991" s="29" t="s">
        <v>660</v>
      </c>
      <c r="G991" s="29">
        <v>0</v>
      </c>
      <c r="H991" s="29" t="s">
        <v>32</v>
      </c>
      <c r="I991" s="29">
        <v>0</v>
      </c>
      <c r="J991" s="29" t="s">
        <v>1142</v>
      </c>
      <c r="K991" s="29"/>
      <c r="L991" s="2"/>
      <c r="M991" s="2"/>
      <c r="N991" s="2"/>
      <c r="O991" s="2"/>
      <c r="P991" s="2"/>
      <c r="Q991" s="2"/>
      <c r="R991" s="36"/>
      <c r="S991" s="29"/>
      <c r="T991" s="29"/>
      <c r="U991" s="29"/>
      <c r="V991" s="29"/>
      <c r="W991" s="2"/>
      <c r="X991" s="2"/>
    </row>
    <row r="992" spans="1:24">
      <c r="A992" s="2" t="s">
        <v>29</v>
      </c>
      <c r="B992" s="43">
        <v>314290010</v>
      </c>
      <c r="D992" s="35"/>
      <c r="E992" s="29" t="s">
        <v>1177</v>
      </c>
      <c r="F992" s="29" t="s">
        <v>660</v>
      </c>
      <c r="G992" s="29">
        <v>0</v>
      </c>
      <c r="H992" s="29" t="s">
        <v>32</v>
      </c>
      <c r="I992" s="29">
        <v>0</v>
      </c>
      <c r="J992" s="29" t="s">
        <v>1142</v>
      </c>
      <c r="K992" s="29"/>
      <c r="L992" s="2"/>
      <c r="M992" s="2"/>
      <c r="N992" s="2"/>
      <c r="O992" s="2"/>
      <c r="P992" s="2"/>
      <c r="Q992" s="2"/>
      <c r="R992" s="36"/>
      <c r="S992" s="29"/>
      <c r="T992" s="29"/>
      <c r="U992" s="29"/>
      <c r="V992" s="29"/>
      <c r="W992" s="2"/>
      <c r="X992" s="2"/>
    </row>
    <row r="993" spans="1:24">
      <c r="A993" s="2" t="s">
        <v>29</v>
      </c>
      <c r="B993" s="43">
        <v>314290011</v>
      </c>
      <c r="D993" s="35"/>
      <c r="E993" s="29" t="s">
        <v>1178</v>
      </c>
      <c r="F993" s="29" t="s">
        <v>660</v>
      </c>
      <c r="G993" s="29">
        <v>0</v>
      </c>
      <c r="H993" s="29" t="s">
        <v>32</v>
      </c>
      <c r="I993" s="29">
        <v>0</v>
      </c>
      <c r="J993" s="29" t="s">
        <v>1142</v>
      </c>
      <c r="K993" s="29"/>
      <c r="L993" s="2"/>
      <c r="M993" s="2"/>
      <c r="N993" s="2"/>
      <c r="O993" s="2"/>
      <c r="P993" s="2"/>
      <c r="Q993" s="2"/>
      <c r="R993" s="36"/>
      <c r="S993" s="29"/>
      <c r="T993" s="29"/>
      <c r="U993" s="29"/>
      <c r="V993" s="29"/>
      <c r="W993" s="2"/>
      <c r="X993" s="2"/>
    </row>
    <row r="994" spans="1:24">
      <c r="A994" s="2" t="s">
        <v>29</v>
      </c>
      <c r="B994" s="43">
        <v>314290012</v>
      </c>
      <c r="D994" s="35"/>
      <c r="E994" s="29" t="s">
        <v>1179</v>
      </c>
      <c r="F994" s="29" t="s">
        <v>660</v>
      </c>
      <c r="G994" s="29">
        <v>0</v>
      </c>
      <c r="H994" s="29" t="s">
        <v>32</v>
      </c>
      <c r="I994" s="29">
        <v>0</v>
      </c>
      <c r="J994" s="29" t="s">
        <v>1142</v>
      </c>
      <c r="K994" s="29"/>
      <c r="L994" s="2"/>
      <c r="M994" s="2"/>
      <c r="N994" s="2"/>
      <c r="O994" s="2"/>
      <c r="P994" s="2"/>
      <c r="Q994" s="2"/>
      <c r="R994" s="36"/>
      <c r="S994" s="29"/>
      <c r="T994" s="29"/>
      <c r="U994" s="29"/>
      <c r="V994" s="29"/>
      <c r="W994" s="2"/>
      <c r="X994" s="2"/>
    </row>
    <row r="995" spans="1:24">
      <c r="A995" s="2" t="s">
        <v>29</v>
      </c>
      <c r="B995" s="43">
        <v>314290013</v>
      </c>
      <c r="D995" s="35"/>
      <c r="E995" s="29" t="s">
        <v>1180</v>
      </c>
      <c r="F995" s="29" t="s">
        <v>660</v>
      </c>
      <c r="G995" s="29">
        <v>0</v>
      </c>
      <c r="H995" s="29" t="s">
        <v>32</v>
      </c>
      <c r="I995" s="29">
        <v>0</v>
      </c>
      <c r="J995" s="29" t="s">
        <v>1142</v>
      </c>
      <c r="K995" s="29"/>
      <c r="L995" s="2"/>
      <c r="M995" s="2"/>
      <c r="N995" s="2"/>
      <c r="O995" s="2"/>
      <c r="P995" s="2"/>
      <c r="Q995" s="2"/>
      <c r="R995" s="36"/>
      <c r="S995" s="29"/>
      <c r="T995" s="29"/>
      <c r="U995" s="29"/>
      <c r="V995" s="29"/>
      <c r="W995" s="2"/>
      <c r="X995" s="2"/>
    </row>
    <row r="996" spans="1:24">
      <c r="A996" s="2" t="s">
        <v>29</v>
      </c>
      <c r="B996" s="43">
        <v>314290014</v>
      </c>
      <c r="D996" s="35"/>
      <c r="E996" s="29" t="s">
        <v>1181</v>
      </c>
      <c r="F996" s="29" t="s">
        <v>660</v>
      </c>
      <c r="G996" s="29">
        <v>0</v>
      </c>
      <c r="H996" s="29" t="s">
        <v>32</v>
      </c>
      <c r="I996" s="29">
        <v>0</v>
      </c>
      <c r="J996" s="29" t="s">
        <v>1142</v>
      </c>
      <c r="K996" s="29"/>
      <c r="L996" s="2"/>
      <c r="M996" s="2"/>
      <c r="N996" s="2"/>
      <c r="O996" s="2"/>
      <c r="P996" s="2"/>
      <c r="Q996" s="2"/>
      <c r="R996" s="36"/>
      <c r="S996" s="29"/>
      <c r="T996" s="29"/>
      <c r="U996" s="29"/>
      <c r="V996" s="29"/>
      <c r="W996" s="2"/>
      <c r="X996" s="2"/>
    </row>
    <row r="997" spans="1:24">
      <c r="A997" s="2" t="s">
        <v>29</v>
      </c>
      <c r="B997" s="43">
        <v>314290015</v>
      </c>
      <c r="D997" s="35"/>
      <c r="E997" s="29" t="s">
        <v>1182</v>
      </c>
      <c r="F997" s="29" t="s">
        <v>660</v>
      </c>
      <c r="G997" s="29">
        <v>0</v>
      </c>
      <c r="H997" s="29" t="s">
        <v>32</v>
      </c>
      <c r="I997" s="29">
        <v>0</v>
      </c>
      <c r="J997" s="29" t="s">
        <v>1142</v>
      </c>
      <c r="K997" s="29"/>
      <c r="L997" s="2"/>
      <c r="M997" s="2"/>
      <c r="N997" s="2"/>
      <c r="O997" s="2"/>
      <c r="P997" s="2"/>
      <c r="Q997" s="2"/>
      <c r="R997" s="36"/>
      <c r="S997" s="29"/>
      <c r="T997" s="29"/>
      <c r="U997" s="29"/>
      <c r="V997" s="29"/>
      <c r="W997" s="2"/>
      <c r="X997" s="2"/>
    </row>
    <row r="998" spans="1:24">
      <c r="A998" s="2" t="s">
        <v>29</v>
      </c>
      <c r="B998" s="43">
        <v>314290016</v>
      </c>
      <c r="D998" s="35"/>
      <c r="E998" s="29" t="s">
        <v>1183</v>
      </c>
      <c r="F998" s="29" t="s">
        <v>660</v>
      </c>
      <c r="G998" s="29">
        <v>0</v>
      </c>
      <c r="H998" s="29" t="s">
        <v>32</v>
      </c>
      <c r="I998" s="29">
        <v>0</v>
      </c>
      <c r="J998" s="29" t="s">
        <v>1142</v>
      </c>
      <c r="K998" s="29"/>
      <c r="L998" s="2"/>
      <c r="M998" s="2"/>
      <c r="N998" s="2"/>
      <c r="O998" s="2"/>
      <c r="P998" s="2"/>
      <c r="Q998" s="2"/>
      <c r="R998" s="36"/>
      <c r="S998" s="29"/>
      <c r="T998" s="29"/>
      <c r="U998" s="29"/>
      <c r="V998" s="29"/>
      <c r="W998" s="2"/>
      <c r="X998" s="2"/>
    </row>
    <row r="999" spans="1:24">
      <c r="A999" s="2" t="s">
        <v>29</v>
      </c>
      <c r="B999" s="43">
        <v>314290017</v>
      </c>
      <c r="D999" s="35"/>
      <c r="E999" s="29" t="s">
        <v>1184</v>
      </c>
      <c r="F999" s="29" t="s">
        <v>660</v>
      </c>
      <c r="G999" s="29">
        <v>0</v>
      </c>
      <c r="H999" s="29" t="s">
        <v>32</v>
      </c>
      <c r="I999" s="29">
        <v>0</v>
      </c>
      <c r="J999" s="29" t="s">
        <v>1142</v>
      </c>
      <c r="K999" s="29"/>
      <c r="L999" s="2"/>
      <c r="M999" s="2"/>
      <c r="N999" s="2"/>
      <c r="O999" s="2"/>
      <c r="P999" s="2"/>
      <c r="Q999" s="2"/>
      <c r="R999" s="36"/>
      <c r="S999" s="29"/>
      <c r="T999" s="29"/>
      <c r="U999" s="29"/>
      <c r="V999" s="29"/>
      <c r="W999" s="2"/>
      <c r="X999" s="2"/>
    </row>
    <row r="1000" spans="1:24">
      <c r="A1000" s="2" t="s">
        <v>29</v>
      </c>
      <c r="B1000" s="43">
        <v>314290018</v>
      </c>
      <c r="D1000" s="35"/>
      <c r="E1000" s="29" t="s">
        <v>1185</v>
      </c>
      <c r="F1000" s="29" t="s">
        <v>660</v>
      </c>
      <c r="G1000" s="29">
        <v>0</v>
      </c>
      <c r="H1000" s="29" t="s">
        <v>32</v>
      </c>
      <c r="I1000" s="29">
        <v>0</v>
      </c>
      <c r="J1000" s="29" t="s">
        <v>1142</v>
      </c>
      <c r="K1000" s="29"/>
      <c r="L1000" s="2"/>
      <c r="M1000" s="2"/>
      <c r="N1000" s="2"/>
      <c r="O1000" s="2"/>
      <c r="P1000" s="2"/>
      <c r="Q1000" s="2"/>
      <c r="R1000" s="36"/>
      <c r="S1000" s="29"/>
      <c r="T1000" s="29"/>
      <c r="U1000" s="29"/>
      <c r="V1000" s="29"/>
      <c r="W1000" s="2"/>
      <c r="X1000" s="2"/>
    </row>
    <row r="1001" spans="1:24">
      <c r="A1001" s="2" t="s">
        <v>29</v>
      </c>
      <c r="B1001" s="43">
        <v>314290019</v>
      </c>
      <c r="D1001" s="35"/>
      <c r="E1001" s="29" t="s">
        <v>1186</v>
      </c>
      <c r="F1001" s="29" t="s">
        <v>660</v>
      </c>
      <c r="G1001" s="29">
        <v>0</v>
      </c>
      <c r="H1001" s="29" t="s">
        <v>32</v>
      </c>
      <c r="I1001" s="29">
        <v>0</v>
      </c>
      <c r="J1001" s="29" t="s">
        <v>1142</v>
      </c>
      <c r="K1001" s="29"/>
      <c r="L1001" s="2"/>
      <c r="M1001" s="2"/>
      <c r="N1001" s="2"/>
      <c r="O1001" s="2"/>
      <c r="P1001" s="2"/>
      <c r="Q1001" s="2"/>
      <c r="R1001" s="36"/>
      <c r="S1001" s="29"/>
      <c r="T1001" s="29"/>
      <c r="U1001" s="29"/>
      <c r="V1001" s="29"/>
      <c r="W1001" s="2"/>
      <c r="X1001" s="2"/>
    </row>
    <row r="1002" spans="1:24">
      <c r="A1002" s="2" t="s">
        <v>29</v>
      </c>
      <c r="B1002" s="43">
        <v>314290020</v>
      </c>
      <c r="D1002" s="35"/>
      <c r="E1002" s="29" t="s">
        <v>1187</v>
      </c>
      <c r="F1002" s="29" t="s">
        <v>660</v>
      </c>
      <c r="G1002" s="29">
        <v>0</v>
      </c>
      <c r="H1002" s="29" t="s">
        <v>32</v>
      </c>
      <c r="I1002" s="29">
        <v>0</v>
      </c>
      <c r="J1002" s="29" t="s">
        <v>1142</v>
      </c>
      <c r="K1002" s="29"/>
      <c r="L1002" s="2"/>
      <c r="M1002" s="2"/>
      <c r="N1002" s="2"/>
      <c r="O1002" s="2"/>
      <c r="P1002" s="2"/>
      <c r="Q1002" s="2"/>
      <c r="R1002" s="36"/>
      <c r="S1002" s="29"/>
      <c r="T1002" s="29"/>
      <c r="U1002" s="29"/>
      <c r="V1002" s="29"/>
      <c r="W1002" s="2"/>
      <c r="X1002" s="2"/>
    </row>
    <row r="1003" spans="1:24">
      <c r="A1003" s="2" t="s">
        <v>29</v>
      </c>
      <c r="B1003" s="43">
        <v>314290021</v>
      </c>
      <c r="D1003" s="35"/>
      <c r="E1003" s="29" t="s">
        <v>1188</v>
      </c>
      <c r="F1003" s="29" t="s">
        <v>660</v>
      </c>
      <c r="G1003" s="29">
        <v>0</v>
      </c>
      <c r="H1003" s="29" t="s">
        <v>32</v>
      </c>
      <c r="I1003" s="29">
        <v>0</v>
      </c>
      <c r="J1003" s="29" t="s">
        <v>1142</v>
      </c>
      <c r="K1003" s="29"/>
      <c r="L1003" s="2"/>
      <c r="M1003" s="2"/>
      <c r="N1003" s="2"/>
      <c r="O1003" s="2"/>
      <c r="P1003" s="2"/>
      <c r="Q1003" s="2"/>
      <c r="R1003" s="36"/>
      <c r="S1003" s="29"/>
      <c r="T1003" s="29"/>
      <c r="U1003" s="29"/>
      <c r="V1003" s="29"/>
      <c r="W1003" s="2"/>
      <c r="X1003" s="2"/>
    </row>
    <row r="1004" spans="1:24">
      <c r="A1004" s="2" t="s">
        <v>29</v>
      </c>
      <c r="B1004" s="43">
        <v>314290022</v>
      </c>
      <c r="D1004" s="35"/>
      <c r="E1004" s="29" t="s">
        <v>1189</v>
      </c>
      <c r="F1004" s="29" t="s">
        <v>660</v>
      </c>
      <c r="G1004" s="29">
        <v>0</v>
      </c>
      <c r="H1004" s="29" t="s">
        <v>32</v>
      </c>
      <c r="I1004" s="29">
        <v>0</v>
      </c>
      <c r="J1004" s="29" t="s">
        <v>1142</v>
      </c>
      <c r="K1004" s="29"/>
      <c r="L1004" s="2"/>
      <c r="M1004" s="2"/>
      <c r="N1004" s="2"/>
      <c r="O1004" s="2"/>
      <c r="P1004" s="2"/>
      <c r="Q1004" s="2"/>
      <c r="R1004" s="36"/>
      <c r="S1004" s="29"/>
      <c r="T1004" s="29"/>
      <c r="U1004" s="29"/>
      <c r="V1004" s="29"/>
      <c r="W1004" s="2"/>
      <c r="X1004" s="2"/>
    </row>
    <row r="1005" spans="1:24">
      <c r="A1005" s="2" t="s">
        <v>29</v>
      </c>
      <c r="B1005" s="43">
        <v>314290023</v>
      </c>
      <c r="D1005" s="35"/>
      <c r="E1005" s="29" t="s">
        <v>1190</v>
      </c>
      <c r="F1005" s="29" t="s">
        <v>660</v>
      </c>
      <c r="G1005" s="29">
        <v>0</v>
      </c>
      <c r="H1005" s="29" t="s">
        <v>32</v>
      </c>
      <c r="I1005" s="29">
        <v>0</v>
      </c>
      <c r="J1005" s="29" t="s">
        <v>1142</v>
      </c>
      <c r="K1005" s="29"/>
      <c r="L1005" s="2"/>
      <c r="M1005" s="2"/>
      <c r="N1005" s="2"/>
      <c r="O1005" s="2"/>
      <c r="P1005" s="2"/>
      <c r="Q1005" s="2"/>
      <c r="R1005" s="36"/>
      <c r="S1005" s="29"/>
      <c r="T1005" s="29"/>
      <c r="U1005" s="29"/>
      <c r="V1005" s="29"/>
      <c r="W1005" s="2"/>
      <c r="X1005" s="2"/>
    </row>
    <row r="1006" spans="1:24">
      <c r="A1006" s="2" t="s">
        <v>29</v>
      </c>
      <c r="B1006" s="43">
        <v>314290024</v>
      </c>
      <c r="D1006" s="35"/>
      <c r="E1006" s="29" t="s">
        <v>1191</v>
      </c>
      <c r="F1006" s="29" t="s">
        <v>660</v>
      </c>
      <c r="G1006" s="29">
        <v>0</v>
      </c>
      <c r="H1006" s="29" t="s">
        <v>32</v>
      </c>
      <c r="I1006" s="29">
        <v>0</v>
      </c>
      <c r="J1006" s="29" t="s">
        <v>1142</v>
      </c>
      <c r="K1006" s="29"/>
      <c r="L1006" s="2"/>
      <c r="M1006" s="2"/>
      <c r="N1006" s="2"/>
      <c r="O1006" s="2"/>
      <c r="P1006" s="2"/>
      <c r="Q1006" s="2"/>
      <c r="R1006" s="36"/>
      <c r="S1006" s="29"/>
      <c r="T1006" s="29"/>
      <c r="U1006" s="29"/>
      <c r="V1006" s="29"/>
      <c r="W1006" s="2"/>
      <c r="X1006" s="2"/>
    </row>
    <row r="1007" spans="1:24">
      <c r="A1007" s="2" t="s">
        <v>29</v>
      </c>
      <c r="B1007" s="43">
        <v>314290025</v>
      </c>
      <c r="D1007" s="35"/>
      <c r="E1007" s="29" t="s">
        <v>1192</v>
      </c>
      <c r="F1007" s="29" t="s">
        <v>660</v>
      </c>
      <c r="G1007" s="29">
        <v>0</v>
      </c>
      <c r="H1007" s="29" t="s">
        <v>32</v>
      </c>
      <c r="I1007" s="29">
        <v>0</v>
      </c>
      <c r="J1007" s="29" t="s">
        <v>1142</v>
      </c>
      <c r="K1007" s="29"/>
      <c r="L1007" s="2"/>
      <c r="M1007" s="2"/>
      <c r="N1007" s="2"/>
      <c r="O1007" s="2"/>
      <c r="P1007" s="2"/>
      <c r="Q1007" s="2"/>
      <c r="R1007" s="36"/>
      <c r="S1007" s="29"/>
      <c r="T1007" s="29"/>
      <c r="U1007" s="29"/>
      <c r="V1007" s="29"/>
      <c r="W1007" s="2"/>
      <c r="X1007" s="2"/>
    </row>
    <row r="1008" spans="1:24">
      <c r="A1008" s="2" t="s">
        <v>29</v>
      </c>
      <c r="B1008" s="43">
        <v>314290026</v>
      </c>
      <c r="D1008" s="35"/>
      <c r="E1008" s="29" t="s">
        <v>1193</v>
      </c>
      <c r="F1008" s="29" t="s">
        <v>660</v>
      </c>
      <c r="G1008" s="29">
        <v>0</v>
      </c>
      <c r="H1008" s="29" t="s">
        <v>32</v>
      </c>
      <c r="I1008" s="29">
        <v>0</v>
      </c>
      <c r="J1008" s="29" t="s">
        <v>1142</v>
      </c>
      <c r="K1008" s="29"/>
      <c r="L1008" s="2"/>
      <c r="M1008" s="2"/>
      <c r="N1008" s="2"/>
      <c r="O1008" s="2"/>
      <c r="P1008" s="2"/>
      <c r="Q1008" s="2"/>
      <c r="R1008" s="36"/>
      <c r="S1008" s="29"/>
      <c r="T1008" s="29"/>
      <c r="U1008" s="29"/>
      <c r="V1008" s="29"/>
      <c r="W1008" s="2"/>
      <c r="X1008" s="2"/>
    </row>
    <row r="1009" spans="1:24">
      <c r="A1009" s="2" t="s">
        <v>29</v>
      </c>
      <c r="B1009" s="43">
        <v>314290027</v>
      </c>
      <c r="D1009" s="35"/>
      <c r="E1009" s="29" t="s">
        <v>1194</v>
      </c>
      <c r="F1009" s="29" t="s">
        <v>660</v>
      </c>
      <c r="G1009" s="29">
        <v>0</v>
      </c>
      <c r="H1009" s="29" t="s">
        <v>32</v>
      </c>
      <c r="I1009" s="29">
        <v>0</v>
      </c>
      <c r="J1009" s="29" t="s">
        <v>1142</v>
      </c>
      <c r="K1009" s="29"/>
      <c r="L1009" s="2"/>
      <c r="M1009" s="2"/>
      <c r="N1009" s="2"/>
      <c r="O1009" s="2"/>
      <c r="P1009" s="2"/>
      <c r="Q1009" s="2"/>
      <c r="R1009" s="36"/>
      <c r="S1009" s="29"/>
      <c r="T1009" s="29"/>
      <c r="U1009" s="29"/>
      <c r="V1009" s="29"/>
      <c r="W1009" s="2"/>
      <c r="X1009" s="2"/>
    </row>
    <row r="1010" spans="1:24">
      <c r="A1010" s="2" t="s">
        <v>29</v>
      </c>
      <c r="B1010" s="43">
        <v>314290028</v>
      </c>
      <c r="D1010" s="35"/>
      <c r="E1010" s="29" t="s">
        <v>1195</v>
      </c>
      <c r="F1010" s="29" t="s">
        <v>660</v>
      </c>
      <c r="G1010" s="29">
        <v>0</v>
      </c>
      <c r="H1010" s="29" t="s">
        <v>32</v>
      </c>
      <c r="I1010" s="29">
        <v>0</v>
      </c>
      <c r="J1010" s="29" t="s">
        <v>1142</v>
      </c>
      <c r="K1010" s="29"/>
      <c r="L1010" s="2"/>
      <c r="M1010" s="2"/>
      <c r="N1010" s="2"/>
      <c r="O1010" s="2"/>
      <c r="P1010" s="2"/>
      <c r="Q1010" s="2"/>
      <c r="R1010" s="36"/>
      <c r="S1010" s="29"/>
      <c r="T1010" s="29"/>
      <c r="U1010" s="29"/>
      <c r="V1010" s="29"/>
      <c r="W1010" s="2"/>
      <c r="X1010" s="2"/>
    </row>
    <row r="1011" spans="1:24">
      <c r="A1011" s="2" t="s">
        <v>29</v>
      </c>
      <c r="B1011" s="43">
        <v>314290029</v>
      </c>
      <c r="D1011" s="35"/>
      <c r="E1011" s="29" t="s">
        <v>1196</v>
      </c>
      <c r="F1011" s="29" t="s">
        <v>660</v>
      </c>
      <c r="G1011" s="29">
        <v>0</v>
      </c>
      <c r="H1011" s="29" t="s">
        <v>32</v>
      </c>
      <c r="I1011" s="29">
        <v>0</v>
      </c>
      <c r="J1011" s="29" t="s">
        <v>1142</v>
      </c>
      <c r="K1011" s="29"/>
      <c r="L1011" s="2"/>
      <c r="M1011" s="2"/>
      <c r="N1011" s="2"/>
      <c r="O1011" s="2"/>
      <c r="P1011" s="2"/>
      <c r="Q1011" s="2"/>
      <c r="R1011" s="36"/>
      <c r="S1011" s="29"/>
      <c r="T1011" s="29"/>
      <c r="U1011" s="29"/>
      <c r="V1011" s="29"/>
      <c r="W1011" s="2"/>
      <c r="X1011" s="2"/>
    </row>
    <row r="1012" spans="1:24">
      <c r="A1012" s="2" t="s">
        <v>29</v>
      </c>
      <c r="B1012" s="43">
        <v>314290030</v>
      </c>
      <c r="D1012" s="35"/>
      <c r="E1012" s="29" t="s">
        <v>1197</v>
      </c>
      <c r="F1012" s="29" t="s">
        <v>660</v>
      </c>
      <c r="G1012" s="29">
        <v>0</v>
      </c>
      <c r="H1012" s="29" t="s">
        <v>32</v>
      </c>
      <c r="I1012" s="29">
        <v>0</v>
      </c>
      <c r="J1012" s="29" t="s">
        <v>1142</v>
      </c>
      <c r="K1012" s="29"/>
      <c r="L1012" s="2"/>
      <c r="M1012" s="2"/>
      <c r="N1012" s="2"/>
      <c r="O1012" s="2"/>
      <c r="P1012" s="2"/>
      <c r="Q1012" s="2"/>
      <c r="R1012" s="36"/>
      <c r="S1012" s="29"/>
      <c r="T1012" s="29"/>
      <c r="U1012" s="29"/>
      <c r="V1012" s="29"/>
      <c r="W1012" s="2"/>
      <c r="X1012" s="2"/>
    </row>
    <row r="1013" spans="1:24">
      <c r="A1013" s="2" t="s">
        <v>29</v>
      </c>
      <c r="B1013" s="43">
        <v>314290031</v>
      </c>
      <c r="D1013" s="35"/>
      <c r="E1013" s="29" t="s">
        <v>1198</v>
      </c>
      <c r="F1013" s="29" t="s">
        <v>660</v>
      </c>
      <c r="G1013" s="29">
        <v>0</v>
      </c>
      <c r="H1013" s="29" t="s">
        <v>32</v>
      </c>
      <c r="I1013" s="29">
        <v>0</v>
      </c>
      <c r="J1013" s="29" t="s">
        <v>1142</v>
      </c>
      <c r="K1013" s="29"/>
      <c r="L1013" s="2"/>
      <c r="M1013" s="2"/>
      <c r="N1013" s="2"/>
      <c r="O1013" s="2"/>
      <c r="P1013" s="2"/>
      <c r="Q1013" s="2"/>
      <c r="R1013" s="36"/>
      <c r="S1013" s="29"/>
      <c r="T1013" s="29"/>
      <c r="U1013" s="29"/>
      <c r="V1013" s="29"/>
      <c r="W1013" s="2"/>
      <c r="X1013" s="2"/>
    </row>
    <row r="1014" spans="1:24">
      <c r="A1014" s="2" t="s">
        <v>29</v>
      </c>
      <c r="B1014" s="43">
        <v>314290032</v>
      </c>
      <c r="D1014" s="35"/>
      <c r="E1014" s="29" t="s">
        <v>1199</v>
      </c>
      <c r="F1014" s="29" t="s">
        <v>660</v>
      </c>
      <c r="G1014" s="29">
        <v>0</v>
      </c>
      <c r="H1014" s="29" t="s">
        <v>32</v>
      </c>
      <c r="I1014" s="29">
        <v>0</v>
      </c>
      <c r="J1014" s="29" t="s">
        <v>1142</v>
      </c>
      <c r="K1014" s="29"/>
      <c r="L1014" s="2"/>
      <c r="M1014" s="2"/>
      <c r="N1014" s="2"/>
      <c r="O1014" s="2"/>
      <c r="P1014" s="2"/>
      <c r="Q1014" s="2"/>
      <c r="R1014" s="36"/>
      <c r="S1014" s="29"/>
      <c r="T1014" s="29"/>
      <c r="U1014" s="29"/>
      <c r="V1014" s="29"/>
      <c r="W1014" s="2"/>
      <c r="X1014" s="2"/>
    </row>
    <row r="1015" spans="1:24">
      <c r="A1015" s="2" t="s">
        <v>29</v>
      </c>
      <c r="B1015" s="43">
        <v>314290033</v>
      </c>
      <c r="D1015" s="35"/>
      <c r="E1015" s="29" t="s">
        <v>1200</v>
      </c>
      <c r="F1015" s="29" t="s">
        <v>660</v>
      </c>
      <c r="G1015" s="29">
        <v>0</v>
      </c>
      <c r="H1015" s="29" t="s">
        <v>32</v>
      </c>
      <c r="I1015" s="29">
        <v>0</v>
      </c>
      <c r="J1015" s="29" t="s">
        <v>1142</v>
      </c>
      <c r="K1015" s="29"/>
      <c r="L1015" s="2"/>
      <c r="M1015" s="2"/>
      <c r="N1015" s="2"/>
      <c r="O1015" s="2"/>
      <c r="P1015" s="2"/>
      <c r="Q1015" s="2"/>
      <c r="R1015" s="36"/>
      <c r="S1015" s="29"/>
      <c r="T1015" s="29"/>
      <c r="U1015" s="29"/>
      <c r="V1015" s="29"/>
      <c r="W1015" s="2"/>
      <c r="X1015" s="2"/>
    </row>
    <row r="1016" spans="1:24">
      <c r="A1016" s="2" t="s">
        <v>29</v>
      </c>
      <c r="B1016" s="43">
        <v>314290034</v>
      </c>
      <c r="D1016" s="35"/>
      <c r="E1016" s="29" t="s">
        <v>1201</v>
      </c>
      <c r="F1016" s="29" t="s">
        <v>660</v>
      </c>
      <c r="G1016" s="29">
        <v>0</v>
      </c>
      <c r="H1016" s="29" t="s">
        <v>32</v>
      </c>
      <c r="I1016" s="29">
        <v>0</v>
      </c>
      <c r="J1016" s="29" t="s">
        <v>1142</v>
      </c>
      <c r="K1016" s="29"/>
      <c r="L1016" s="2"/>
      <c r="M1016" s="2"/>
      <c r="N1016" s="2"/>
      <c r="O1016" s="2"/>
      <c r="P1016" s="2"/>
      <c r="Q1016" s="2"/>
      <c r="R1016" s="36"/>
      <c r="S1016" s="29"/>
      <c r="T1016" s="29"/>
      <c r="U1016" s="29"/>
      <c r="V1016" s="29"/>
      <c r="W1016" s="2"/>
      <c r="X1016" s="2"/>
    </row>
    <row r="1017" spans="1:24">
      <c r="A1017" s="2" t="s">
        <v>29</v>
      </c>
      <c r="B1017" s="43">
        <v>314290035</v>
      </c>
      <c r="D1017" s="35"/>
      <c r="E1017" s="29" t="s">
        <v>1202</v>
      </c>
      <c r="F1017" s="29" t="s">
        <v>660</v>
      </c>
      <c r="G1017" s="29">
        <v>0</v>
      </c>
      <c r="H1017" s="29" t="s">
        <v>32</v>
      </c>
      <c r="I1017" s="29">
        <v>0</v>
      </c>
      <c r="J1017" s="29" t="s">
        <v>1142</v>
      </c>
      <c r="K1017" s="29"/>
      <c r="L1017" s="2"/>
      <c r="M1017" s="2"/>
      <c r="N1017" s="2"/>
      <c r="O1017" s="2"/>
      <c r="P1017" s="2"/>
      <c r="Q1017" s="2"/>
      <c r="R1017" s="36"/>
      <c r="S1017" s="29"/>
      <c r="T1017" s="29"/>
      <c r="U1017" s="29"/>
      <c r="V1017" s="29"/>
      <c r="W1017" s="2"/>
      <c r="X1017" s="2"/>
    </row>
    <row r="1018" spans="1:24">
      <c r="A1018" s="2" t="s">
        <v>29</v>
      </c>
      <c r="B1018" s="43">
        <v>314290036</v>
      </c>
      <c r="D1018" s="35"/>
      <c r="E1018" s="29" t="s">
        <v>1203</v>
      </c>
      <c r="F1018" s="29" t="s">
        <v>660</v>
      </c>
      <c r="G1018" s="29">
        <v>0</v>
      </c>
      <c r="H1018" s="29" t="s">
        <v>32</v>
      </c>
      <c r="I1018" s="29">
        <v>0</v>
      </c>
      <c r="J1018" s="29" t="s">
        <v>1142</v>
      </c>
      <c r="K1018" s="29"/>
      <c r="L1018" s="2"/>
      <c r="M1018" s="2"/>
      <c r="N1018" s="2"/>
      <c r="O1018" s="2"/>
      <c r="P1018" s="2"/>
      <c r="Q1018" s="2"/>
      <c r="R1018" s="36"/>
      <c r="S1018" s="29"/>
      <c r="T1018" s="29"/>
      <c r="U1018" s="29"/>
      <c r="V1018" s="29"/>
      <c r="W1018" s="2"/>
      <c r="X1018" s="2"/>
    </row>
    <row r="1019" spans="1:24">
      <c r="A1019" s="2" t="s">
        <v>29</v>
      </c>
      <c r="B1019" s="43">
        <v>314290037</v>
      </c>
      <c r="D1019" s="35"/>
      <c r="E1019" s="29" t="s">
        <v>1204</v>
      </c>
      <c r="F1019" s="29" t="s">
        <v>660</v>
      </c>
      <c r="G1019" s="29">
        <v>0</v>
      </c>
      <c r="H1019" s="29" t="s">
        <v>32</v>
      </c>
      <c r="I1019" s="29">
        <v>0</v>
      </c>
      <c r="J1019" s="29" t="s">
        <v>1142</v>
      </c>
      <c r="K1019" s="29"/>
      <c r="L1019" s="2"/>
      <c r="M1019" s="2"/>
      <c r="N1019" s="2"/>
      <c r="O1019" s="2"/>
      <c r="P1019" s="2"/>
      <c r="Q1019" s="2"/>
      <c r="R1019" s="36"/>
      <c r="S1019" s="29"/>
      <c r="T1019" s="29"/>
      <c r="U1019" s="29"/>
      <c r="V1019" s="29"/>
      <c r="W1019" s="2"/>
      <c r="X1019" s="2"/>
    </row>
    <row r="1020" spans="1:24">
      <c r="A1020" s="2" t="s">
        <v>29</v>
      </c>
      <c r="B1020" s="43">
        <v>314290038</v>
      </c>
      <c r="D1020" s="35"/>
      <c r="E1020" s="29" t="s">
        <v>1205</v>
      </c>
      <c r="F1020" s="29" t="s">
        <v>660</v>
      </c>
      <c r="G1020" s="29">
        <v>0</v>
      </c>
      <c r="H1020" s="29" t="s">
        <v>32</v>
      </c>
      <c r="I1020" s="29">
        <v>0</v>
      </c>
      <c r="J1020" s="29" t="s">
        <v>1142</v>
      </c>
      <c r="K1020" s="29"/>
      <c r="L1020" s="2"/>
      <c r="M1020" s="2"/>
      <c r="N1020" s="2"/>
      <c r="O1020" s="2"/>
      <c r="P1020" s="2"/>
      <c r="Q1020" s="2"/>
      <c r="R1020" s="36"/>
      <c r="S1020" s="29"/>
      <c r="T1020" s="29"/>
      <c r="U1020" s="29"/>
      <c r="V1020" s="29"/>
      <c r="W1020" s="2"/>
      <c r="X1020" s="2"/>
    </row>
    <row r="1021" spans="1:24">
      <c r="A1021" s="2" t="s">
        <v>29</v>
      </c>
      <c r="B1021" s="43">
        <v>314290039</v>
      </c>
      <c r="D1021" s="35"/>
      <c r="E1021" s="29" t="s">
        <v>1206</v>
      </c>
      <c r="F1021" s="29" t="s">
        <v>660</v>
      </c>
      <c r="G1021" s="29">
        <v>0</v>
      </c>
      <c r="H1021" s="29" t="s">
        <v>32</v>
      </c>
      <c r="I1021" s="29">
        <v>0</v>
      </c>
      <c r="J1021" s="29" t="s">
        <v>1142</v>
      </c>
      <c r="K1021" s="29"/>
      <c r="L1021" s="2"/>
      <c r="M1021" s="2"/>
      <c r="N1021" s="2"/>
      <c r="O1021" s="2"/>
      <c r="P1021" s="2"/>
      <c r="Q1021" s="2"/>
      <c r="R1021" s="36"/>
      <c r="S1021" s="29"/>
      <c r="T1021" s="29"/>
      <c r="U1021" s="29"/>
      <c r="V1021" s="29"/>
      <c r="W1021" s="2"/>
      <c r="X1021" s="2"/>
    </row>
    <row r="1022" spans="1:24">
      <c r="A1022" s="2" t="s">
        <v>29</v>
      </c>
      <c r="B1022" s="43">
        <v>314290040</v>
      </c>
      <c r="D1022" s="35"/>
      <c r="E1022" s="29" t="s">
        <v>1207</v>
      </c>
      <c r="F1022" s="29" t="s">
        <v>660</v>
      </c>
      <c r="G1022" s="29">
        <v>0</v>
      </c>
      <c r="H1022" s="29" t="s">
        <v>32</v>
      </c>
      <c r="I1022" s="29">
        <v>0</v>
      </c>
      <c r="J1022" s="29" t="s">
        <v>1142</v>
      </c>
      <c r="K1022" s="29"/>
      <c r="L1022" s="2"/>
      <c r="M1022" s="2"/>
      <c r="N1022" s="2"/>
      <c r="O1022" s="2"/>
      <c r="P1022" s="2"/>
      <c r="Q1022" s="2"/>
      <c r="R1022" s="36"/>
      <c r="S1022" s="29"/>
      <c r="T1022" s="29"/>
      <c r="U1022" s="29"/>
      <c r="V1022" s="29"/>
      <c r="W1022" s="2"/>
      <c r="X1022" s="2"/>
    </row>
    <row r="1023" spans="1:24">
      <c r="A1023" s="2" t="s">
        <v>29</v>
      </c>
      <c r="B1023" s="43">
        <v>314290041</v>
      </c>
      <c r="D1023" s="35"/>
      <c r="E1023" s="29" t="s">
        <v>1208</v>
      </c>
      <c r="F1023" s="29" t="s">
        <v>660</v>
      </c>
      <c r="G1023" s="29">
        <v>0</v>
      </c>
      <c r="H1023" s="29" t="s">
        <v>32</v>
      </c>
      <c r="I1023" s="29">
        <v>0</v>
      </c>
      <c r="J1023" s="29" t="s">
        <v>1142</v>
      </c>
      <c r="K1023" s="29"/>
      <c r="L1023" s="2"/>
      <c r="M1023" s="2"/>
      <c r="N1023" s="2"/>
      <c r="O1023" s="2"/>
      <c r="P1023" s="2"/>
      <c r="Q1023" s="2"/>
      <c r="R1023" s="36"/>
      <c r="S1023" s="29"/>
      <c r="T1023" s="29"/>
      <c r="U1023" s="29"/>
      <c r="V1023" s="29"/>
      <c r="W1023" s="2"/>
      <c r="X1023" s="2"/>
    </row>
    <row r="1024" spans="1:24">
      <c r="A1024" s="2" t="s">
        <v>29</v>
      </c>
      <c r="B1024" s="43">
        <v>314290042</v>
      </c>
      <c r="D1024" s="35"/>
      <c r="E1024" s="29" t="s">
        <v>1209</v>
      </c>
      <c r="F1024" s="29" t="s">
        <v>660</v>
      </c>
      <c r="G1024" s="29">
        <v>0</v>
      </c>
      <c r="H1024" s="29" t="s">
        <v>32</v>
      </c>
      <c r="I1024" s="29">
        <v>0</v>
      </c>
      <c r="J1024" s="29" t="s">
        <v>1142</v>
      </c>
      <c r="K1024" s="29"/>
      <c r="L1024" s="2"/>
      <c r="M1024" s="2"/>
      <c r="N1024" s="2"/>
      <c r="O1024" s="2"/>
      <c r="P1024" s="2"/>
      <c r="Q1024" s="2"/>
      <c r="R1024" s="36"/>
      <c r="S1024" s="29"/>
      <c r="T1024" s="29"/>
      <c r="U1024" s="29"/>
      <c r="V1024" s="29"/>
      <c r="W1024" s="2"/>
      <c r="X1024" s="2"/>
    </row>
    <row r="1025" spans="1:24">
      <c r="A1025" s="2" t="s">
        <v>29</v>
      </c>
      <c r="B1025" s="43">
        <v>314290043</v>
      </c>
      <c r="D1025" s="35"/>
      <c r="E1025" s="29" t="s">
        <v>1210</v>
      </c>
      <c r="F1025" s="29" t="s">
        <v>660</v>
      </c>
      <c r="G1025" s="29">
        <v>0</v>
      </c>
      <c r="H1025" s="29" t="s">
        <v>32</v>
      </c>
      <c r="I1025" s="29">
        <v>0</v>
      </c>
      <c r="J1025" s="29" t="s">
        <v>1142</v>
      </c>
      <c r="K1025" s="29"/>
      <c r="L1025" s="2"/>
      <c r="M1025" s="2"/>
      <c r="N1025" s="2"/>
      <c r="O1025" s="2"/>
      <c r="P1025" s="2"/>
      <c r="Q1025" s="2"/>
      <c r="R1025" s="36"/>
      <c r="S1025" s="29"/>
      <c r="T1025" s="29"/>
      <c r="U1025" s="29"/>
      <c r="V1025" s="29"/>
      <c r="W1025" s="2"/>
      <c r="X1025" s="2"/>
    </row>
    <row r="1026" spans="1:24">
      <c r="A1026" s="2" t="s">
        <v>29</v>
      </c>
      <c r="B1026" s="43">
        <v>314290044</v>
      </c>
      <c r="D1026" s="35"/>
      <c r="E1026" s="29" t="s">
        <v>1211</v>
      </c>
      <c r="F1026" s="29" t="s">
        <v>660</v>
      </c>
      <c r="G1026" s="29">
        <v>0</v>
      </c>
      <c r="H1026" s="29" t="s">
        <v>32</v>
      </c>
      <c r="I1026" s="29">
        <v>0</v>
      </c>
      <c r="J1026" s="29" t="s">
        <v>1142</v>
      </c>
      <c r="K1026" s="29"/>
      <c r="L1026" s="2"/>
      <c r="M1026" s="2"/>
      <c r="N1026" s="2"/>
      <c r="O1026" s="2"/>
      <c r="P1026" s="2"/>
      <c r="Q1026" s="2"/>
      <c r="R1026" s="36"/>
      <c r="S1026" s="29"/>
      <c r="T1026" s="29"/>
      <c r="U1026" s="29"/>
      <c r="V1026" s="29"/>
      <c r="W1026" s="2"/>
      <c r="X1026" s="2"/>
    </row>
    <row r="1027" spans="1:24">
      <c r="A1027" s="2" t="s">
        <v>29</v>
      </c>
      <c r="B1027" s="43">
        <v>314290045</v>
      </c>
      <c r="D1027" s="35"/>
      <c r="E1027" s="29" t="s">
        <v>1212</v>
      </c>
      <c r="F1027" s="29" t="s">
        <v>660</v>
      </c>
      <c r="G1027" s="29">
        <v>0</v>
      </c>
      <c r="H1027" s="29" t="s">
        <v>32</v>
      </c>
      <c r="I1027" s="29">
        <v>0</v>
      </c>
      <c r="J1027" s="29" t="s">
        <v>1142</v>
      </c>
      <c r="K1027" s="29"/>
      <c r="L1027" s="2"/>
      <c r="M1027" s="2"/>
      <c r="N1027" s="2"/>
      <c r="O1027" s="2"/>
      <c r="P1027" s="2"/>
      <c r="Q1027" s="2"/>
      <c r="R1027" s="36"/>
      <c r="S1027" s="29"/>
      <c r="T1027" s="29"/>
      <c r="U1027" s="29"/>
      <c r="V1027" s="29"/>
      <c r="W1027" s="2"/>
      <c r="X1027" s="2"/>
    </row>
    <row r="1028" spans="1:24">
      <c r="A1028" s="2" t="s">
        <v>29</v>
      </c>
      <c r="B1028" s="43">
        <v>314290046</v>
      </c>
      <c r="D1028" s="35"/>
      <c r="E1028" s="29" t="s">
        <v>1213</v>
      </c>
      <c r="F1028" s="29" t="s">
        <v>660</v>
      </c>
      <c r="G1028" s="29">
        <v>0</v>
      </c>
      <c r="H1028" s="29" t="s">
        <v>32</v>
      </c>
      <c r="I1028" s="29">
        <v>0</v>
      </c>
      <c r="J1028" s="29" t="s">
        <v>1142</v>
      </c>
      <c r="K1028" s="29"/>
      <c r="L1028" s="2"/>
      <c r="M1028" s="2"/>
      <c r="N1028" s="2"/>
      <c r="O1028" s="2"/>
      <c r="P1028" s="2"/>
      <c r="Q1028" s="2"/>
      <c r="R1028" s="36"/>
      <c r="S1028" s="29"/>
      <c r="T1028" s="29"/>
      <c r="U1028" s="29"/>
      <c r="V1028" s="29"/>
      <c r="W1028" s="2"/>
      <c r="X1028" s="2"/>
    </row>
    <row r="1029" spans="1:24">
      <c r="A1029" s="2" t="s">
        <v>29</v>
      </c>
      <c r="B1029" s="43">
        <v>314290047</v>
      </c>
      <c r="D1029" s="35"/>
      <c r="E1029" s="29" t="s">
        <v>1214</v>
      </c>
      <c r="F1029" s="29" t="s">
        <v>660</v>
      </c>
      <c r="G1029" s="29">
        <v>0</v>
      </c>
      <c r="H1029" s="29" t="s">
        <v>32</v>
      </c>
      <c r="I1029" s="29">
        <v>0</v>
      </c>
      <c r="J1029" s="29" t="s">
        <v>1142</v>
      </c>
      <c r="K1029" s="29"/>
      <c r="L1029" s="2"/>
      <c r="M1029" s="2"/>
      <c r="N1029" s="2"/>
      <c r="O1029" s="2"/>
      <c r="P1029" s="2"/>
      <c r="Q1029" s="2"/>
      <c r="R1029" s="36"/>
      <c r="S1029" s="29"/>
      <c r="T1029" s="29"/>
      <c r="U1029" s="29"/>
      <c r="V1029" s="29"/>
      <c r="W1029" s="2"/>
      <c r="X1029" s="2"/>
    </row>
    <row r="1030" spans="1:24">
      <c r="A1030" s="2" t="s">
        <v>29</v>
      </c>
      <c r="B1030" s="43">
        <v>314290048</v>
      </c>
      <c r="D1030" s="35"/>
      <c r="E1030" s="29" t="s">
        <v>1215</v>
      </c>
      <c r="F1030" s="29" t="s">
        <v>660</v>
      </c>
      <c r="G1030" s="29">
        <v>0</v>
      </c>
      <c r="H1030" s="29" t="s">
        <v>32</v>
      </c>
      <c r="I1030" s="29">
        <v>0</v>
      </c>
      <c r="J1030" s="29" t="s">
        <v>1142</v>
      </c>
      <c r="K1030" s="29"/>
      <c r="L1030" s="2"/>
      <c r="M1030" s="2"/>
      <c r="N1030" s="2"/>
      <c r="O1030" s="2"/>
      <c r="P1030" s="2"/>
      <c r="Q1030" s="2"/>
      <c r="R1030" s="36"/>
      <c r="S1030" s="29"/>
      <c r="T1030" s="29"/>
      <c r="U1030" s="29"/>
      <c r="V1030" s="29"/>
      <c r="W1030" s="2"/>
      <c r="X1030" s="2"/>
    </row>
    <row r="1031" spans="1:24">
      <c r="A1031" s="2" t="s">
        <v>29</v>
      </c>
      <c r="B1031" s="43">
        <v>314290049</v>
      </c>
      <c r="D1031" s="35"/>
      <c r="E1031" s="29" t="s">
        <v>1216</v>
      </c>
      <c r="F1031" s="29" t="s">
        <v>660</v>
      </c>
      <c r="G1031" s="29">
        <v>0</v>
      </c>
      <c r="H1031" s="29" t="s">
        <v>32</v>
      </c>
      <c r="I1031" s="29">
        <v>0</v>
      </c>
      <c r="J1031" s="29" t="s">
        <v>1142</v>
      </c>
      <c r="K1031" s="29"/>
      <c r="L1031" s="2"/>
      <c r="M1031" s="2"/>
      <c r="N1031" s="2"/>
      <c r="O1031" s="2"/>
      <c r="P1031" s="2"/>
      <c r="Q1031" s="2"/>
      <c r="R1031" s="36"/>
      <c r="S1031" s="29"/>
      <c r="T1031" s="29"/>
      <c r="U1031" s="29"/>
      <c r="V1031" s="29"/>
      <c r="W1031" s="2"/>
      <c r="X1031" s="2"/>
    </row>
    <row r="1032" spans="1:24">
      <c r="A1032" s="2" t="s">
        <v>29</v>
      </c>
      <c r="B1032" s="43">
        <v>314290050</v>
      </c>
      <c r="D1032" s="35"/>
      <c r="E1032" s="29" t="s">
        <v>1217</v>
      </c>
      <c r="F1032" s="29" t="s">
        <v>660</v>
      </c>
      <c r="G1032" s="29">
        <v>0</v>
      </c>
      <c r="H1032" s="29" t="s">
        <v>32</v>
      </c>
      <c r="I1032" s="29">
        <v>0</v>
      </c>
      <c r="J1032" s="29" t="s">
        <v>1142</v>
      </c>
      <c r="K1032" s="29"/>
      <c r="L1032" s="2"/>
      <c r="M1032" s="2"/>
      <c r="N1032" s="2"/>
      <c r="O1032" s="2"/>
      <c r="P1032" s="2"/>
      <c r="Q1032" s="2"/>
      <c r="R1032" s="36"/>
      <c r="S1032" s="29"/>
      <c r="T1032" s="29"/>
      <c r="U1032" s="29"/>
      <c r="V1032" s="29"/>
      <c r="W1032" s="2"/>
      <c r="X1032" s="2"/>
    </row>
    <row r="1033" spans="1:24">
      <c r="A1033" s="2" t="s">
        <v>29</v>
      </c>
      <c r="B1033" s="43">
        <v>314290051</v>
      </c>
      <c r="D1033" s="35"/>
      <c r="E1033" s="29" t="s">
        <v>1218</v>
      </c>
      <c r="F1033" s="29" t="s">
        <v>660</v>
      </c>
      <c r="G1033" s="29">
        <v>0</v>
      </c>
      <c r="H1033" s="29" t="s">
        <v>32</v>
      </c>
      <c r="I1033" s="29">
        <v>0</v>
      </c>
      <c r="J1033" s="29" t="s">
        <v>1142</v>
      </c>
      <c r="K1033" s="29"/>
      <c r="L1033" s="2"/>
      <c r="M1033" s="2"/>
      <c r="N1033" s="2"/>
      <c r="O1033" s="2"/>
      <c r="P1033" s="2"/>
      <c r="Q1033" s="2"/>
      <c r="R1033" s="36"/>
      <c r="S1033" s="29"/>
      <c r="T1033" s="29"/>
      <c r="U1033" s="29"/>
      <c r="V1033" s="29"/>
      <c r="W1033" s="2"/>
      <c r="X1033" s="2"/>
    </row>
    <row r="1034" spans="1:24">
      <c r="A1034" s="2" t="s">
        <v>29</v>
      </c>
      <c r="B1034" s="43">
        <v>314290052</v>
      </c>
      <c r="D1034" s="35"/>
      <c r="E1034" s="29" t="s">
        <v>1219</v>
      </c>
      <c r="F1034" s="29" t="s">
        <v>660</v>
      </c>
      <c r="G1034" s="29">
        <v>0</v>
      </c>
      <c r="H1034" s="29" t="s">
        <v>32</v>
      </c>
      <c r="I1034" s="29">
        <v>0</v>
      </c>
      <c r="J1034" s="29" t="s">
        <v>1142</v>
      </c>
      <c r="K1034" s="29"/>
      <c r="L1034" s="2"/>
      <c r="M1034" s="2"/>
      <c r="N1034" s="2"/>
      <c r="O1034" s="2"/>
      <c r="P1034" s="2"/>
      <c r="Q1034" s="2"/>
      <c r="R1034" s="36"/>
      <c r="S1034" s="29"/>
      <c r="T1034" s="29"/>
      <c r="U1034" s="29"/>
      <c r="V1034" s="29"/>
      <c r="W1034" s="2"/>
      <c r="X1034" s="2"/>
    </row>
    <row r="1035" spans="1:24">
      <c r="A1035" s="2" t="s">
        <v>29</v>
      </c>
      <c r="B1035" s="43">
        <v>314290053</v>
      </c>
      <c r="D1035" s="35"/>
      <c r="E1035" s="29" t="s">
        <v>1220</v>
      </c>
      <c r="F1035" s="29" t="s">
        <v>660</v>
      </c>
      <c r="G1035" s="29">
        <v>0</v>
      </c>
      <c r="H1035" s="29" t="s">
        <v>32</v>
      </c>
      <c r="I1035" s="29">
        <v>0</v>
      </c>
      <c r="J1035" s="29" t="s">
        <v>1142</v>
      </c>
      <c r="K1035" s="29"/>
      <c r="L1035" s="2"/>
      <c r="M1035" s="2"/>
      <c r="N1035" s="2"/>
      <c r="O1035" s="2"/>
      <c r="P1035" s="2"/>
      <c r="Q1035" s="2"/>
      <c r="R1035" s="36"/>
      <c r="S1035" s="29"/>
      <c r="T1035" s="29"/>
      <c r="U1035" s="29"/>
      <c r="V1035" s="29"/>
      <c r="W1035" s="2"/>
      <c r="X1035" s="2"/>
    </row>
    <row r="1036" spans="1:24">
      <c r="A1036" s="2" t="s">
        <v>29</v>
      </c>
      <c r="B1036" s="43">
        <v>314290054</v>
      </c>
      <c r="D1036" s="35"/>
      <c r="E1036" s="29" t="s">
        <v>1221</v>
      </c>
      <c r="F1036" s="29" t="s">
        <v>660</v>
      </c>
      <c r="G1036" s="29">
        <v>0</v>
      </c>
      <c r="H1036" s="29" t="s">
        <v>32</v>
      </c>
      <c r="I1036" s="29">
        <v>0</v>
      </c>
      <c r="J1036" s="29" t="s">
        <v>1142</v>
      </c>
      <c r="K1036" s="29"/>
      <c r="L1036" s="2"/>
      <c r="M1036" s="2"/>
      <c r="N1036" s="2"/>
      <c r="O1036" s="2"/>
      <c r="P1036" s="2"/>
      <c r="Q1036" s="2"/>
      <c r="R1036" s="36"/>
      <c r="S1036" s="29"/>
      <c r="T1036" s="29"/>
      <c r="U1036" s="29"/>
      <c r="V1036" s="29"/>
      <c r="W1036" s="2"/>
      <c r="X1036" s="2"/>
    </row>
    <row r="1037" spans="1:24">
      <c r="A1037" s="2" t="s">
        <v>29</v>
      </c>
      <c r="B1037" s="43">
        <v>314290055</v>
      </c>
      <c r="D1037" s="35"/>
      <c r="E1037" s="29" t="s">
        <v>1222</v>
      </c>
      <c r="F1037" s="29" t="s">
        <v>660</v>
      </c>
      <c r="G1037" s="29">
        <v>0</v>
      </c>
      <c r="H1037" s="29" t="s">
        <v>32</v>
      </c>
      <c r="I1037" s="29">
        <v>0</v>
      </c>
      <c r="J1037" s="29" t="s">
        <v>1142</v>
      </c>
      <c r="K1037" s="29"/>
      <c r="L1037" s="2"/>
      <c r="M1037" s="2"/>
      <c r="N1037" s="2"/>
      <c r="O1037" s="2"/>
      <c r="P1037" s="2"/>
      <c r="Q1037" s="2"/>
      <c r="R1037" s="36"/>
      <c r="S1037" s="29"/>
      <c r="T1037" s="29"/>
      <c r="U1037" s="29"/>
      <c r="V1037" s="29"/>
      <c r="W1037" s="2"/>
      <c r="X1037" s="2"/>
    </row>
    <row r="1038" spans="1:24">
      <c r="A1038" s="2" t="s">
        <v>29</v>
      </c>
      <c r="B1038" s="43">
        <v>314290056</v>
      </c>
      <c r="D1038" s="35"/>
      <c r="E1038" s="29" t="s">
        <v>1223</v>
      </c>
      <c r="F1038" s="29" t="s">
        <v>660</v>
      </c>
      <c r="G1038" s="29">
        <v>0</v>
      </c>
      <c r="H1038" s="29" t="s">
        <v>32</v>
      </c>
      <c r="I1038" s="29">
        <v>0</v>
      </c>
      <c r="J1038" s="29" t="s">
        <v>1142</v>
      </c>
      <c r="K1038" s="29"/>
      <c r="L1038" s="2"/>
      <c r="M1038" s="2"/>
      <c r="N1038" s="2"/>
      <c r="O1038" s="2"/>
      <c r="P1038" s="2"/>
      <c r="Q1038" s="2"/>
      <c r="R1038" s="36"/>
      <c r="S1038" s="29"/>
      <c r="T1038" s="29"/>
      <c r="U1038" s="29"/>
      <c r="V1038" s="29"/>
      <c r="W1038" s="2"/>
      <c r="X1038" s="2"/>
    </row>
    <row r="1039" spans="1:24">
      <c r="A1039" s="2" t="s">
        <v>29</v>
      </c>
      <c r="B1039" s="43">
        <v>314290057</v>
      </c>
      <c r="D1039" s="35"/>
      <c r="E1039" s="29" t="s">
        <v>1224</v>
      </c>
      <c r="F1039" s="29" t="s">
        <v>660</v>
      </c>
      <c r="G1039" s="29">
        <v>0</v>
      </c>
      <c r="H1039" s="29" t="s">
        <v>32</v>
      </c>
      <c r="I1039" s="29">
        <v>0</v>
      </c>
      <c r="J1039" s="29" t="s">
        <v>1142</v>
      </c>
      <c r="K1039" s="29"/>
      <c r="L1039" s="2"/>
      <c r="M1039" s="2"/>
      <c r="N1039" s="2"/>
      <c r="O1039" s="2"/>
      <c r="P1039" s="2"/>
      <c r="Q1039" s="2"/>
      <c r="R1039" s="36"/>
      <c r="S1039" s="29"/>
      <c r="T1039" s="29"/>
      <c r="U1039" s="29"/>
      <c r="V1039" s="29"/>
      <c r="W1039" s="2"/>
      <c r="X1039" s="2"/>
    </row>
    <row r="1040" spans="1:24">
      <c r="A1040" s="2" t="s">
        <v>29</v>
      </c>
      <c r="B1040" s="43">
        <v>314290058</v>
      </c>
      <c r="D1040" s="35"/>
      <c r="E1040" s="29" t="s">
        <v>1225</v>
      </c>
      <c r="F1040" s="29" t="s">
        <v>660</v>
      </c>
      <c r="G1040" s="29">
        <v>0</v>
      </c>
      <c r="H1040" s="29" t="s">
        <v>32</v>
      </c>
      <c r="I1040" s="29">
        <v>0</v>
      </c>
      <c r="J1040" s="29" t="s">
        <v>1142</v>
      </c>
      <c r="K1040" s="29"/>
      <c r="L1040" s="2"/>
      <c r="M1040" s="2"/>
      <c r="N1040" s="2"/>
      <c r="O1040" s="2"/>
      <c r="P1040" s="2"/>
      <c r="Q1040" s="2"/>
      <c r="R1040" s="36"/>
      <c r="S1040" s="29"/>
      <c r="T1040" s="29"/>
      <c r="U1040" s="29"/>
      <c r="V1040" s="29"/>
      <c r="W1040" s="2"/>
      <c r="X1040" s="2"/>
    </row>
    <row r="1041" spans="1:24">
      <c r="A1041" s="2" t="s">
        <v>29</v>
      </c>
      <c r="B1041" s="43">
        <v>314290059</v>
      </c>
      <c r="D1041" s="35"/>
      <c r="E1041" s="29" t="s">
        <v>1226</v>
      </c>
      <c r="F1041" s="29" t="s">
        <v>660</v>
      </c>
      <c r="G1041" s="29">
        <v>0</v>
      </c>
      <c r="H1041" s="29" t="s">
        <v>32</v>
      </c>
      <c r="I1041" s="29">
        <v>0</v>
      </c>
      <c r="J1041" s="29" t="s">
        <v>1142</v>
      </c>
      <c r="K1041" s="29"/>
      <c r="L1041" s="2"/>
      <c r="M1041" s="2"/>
      <c r="N1041" s="2"/>
      <c r="O1041" s="2"/>
      <c r="P1041" s="2"/>
      <c r="Q1041" s="2"/>
      <c r="R1041" s="36"/>
      <c r="S1041" s="29"/>
      <c r="T1041" s="29"/>
      <c r="U1041" s="29"/>
      <c r="V1041" s="29"/>
      <c r="W1041" s="2"/>
      <c r="X1041" s="2"/>
    </row>
    <row r="1042" spans="1:24">
      <c r="A1042" s="2" t="s">
        <v>29</v>
      </c>
      <c r="B1042" s="43">
        <v>314290060</v>
      </c>
      <c r="D1042" s="35"/>
      <c r="E1042" s="29" t="s">
        <v>1227</v>
      </c>
      <c r="F1042" s="29" t="s">
        <v>660</v>
      </c>
      <c r="G1042" s="29">
        <v>0</v>
      </c>
      <c r="H1042" s="29" t="s">
        <v>32</v>
      </c>
      <c r="I1042" s="29">
        <v>0</v>
      </c>
      <c r="J1042" s="29" t="s">
        <v>1142</v>
      </c>
      <c r="K1042" s="29"/>
      <c r="L1042" s="2"/>
      <c r="M1042" s="2"/>
      <c r="N1042" s="2"/>
      <c r="O1042" s="2"/>
      <c r="P1042" s="2"/>
      <c r="Q1042" s="2"/>
      <c r="R1042" s="36"/>
      <c r="S1042" s="29"/>
      <c r="T1042" s="29"/>
      <c r="U1042" s="29"/>
      <c r="V1042" s="29"/>
      <c r="W1042" s="2"/>
      <c r="X1042" s="2"/>
    </row>
    <row r="1043" spans="1:24">
      <c r="A1043" s="2" t="s">
        <v>29</v>
      </c>
      <c r="B1043" s="43">
        <v>314290061</v>
      </c>
      <c r="D1043" s="35"/>
      <c r="E1043" s="29" t="s">
        <v>1228</v>
      </c>
      <c r="F1043" s="29" t="s">
        <v>660</v>
      </c>
      <c r="G1043" s="29">
        <v>0</v>
      </c>
      <c r="H1043" s="29" t="s">
        <v>32</v>
      </c>
      <c r="I1043" s="29">
        <v>0</v>
      </c>
      <c r="J1043" s="29" t="s">
        <v>1142</v>
      </c>
      <c r="K1043" s="29"/>
      <c r="L1043" s="2"/>
      <c r="M1043" s="2"/>
      <c r="N1043" s="2"/>
      <c r="O1043" s="2"/>
      <c r="P1043" s="2"/>
      <c r="Q1043" s="2"/>
      <c r="R1043" s="36"/>
      <c r="S1043" s="29"/>
      <c r="T1043" s="29"/>
      <c r="U1043" s="29"/>
      <c r="V1043" s="29"/>
      <c r="W1043" s="2"/>
      <c r="X1043" s="2"/>
    </row>
    <row r="1044" spans="1:24">
      <c r="A1044" s="2" t="s">
        <v>29</v>
      </c>
      <c r="B1044" s="43">
        <v>314300001</v>
      </c>
      <c r="D1044" s="35"/>
      <c r="E1044" s="29" t="s">
        <v>1229</v>
      </c>
      <c r="F1044" s="29" t="s">
        <v>660</v>
      </c>
      <c r="G1044" s="29">
        <v>0</v>
      </c>
      <c r="H1044" s="29" t="s">
        <v>32</v>
      </c>
      <c r="I1044" s="29">
        <v>0</v>
      </c>
      <c r="J1044" s="29" t="s">
        <v>1142</v>
      </c>
      <c r="K1044" s="29"/>
      <c r="L1044" s="2"/>
      <c r="M1044" s="2"/>
      <c r="N1044" s="2"/>
      <c r="O1044" s="2"/>
      <c r="P1044" s="2"/>
      <c r="Q1044" s="2"/>
      <c r="R1044" s="36"/>
      <c r="S1044" s="29"/>
      <c r="T1044" s="29"/>
      <c r="U1044" s="29"/>
      <c r="V1044" s="29"/>
      <c r="W1044" s="2"/>
      <c r="X1044" s="2"/>
    </row>
    <row r="1045" spans="1:24">
      <c r="A1045" s="2" t="s">
        <v>29</v>
      </c>
      <c r="B1045" s="43">
        <v>314300002</v>
      </c>
      <c r="D1045" s="35"/>
      <c r="E1045" s="29" t="s">
        <v>1230</v>
      </c>
      <c r="F1045" s="29" t="s">
        <v>660</v>
      </c>
      <c r="G1045" s="29">
        <v>0</v>
      </c>
      <c r="H1045" s="29" t="s">
        <v>32</v>
      </c>
      <c r="I1045" s="29">
        <v>0</v>
      </c>
      <c r="J1045" s="29" t="s">
        <v>1142</v>
      </c>
      <c r="K1045" s="29"/>
      <c r="L1045" s="2"/>
      <c r="M1045" s="2"/>
      <c r="N1045" s="2"/>
      <c r="O1045" s="2"/>
      <c r="P1045" s="2"/>
      <c r="Q1045" s="2"/>
      <c r="R1045" s="36"/>
      <c r="S1045" s="29"/>
      <c r="T1045" s="29"/>
      <c r="U1045" s="29"/>
      <c r="V1045" s="29"/>
      <c r="W1045" s="2"/>
      <c r="X1045" s="2"/>
    </row>
    <row r="1046" spans="1:24">
      <c r="A1046" s="2" t="s">
        <v>29</v>
      </c>
      <c r="B1046" s="43">
        <v>314300003</v>
      </c>
      <c r="D1046" s="35"/>
      <c r="E1046" s="29" t="s">
        <v>1231</v>
      </c>
      <c r="F1046" s="29" t="s">
        <v>660</v>
      </c>
      <c r="G1046" s="29">
        <v>0</v>
      </c>
      <c r="H1046" s="29" t="s">
        <v>32</v>
      </c>
      <c r="I1046" s="29">
        <v>0</v>
      </c>
      <c r="J1046" s="29" t="s">
        <v>1142</v>
      </c>
      <c r="K1046" s="29"/>
      <c r="L1046" s="2"/>
      <c r="M1046" s="2"/>
      <c r="N1046" s="2"/>
      <c r="O1046" s="2"/>
      <c r="P1046" s="2"/>
      <c r="Q1046" s="2"/>
      <c r="R1046" s="36"/>
      <c r="S1046" s="29"/>
      <c r="T1046" s="29"/>
      <c r="U1046" s="29"/>
      <c r="V1046" s="29"/>
      <c r="W1046" s="2"/>
      <c r="X1046" s="2"/>
    </row>
    <row r="1047" spans="1:24">
      <c r="A1047" s="2" t="s">
        <v>29</v>
      </c>
      <c r="B1047" s="43">
        <v>314300004</v>
      </c>
      <c r="D1047" s="35"/>
      <c r="E1047" s="29" t="s">
        <v>1232</v>
      </c>
      <c r="F1047" s="29" t="s">
        <v>660</v>
      </c>
      <c r="G1047" s="29">
        <v>0</v>
      </c>
      <c r="H1047" s="29" t="s">
        <v>32</v>
      </c>
      <c r="I1047" s="29">
        <v>0</v>
      </c>
      <c r="J1047" s="29" t="s">
        <v>1142</v>
      </c>
      <c r="K1047" s="29"/>
      <c r="L1047" s="2"/>
      <c r="M1047" s="2"/>
      <c r="N1047" s="2"/>
      <c r="O1047" s="2"/>
      <c r="P1047" s="2"/>
      <c r="Q1047" s="2"/>
      <c r="R1047" s="36"/>
      <c r="S1047" s="29"/>
      <c r="T1047" s="29"/>
      <c r="U1047" s="29"/>
      <c r="V1047" s="29"/>
      <c r="W1047" s="2"/>
      <c r="X1047" s="2"/>
    </row>
    <row r="1048" spans="1:24">
      <c r="A1048" s="2" t="s">
        <v>29</v>
      </c>
      <c r="B1048" s="43">
        <v>314300005</v>
      </c>
      <c r="D1048" s="35"/>
      <c r="E1048" s="29" t="s">
        <v>1233</v>
      </c>
      <c r="F1048" s="29" t="s">
        <v>660</v>
      </c>
      <c r="G1048" s="29">
        <v>0</v>
      </c>
      <c r="H1048" s="29" t="s">
        <v>32</v>
      </c>
      <c r="I1048" s="29">
        <v>0</v>
      </c>
      <c r="J1048" s="29" t="s">
        <v>1142</v>
      </c>
      <c r="K1048" s="29"/>
      <c r="L1048" s="2"/>
      <c r="M1048" s="2"/>
      <c r="N1048" s="2"/>
      <c r="O1048" s="2"/>
      <c r="P1048" s="2"/>
      <c r="Q1048" s="2"/>
      <c r="R1048" s="36"/>
      <c r="S1048" s="29"/>
      <c r="T1048" s="29"/>
      <c r="U1048" s="29"/>
      <c r="V1048" s="29"/>
      <c r="W1048" s="2"/>
      <c r="X1048" s="2"/>
    </row>
    <row r="1049" spans="1:24">
      <c r="A1049" s="2" t="s">
        <v>29</v>
      </c>
      <c r="B1049" s="43">
        <v>314300006</v>
      </c>
      <c r="D1049" s="35"/>
      <c r="E1049" s="29" t="s">
        <v>1234</v>
      </c>
      <c r="F1049" s="29" t="s">
        <v>660</v>
      </c>
      <c r="G1049" s="29">
        <v>0</v>
      </c>
      <c r="H1049" s="29" t="s">
        <v>32</v>
      </c>
      <c r="I1049" s="29">
        <v>0</v>
      </c>
      <c r="J1049" s="29" t="s">
        <v>1142</v>
      </c>
      <c r="K1049" s="29"/>
      <c r="L1049" s="2"/>
      <c r="M1049" s="2"/>
      <c r="N1049" s="2"/>
      <c r="O1049" s="2"/>
      <c r="P1049" s="2"/>
      <c r="Q1049" s="2"/>
      <c r="R1049" s="36"/>
      <c r="S1049" s="29"/>
      <c r="T1049" s="29"/>
      <c r="U1049" s="29"/>
      <c r="V1049" s="29"/>
      <c r="W1049" s="2"/>
      <c r="X1049" s="2"/>
    </row>
    <row r="1050" spans="1:24">
      <c r="A1050" s="2" t="s">
        <v>29</v>
      </c>
      <c r="B1050" s="43">
        <v>314300007</v>
      </c>
      <c r="D1050" s="35"/>
      <c r="E1050" s="29" t="s">
        <v>1235</v>
      </c>
      <c r="F1050" s="29" t="s">
        <v>660</v>
      </c>
      <c r="G1050" s="29">
        <v>0</v>
      </c>
      <c r="H1050" s="29" t="s">
        <v>32</v>
      </c>
      <c r="I1050" s="29">
        <v>0</v>
      </c>
      <c r="J1050" s="29" t="s">
        <v>1142</v>
      </c>
      <c r="K1050" s="29"/>
      <c r="L1050" s="2"/>
      <c r="M1050" s="2"/>
      <c r="N1050" s="2"/>
      <c r="O1050" s="2"/>
      <c r="P1050" s="2"/>
      <c r="Q1050" s="2"/>
      <c r="R1050" s="36"/>
      <c r="S1050" s="29"/>
      <c r="T1050" s="29"/>
      <c r="U1050" s="29"/>
      <c r="V1050" s="29"/>
      <c r="W1050" s="2"/>
      <c r="X1050" s="2"/>
    </row>
    <row r="1051" spans="1:24">
      <c r="A1051" s="2" t="s">
        <v>29</v>
      </c>
      <c r="B1051" s="43">
        <v>314300008</v>
      </c>
      <c r="D1051" s="35"/>
      <c r="E1051" s="29" t="s">
        <v>1236</v>
      </c>
      <c r="F1051" s="29" t="s">
        <v>660</v>
      </c>
      <c r="G1051" s="29">
        <v>0</v>
      </c>
      <c r="H1051" s="29" t="s">
        <v>32</v>
      </c>
      <c r="I1051" s="29">
        <v>0</v>
      </c>
      <c r="J1051" s="29" t="s">
        <v>1142</v>
      </c>
      <c r="K1051" s="29"/>
      <c r="L1051" s="2"/>
      <c r="M1051" s="2"/>
      <c r="N1051" s="2"/>
      <c r="O1051" s="2"/>
      <c r="P1051" s="2"/>
      <c r="Q1051" s="2"/>
      <c r="R1051" s="36"/>
      <c r="S1051" s="29"/>
      <c r="T1051" s="29"/>
      <c r="U1051" s="29"/>
      <c r="V1051" s="29"/>
      <c r="W1051" s="2"/>
      <c r="X1051" s="2"/>
    </row>
    <row r="1052" spans="1:24">
      <c r="A1052" s="2" t="s">
        <v>29</v>
      </c>
      <c r="B1052" s="43">
        <v>314300009</v>
      </c>
      <c r="D1052" s="35"/>
      <c r="E1052" s="29" t="s">
        <v>1237</v>
      </c>
      <c r="F1052" s="29" t="s">
        <v>660</v>
      </c>
      <c r="G1052" s="29">
        <v>0</v>
      </c>
      <c r="H1052" s="29" t="s">
        <v>32</v>
      </c>
      <c r="I1052" s="29">
        <v>0</v>
      </c>
      <c r="J1052" s="29" t="s">
        <v>1142</v>
      </c>
      <c r="K1052" s="29"/>
      <c r="L1052" s="2"/>
      <c r="M1052" s="2"/>
      <c r="N1052" s="2"/>
      <c r="O1052" s="2"/>
      <c r="P1052" s="2"/>
      <c r="Q1052" s="2"/>
      <c r="R1052" s="36"/>
      <c r="S1052" s="29"/>
      <c r="T1052" s="29"/>
      <c r="U1052" s="29"/>
      <c r="V1052" s="29"/>
      <c r="W1052" s="2"/>
      <c r="X1052" s="2"/>
    </row>
    <row r="1053" spans="1:24">
      <c r="A1053" s="2" t="s">
        <v>29</v>
      </c>
      <c r="B1053" s="43">
        <v>314300010</v>
      </c>
      <c r="D1053" s="35"/>
      <c r="E1053" s="29" t="s">
        <v>1238</v>
      </c>
      <c r="F1053" s="29" t="s">
        <v>660</v>
      </c>
      <c r="G1053" s="29">
        <v>0</v>
      </c>
      <c r="H1053" s="29" t="s">
        <v>32</v>
      </c>
      <c r="I1053" s="29">
        <v>0</v>
      </c>
      <c r="J1053" s="29" t="s">
        <v>1142</v>
      </c>
      <c r="K1053" s="29"/>
      <c r="L1053" s="2"/>
      <c r="M1053" s="2"/>
      <c r="N1053" s="2"/>
      <c r="O1053" s="2"/>
      <c r="P1053" s="2"/>
      <c r="Q1053" s="2"/>
      <c r="R1053" s="36"/>
      <c r="S1053" s="29"/>
      <c r="T1053" s="29"/>
      <c r="U1053" s="29"/>
      <c r="V1053" s="29"/>
      <c r="W1053" s="2"/>
      <c r="X1053" s="2"/>
    </row>
    <row r="1054" spans="1:24">
      <c r="A1054" s="2" t="s">
        <v>29</v>
      </c>
      <c r="B1054" s="43">
        <v>314300011</v>
      </c>
      <c r="D1054" s="35"/>
      <c r="E1054" s="29" t="s">
        <v>1239</v>
      </c>
      <c r="F1054" s="29" t="s">
        <v>660</v>
      </c>
      <c r="G1054" s="29">
        <v>0</v>
      </c>
      <c r="H1054" s="29" t="s">
        <v>32</v>
      </c>
      <c r="I1054" s="29">
        <v>0</v>
      </c>
      <c r="J1054" s="29" t="s">
        <v>1142</v>
      </c>
      <c r="K1054" s="29"/>
      <c r="L1054" s="2"/>
      <c r="M1054" s="2"/>
      <c r="N1054" s="2"/>
      <c r="O1054" s="2"/>
      <c r="P1054" s="2"/>
      <c r="Q1054" s="2"/>
      <c r="R1054" s="36"/>
      <c r="S1054" s="29"/>
      <c r="T1054" s="29"/>
      <c r="U1054" s="29"/>
      <c r="V1054" s="29"/>
      <c r="W1054" s="2"/>
      <c r="X1054" s="2"/>
    </row>
    <row r="1055" spans="1:24">
      <c r="A1055" s="2" t="s">
        <v>29</v>
      </c>
      <c r="B1055" s="43">
        <v>314300012</v>
      </c>
      <c r="D1055" s="35"/>
      <c r="E1055" s="29" t="s">
        <v>1240</v>
      </c>
      <c r="F1055" s="29" t="s">
        <v>660</v>
      </c>
      <c r="G1055" s="29">
        <v>0</v>
      </c>
      <c r="H1055" s="29" t="s">
        <v>32</v>
      </c>
      <c r="I1055" s="29">
        <v>0</v>
      </c>
      <c r="J1055" s="29" t="s">
        <v>1142</v>
      </c>
      <c r="K1055" s="29"/>
      <c r="L1055" s="2"/>
      <c r="M1055" s="2"/>
      <c r="N1055" s="2"/>
      <c r="O1055" s="2"/>
      <c r="P1055" s="2"/>
      <c r="Q1055" s="2"/>
      <c r="R1055" s="36"/>
      <c r="S1055" s="29"/>
      <c r="T1055" s="29"/>
      <c r="U1055" s="29"/>
      <c r="V1055" s="29"/>
      <c r="W1055" s="2"/>
      <c r="X1055" s="2"/>
    </row>
    <row r="1056" spans="1:24">
      <c r="A1056" s="2" t="s">
        <v>29</v>
      </c>
      <c r="B1056" s="43">
        <v>314300013</v>
      </c>
      <c r="D1056" s="35"/>
      <c r="E1056" s="29" t="s">
        <v>1241</v>
      </c>
      <c r="F1056" s="29" t="s">
        <v>660</v>
      </c>
      <c r="G1056" s="29">
        <v>0</v>
      </c>
      <c r="H1056" s="29" t="s">
        <v>32</v>
      </c>
      <c r="I1056" s="29">
        <v>0</v>
      </c>
      <c r="J1056" s="29" t="s">
        <v>1142</v>
      </c>
      <c r="K1056" s="29"/>
      <c r="L1056" s="2"/>
      <c r="M1056" s="2"/>
      <c r="N1056" s="2"/>
      <c r="O1056" s="2"/>
      <c r="P1056" s="2"/>
      <c r="Q1056" s="2"/>
      <c r="R1056" s="36"/>
      <c r="S1056" s="29"/>
      <c r="T1056" s="29"/>
      <c r="U1056" s="29"/>
      <c r="V1056" s="29"/>
      <c r="W1056" s="2"/>
      <c r="X1056" s="2"/>
    </row>
    <row r="1057" spans="1:24">
      <c r="A1057" s="2" t="s">
        <v>29</v>
      </c>
      <c r="B1057" s="43">
        <v>314300014</v>
      </c>
      <c r="D1057" s="35"/>
      <c r="E1057" s="29" t="s">
        <v>1242</v>
      </c>
      <c r="F1057" s="29" t="s">
        <v>660</v>
      </c>
      <c r="G1057" s="29">
        <v>0</v>
      </c>
      <c r="H1057" s="29" t="s">
        <v>32</v>
      </c>
      <c r="I1057" s="29">
        <v>0</v>
      </c>
      <c r="J1057" s="29" t="s">
        <v>1142</v>
      </c>
      <c r="K1057" s="29"/>
      <c r="L1057" s="2"/>
      <c r="M1057" s="2"/>
      <c r="N1057" s="2"/>
      <c r="O1057" s="2"/>
      <c r="P1057" s="2"/>
      <c r="Q1057" s="2"/>
      <c r="R1057" s="36"/>
      <c r="S1057" s="29"/>
      <c r="T1057" s="29"/>
      <c r="U1057" s="29"/>
      <c r="V1057" s="29"/>
      <c r="W1057" s="2"/>
      <c r="X1057" s="2"/>
    </row>
    <row r="1058" spans="1:24">
      <c r="A1058" s="2" t="s">
        <v>29</v>
      </c>
      <c r="B1058" s="43">
        <v>314300015</v>
      </c>
      <c r="D1058" s="35"/>
      <c r="E1058" s="29" t="s">
        <v>1243</v>
      </c>
      <c r="F1058" s="29" t="s">
        <v>660</v>
      </c>
      <c r="G1058" s="29">
        <v>0</v>
      </c>
      <c r="H1058" s="29" t="s">
        <v>32</v>
      </c>
      <c r="I1058" s="29">
        <v>0</v>
      </c>
      <c r="J1058" s="29" t="s">
        <v>1142</v>
      </c>
      <c r="K1058" s="29"/>
      <c r="L1058" s="2"/>
      <c r="M1058" s="2"/>
      <c r="N1058" s="2"/>
      <c r="O1058" s="2"/>
      <c r="P1058" s="2"/>
      <c r="Q1058" s="2"/>
      <c r="R1058" s="36"/>
      <c r="S1058" s="29"/>
      <c r="T1058" s="29"/>
      <c r="U1058" s="29"/>
      <c r="V1058" s="29"/>
      <c r="W1058" s="2"/>
      <c r="X1058" s="2"/>
    </row>
    <row r="1059" spans="1:24">
      <c r="A1059" s="2" t="s">
        <v>29</v>
      </c>
      <c r="B1059" s="43">
        <v>314300016</v>
      </c>
      <c r="D1059" s="35"/>
      <c r="E1059" s="29" t="s">
        <v>1244</v>
      </c>
      <c r="F1059" s="29" t="s">
        <v>660</v>
      </c>
      <c r="G1059" s="29">
        <v>0</v>
      </c>
      <c r="H1059" s="29" t="s">
        <v>32</v>
      </c>
      <c r="I1059" s="29">
        <v>0</v>
      </c>
      <c r="J1059" s="29" t="s">
        <v>1142</v>
      </c>
      <c r="K1059" s="29"/>
      <c r="L1059" s="2"/>
      <c r="M1059" s="2"/>
      <c r="N1059" s="2"/>
      <c r="O1059" s="2"/>
      <c r="P1059" s="2"/>
      <c r="Q1059" s="2"/>
      <c r="R1059" s="36"/>
      <c r="S1059" s="29"/>
      <c r="T1059" s="29"/>
      <c r="U1059" s="29"/>
      <c r="V1059" s="29"/>
      <c r="W1059" s="2"/>
      <c r="X1059" s="2"/>
    </row>
    <row r="1060" spans="1:24">
      <c r="A1060" s="2" t="s">
        <v>29</v>
      </c>
      <c r="B1060" s="43">
        <v>314300017</v>
      </c>
      <c r="D1060" s="35"/>
      <c r="E1060" s="29" t="s">
        <v>1245</v>
      </c>
      <c r="F1060" s="29" t="s">
        <v>660</v>
      </c>
      <c r="G1060" s="29">
        <v>0</v>
      </c>
      <c r="H1060" s="29" t="s">
        <v>32</v>
      </c>
      <c r="I1060" s="29">
        <v>0</v>
      </c>
      <c r="J1060" s="29" t="s">
        <v>1142</v>
      </c>
      <c r="K1060" s="29"/>
      <c r="L1060" s="2"/>
      <c r="M1060" s="2"/>
      <c r="N1060" s="2"/>
      <c r="O1060" s="2"/>
      <c r="P1060" s="2"/>
      <c r="Q1060" s="2"/>
      <c r="R1060" s="36"/>
      <c r="S1060" s="29"/>
      <c r="T1060" s="29"/>
      <c r="U1060" s="29"/>
      <c r="V1060" s="29"/>
      <c r="W1060" s="2"/>
      <c r="X1060" s="2"/>
    </row>
    <row r="1061" spans="1:24">
      <c r="A1061" s="2" t="s">
        <v>29</v>
      </c>
      <c r="B1061" s="43">
        <v>314300018</v>
      </c>
      <c r="D1061" s="35"/>
      <c r="E1061" s="29" t="s">
        <v>1246</v>
      </c>
      <c r="F1061" s="29" t="s">
        <v>660</v>
      </c>
      <c r="G1061" s="29">
        <v>0</v>
      </c>
      <c r="H1061" s="29" t="s">
        <v>32</v>
      </c>
      <c r="I1061" s="29">
        <v>0</v>
      </c>
      <c r="J1061" s="29" t="s">
        <v>1142</v>
      </c>
      <c r="K1061" s="29"/>
      <c r="L1061" s="2"/>
      <c r="M1061" s="2"/>
      <c r="N1061" s="2"/>
      <c r="O1061" s="2"/>
      <c r="P1061" s="2"/>
      <c r="Q1061" s="2"/>
      <c r="R1061" s="36"/>
      <c r="S1061" s="29"/>
      <c r="T1061" s="29"/>
      <c r="U1061" s="29"/>
      <c r="V1061" s="29"/>
      <c r="W1061" s="2"/>
      <c r="X1061" s="2"/>
    </row>
    <row r="1062" spans="1:24">
      <c r="A1062" s="2" t="s">
        <v>29</v>
      </c>
      <c r="B1062" s="43">
        <v>314300019</v>
      </c>
      <c r="D1062" s="35"/>
      <c r="E1062" s="29" t="s">
        <v>1247</v>
      </c>
      <c r="F1062" s="29" t="s">
        <v>660</v>
      </c>
      <c r="G1062" s="29">
        <v>0</v>
      </c>
      <c r="H1062" s="29" t="s">
        <v>32</v>
      </c>
      <c r="I1062" s="29">
        <v>0</v>
      </c>
      <c r="J1062" s="29" t="s">
        <v>1142</v>
      </c>
      <c r="K1062" s="29"/>
      <c r="L1062" s="2"/>
      <c r="M1062" s="2"/>
      <c r="N1062" s="2"/>
      <c r="O1062" s="2"/>
      <c r="P1062" s="2"/>
      <c r="Q1062" s="2"/>
      <c r="R1062" s="36"/>
      <c r="S1062" s="29"/>
      <c r="T1062" s="29"/>
      <c r="U1062" s="29"/>
      <c r="V1062" s="29"/>
      <c r="W1062" s="2"/>
      <c r="X1062" s="2"/>
    </row>
    <row r="1063" spans="1:24">
      <c r="A1063" s="2" t="s">
        <v>29</v>
      </c>
      <c r="B1063" s="43">
        <v>314300020</v>
      </c>
      <c r="D1063" s="35"/>
      <c r="E1063" s="29" t="s">
        <v>1248</v>
      </c>
      <c r="F1063" s="29" t="s">
        <v>660</v>
      </c>
      <c r="G1063" s="29">
        <v>0</v>
      </c>
      <c r="H1063" s="29" t="s">
        <v>32</v>
      </c>
      <c r="I1063" s="29">
        <v>0</v>
      </c>
      <c r="J1063" s="29" t="s">
        <v>1142</v>
      </c>
      <c r="K1063" s="29"/>
      <c r="L1063" s="2"/>
      <c r="M1063" s="2"/>
      <c r="N1063" s="2"/>
      <c r="O1063" s="2"/>
      <c r="P1063" s="2"/>
      <c r="Q1063" s="2"/>
      <c r="R1063" s="36"/>
      <c r="S1063" s="29"/>
      <c r="T1063" s="29"/>
      <c r="U1063" s="29"/>
      <c r="V1063" s="29"/>
      <c r="W1063" s="2"/>
      <c r="X1063" s="2"/>
    </row>
    <row r="1064" spans="1:24">
      <c r="A1064" s="2" t="s">
        <v>29</v>
      </c>
      <c r="B1064" s="43">
        <v>314300021</v>
      </c>
      <c r="D1064" s="35"/>
      <c r="E1064" s="29" t="s">
        <v>1249</v>
      </c>
      <c r="F1064" s="29" t="s">
        <v>660</v>
      </c>
      <c r="G1064" s="29">
        <v>0</v>
      </c>
      <c r="H1064" s="29" t="s">
        <v>32</v>
      </c>
      <c r="I1064" s="29">
        <v>0</v>
      </c>
      <c r="J1064" s="29" t="s">
        <v>1142</v>
      </c>
      <c r="K1064" s="29"/>
      <c r="L1064" s="2"/>
      <c r="M1064" s="2"/>
      <c r="N1064" s="2"/>
      <c r="O1064" s="2"/>
      <c r="P1064" s="2"/>
      <c r="Q1064" s="2"/>
      <c r="R1064" s="36"/>
      <c r="S1064" s="29"/>
      <c r="T1064" s="29"/>
      <c r="U1064" s="29"/>
      <c r="V1064" s="29"/>
      <c r="W1064" s="2"/>
      <c r="X1064" s="2"/>
    </row>
    <row r="1065" spans="1:24">
      <c r="A1065" s="2" t="s">
        <v>29</v>
      </c>
      <c r="B1065" s="43">
        <v>314300022</v>
      </c>
      <c r="D1065" s="35"/>
      <c r="E1065" s="29" t="s">
        <v>1250</v>
      </c>
      <c r="F1065" s="29" t="s">
        <v>660</v>
      </c>
      <c r="G1065" s="29">
        <v>0</v>
      </c>
      <c r="H1065" s="29" t="s">
        <v>32</v>
      </c>
      <c r="I1065" s="29">
        <v>0</v>
      </c>
      <c r="J1065" s="29" t="s">
        <v>1142</v>
      </c>
      <c r="K1065" s="29"/>
      <c r="L1065" s="2"/>
      <c r="M1065" s="2"/>
      <c r="N1065" s="2"/>
      <c r="O1065" s="2"/>
      <c r="P1065" s="2"/>
      <c r="Q1065" s="2"/>
      <c r="R1065" s="36"/>
      <c r="S1065" s="29"/>
      <c r="T1065" s="29"/>
      <c r="U1065" s="29"/>
      <c r="V1065" s="29"/>
      <c r="W1065" s="2"/>
      <c r="X1065" s="2"/>
    </row>
    <row r="1066" spans="1:24">
      <c r="A1066" s="2" t="s">
        <v>29</v>
      </c>
      <c r="B1066" s="43">
        <v>314300023</v>
      </c>
      <c r="D1066" s="35"/>
      <c r="E1066" s="29" t="s">
        <v>1251</v>
      </c>
      <c r="F1066" s="29" t="s">
        <v>660</v>
      </c>
      <c r="G1066" s="29">
        <v>0</v>
      </c>
      <c r="H1066" s="29" t="s">
        <v>32</v>
      </c>
      <c r="I1066" s="29">
        <v>0</v>
      </c>
      <c r="J1066" s="29" t="s">
        <v>1142</v>
      </c>
      <c r="K1066" s="29"/>
      <c r="L1066" s="2"/>
      <c r="M1066" s="2"/>
      <c r="N1066" s="2"/>
      <c r="O1066" s="2"/>
      <c r="P1066" s="2"/>
      <c r="Q1066" s="2"/>
      <c r="R1066" s="36"/>
      <c r="S1066" s="29"/>
      <c r="T1066" s="29"/>
      <c r="U1066" s="29"/>
      <c r="V1066" s="29"/>
      <c r="W1066" s="2"/>
      <c r="X1066" s="2"/>
    </row>
    <row r="1067" spans="1:24">
      <c r="A1067" s="2" t="s">
        <v>29</v>
      </c>
      <c r="B1067" s="43">
        <v>314300024</v>
      </c>
      <c r="D1067" s="35"/>
      <c r="E1067" s="29" t="s">
        <v>1252</v>
      </c>
      <c r="F1067" s="29" t="s">
        <v>660</v>
      </c>
      <c r="G1067" s="29">
        <v>0</v>
      </c>
      <c r="H1067" s="29" t="s">
        <v>32</v>
      </c>
      <c r="I1067" s="29">
        <v>0</v>
      </c>
      <c r="J1067" s="29" t="s">
        <v>1142</v>
      </c>
      <c r="K1067" s="29"/>
      <c r="L1067" s="2"/>
      <c r="M1067" s="2"/>
      <c r="N1067" s="2"/>
      <c r="O1067" s="2"/>
      <c r="P1067" s="2"/>
      <c r="Q1067" s="2"/>
      <c r="R1067" s="36"/>
      <c r="S1067" s="29"/>
      <c r="T1067" s="29"/>
      <c r="U1067" s="29"/>
      <c r="V1067" s="29"/>
      <c r="W1067" s="2"/>
      <c r="X1067" s="2"/>
    </row>
    <row r="1068" spans="1:24">
      <c r="A1068" s="2" t="s">
        <v>29</v>
      </c>
      <c r="B1068" s="43">
        <v>314300025</v>
      </c>
      <c r="D1068" s="35"/>
      <c r="E1068" s="29" t="s">
        <v>1253</v>
      </c>
      <c r="F1068" s="29" t="s">
        <v>660</v>
      </c>
      <c r="G1068" s="29">
        <v>0</v>
      </c>
      <c r="H1068" s="29" t="s">
        <v>32</v>
      </c>
      <c r="I1068" s="29">
        <v>0</v>
      </c>
      <c r="J1068" s="29" t="s">
        <v>1142</v>
      </c>
      <c r="K1068" s="29"/>
      <c r="L1068" s="2"/>
      <c r="M1068" s="2"/>
      <c r="N1068" s="2"/>
      <c r="O1068" s="2"/>
      <c r="P1068" s="2"/>
      <c r="Q1068" s="2"/>
      <c r="R1068" s="36"/>
      <c r="S1068" s="29"/>
      <c r="T1068" s="29"/>
      <c r="U1068" s="29"/>
      <c r="V1068" s="29"/>
      <c r="W1068" s="2"/>
      <c r="X1068" s="2"/>
    </row>
    <row r="1069" spans="1:24">
      <c r="A1069" s="2" t="s">
        <v>29</v>
      </c>
      <c r="B1069" s="43">
        <v>314300026</v>
      </c>
      <c r="D1069" s="35"/>
      <c r="E1069" s="29" t="s">
        <v>1254</v>
      </c>
      <c r="F1069" s="29" t="s">
        <v>660</v>
      </c>
      <c r="G1069" s="29">
        <v>0</v>
      </c>
      <c r="H1069" s="29" t="s">
        <v>32</v>
      </c>
      <c r="I1069" s="29">
        <v>0</v>
      </c>
      <c r="J1069" s="29" t="s">
        <v>1142</v>
      </c>
      <c r="K1069" s="29"/>
      <c r="L1069" s="2"/>
      <c r="M1069" s="2"/>
      <c r="N1069" s="2"/>
      <c r="O1069" s="2"/>
      <c r="P1069" s="2"/>
      <c r="Q1069" s="2"/>
      <c r="R1069" s="36"/>
      <c r="S1069" s="29"/>
      <c r="T1069" s="29"/>
      <c r="U1069" s="29"/>
      <c r="V1069" s="29"/>
      <c r="W1069" s="2"/>
      <c r="X1069" s="2"/>
    </row>
    <row r="1070" spans="1:24">
      <c r="A1070" s="2" t="s">
        <v>29</v>
      </c>
      <c r="B1070" s="43">
        <v>314300027</v>
      </c>
      <c r="D1070" s="35"/>
      <c r="E1070" s="29" t="s">
        <v>1255</v>
      </c>
      <c r="F1070" s="29" t="s">
        <v>660</v>
      </c>
      <c r="G1070" s="29">
        <v>0</v>
      </c>
      <c r="H1070" s="29" t="s">
        <v>32</v>
      </c>
      <c r="I1070" s="29">
        <v>0</v>
      </c>
      <c r="J1070" s="29" t="s">
        <v>1142</v>
      </c>
      <c r="K1070" s="29"/>
      <c r="L1070" s="2"/>
      <c r="M1070" s="2"/>
      <c r="N1070" s="2"/>
      <c r="O1070" s="2"/>
      <c r="P1070" s="2"/>
      <c r="Q1070" s="2"/>
      <c r="R1070" s="36"/>
      <c r="S1070" s="29"/>
      <c r="T1070" s="29"/>
      <c r="U1070" s="29"/>
      <c r="V1070" s="29"/>
      <c r="W1070" s="2"/>
      <c r="X1070" s="2"/>
    </row>
    <row r="1071" spans="1:24">
      <c r="A1071" s="2" t="s">
        <v>29</v>
      </c>
      <c r="B1071" s="43">
        <v>314310001</v>
      </c>
      <c r="D1071" s="35"/>
      <c r="E1071" s="29" t="s">
        <v>1256</v>
      </c>
      <c r="F1071" s="29" t="s">
        <v>660</v>
      </c>
      <c r="G1071" s="29">
        <v>0</v>
      </c>
      <c r="H1071" s="29" t="s">
        <v>32</v>
      </c>
      <c r="I1071" s="29">
        <v>0</v>
      </c>
      <c r="J1071" s="29" t="s">
        <v>1142</v>
      </c>
      <c r="K1071" s="29"/>
      <c r="L1071" s="2"/>
      <c r="M1071" s="2"/>
      <c r="N1071" s="2"/>
      <c r="O1071" s="2"/>
      <c r="P1071" s="2"/>
      <c r="Q1071" s="2"/>
      <c r="R1071" s="36"/>
      <c r="S1071" s="29"/>
      <c r="T1071" s="29"/>
      <c r="U1071" s="29"/>
      <c r="V1071" s="29"/>
      <c r="W1071" s="2"/>
      <c r="X1071" s="2"/>
    </row>
    <row r="1072" spans="1:24">
      <c r="A1072" s="2" t="s">
        <v>29</v>
      </c>
      <c r="B1072" s="43">
        <v>314310002</v>
      </c>
      <c r="D1072" s="35"/>
      <c r="E1072" s="29" t="s">
        <v>1257</v>
      </c>
      <c r="F1072" s="29" t="s">
        <v>660</v>
      </c>
      <c r="G1072" s="29">
        <v>0</v>
      </c>
      <c r="H1072" s="29" t="s">
        <v>32</v>
      </c>
      <c r="I1072" s="29">
        <v>0</v>
      </c>
      <c r="J1072" s="29" t="s">
        <v>1142</v>
      </c>
      <c r="K1072" s="29"/>
      <c r="L1072" s="2"/>
      <c r="M1072" s="2"/>
      <c r="N1072" s="2"/>
      <c r="O1072" s="2"/>
      <c r="P1072" s="2"/>
      <c r="Q1072" s="2"/>
      <c r="R1072" s="36"/>
      <c r="S1072" s="29"/>
      <c r="T1072" s="29"/>
      <c r="U1072" s="29"/>
      <c r="V1072" s="29"/>
      <c r="W1072" s="2"/>
      <c r="X1072" s="2"/>
    </row>
    <row r="1073" spans="1:24">
      <c r="A1073" s="2" t="s">
        <v>29</v>
      </c>
      <c r="B1073" s="43">
        <v>314310003</v>
      </c>
      <c r="D1073" s="35"/>
      <c r="E1073" s="29" t="s">
        <v>1258</v>
      </c>
      <c r="F1073" s="29" t="s">
        <v>660</v>
      </c>
      <c r="G1073" s="29">
        <v>0</v>
      </c>
      <c r="H1073" s="29" t="s">
        <v>32</v>
      </c>
      <c r="I1073" s="29">
        <v>0</v>
      </c>
      <c r="J1073" s="29" t="s">
        <v>1142</v>
      </c>
      <c r="K1073" s="29"/>
      <c r="L1073" s="2"/>
      <c r="M1073" s="2"/>
      <c r="N1073" s="2"/>
      <c r="O1073" s="2"/>
      <c r="P1073" s="2"/>
      <c r="Q1073" s="2"/>
      <c r="R1073" s="36"/>
      <c r="S1073" s="29"/>
      <c r="T1073" s="29"/>
      <c r="U1073" s="29"/>
      <c r="V1073" s="29"/>
      <c r="W1073" s="2"/>
      <c r="X1073" s="2"/>
    </row>
    <row r="1074" spans="1:24">
      <c r="A1074" s="2" t="s">
        <v>29</v>
      </c>
      <c r="B1074" s="43">
        <v>314310004</v>
      </c>
      <c r="D1074" s="35"/>
      <c r="E1074" s="29" t="s">
        <v>1259</v>
      </c>
      <c r="F1074" s="29" t="s">
        <v>660</v>
      </c>
      <c r="G1074" s="29">
        <v>0</v>
      </c>
      <c r="H1074" s="29" t="s">
        <v>32</v>
      </c>
      <c r="I1074" s="29">
        <v>0</v>
      </c>
      <c r="J1074" s="29" t="s">
        <v>1142</v>
      </c>
      <c r="K1074" s="29"/>
      <c r="L1074" s="2"/>
      <c r="M1074" s="2"/>
      <c r="N1074" s="2"/>
      <c r="O1074" s="2"/>
      <c r="P1074" s="2"/>
      <c r="Q1074" s="2"/>
      <c r="R1074" s="36"/>
      <c r="S1074" s="29"/>
      <c r="T1074" s="29"/>
      <c r="U1074" s="29"/>
      <c r="V1074" s="29"/>
      <c r="W1074" s="2"/>
      <c r="X1074" s="2"/>
    </row>
    <row r="1075" spans="1:24">
      <c r="A1075" s="2" t="s">
        <v>29</v>
      </c>
      <c r="B1075" s="43">
        <v>314310005</v>
      </c>
      <c r="D1075" s="35"/>
      <c r="E1075" s="29" t="s">
        <v>1260</v>
      </c>
      <c r="F1075" s="29" t="s">
        <v>660</v>
      </c>
      <c r="G1075" s="29">
        <v>0</v>
      </c>
      <c r="H1075" s="29" t="s">
        <v>32</v>
      </c>
      <c r="I1075" s="29">
        <v>0</v>
      </c>
      <c r="J1075" s="29" t="s">
        <v>1142</v>
      </c>
      <c r="K1075" s="29"/>
      <c r="L1075" s="2"/>
      <c r="M1075" s="2"/>
      <c r="N1075" s="2"/>
      <c r="O1075" s="2"/>
      <c r="P1075" s="2"/>
      <c r="Q1075" s="2"/>
      <c r="R1075" s="36"/>
      <c r="S1075" s="29"/>
      <c r="T1075" s="29"/>
      <c r="U1075" s="29"/>
      <c r="V1075" s="29"/>
      <c r="W1075" s="2"/>
      <c r="X1075" s="2"/>
    </row>
    <row r="1076" spans="1:24">
      <c r="A1076" s="2" t="s">
        <v>29</v>
      </c>
      <c r="B1076" s="43">
        <v>314310006</v>
      </c>
      <c r="D1076" s="35"/>
      <c r="E1076" s="29" t="s">
        <v>1261</v>
      </c>
      <c r="F1076" s="29" t="s">
        <v>660</v>
      </c>
      <c r="G1076" s="29">
        <v>0</v>
      </c>
      <c r="H1076" s="29" t="s">
        <v>32</v>
      </c>
      <c r="I1076" s="29">
        <v>0</v>
      </c>
      <c r="J1076" s="29" t="s">
        <v>1142</v>
      </c>
      <c r="K1076" s="29"/>
      <c r="L1076" s="2"/>
      <c r="M1076" s="2"/>
      <c r="N1076" s="2"/>
      <c r="O1076" s="2"/>
      <c r="P1076" s="2"/>
      <c r="Q1076" s="2"/>
      <c r="R1076" s="36"/>
      <c r="S1076" s="29"/>
      <c r="T1076" s="29"/>
      <c r="U1076" s="29"/>
      <c r="V1076" s="29"/>
      <c r="W1076" s="2"/>
      <c r="X1076" s="2"/>
    </row>
    <row r="1077" spans="1:24">
      <c r="A1077" s="2" t="s">
        <v>29</v>
      </c>
      <c r="B1077" s="43">
        <v>314310007</v>
      </c>
      <c r="D1077" s="35"/>
      <c r="E1077" s="29" t="s">
        <v>1262</v>
      </c>
      <c r="F1077" s="29" t="s">
        <v>660</v>
      </c>
      <c r="G1077" s="29">
        <v>0</v>
      </c>
      <c r="H1077" s="29" t="s">
        <v>32</v>
      </c>
      <c r="I1077" s="29">
        <v>0</v>
      </c>
      <c r="J1077" s="29" t="s">
        <v>1142</v>
      </c>
      <c r="K1077" s="29"/>
      <c r="L1077" s="2"/>
      <c r="M1077" s="2"/>
      <c r="N1077" s="2"/>
      <c r="O1077" s="2"/>
      <c r="P1077" s="2"/>
      <c r="Q1077" s="2"/>
      <c r="R1077" s="36"/>
      <c r="S1077" s="29"/>
      <c r="T1077" s="29"/>
      <c r="U1077" s="29"/>
      <c r="V1077" s="29"/>
      <c r="W1077" s="2"/>
      <c r="X1077" s="2"/>
    </row>
    <row r="1078" spans="1:24">
      <c r="A1078" s="2" t="s">
        <v>29</v>
      </c>
      <c r="B1078" s="43">
        <v>314310008</v>
      </c>
      <c r="D1078" s="35"/>
      <c r="E1078" s="29" t="s">
        <v>1263</v>
      </c>
      <c r="F1078" s="29" t="s">
        <v>660</v>
      </c>
      <c r="G1078" s="29">
        <v>0</v>
      </c>
      <c r="H1078" s="29" t="s">
        <v>32</v>
      </c>
      <c r="I1078" s="29">
        <v>0</v>
      </c>
      <c r="J1078" s="29" t="s">
        <v>1142</v>
      </c>
      <c r="K1078" s="29"/>
      <c r="L1078" s="2"/>
      <c r="M1078" s="2"/>
      <c r="N1078" s="2"/>
      <c r="O1078" s="2"/>
      <c r="P1078" s="2"/>
      <c r="Q1078" s="2"/>
      <c r="R1078" s="36"/>
      <c r="S1078" s="29"/>
      <c r="T1078" s="29"/>
      <c r="U1078" s="29"/>
      <c r="V1078" s="29"/>
      <c r="W1078" s="2"/>
      <c r="X1078" s="2"/>
    </row>
    <row r="1079" spans="1:24">
      <c r="A1079" s="2" t="s">
        <v>29</v>
      </c>
      <c r="B1079" s="43">
        <v>314310009</v>
      </c>
      <c r="D1079" s="35"/>
      <c r="E1079" s="29" t="s">
        <v>1264</v>
      </c>
      <c r="F1079" s="29" t="s">
        <v>660</v>
      </c>
      <c r="G1079" s="29">
        <v>0</v>
      </c>
      <c r="H1079" s="29" t="s">
        <v>32</v>
      </c>
      <c r="I1079" s="29">
        <v>0</v>
      </c>
      <c r="J1079" s="29" t="s">
        <v>1142</v>
      </c>
      <c r="K1079" s="29"/>
      <c r="L1079" s="2"/>
      <c r="M1079" s="2"/>
      <c r="N1079" s="2"/>
      <c r="O1079" s="2"/>
      <c r="P1079" s="2"/>
      <c r="Q1079" s="2"/>
      <c r="R1079" s="36"/>
      <c r="S1079" s="29"/>
      <c r="T1079" s="29"/>
      <c r="U1079" s="29"/>
      <c r="V1079" s="29"/>
      <c r="W1079" s="2"/>
      <c r="X1079" s="2"/>
    </row>
    <row r="1080" spans="1:24">
      <c r="A1080" s="2" t="s">
        <v>29</v>
      </c>
      <c r="B1080" s="43">
        <v>314310010</v>
      </c>
      <c r="D1080" s="35"/>
      <c r="E1080" s="29" t="s">
        <v>1265</v>
      </c>
      <c r="F1080" s="29" t="s">
        <v>660</v>
      </c>
      <c r="G1080" s="29">
        <v>0</v>
      </c>
      <c r="H1080" s="29" t="s">
        <v>32</v>
      </c>
      <c r="I1080" s="29">
        <v>0</v>
      </c>
      <c r="J1080" s="29" t="s">
        <v>1142</v>
      </c>
      <c r="K1080" s="29"/>
      <c r="L1080" s="2"/>
      <c r="M1080" s="2"/>
      <c r="N1080" s="2"/>
      <c r="O1080" s="2"/>
      <c r="P1080" s="2"/>
      <c r="Q1080" s="2"/>
      <c r="R1080" s="36"/>
      <c r="S1080" s="29"/>
      <c r="T1080" s="29"/>
      <c r="U1080" s="29"/>
      <c r="V1080" s="29"/>
      <c r="W1080" s="2"/>
      <c r="X1080" s="2"/>
    </row>
    <row r="1081" spans="1:24">
      <c r="A1081" s="2" t="s">
        <v>29</v>
      </c>
      <c r="B1081" s="43">
        <v>314310011</v>
      </c>
      <c r="D1081" s="35"/>
      <c r="E1081" s="29" t="s">
        <v>1266</v>
      </c>
      <c r="F1081" s="29" t="s">
        <v>660</v>
      </c>
      <c r="G1081" s="29">
        <v>0</v>
      </c>
      <c r="H1081" s="29" t="s">
        <v>32</v>
      </c>
      <c r="I1081" s="29">
        <v>0</v>
      </c>
      <c r="J1081" s="29" t="s">
        <v>1142</v>
      </c>
      <c r="K1081" s="29"/>
      <c r="L1081" s="2"/>
      <c r="M1081" s="2"/>
      <c r="N1081" s="2"/>
      <c r="O1081" s="2"/>
      <c r="P1081" s="2"/>
      <c r="Q1081" s="2"/>
      <c r="R1081" s="36"/>
      <c r="S1081" s="29"/>
      <c r="T1081" s="29"/>
      <c r="U1081" s="29"/>
      <c r="V1081" s="29"/>
      <c r="W1081" s="2"/>
      <c r="X1081" s="2"/>
    </row>
    <row r="1082" spans="1:24">
      <c r="A1082" s="2" t="s">
        <v>29</v>
      </c>
      <c r="B1082" s="43">
        <v>314310012</v>
      </c>
      <c r="D1082" s="35"/>
      <c r="E1082" s="29" t="s">
        <v>1267</v>
      </c>
      <c r="F1082" s="29" t="s">
        <v>660</v>
      </c>
      <c r="G1082" s="29">
        <v>0</v>
      </c>
      <c r="H1082" s="29" t="s">
        <v>32</v>
      </c>
      <c r="I1082" s="29">
        <v>0</v>
      </c>
      <c r="J1082" s="29" t="s">
        <v>1142</v>
      </c>
      <c r="K1082" s="29"/>
      <c r="L1082" s="2"/>
      <c r="M1082" s="2"/>
      <c r="N1082" s="2"/>
      <c r="O1082" s="2"/>
      <c r="P1082" s="2"/>
      <c r="Q1082" s="2"/>
      <c r="R1082" s="36"/>
      <c r="S1082" s="29"/>
      <c r="T1082" s="29"/>
      <c r="U1082" s="29"/>
      <c r="V1082" s="29"/>
      <c r="W1082" s="2"/>
      <c r="X1082" s="2"/>
    </row>
    <row r="1083" spans="1:24">
      <c r="A1083" s="2" t="s">
        <v>29</v>
      </c>
      <c r="B1083" s="43">
        <v>314310013</v>
      </c>
      <c r="D1083" s="35"/>
      <c r="E1083" s="29" t="s">
        <v>1268</v>
      </c>
      <c r="F1083" s="29" t="s">
        <v>660</v>
      </c>
      <c r="G1083" s="29">
        <v>0</v>
      </c>
      <c r="H1083" s="29" t="s">
        <v>32</v>
      </c>
      <c r="I1083" s="29">
        <v>0</v>
      </c>
      <c r="J1083" s="29" t="s">
        <v>1142</v>
      </c>
      <c r="K1083" s="29"/>
      <c r="L1083" s="2"/>
      <c r="M1083" s="2"/>
      <c r="N1083" s="2"/>
      <c r="O1083" s="2"/>
      <c r="P1083" s="2"/>
      <c r="Q1083" s="2"/>
      <c r="R1083" s="36"/>
      <c r="S1083" s="29"/>
      <c r="T1083" s="29"/>
      <c r="U1083" s="29"/>
      <c r="V1083" s="29"/>
      <c r="W1083" s="2"/>
      <c r="X1083" s="2"/>
    </row>
    <row r="1084" spans="1:24">
      <c r="A1084" s="2" t="s">
        <v>29</v>
      </c>
      <c r="B1084" s="43">
        <v>314310014</v>
      </c>
      <c r="D1084" s="35"/>
      <c r="E1084" s="29" t="s">
        <v>1269</v>
      </c>
      <c r="F1084" s="29" t="s">
        <v>660</v>
      </c>
      <c r="G1084" s="29">
        <v>0</v>
      </c>
      <c r="H1084" s="29" t="s">
        <v>32</v>
      </c>
      <c r="I1084" s="29">
        <v>0</v>
      </c>
      <c r="J1084" s="29" t="s">
        <v>1142</v>
      </c>
      <c r="K1084" s="29"/>
      <c r="L1084" s="2"/>
      <c r="M1084" s="2"/>
      <c r="N1084" s="2"/>
      <c r="O1084" s="2"/>
      <c r="P1084" s="2"/>
      <c r="Q1084" s="2"/>
      <c r="R1084" s="36"/>
      <c r="S1084" s="29"/>
      <c r="T1084" s="29"/>
      <c r="U1084" s="29"/>
      <c r="V1084" s="29"/>
      <c r="W1084" s="2"/>
      <c r="X1084" s="2"/>
    </row>
    <row r="1085" spans="1:24">
      <c r="A1085" s="2" t="s">
        <v>29</v>
      </c>
      <c r="B1085" s="43">
        <v>314310015</v>
      </c>
      <c r="D1085" s="35"/>
      <c r="E1085" s="29" t="s">
        <v>1270</v>
      </c>
      <c r="F1085" s="29" t="s">
        <v>660</v>
      </c>
      <c r="G1085" s="29">
        <v>0</v>
      </c>
      <c r="H1085" s="29" t="s">
        <v>32</v>
      </c>
      <c r="I1085" s="29">
        <v>0</v>
      </c>
      <c r="J1085" s="29" t="s">
        <v>1142</v>
      </c>
      <c r="K1085" s="29"/>
      <c r="L1085" s="2"/>
      <c r="M1085" s="2"/>
      <c r="N1085" s="2"/>
      <c r="O1085" s="2"/>
      <c r="P1085" s="2"/>
      <c r="Q1085" s="2"/>
      <c r="R1085" s="36"/>
      <c r="S1085" s="29"/>
      <c r="T1085" s="29"/>
      <c r="U1085" s="29"/>
      <c r="V1085" s="29"/>
      <c r="W1085" s="2"/>
      <c r="X1085" s="2"/>
    </row>
    <row r="1086" spans="1:24">
      <c r="A1086" s="2" t="s">
        <v>29</v>
      </c>
      <c r="B1086" s="43">
        <v>314310016</v>
      </c>
      <c r="D1086" s="35"/>
      <c r="E1086" s="29" t="s">
        <v>1271</v>
      </c>
      <c r="F1086" s="29" t="s">
        <v>660</v>
      </c>
      <c r="G1086" s="29">
        <v>0</v>
      </c>
      <c r="H1086" s="29" t="s">
        <v>32</v>
      </c>
      <c r="I1086" s="29">
        <v>0</v>
      </c>
      <c r="J1086" s="29" t="s">
        <v>1142</v>
      </c>
      <c r="K1086" s="29"/>
      <c r="L1086" s="2"/>
      <c r="M1086" s="2"/>
      <c r="N1086" s="2"/>
      <c r="O1086" s="2"/>
      <c r="P1086" s="2"/>
      <c r="Q1086" s="2"/>
      <c r="R1086" s="36"/>
      <c r="S1086" s="29"/>
      <c r="T1086" s="29"/>
      <c r="U1086" s="29"/>
      <c r="V1086" s="29"/>
      <c r="W1086" s="2"/>
      <c r="X1086" s="2"/>
    </row>
    <row r="1087" spans="1:24">
      <c r="A1087" s="2" t="s">
        <v>29</v>
      </c>
      <c r="B1087" s="43">
        <v>314310017</v>
      </c>
      <c r="D1087" s="35"/>
      <c r="E1087" s="29" t="s">
        <v>1272</v>
      </c>
      <c r="F1087" s="29" t="s">
        <v>660</v>
      </c>
      <c r="G1087" s="29">
        <v>0</v>
      </c>
      <c r="H1087" s="29" t="s">
        <v>32</v>
      </c>
      <c r="I1087" s="29">
        <v>0</v>
      </c>
      <c r="J1087" s="29" t="s">
        <v>1142</v>
      </c>
      <c r="K1087" s="29"/>
      <c r="L1087" s="2"/>
      <c r="M1087" s="2"/>
      <c r="N1087" s="2"/>
      <c r="O1087" s="2"/>
      <c r="P1087" s="2"/>
      <c r="Q1087" s="2"/>
      <c r="R1087" s="36"/>
      <c r="S1087" s="29"/>
      <c r="T1087" s="29"/>
      <c r="U1087" s="29"/>
      <c r="V1087" s="29"/>
      <c r="W1087" s="2"/>
      <c r="X1087" s="2"/>
    </row>
    <row r="1088" spans="1:24">
      <c r="A1088" s="2" t="s">
        <v>29</v>
      </c>
      <c r="B1088" s="43">
        <v>314310018</v>
      </c>
      <c r="D1088" s="35"/>
      <c r="E1088" s="29" t="s">
        <v>1273</v>
      </c>
      <c r="F1088" s="29" t="s">
        <v>660</v>
      </c>
      <c r="G1088" s="29">
        <v>0</v>
      </c>
      <c r="H1088" s="29" t="s">
        <v>32</v>
      </c>
      <c r="I1088" s="29">
        <v>0</v>
      </c>
      <c r="J1088" s="29" t="s">
        <v>1142</v>
      </c>
      <c r="K1088" s="29"/>
      <c r="L1088" s="2"/>
      <c r="M1088" s="2"/>
      <c r="N1088" s="2"/>
      <c r="O1088" s="2"/>
      <c r="P1088" s="2"/>
      <c r="Q1088" s="2"/>
      <c r="R1088" s="36"/>
      <c r="S1088" s="29"/>
      <c r="T1088" s="29"/>
      <c r="U1088" s="29"/>
      <c r="V1088" s="29"/>
      <c r="W1088" s="2"/>
      <c r="X1088" s="2"/>
    </row>
    <row r="1089" spans="1:24">
      <c r="A1089" s="2" t="s">
        <v>29</v>
      </c>
      <c r="B1089" s="43">
        <v>314310019</v>
      </c>
      <c r="D1089" s="35"/>
      <c r="E1089" s="29" t="s">
        <v>1274</v>
      </c>
      <c r="F1089" s="29" t="s">
        <v>660</v>
      </c>
      <c r="G1089" s="29">
        <v>0</v>
      </c>
      <c r="H1089" s="29" t="s">
        <v>32</v>
      </c>
      <c r="I1089" s="29">
        <v>0</v>
      </c>
      <c r="J1089" s="29" t="s">
        <v>1142</v>
      </c>
      <c r="K1089" s="29"/>
      <c r="L1089" s="2"/>
      <c r="M1089" s="2"/>
      <c r="N1089" s="2"/>
      <c r="O1089" s="2"/>
      <c r="P1089" s="2"/>
      <c r="Q1089" s="2"/>
      <c r="R1089" s="36"/>
      <c r="S1089" s="29"/>
      <c r="T1089" s="29"/>
      <c r="U1089" s="29"/>
      <c r="V1089" s="29"/>
      <c r="W1089" s="2"/>
      <c r="X1089" s="2"/>
    </row>
    <row r="1090" spans="1:24">
      <c r="A1090" s="2" t="s">
        <v>29</v>
      </c>
      <c r="B1090" s="43">
        <v>314310020</v>
      </c>
      <c r="D1090" s="35"/>
      <c r="E1090" s="29" t="s">
        <v>1275</v>
      </c>
      <c r="F1090" s="29" t="s">
        <v>660</v>
      </c>
      <c r="G1090" s="29">
        <v>0</v>
      </c>
      <c r="H1090" s="29" t="s">
        <v>32</v>
      </c>
      <c r="I1090" s="29">
        <v>0</v>
      </c>
      <c r="J1090" s="29" t="s">
        <v>1142</v>
      </c>
      <c r="K1090" s="29"/>
      <c r="L1090" s="2"/>
      <c r="M1090" s="2"/>
      <c r="N1090" s="2"/>
      <c r="O1090" s="2"/>
      <c r="P1090" s="2"/>
      <c r="Q1090" s="2"/>
      <c r="R1090" s="36"/>
      <c r="S1090" s="29"/>
      <c r="T1090" s="29"/>
      <c r="U1090" s="29"/>
      <c r="V1090" s="29"/>
      <c r="W1090" s="2"/>
      <c r="X1090" s="2"/>
    </row>
    <row r="1091" spans="1:24">
      <c r="A1091" s="2" t="s">
        <v>29</v>
      </c>
      <c r="B1091" s="43">
        <v>314310021</v>
      </c>
      <c r="D1091" s="35"/>
      <c r="E1091" s="29" t="s">
        <v>1276</v>
      </c>
      <c r="F1091" s="29" t="s">
        <v>660</v>
      </c>
      <c r="G1091" s="29">
        <v>0</v>
      </c>
      <c r="H1091" s="29" t="s">
        <v>32</v>
      </c>
      <c r="I1091" s="29">
        <v>0</v>
      </c>
      <c r="J1091" s="29" t="s">
        <v>1142</v>
      </c>
      <c r="K1091" s="29"/>
      <c r="L1091" s="2"/>
      <c r="M1091" s="2"/>
      <c r="N1091" s="2"/>
      <c r="O1091" s="2"/>
      <c r="P1091" s="2"/>
      <c r="Q1091" s="2"/>
      <c r="R1091" s="36"/>
      <c r="S1091" s="29"/>
      <c r="T1091" s="29"/>
      <c r="U1091" s="29"/>
      <c r="V1091" s="29"/>
      <c r="W1091" s="2"/>
      <c r="X1091" s="2"/>
    </row>
    <row r="1092" spans="1:24">
      <c r="A1092" s="2" t="s">
        <v>29</v>
      </c>
      <c r="B1092" s="43">
        <v>314310022</v>
      </c>
      <c r="D1092" s="35"/>
      <c r="E1092" s="29" t="s">
        <v>1277</v>
      </c>
      <c r="F1092" s="29" t="s">
        <v>660</v>
      </c>
      <c r="G1092" s="29">
        <v>0</v>
      </c>
      <c r="H1092" s="29" t="s">
        <v>32</v>
      </c>
      <c r="I1092" s="29">
        <v>0</v>
      </c>
      <c r="J1092" s="29" t="s">
        <v>1142</v>
      </c>
      <c r="K1092" s="29"/>
      <c r="L1092" s="2"/>
      <c r="M1092" s="2"/>
      <c r="N1092" s="2"/>
      <c r="O1092" s="2"/>
      <c r="P1092" s="2"/>
      <c r="Q1092" s="2"/>
      <c r="R1092" s="36"/>
      <c r="S1092" s="29"/>
      <c r="T1092" s="29"/>
      <c r="U1092" s="29"/>
      <c r="V1092" s="29"/>
      <c r="W1092" s="2"/>
      <c r="X1092" s="2"/>
    </row>
    <row r="1093" spans="1:24">
      <c r="A1093" s="2" t="s">
        <v>29</v>
      </c>
      <c r="B1093" s="43">
        <v>314310023</v>
      </c>
      <c r="D1093" s="35"/>
      <c r="E1093" s="29" t="s">
        <v>1278</v>
      </c>
      <c r="F1093" s="29" t="s">
        <v>660</v>
      </c>
      <c r="G1093" s="29">
        <v>0</v>
      </c>
      <c r="H1093" s="29" t="s">
        <v>32</v>
      </c>
      <c r="I1093" s="29">
        <v>0</v>
      </c>
      <c r="J1093" s="29" t="s">
        <v>1142</v>
      </c>
      <c r="K1093" s="29"/>
      <c r="L1093" s="2"/>
      <c r="M1093" s="2"/>
      <c r="N1093" s="2"/>
      <c r="O1093" s="2"/>
      <c r="P1093" s="2"/>
      <c r="Q1093" s="2"/>
      <c r="R1093" s="36"/>
      <c r="S1093" s="29"/>
      <c r="T1093" s="29"/>
      <c r="U1093" s="29"/>
      <c r="V1093" s="29"/>
      <c r="W1093" s="2"/>
      <c r="X1093" s="2"/>
    </row>
    <row r="1094" spans="1:24">
      <c r="A1094" s="2" t="s">
        <v>29</v>
      </c>
      <c r="B1094" s="43">
        <v>314310024</v>
      </c>
      <c r="D1094" s="35"/>
      <c r="E1094" s="29" t="s">
        <v>1279</v>
      </c>
      <c r="F1094" s="29" t="s">
        <v>660</v>
      </c>
      <c r="G1094" s="29">
        <v>0</v>
      </c>
      <c r="H1094" s="29" t="s">
        <v>32</v>
      </c>
      <c r="I1094" s="29">
        <v>0</v>
      </c>
      <c r="J1094" s="29" t="s">
        <v>1142</v>
      </c>
      <c r="K1094" s="29"/>
      <c r="L1094" s="2"/>
      <c r="M1094" s="2"/>
      <c r="N1094" s="2"/>
      <c r="O1094" s="2"/>
      <c r="P1094" s="2"/>
      <c r="Q1094" s="2"/>
      <c r="R1094" s="36"/>
      <c r="S1094" s="29"/>
      <c r="T1094" s="29"/>
      <c r="U1094" s="29"/>
      <c r="V1094" s="29"/>
      <c r="W1094" s="2"/>
      <c r="X1094" s="2"/>
    </row>
    <row r="1095" spans="1:24">
      <c r="A1095" s="2" t="s">
        <v>29</v>
      </c>
      <c r="B1095" s="43">
        <v>314310025</v>
      </c>
      <c r="D1095" s="35"/>
      <c r="E1095" s="29" t="s">
        <v>1280</v>
      </c>
      <c r="F1095" s="29" t="s">
        <v>660</v>
      </c>
      <c r="G1095" s="29">
        <v>0</v>
      </c>
      <c r="H1095" s="29" t="s">
        <v>32</v>
      </c>
      <c r="I1095" s="29">
        <v>0</v>
      </c>
      <c r="J1095" s="29" t="s">
        <v>1142</v>
      </c>
      <c r="K1095" s="29"/>
      <c r="L1095" s="2"/>
      <c r="M1095" s="2"/>
      <c r="N1095" s="2"/>
      <c r="O1095" s="2"/>
      <c r="P1095" s="2"/>
      <c r="Q1095" s="2"/>
      <c r="R1095" s="36"/>
      <c r="S1095" s="29"/>
      <c r="T1095" s="29"/>
      <c r="U1095" s="29"/>
      <c r="V1095" s="29"/>
      <c r="W1095" s="2"/>
      <c r="X1095" s="2"/>
    </row>
    <row r="1096" spans="1:24">
      <c r="A1096" s="2" t="s">
        <v>29</v>
      </c>
      <c r="B1096" s="43">
        <v>314310026</v>
      </c>
      <c r="D1096" s="35"/>
      <c r="E1096" s="29" t="s">
        <v>1281</v>
      </c>
      <c r="F1096" s="29" t="s">
        <v>660</v>
      </c>
      <c r="G1096" s="29">
        <v>0</v>
      </c>
      <c r="H1096" s="29" t="s">
        <v>32</v>
      </c>
      <c r="I1096" s="29">
        <v>0</v>
      </c>
      <c r="J1096" s="29" t="s">
        <v>1142</v>
      </c>
      <c r="K1096" s="29"/>
      <c r="L1096" s="2"/>
      <c r="M1096" s="2"/>
      <c r="N1096" s="2"/>
      <c r="O1096" s="2"/>
      <c r="P1096" s="2"/>
      <c r="Q1096" s="2"/>
      <c r="R1096" s="36"/>
      <c r="S1096" s="29"/>
      <c r="T1096" s="29"/>
      <c r="U1096" s="29"/>
      <c r="V1096" s="29"/>
      <c r="W1096" s="2"/>
      <c r="X1096" s="2"/>
    </row>
    <row r="1097" spans="1:24">
      <c r="A1097" s="2" t="s">
        <v>29</v>
      </c>
      <c r="B1097" s="43">
        <v>314310027</v>
      </c>
      <c r="D1097" s="35"/>
      <c r="E1097" s="29" t="s">
        <v>1282</v>
      </c>
      <c r="F1097" s="29" t="s">
        <v>660</v>
      </c>
      <c r="G1097" s="29">
        <v>0</v>
      </c>
      <c r="H1097" s="29" t="s">
        <v>32</v>
      </c>
      <c r="I1097" s="29">
        <v>0</v>
      </c>
      <c r="J1097" s="29" t="s">
        <v>1142</v>
      </c>
      <c r="K1097" s="29"/>
      <c r="L1097" s="2"/>
      <c r="M1097" s="2"/>
      <c r="N1097" s="2"/>
      <c r="O1097" s="2"/>
      <c r="P1097" s="2"/>
      <c r="Q1097" s="2"/>
      <c r="R1097" s="36"/>
      <c r="S1097" s="29"/>
      <c r="T1097" s="29"/>
      <c r="U1097" s="29"/>
      <c r="V1097" s="29"/>
      <c r="W1097" s="2"/>
      <c r="X1097" s="2"/>
    </row>
    <row r="1098" spans="1:24">
      <c r="A1098" s="2" t="s">
        <v>29</v>
      </c>
      <c r="B1098" s="43">
        <v>314310028</v>
      </c>
      <c r="D1098" s="35"/>
      <c r="E1098" s="29" t="s">
        <v>1283</v>
      </c>
      <c r="F1098" s="29" t="s">
        <v>660</v>
      </c>
      <c r="G1098" s="29">
        <v>0</v>
      </c>
      <c r="H1098" s="29" t="s">
        <v>32</v>
      </c>
      <c r="I1098" s="29">
        <v>0</v>
      </c>
      <c r="J1098" s="29" t="s">
        <v>1142</v>
      </c>
      <c r="K1098" s="29"/>
      <c r="L1098" s="2"/>
      <c r="M1098" s="2"/>
      <c r="N1098" s="2"/>
      <c r="O1098" s="2"/>
      <c r="P1098" s="2"/>
      <c r="Q1098" s="2"/>
      <c r="R1098" s="36"/>
      <c r="S1098" s="29"/>
      <c r="T1098" s="29"/>
      <c r="U1098" s="29"/>
      <c r="V1098" s="29"/>
      <c r="W1098" s="2"/>
      <c r="X1098" s="2"/>
    </row>
    <row r="1099" spans="1:24">
      <c r="A1099" s="2" t="s">
        <v>29</v>
      </c>
      <c r="B1099" s="43">
        <v>314310029</v>
      </c>
      <c r="D1099" s="35"/>
      <c r="E1099" s="29" t="s">
        <v>1284</v>
      </c>
      <c r="F1099" s="29" t="s">
        <v>660</v>
      </c>
      <c r="G1099" s="29">
        <v>0</v>
      </c>
      <c r="H1099" s="29" t="s">
        <v>32</v>
      </c>
      <c r="I1099" s="29">
        <v>0</v>
      </c>
      <c r="J1099" s="29" t="s">
        <v>1142</v>
      </c>
      <c r="K1099" s="29"/>
      <c r="L1099" s="2"/>
      <c r="M1099" s="2"/>
      <c r="N1099" s="2"/>
      <c r="O1099" s="2"/>
      <c r="P1099" s="2"/>
      <c r="Q1099" s="2"/>
      <c r="R1099" s="36"/>
      <c r="S1099" s="29"/>
      <c r="T1099" s="29"/>
      <c r="U1099" s="29"/>
      <c r="V1099" s="29"/>
      <c r="W1099" s="2"/>
      <c r="X1099" s="2"/>
    </row>
    <row r="1100" spans="1:24">
      <c r="A1100" s="2" t="s">
        <v>29</v>
      </c>
      <c r="B1100" s="43">
        <v>314310030</v>
      </c>
      <c r="D1100" s="35"/>
      <c r="E1100" s="29" t="s">
        <v>1285</v>
      </c>
      <c r="F1100" s="29" t="s">
        <v>660</v>
      </c>
      <c r="G1100" s="29">
        <v>0</v>
      </c>
      <c r="H1100" s="29" t="s">
        <v>32</v>
      </c>
      <c r="I1100" s="29">
        <v>0</v>
      </c>
      <c r="J1100" s="29" t="s">
        <v>1142</v>
      </c>
      <c r="K1100" s="29"/>
      <c r="L1100" s="2"/>
      <c r="M1100" s="2"/>
      <c r="N1100" s="2"/>
      <c r="O1100" s="2"/>
      <c r="P1100" s="2"/>
      <c r="Q1100" s="2"/>
      <c r="R1100" s="36"/>
      <c r="S1100" s="29"/>
      <c r="T1100" s="29"/>
      <c r="U1100" s="29"/>
      <c r="V1100" s="29"/>
      <c r="W1100" s="2"/>
      <c r="X1100" s="2"/>
    </row>
    <row r="1101" spans="1:24">
      <c r="A1101" s="2" t="s">
        <v>29</v>
      </c>
      <c r="B1101" s="43">
        <v>314310031</v>
      </c>
      <c r="D1101" s="35"/>
      <c r="E1101" s="29" t="s">
        <v>1286</v>
      </c>
      <c r="F1101" s="29" t="s">
        <v>660</v>
      </c>
      <c r="G1101" s="29">
        <v>0</v>
      </c>
      <c r="H1101" s="29" t="s">
        <v>32</v>
      </c>
      <c r="I1101" s="29">
        <v>0</v>
      </c>
      <c r="J1101" s="29" t="s">
        <v>1142</v>
      </c>
      <c r="K1101" s="29"/>
      <c r="L1101" s="2"/>
      <c r="M1101" s="2"/>
      <c r="N1101" s="2"/>
      <c r="O1101" s="2"/>
      <c r="P1101" s="2"/>
      <c r="Q1101" s="2"/>
      <c r="R1101" s="36"/>
      <c r="S1101" s="29"/>
      <c r="T1101" s="29"/>
      <c r="U1101" s="29"/>
      <c r="V1101" s="29"/>
      <c r="W1101" s="2"/>
      <c r="X1101" s="2"/>
    </row>
    <row r="1102" spans="1:24">
      <c r="A1102" s="2" t="s">
        <v>29</v>
      </c>
      <c r="B1102" s="43">
        <v>314310032</v>
      </c>
      <c r="D1102" s="35"/>
      <c r="E1102" s="29" t="s">
        <v>1287</v>
      </c>
      <c r="F1102" s="29" t="s">
        <v>660</v>
      </c>
      <c r="G1102" s="29">
        <v>0</v>
      </c>
      <c r="H1102" s="29" t="s">
        <v>32</v>
      </c>
      <c r="I1102" s="29">
        <v>0</v>
      </c>
      <c r="J1102" s="29" t="s">
        <v>1142</v>
      </c>
      <c r="K1102" s="29"/>
      <c r="L1102" s="2"/>
      <c r="M1102" s="2"/>
      <c r="N1102" s="2"/>
      <c r="O1102" s="2"/>
      <c r="P1102" s="2"/>
      <c r="Q1102" s="2"/>
      <c r="R1102" s="36"/>
      <c r="S1102" s="29"/>
      <c r="T1102" s="29"/>
      <c r="U1102" s="29"/>
      <c r="V1102" s="29"/>
      <c r="W1102" s="2"/>
      <c r="X1102" s="2"/>
    </row>
    <row r="1103" spans="1:24">
      <c r="A1103" s="2" t="s">
        <v>29</v>
      </c>
      <c r="B1103" s="43">
        <v>314310033</v>
      </c>
      <c r="D1103" s="35"/>
      <c r="E1103" s="29" t="s">
        <v>1288</v>
      </c>
      <c r="F1103" s="29" t="s">
        <v>660</v>
      </c>
      <c r="G1103" s="29">
        <v>0</v>
      </c>
      <c r="H1103" s="29" t="s">
        <v>32</v>
      </c>
      <c r="I1103" s="29">
        <v>0</v>
      </c>
      <c r="J1103" s="29" t="s">
        <v>1142</v>
      </c>
      <c r="K1103" s="29"/>
      <c r="L1103" s="2"/>
      <c r="M1103" s="2"/>
      <c r="N1103" s="2"/>
      <c r="O1103" s="2"/>
      <c r="P1103" s="2"/>
      <c r="Q1103" s="2"/>
      <c r="R1103" s="36"/>
      <c r="S1103" s="29"/>
      <c r="T1103" s="29"/>
      <c r="U1103" s="29"/>
      <c r="V1103" s="29"/>
      <c r="W1103" s="2"/>
      <c r="X1103" s="2"/>
    </row>
    <row r="1104" spans="1:24">
      <c r="A1104" s="2" t="s">
        <v>29</v>
      </c>
      <c r="B1104" s="43">
        <v>314310034</v>
      </c>
      <c r="D1104" s="35"/>
      <c r="E1104" s="29" t="s">
        <v>1289</v>
      </c>
      <c r="F1104" s="29" t="s">
        <v>660</v>
      </c>
      <c r="G1104" s="29">
        <v>0</v>
      </c>
      <c r="H1104" s="29" t="s">
        <v>32</v>
      </c>
      <c r="I1104" s="29">
        <v>0</v>
      </c>
      <c r="J1104" s="29" t="s">
        <v>1142</v>
      </c>
      <c r="K1104" s="29"/>
      <c r="L1104" s="2"/>
      <c r="M1104" s="2"/>
      <c r="N1104" s="2"/>
      <c r="O1104" s="2"/>
      <c r="P1104" s="2"/>
      <c r="Q1104" s="2"/>
      <c r="R1104" s="36"/>
      <c r="S1104" s="29"/>
      <c r="T1104" s="29"/>
      <c r="U1104" s="29"/>
      <c r="V1104" s="29"/>
      <c r="W1104" s="2"/>
      <c r="X1104" s="2"/>
    </row>
    <row r="1105" spans="1:24">
      <c r="A1105" s="2" t="s">
        <v>29</v>
      </c>
      <c r="B1105" s="43">
        <v>314310035</v>
      </c>
      <c r="D1105" s="35"/>
      <c r="E1105" s="29" t="s">
        <v>1290</v>
      </c>
      <c r="F1105" s="29" t="s">
        <v>660</v>
      </c>
      <c r="G1105" s="29">
        <v>0</v>
      </c>
      <c r="H1105" s="29" t="s">
        <v>32</v>
      </c>
      <c r="I1105" s="29">
        <v>0</v>
      </c>
      <c r="J1105" s="29" t="s">
        <v>1142</v>
      </c>
      <c r="K1105" s="29"/>
      <c r="L1105" s="2"/>
      <c r="M1105" s="2"/>
      <c r="N1105" s="2"/>
      <c r="O1105" s="2"/>
      <c r="P1105" s="2"/>
      <c r="Q1105" s="2"/>
      <c r="R1105" s="36"/>
      <c r="S1105" s="29"/>
      <c r="T1105" s="29"/>
      <c r="U1105" s="29"/>
      <c r="V1105" s="29"/>
      <c r="W1105" s="2"/>
      <c r="X1105" s="2"/>
    </row>
    <row r="1106" spans="1:24">
      <c r="A1106" s="2" t="s">
        <v>29</v>
      </c>
      <c r="B1106" s="43">
        <v>314310036</v>
      </c>
      <c r="D1106" s="35"/>
      <c r="E1106" s="29" t="s">
        <v>1291</v>
      </c>
      <c r="F1106" s="29" t="s">
        <v>660</v>
      </c>
      <c r="G1106" s="29">
        <v>0</v>
      </c>
      <c r="H1106" s="29" t="s">
        <v>32</v>
      </c>
      <c r="I1106" s="29">
        <v>0</v>
      </c>
      <c r="J1106" s="29" t="s">
        <v>1142</v>
      </c>
      <c r="K1106" s="29"/>
      <c r="L1106" s="2"/>
      <c r="M1106" s="2"/>
      <c r="N1106" s="2"/>
      <c r="O1106" s="2"/>
      <c r="P1106" s="2"/>
      <c r="Q1106" s="2"/>
      <c r="R1106" s="36"/>
      <c r="S1106" s="29"/>
      <c r="T1106" s="29"/>
      <c r="U1106" s="29"/>
      <c r="V1106" s="29"/>
      <c r="W1106" s="2"/>
      <c r="X1106" s="2"/>
    </row>
    <row r="1107" spans="1:24">
      <c r="A1107" s="2" t="s">
        <v>29</v>
      </c>
      <c r="B1107" s="43">
        <v>314310037</v>
      </c>
      <c r="D1107" s="35"/>
      <c r="E1107" s="29" t="s">
        <v>1292</v>
      </c>
      <c r="F1107" s="29" t="s">
        <v>660</v>
      </c>
      <c r="G1107" s="29">
        <v>0</v>
      </c>
      <c r="H1107" s="29" t="s">
        <v>32</v>
      </c>
      <c r="I1107" s="29">
        <v>0</v>
      </c>
      <c r="J1107" s="29" t="s">
        <v>1142</v>
      </c>
      <c r="K1107" s="29"/>
      <c r="L1107" s="2"/>
      <c r="M1107" s="2"/>
      <c r="N1107" s="2"/>
      <c r="O1107" s="2"/>
      <c r="P1107" s="2"/>
      <c r="Q1107" s="2"/>
      <c r="R1107" s="36"/>
      <c r="S1107" s="29"/>
      <c r="T1107" s="29"/>
      <c r="U1107" s="29"/>
      <c r="V1107" s="29"/>
      <c r="W1107" s="2"/>
      <c r="X1107" s="2"/>
    </row>
    <row r="1108" spans="1:24">
      <c r="A1108" s="2" t="s">
        <v>29</v>
      </c>
      <c r="B1108" s="43">
        <v>314310038</v>
      </c>
      <c r="D1108" s="35"/>
      <c r="E1108" s="29" t="s">
        <v>1293</v>
      </c>
      <c r="F1108" s="29" t="s">
        <v>660</v>
      </c>
      <c r="G1108" s="29">
        <v>0</v>
      </c>
      <c r="H1108" s="29" t="s">
        <v>32</v>
      </c>
      <c r="I1108" s="29">
        <v>0</v>
      </c>
      <c r="J1108" s="29" t="s">
        <v>1142</v>
      </c>
      <c r="K1108" s="29"/>
      <c r="L1108" s="2"/>
      <c r="M1108" s="2"/>
      <c r="N1108" s="2"/>
      <c r="O1108" s="2"/>
      <c r="P1108" s="2"/>
      <c r="Q1108" s="2"/>
      <c r="R1108" s="36"/>
      <c r="S1108" s="29"/>
      <c r="T1108" s="29"/>
      <c r="U1108" s="29"/>
      <c r="V1108" s="29"/>
      <c r="W1108" s="2"/>
      <c r="X1108" s="2"/>
    </row>
    <row r="1109" spans="1:24">
      <c r="A1109" s="2" t="s">
        <v>29</v>
      </c>
      <c r="B1109" s="43">
        <v>314320001</v>
      </c>
      <c r="D1109" s="35"/>
      <c r="E1109" s="29" t="s">
        <v>1294</v>
      </c>
      <c r="F1109" s="29" t="s">
        <v>660</v>
      </c>
      <c r="G1109" s="29">
        <v>0</v>
      </c>
      <c r="H1109" s="29" t="s">
        <v>32</v>
      </c>
      <c r="I1109" s="29">
        <v>0</v>
      </c>
      <c r="J1109" s="29" t="s">
        <v>1142</v>
      </c>
      <c r="K1109" s="29"/>
      <c r="L1109" s="2"/>
      <c r="M1109" s="2"/>
      <c r="N1109" s="2"/>
      <c r="O1109" s="2"/>
      <c r="P1109" s="2"/>
      <c r="Q1109" s="2"/>
      <c r="R1109" s="36"/>
      <c r="S1109" s="29"/>
      <c r="T1109" s="29"/>
      <c r="U1109" s="29"/>
      <c r="V1109" s="29"/>
      <c r="W1109" s="2"/>
      <c r="X1109" s="2"/>
    </row>
    <row r="1110" spans="1:24">
      <c r="A1110" s="2" t="s">
        <v>29</v>
      </c>
      <c r="B1110" s="43">
        <v>314320002</v>
      </c>
      <c r="D1110" s="35"/>
      <c r="E1110" s="29" t="s">
        <v>1295</v>
      </c>
      <c r="F1110" s="29" t="s">
        <v>660</v>
      </c>
      <c r="G1110" s="29">
        <v>0</v>
      </c>
      <c r="H1110" s="29" t="s">
        <v>32</v>
      </c>
      <c r="I1110" s="29">
        <v>0</v>
      </c>
      <c r="J1110" s="29" t="s">
        <v>1142</v>
      </c>
      <c r="K1110" s="29"/>
      <c r="L1110" s="2"/>
      <c r="M1110" s="2"/>
      <c r="N1110" s="2"/>
      <c r="O1110" s="2"/>
      <c r="P1110" s="2"/>
      <c r="Q1110" s="2"/>
      <c r="R1110" s="36"/>
      <c r="S1110" s="29"/>
      <c r="T1110" s="29"/>
      <c r="U1110" s="29"/>
      <c r="V1110" s="29"/>
      <c r="W1110" s="2"/>
      <c r="X1110" s="2"/>
    </row>
    <row r="1111" spans="1:24">
      <c r="A1111" s="2" t="s">
        <v>29</v>
      </c>
      <c r="B1111" s="43">
        <v>314320003</v>
      </c>
      <c r="D1111" s="35"/>
      <c r="E1111" s="29" t="s">
        <v>1296</v>
      </c>
      <c r="F1111" s="29" t="s">
        <v>660</v>
      </c>
      <c r="G1111" s="29">
        <v>0</v>
      </c>
      <c r="H1111" s="29" t="s">
        <v>32</v>
      </c>
      <c r="I1111" s="29">
        <v>0</v>
      </c>
      <c r="J1111" s="29" t="s">
        <v>1142</v>
      </c>
      <c r="K1111" s="29"/>
      <c r="L1111" s="2"/>
      <c r="M1111" s="2"/>
      <c r="N1111" s="2"/>
      <c r="O1111" s="2"/>
      <c r="P1111" s="2"/>
      <c r="Q1111" s="2"/>
      <c r="R1111" s="36"/>
      <c r="S1111" s="29"/>
      <c r="T1111" s="29"/>
      <c r="U1111" s="29"/>
      <c r="V1111" s="29"/>
      <c r="W1111" s="2"/>
      <c r="X1111" s="2"/>
    </row>
    <row r="1112" spans="1:24">
      <c r="A1112" s="2" t="s">
        <v>29</v>
      </c>
      <c r="B1112" s="43">
        <v>314320004</v>
      </c>
      <c r="D1112" s="35"/>
      <c r="E1112" s="29" t="s">
        <v>1297</v>
      </c>
      <c r="F1112" s="29" t="s">
        <v>660</v>
      </c>
      <c r="G1112" s="29">
        <v>0</v>
      </c>
      <c r="H1112" s="29" t="s">
        <v>32</v>
      </c>
      <c r="I1112" s="29">
        <v>0</v>
      </c>
      <c r="J1112" s="29" t="s">
        <v>1142</v>
      </c>
      <c r="K1112" s="29"/>
      <c r="L1112" s="2"/>
      <c r="M1112" s="2"/>
      <c r="N1112" s="2"/>
      <c r="O1112" s="2"/>
      <c r="P1112" s="2"/>
      <c r="Q1112" s="2"/>
      <c r="R1112" s="36"/>
      <c r="S1112" s="29"/>
      <c r="T1112" s="29"/>
      <c r="U1112" s="29"/>
      <c r="V1112" s="29"/>
      <c r="W1112" s="2"/>
      <c r="X1112" s="2"/>
    </row>
    <row r="1113" spans="1:24">
      <c r="A1113" s="2" t="s">
        <v>29</v>
      </c>
      <c r="B1113" s="43">
        <v>314320005</v>
      </c>
      <c r="D1113" s="35"/>
      <c r="E1113" s="29" t="s">
        <v>1298</v>
      </c>
      <c r="F1113" s="29" t="s">
        <v>660</v>
      </c>
      <c r="G1113" s="29">
        <v>0</v>
      </c>
      <c r="H1113" s="29" t="s">
        <v>32</v>
      </c>
      <c r="I1113" s="29">
        <v>0</v>
      </c>
      <c r="J1113" s="29" t="s">
        <v>1142</v>
      </c>
      <c r="K1113" s="29"/>
      <c r="L1113" s="2"/>
      <c r="M1113" s="2"/>
      <c r="N1113" s="2"/>
      <c r="O1113" s="2"/>
      <c r="P1113" s="2"/>
      <c r="Q1113" s="2"/>
      <c r="R1113" s="36"/>
      <c r="S1113" s="29"/>
      <c r="T1113" s="29"/>
      <c r="U1113" s="29"/>
      <c r="V1113" s="29"/>
      <c r="W1113" s="2"/>
      <c r="X1113" s="2"/>
    </row>
    <row r="1114" spans="1:24">
      <c r="A1114" s="2" t="s">
        <v>29</v>
      </c>
      <c r="B1114" s="43">
        <v>314320006</v>
      </c>
      <c r="D1114" s="35"/>
      <c r="E1114" s="29" t="s">
        <v>1299</v>
      </c>
      <c r="F1114" s="29" t="s">
        <v>660</v>
      </c>
      <c r="G1114" s="29">
        <v>0</v>
      </c>
      <c r="H1114" s="29" t="s">
        <v>32</v>
      </c>
      <c r="I1114" s="29">
        <v>0</v>
      </c>
      <c r="J1114" s="29" t="s">
        <v>1142</v>
      </c>
      <c r="K1114" s="29"/>
      <c r="L1114" s="2"/>
      <c r="M1114" s="2"/>
      <c r="N1114" s="2"/>
      <c r="O1114" s="2"/>
      <c r="P1114" s="2"/>
      <c r="Q1114" s="2"/>
      <c r="R1114" s="36"/>
      <c r="S1114" s="29"/>
      <c r="T1114" s="29"/>
      <c r="U1114" s="29"/>
      <c r="V1114" s="29"/>
      <c r="W1114" s="2"/>
      <c r="X1114" s="2"/>
    </row>
    <row r="1115" spans="1:24">
      <c r="A1115" s="2" t="s">
        <v>29</v>
      </c>
      <c r="B1115" s="43">
        <v>314320007</v>
      </c>
      <c r="D1115" s="35"/>
      <c r="E1115" s="29" t="s">
        <v>1300</v>
      </c>
      <c r="F1115" s="29" t="s">
        <v>660</v>
      </c>
      <c r="G1115" s="29">
        <v>0</v>
      </c>
      <c r="H1115" s="29" t="s">
        <v>32</v>
      </c>
      <c r="I1115" s="29">
        <v>0</v>
      </c>
      <c r="J1115" s="29" t="s">
        <v>1142</v>
      </c>
      <c r="K1115" s="29"/>
      <c r="L1115" s="2"/>
      <c r="M1115" s="2"/>
      <c r="N1115" s="2"/>
      <c r="O1115" s="2"/>
      <c r="P1115" s="2"/>
      <c r="Q1115" s="2"/>
      <c r="R1115" s="36"/>
      <c r="S1115" s="29"/>
      <c r="T1115" s="29"/>
      <c r="U1115" s="29"/>
      <c r="V1115" s="29"/>
      <c r="W1115" s="2"/>
      <c r="X1115" s="2"/>
    </row>
    <row r="1116" spans="1:24">
      <c r="A1116" s="2" t="s">
        <v>29</v>
      </c>
      <c r="B1116" s="43">
        <v>314320008</v>
      </c>
      <c r="D1116" s="35"/>
      <c r="E1116" s="29" t="s">
        <v>1301</v>
      </c>
      <c r="F1116" s="29" t="s">
        <v>660</v>
      </c>
      <c r="G1116" s="29">
        <v>0</v>
      </c>
      <c r="H1116" s="29" t="s">
        <v>32</v>
      </c>
      <c r="I1116" s="29">
        <v>0</v>
      </c>
      <c r="J1116" s="29" t="s">
        <v>1142</v>
      </c>
      <c r="K1116" s="29"/>
      <c r="L1116" s="2"/>
      <c r="M1116" s="2"/>
      <c r="N1116" s="2"/>
      <c r="O1116" s="2"/>
      <c r="P1116" s="2"/>
      <c r="Q1116" s="2"/>
      <c r="R1116" s="36"/>
      <c r="S1116" s="29"/>
      <c r="T1116" s="29"/>
      <c r="U1116" s="29"/>
      <c r="V1116" s="29"/>
      <c r="W1116" s="2"/>
      <c r="X1116" s="2"/>
    </row>
    <row r="1117" spans="1:24">
      <c r="A1117" s="2" t="s">
        <v>29</v>
      </c>
      <c r="B1117" s="43">
        <v>314320009</v>
      </c>
      <c r="D1117" s="35"/>
      <c r="E1117" s="29" t="s">
        <v>1302</v>
      </c>
      <c r="F1117" s="29" t="s">
        <v>660</v>
      </c>
      <c r="G1117" s="29">
        <v>0</v>
      </c>
      <c r="H1117" s="29" t="s">
        <v>32</v>
      </c>
      <c r="I1117" s="29">
        <v>0</v>
      </c>
      <c r="J1117" s="29" t="s">
        <v>1142</v>
      </c>
      <c r="K1117" s="29"/>
      <c r="L1117" s="2"/>
      <c r="M1117" s="2"/>
      <c r="N1117" s="2"/>
      <c r="O1117" s="2"/>
      <c r="P1117" s="2"/>
      <c r="Q1117" s="2"/>
      <c r="R1117" s="36"/>
      <c r="S1117" s="29"/>
      <c r="T1117" s="29"/>
      <c r="U1117" s="29"/>
      <c r="V1117" s="29"/>
      <c r="W1117" s="2"/>
      <c r="X1117" s="2"/>
    </row>
    <row r="1118" spans="1:24">
      <c r="A1118" s="2" t="s">
        <v>29</v>
      </c>
      <c r="B1118" s="43">
        <v>314320010</v>
      </c>
      <c r="D1118" s="35"/>
      <c r="E1118" s="29" t="s">
        <v>1303</v>
      </c>
      <c r="F1118" s="29" t="s">
        <v>660</v>
      </c>
      <c r="G1118" s="29">
        <v>0</v>
      </c>
      <c r="H1118" s="29" t="s">
        <v>32</v>
      </c>
      <c r="I1118" s="29">
        <v>0</v>
      </c>
      <c r="J1118" s="29" t="s">
        <v>1142</v>
      </c>
      <c r="K1118" s="29"/>
      <c r="L1118" s="2"/>
      <c r="M1118" s="2"/>
      <c r="N1118" s="2"/>
      <c r="O1118" s="2"/>
      <c r="P1118" s="2"/>
      <c r="Q1118" s="2"/>
      <c r="R1118" s="36"/>
      <c r="S1118" s="29"/>
      <c r="T1118" s="29"/>
      <c r="U1118" s="29"/>
      <c r="V1118" s="29"/>
      <c r="W1118" s="2"/>
      <c r="X1118" s="2"/>
    </row>
    <row r="1119" spans="1:24">
      <c r="A1119" s="2" t="s">
        <v>29</v>
      </c>
      <c r="B1119" s="43">
        <v>314320011</v>
      </c>
      <c r="D1119" s="35"/>
      <c r="E1119" s="29" t="s">
        <v>1304</v>
      </c>
      <c r="F1119" s="29" t="s">
        <v>660</v>
      </c>
      <c r="G1119" s="29">
        <v>0</v>
      </c>
      <c r="H1119" s="29" t="s">
        <v>32</v>
      </c>
      <c r="I1119" s="29">
        <v>0</v>
      </c>
      <c r="J1119" s="29" t="s">
        <v>1142</v>
      </c>
      <c r="K1119" s="29"/>
      <c r="L1119" s="2"/>
      <c r="M1119" s="2"/>
      <c r="N1119" s="2"/>
      <c r="O1119" s="2"/>
      <c r="P1119" s="2"/>
      <c r="Q1119" s="2"/>
      <c r="R1119" s="36"/>
      <c r="S1119" s="29"/>
      <c r="T1119" s="29"/>
      <c r="U1119" s="29"/>
      <c r="V1119" s="29"/>
      <c r="W1119" s="2"/>
      <c r="X1119" s="2"/>
    </row>
    <row r="1120" spans="1:24">
      <c r="A1120" s="2" t="s">
        <v>29</v>
      </c>
      <c r="B1120" s="43">
        <v>314320012</v>
      </c>
      <c r="D1120" s="35"/>
      <c r="E1120" s="29" t="s">
        <v>1305</v>
      </c>
      <c r="F1120" s="29" t="s">
        <v>660</v>
      </c>
      <c r="G1120" s="29">
        <v>0</v>
      </c>
      <c r="H1120" s="29" t="s">
        <v>32</v>
      </c>
      <c r="I1120" s="29">
        <v>0</v>
      </c>
      <c r="J1120" s="29" t="s">
        <v>1142</v>
      </c>
      <c r="K1120" s="29"/>
      <c r="L1120" s="2"/>
      <c r="M1120" s="2"/>
      <c r="N1120" s="2"/>
      <c r="O1120" s="2"/>
      <c r="P1120" s="2"/>
      <c r="Q1120" s="2"/>
      <c r="R1120" s="36"/>
      <c r="S1120" s="29"/>
      <c r="T1120" s="29"/>
      <c r="U1120" s="29"/>
      <c r="V1120" s="29"/>
      <c r="W1120" s="2"/>
      <c r="X1120" s="2"/>
    </row>
    <row r="1121" spans="1:24">
      <c r="A1121" s="2" t="s">
        <v>29</v>
      </c>
      <c r="B1121" s="43">
        <v>314320013</v>
      </c>
      <c r="D1121" s="35"/>
      <c r="E1121" s="29" t="s">
        <v>1306</v>
      </c>
      <c r="F1121" s="29" t="s">
        <v>660</v>
      </c>
      <c r="G1121" s="29">
        <v>0</v>
      </c>
      <c r="H1121" s="29" t="s">
        <v>32</v>
      </c>
      <c r="I1121" s="29">
        <v>0</v>
      </c>
      <c r="J1121" s="29" t="s">
        <v>1142</v>
      </c>
      <c r="K1121" s="29"/>
      <c r="L1121" s="2"/>
      <c r="M1121" s="2"/>
      <c r="N1121" s="2"/>
      <c r="O1121" s="2"/>
      <c r="P1121" s="2"/>
      <c r="Q1121" s="2"/>
      <c r="R1121" s="36"/>
      <c r="S1121" s="29"/>
      <c r="T1121" s="29"/>
      <c r="U1121" s="29"/>
      <c r="V1121" s="29"/>
      <c r="W1121" s="2"/>
      <c r="X1121" s="2"/>
    </row>
    <row r="1122" spans="1:24">
      <c r="A1122" s="2" t="s">
        <v>29</v>
      </c>
      <c r="B1122" s="43">
        <v>314320014</v>
      </c>
      <c r="D1122" s="35"/>
      <c r="E1122" s="29" t="s">
        <v>1307</v>
      </c>
      <c r="F1122" s="29" t="s">
        <v>660</v>
      </c>
      <c r="G1122" s="29">
        <v>0</v>
      </c>
      <c r="H1122" s="29" t="s">
        <v>32</v>
      </c>
      <c r="I1122" s="29">
        <v>0</v>
      </c>
      <c r="J1122" s="29" t="s">
        <v>1142</v>
      </c>
      <c r="K1122" s="29"/>
      <c r="L1122" s="2"/>
      <c r="M1122" s="2"/>
      <c r="N1122" s="2"/>
      <c r="O1122" s="2"/>
      <c r="P1122" s="2"/>
      <c r="Q1122" s="2"/>
      <c r="R1122" s="36"/>
      <c r="S1122" s="29"/>
      <c r="T1122" s="29"/>
      <c r="U1122" s="29"/>
      <c r="V1122" s="29"/>
      <c r="W1122" s="2"/>
      <c r="X1122" s="2"/>
    </row>
    <row r="1123" spans="1:24">
      <c r="A1123" s="2" t="s">
        <v>29</v>
      </c>
      <c r="B1123" s="43">
        <v>314320015</v>
      </c>
      <c r="D1123" s="35"/>
      <c r="E1123" s="29" t="s">
        <v>1308</v>
      </c>
      <c r="F1123" s="29" t="s">
        <v>660</v>
      </c>
      <c r="G1123" s="29">
        <v>0</v>
      </c>
      <c r="H1123" s="29" t="s">
        <v>32</v>
      </c>
      <c r="I1123" s="29">
        <v>0</v>
      </c>
      <c r="J1123" s="29" t="s">
        <v>1142</v>
      </c>
      <c r="K1123" s="29"/>
      <c r="L1123" s="2"/>
      <c r="M1123" s="2"/>
      <c r="N1123" s="2"/>
      <c r="O1123" s="2"/>
      <c r="P1123" s="2"/>
      <c r="Q1123" s="2"/>
      <c r="R1123" s="36"/>
      <c r="S1123" s="29"/>
      <c r="T1123" s="29"/>
      <c r="U1123" s="29"/>
      <c r="V1123" s="29"/>
      <c r="W1123" s="2"/>
      <c r="X1123" s="2"/>
    </row>
    <row r="1124" spans="1:24">
      <c r="A1124" s="2" t="s">
        <v>29</v>
      </c>
      <c r="B1124" s="43">
        <v>314320016</v>
      </c>
      <c r="D1124" s="35"/>
      <c r="E1124" s="29" t="s">
        <v>1309</v>
      </c>
      <c r="F1124" s="29" t="s">
        <v>660</v>
      </c>
      <c r="G1124" s="29">
        <v>0</v>
      </c>
      <c r="H1124" s="29" t="s">
        <v>32</v>
      </c>
      <c r="I1124" s="29">
        <v>0</v>
      </c>
      <c r="J1124" s="29" t="s">
        <v>1142</v>
      </c>
      <c r="K1124" s="29"/>
      <c r="L1124" s="2"/>
      <c r="M1124" s="2"/>
      <c r="N1124" s="2"/>
      <c r="O1124" s="2"/>
      <c r="P1124" s="2"/>
      <c r="Q1124" s="2"/>
      <c r="R1124" s="36"/>
      <c r="S1124" s="29"/>
      <c r="T1124" s="29"/>
      <c r="U1124" s="29"/>
      <c r="V1124" s="29"/>
      <c r="W1124" s="2"/>
      <c r="X1124" s="2"/>
    </row>
    <row r="1125" spans="1:24">
      <c r="A1125" s="2" t="s">
        <v>29</v>
      </c>
      <c r="B1125" s="43">
        <v>314320017</v>
      </c>
      <c r="D1125" s="35"/>
      <c r="E1125" s="29" t="s">
        <v>1310</v>
      </c>
      <c r="F1125" s="29" t="s">
        <v>660</v>
      </c>
      <c r="G1125" s="29">
        <v>0</v>
      </c>
      <c r="H1125" s="29" t="s">
        <v>32</v>
      </c>
      <c r="I1125" s="29">
        <v>0</v>
      </c>
      <c r="J1125" s="29" t="s">
        <v>1142</v>
      </c>
      <c r="K1125" s="29"/>
      <c r="L1125" s="2"/>
      <c r="M1125" s="2"/>
      <c r="N1125" s="2"/>
      <c r="O1125" s="2"/>
      <c r="P1125" s="2"/>
      <c r="Q1125" s="2"/>
      <c r="R1125" s="36"/>
      <c r="S1125" s="29"/>
      <c r="T1125" s="29"/>
      <c r="U1125" s="29"/>
      <c r="V1125" s="29"/>
      <c r="W1125" s="2"/>
      <c r="X1125" s="2"/>
    </row>
    <row r="1126" spans="1:24">
      <c r="A1126" s="2" t="s">
        <v>29</v>
      </c>
      <c r="B1126" s="43">
        <v>314320018</v>
      </c>
      <c r="D1126" s="35"/>
      <c r="E1126" s="29" t="s">
        <v>1311</v>
      </c>
      <c r="F1126" s="29" t="s">
        <v>660</v>
      </c>
      <c r="G1126" s="29">
        <v>0</v>
      </c>
      <c r="H1126" s="29" t="s">
        <v>32</v>
      </c>
      <c r="I1126" s="29">
        <v>0</v>
      </c>
      <c r="J1126" s="29" t="s">
        <v>1142</v>
      </c>
      <c r="K1126" s="29"/>
      <c r="L1126" s="2"/>
      <c r="M1126" s="2"/>
      <c r="N1126" s="2"/>
      <c r="O1126" s="2"/>
      <c r="P1126" s="2"/>
      <c r="Q1126" s="2"/>
      <c r="R1126" s="36"/>
      <c r="S1126" s="29"/>
      <c r="T1126" s="29"/>
      <c r="U1126" s="29"/>
      <c r="V1126" s="29"/>
      <c r="W1126" s="2"/>
      <c r="X1126" s="2"/>
    </row>
    <row r="1127" spans="1:24">
      <c r="A1127" s="2" t="s">
        <v>29</v>
      </c>
      <c r="B1127" s="43">
        <v>314320019</v>
      </c>
      <c r="D1127" s="35"/>
      <c r="E1127" s="29" t="s">
        <v>1312</v>
      </c>
      <c r="F1127" s="29" t="s">
        <v>660</v>
      </c>
      <c r="G1127" s="29">
        <v>0</v>
      </c>
      <c r="H1127" s="29" t="s">
        <v>32</v>
      </c>
      <c r="I1127" s="29">
        <v>0</v>
      </c>
      <c r="J1127" s="29" t="s">
        <v>1142</v>
      </c>
      <c r="K1127" s="29"/>
      <c r="L1127" s="2"/>
      <c r="M1127" s="2"/>
      <c r="N1127" s="2"/>
      <c r="O1127" s="2"/>
      <c r="P1127" s="2"/>
      <c r="Q1127" s="2"/>
      <c r="R1127" s="36"/>
      <c r="S1127" s="29"/>
      <c r="T1127" s="29"/>
      <c r="U1127" s="29"/>
      <c r="V1127" s="29"/>
      <c r="W1127" s="2"/>
      <c r="X1127" s="2"/>
    </row>
    <row r="1128" spans="1:24">
      <c r="A1128" s="2" t="s">
        <v>29</v>
      </c>
      <c r="B1128" s="43">
        <v>314320020</v>
      </c>
      <c r="D1128" s="35"/>
      <c r="E1128" s="29" t="s">
        <v>1313</v>
      </c>
      <c r="F1128" s="29" t="s">
        <v>660</v>
      </c>
      <c r="G1128" s="29">
        <v>0</v>
      </c>
      <c r="H1128" s="29" t="s">
        <v>32</v>
      </c>
      <c r="I1128" s="29">
        <v>0</v>
      </c>
      <c r="J1128" s="29" t="s">
        <v>1142</v>
      </c>
      <c r="K1128" s="29"/>
      <c r="L1128" s="2"/>
      <c r="M1128" s="2"/>
      <c r="N1128" s="2"/>
      <c r="O1128" s="2"/>
      <c r="P1128" s="2"/>
      <c r="Q1128" s="2"/>
      <c r="R1128" s="36"/>
      <c r="S1128" s="29"/>
      <c r="T1128" s="29"/>
      <c r="U1128" s="29"/>
      <c r="V1128" s="29"/>
      <c r="W1128" s="2"/>
      <c r="X1128" s="2"/>
    </row>
    <row r="1129" spans="1:24">
      <c r="A1129" s="2" t="s">
        <v>29</v>
      </c>
      <c r="B1129" s="43">
        <v>314320021</v>
      </c>
      <c r="D1129" s="35"/>
      <c r="E1129" s="29" t="s">
        <v>1314</v>
      </c>
      <c r="F1129" s="29" t="s">
        <v>660</v>
      </c>
      <c r="G1129" s="29">
        <v>0</v>
      </c>
      <c r="H1129" s="29" t="s">
        <v>32</v>
      </c>
      <c r="I1129" s="29">
        <v>0</v>
      </c>
      <c r="J1129" s="29" t="s">
        <v>1142</v>
      </c>
      <c r="K1129" s="29"/>
      <c r="L1129" s="2"/>
      <c r="M1129" s="2"/>
      <c r="N1129" s="2"/>
      <c r="O1129" s="2"/>
      <c r="P1129" s="2"/>
      <c r="Q1129" s="2"/>
      <c r="R1129" s="36"/>
      <c r="S1129" s="29"/>
      <c r="T1129" s="29"/>
      <c r="U1129" s="29"/>
      <c r="V1129" s="29"/>
      <c r="W1129" s="2"/>
      <c r="X1129" s="2"/>
    </row>
    <row r="1130" spans="1:24">
      <c r="A1130" s="2" t="s">
        <v>29</v>
      </c>
      <c r="B1130" s="43">
        <v>314320022</v>
      </c>
      <c r="D1130" s="35"/>
      <c r="E1130" s="29" t="s">
        <v>1315</v>
      </c>
      <c r="F1130" s="29" t="s">
        <v>660</v>
      </c>
      <c r="G1130" s="29">
        <v>0</v>
      </c>
      <c r="H1130" s="29" t="s">
        <v>32</v>
      </c>
      <c r="I1130" s="29">
        <v>0</v>
      </c>
      <c r="J1130" s="29" t="s">
        <v>1142</v>
      </c>
      <c r="K1130" s="29"/>
      <c r="L1130" s="2"/>
      <c r="M1130" s="2"/>
      <c r="N1130" s="2"/>
      <c r="O1130" s="2"/>
      <c r="P1130" s="2"/>
      <c r="Q1130" s="2"/>
      <c r="R1130" s="36"/>
      <c r="S1130" s="29"/>
      <c r="T1130" s="29"/>
      <c r="U1130" s="29"/>
      <c r="V1130" s="29"/>
      <c r="W1130" s="2"/>
      <c r="X1130" s="2"/>
    </row>
    <row r="1131" spans="1:24">
      <c r="A1131" s="2" t="s">
        <v>29</v>
      </c>
      <c r="B1131" s="43">
        <v>314320023</v>
      </c>
      <c r="D1131" s="35"/>
      <c r="E1131" s="29" t="s">
        <v>1316</v>
      </c>
      <c r="F1131" s="29" t="s">
        <v>660</v>
      </c>
      <c r="G1131" s="29">
        <v>0</v>
      </c>
      <c r="H1131" s="29" t="s">
        <v>32</v>
      </c>
      <c r="I1131" s="29">
        <v>0</v>
      </c>
      <c r="J1131" s="29" t="s">
        <v>1142</v>
      </c>
      <c r="K1131" s="29"/>
      <c r="L1131" s="2"/>
      <c r="M1131" s="2"/>
      <c r="N1131" s="2"/>
      <c r="O1131" s="2"/>
      <c r="P1131" s="2"/>
      <c r="Q1131" s="2"/>
      <c r="R1131" s="36"/>
      <c r="S1131" s="29"/>
      <c r="T1131" s="29"/>
      <c r="U1131" s="29"/>
      <c r="V1131" s="29"/>
      <c r="W1131" s="2"/>
      <c r="X1131" s="2"/>
    </row>
    <row r="1132" spans="1:24">
      <c r="A1132" s="2" t="s">
        <v>29</v>
      </c>
      <c r="B1132" s="43">
        <v>314320024</v>
      </c>
      <c r="D1132" s="35"/>
      <c r="E1132" s="29" t="s">
        <v>1317</v>
      </c>
      <c r="F1132" s="29" t="s">
        <v>660</v>
      </c>
      <c r="G1132" s="29">
        <v>0</v>
      </c>
      <c r="H1132" s="29" t="s">
        <v>32</v>
      </c>
      <c r="I1132" s="29">
        <v>0</v>
      </c>
      <c r="J1132" s="29" t="s">
        <v>1142</v>
      </c>
      <c r="K1132" s="29"/>
      <c r="L1132" s="2"/>
      <c r="M1132" s="2"/>
      <c r="N1132" s="2"/>
      <c r="O1132" s="2"/>
      <c r="P1132" s="2"/>
      <c r="Q1132" s="2"/>
      <c r="R1132" s="36"/>
      <c r="S1132" s="29"/>
      <c r="T1132" s="29"/>
      <c r="U1132" s="29"/>
      <c r="V1132" s="29"/>
      <c r="W1132" s="2"/>
      <c r="X1132" s="2"/>
    </row>
    <row r="1133" spans="1:24">
      <c r="A1133" s="2" t="s">
        <v>29</v>
      </c>
      <c r="B1133" s="43">
        <v>314320025</v>
      </c>
      <c r="D1133" s="35"/>
      <c r="E1133" s="29" t="s">
        <v>1318</v>
      </c>
      <c r="F1133" s="29" t="s">
        <v>660</v>
      </c>
      <c r="G1133" s="29">
        <v>0</v>
      </c>
      <c r="H1133" s="29" t="s">
        <v>32</v>
      </c>
      <c r="I1133" s="29">
        <v>0</v>
      </c>
      <c r="J1133" s="29" t="s">
        <v>1142</v>
      </c>
      <c r="K1133" s="29"/>
      <c r="L1133" s="2"/>
      <c r="M1133" s="2"/>
      <c r="N1133" s="2"/>
      <c r="O1133" s="2"/>
      <c r="P1133" s="2"/>
      <c r="Q1133" s="2"/>
      <c r="R1133" s="36"/>
      <c r="S1133" s="29"/>
      <c r="T1133" s="29"/>
      <c r="U1133" s="29"/>
      <c r="V1133" s="29"/>
      <c r="W1133" s="2"/>
      <c r="X1133" s="2"/>
    </row>
    <row r="1134" spans="1:24">
      <c r="A1134" s="2" t="s">
        <v>29</v>
      </c>
      <c r="B1134" s="43">
        <v>314320026</v>
      </c>
      <c r="D1134" s="35"/>
      <c r="E1134" s="29" t="s">
        <v>1319</v>
      </c>
      <c r="F1134" s="29" t="s">
        <v>660</v>
      </c>
      <c r="G1134" s="29">
        <v>0</v>
      </c>
      <c r="H1134" s="29" t="s">
        <v>32</v>
      </c>
      <c r="I1134" s="29">
        <v>0</v>
      </c>
      <c r="J1134" s="29" t="s">
        <v>1142</v>
      </c>
      <c r="K1134" s="29"/>
      <c r="L1134" s="2"/>
      <c r="M1134" s="2"/>
      <c r="N1134" s="2"/>
      <c r="O1134" s="2"/>
      <c r="P1134" s="2"/>
      <c r="Q1134" s="2"/>
      <c r="R1134" s="36"/>
      <c r="S1134" s="29"/>
      <c r="T1134" s="29"/>
      <c r="U1134" s="29"/>
      <c r="V1134" s="29"/>
      <c r="W1134" s="2"/>
      <c r="X1134" s="2"/>
    </row>
    <row r="1135" spans="1:24">
      <c r="A1135" s="2" t="s">
        <v>29</v>
      </c>
      <c r="B1135" s="43">
        <v>314320027</v>
      </c>
      <c r="D1135" s="35"/>
      <c r="E1135" s="29" t="s">
        <v>1320</v>
      </c>
      <c r="F1135" s="29" t="s">
        <v>660</v>
      </c>
      <c r="G1135" s="29">
        <v>0</v>
      </c>
      <c r="H1135" s="29" t="s">
        <v>32</v>
      </c>
      <c r="I1135" s="29">
        <v>0</v>
      </c>
      <c r="J1135" s="29" t="s">
        <v>1142</v>
      </c>
      <c r="K1135" s="29"/>
      <c r="L1135" s="2"/>
      <c r="M1135" s="2"/>
      <c r="N1135" s="2"/>
      <c r="O1135" s="2"/>
      <c r="P1135" s="2"/>
      <c r="Q1135" s="2"/>
      <c r="R1135" s="36"/>
      <c r="S1135" s="29"/>
      <c r="T1135" s="29"/>
      <c r="U1135" s="29"/>
      <c r="V1135" s="29"/>
      <c r="W1135" s="2"/>
      <c r="X1135" s="2"/>
    </row>
    <row r="1136" spans="1:24">
      <c r="A1136" s="2" t="s">
        <v>29</v>
      </c>
      <c r="B1136" s="43">
        <v>314320028</v>
      </c>
      <c r="D1136" s="35"/>
      <c r="E1136" s="29" t="s">
        <v>1321</v>
      </c>
      <c r="F1136" s="29" t="s">
        <v>660</v>
      </c>
      <c r="G1136" s="29">
        <v>0</v>
      </c>
      <c r="H1136" s="29" t="s">
        <v>32</v>
      </c>
      <c r="I1136" s="29">
        <v>0</v>
      </c>
      <c r="J1136" s="29" t="s">
        <v>1142</v>
      </c>
      <c r="K1136" s="29"/>
      <c r="L1136" s="2"/>
      <c r="M1136" s="2"/>
      <c r="N1136" s="2"/>
      <c r="O1136" s="2"/>
      <c r="P1136" s="2"/>
      <c r="Q1136" s="2"/>
      <c r="R1136" s="36"/>
      <c r="S1136" s="29"/>
      <c r="T1136" s="29"/>
      <c r="U1136" s="29"/>
      <c r="V1136" s="29"/>
      <c r="W1136" s="2"/>
      <c r="X1136" s="2"/>
    </row>
    <row r="1137" spans="1:24">
      <c r="A1137" s="2" t="s">
        <v>29</v>
      </c>
      <c r="B1137" s="43">
        <v>314320029</v>
      </c>
      <c r="D1137" s="35"/>
      <c r="E1137" s="29" t="s">
        <v>1322</v>
      </c>
      <c r="F1137" s="29" t="s">
        <v>660</v>
      </c>
      <c r="G1137" s="29">
        <v>0</v>
      </c>
      <c r="H1137" s="29" t="s">
        <v>32</v>
      </c>
      <c r="I1137" s="29">
        <v>0</v>
      </c>
      <c r="J1137" s="29" t="s">
        <v>1142</v>
      </c>
      <c r="K1137" s="29"/>
      <c r="L1137" s="2"/>
      <c r="M1137" s="2"/>
      <c r="N1137" s="2"/>
      <c r="O1137" s="2"/>
      <c r="P1137" s="2"/>
      <c r="Q1137" s="2"/>
      <c r="R1137" s="36"/>
      <c r="S1137" s="29"/>
      <c r="T1137" s="29"/>
      <c r="U1137" s="29"/>
      <c r="V1137" s="29"/>
      <c r="W1137" s="2"/>
      <c r="X1137" s="2"/>
    </row>
    <row r="1138" spans="1:24">
      <c r="A1138" s="2" t="s">
        <v>29</v>
      </c>
      <c r="B1138" s="43">
        <v>314320030</v>
      </c>
      <c r="D1138" s="35"/>
      <c r="E1138" s="29" t="s">
        <v>1323</v>
      </c>
      <c r="F1138" s="29" t="s">
        <v>660</v>
      </c>
      <c r="G1138" s="29">
        <v>0</v>
      </c>
      <c r="H1138" s="29" t="s">
        <v>32</v>
      </c>
      <c r="I1138" s="29">
        <v>0</v>
      </c>
      <c r="J1138" s="29" t="s">
        <v>1142</v>
      </c>
      <c r="K1138" s="29"/>
      <c r="L1138" s="2"/>
      <c r="M1138" s="2"/>
      <c r="N1138" s="2"/>
      <c r="O1138" s="2"/>
      <c r="P1138" s="2"/>
      <c r="Q1138" s="2"/>
      <c r="R1138" s="36"/>
      <c r="S1138" s="29"/>
      <c r="T1138" s="29"/>
      <c r="U1138" s="29"/>
      <c r="V1138" s="29"/>
      <c r="W1138" s="2"/>
      <c r="X1138" s="2"/>
    </row>
    <row r="1139" spans="1:24">
      <c r="A1139" s="2" t="s">
        <v>29</v>
      </c>
      <c r="B1139" s="43">
        <v>314320031</v>
      </c>
      <c r="D1139" s="35"/>
      <c r="E1139" s="29" t="s">
        <v>1324</v>
      </c>
      <c r="F1139" s="29" t="s">
        <v>660</v>
      </c>
      <c r="G1139" s="29">
        <v>0</v>
      </c>
      <c r="H1139" s="29" t="s">
        <v>32</v>
      </c>
      <c r="I1139" s="29">
        <v>0</v>
      </c>
      <c r="J1139" s="29" t="s">
        <v>1142</v>
      </c>
      <c r="K1139" s="29"/>
      <c r="L1139" s="2"/>
      <c r="M1139" s="2"/>
      <c r="N1139" s="2"/>
      <c r="O1139" s="2"/>
      <c r="P1139" s="2"/>
      <c r="Q1139" s="2"/>
      <c r="R1139" s="36"/>
      <c r="S1139" s="29"/>
      <c r="T1139" s="29"/>
      <c r="U1139" s="29"/>
      <c r="V1139" s="29"/>
      <c r="W1139" s="2"/>
      <c r="X1139" s="2"/>
    </row>
    <row r="1140" spans="1:24">
      <c r="A1140" s="2" t="s">
        <v>29</v>
      </c>
      <c r="B1140" s="43">
        <v>314320032</v>
      </c>
      <c r="D1140" s="35"/>
      <c r="E1140" s="29" t="s">
        <v>1325</v>
      </c>
      <c r="F1140" s="29" t="s">
        <v>660</v>
      </c>
      <c r="G1140" s="29">
        <v>0</v>
      </c>
      <c r="H1140" s="29" t="s">
        <v>32</v>
      </c>
      <c r="I1140" s="29">
        <v>0</v>
      </c>
      <c r="J1140" s="29" t="s">
        <v>1142</v>
      </c>
      <c r="K1140" s="29"/>
      <c r="L1140" s="2"/>
      <c r="M1140" s="2"/>
      <c r="N1140" s="2"/>
      <c r="O1140" s="2"/>
      <c r="P1140" s="2"/>
      <c r="Q1140" s="2"/>
      <c r="R1140" s="36"/>
      <c r="S1140" s="29"/>
      <c r="T1140" s="29"/>
      <c r="U1140" s="29"/>
      <c r="V1140" s="29"/>
      <c r="W1140" s="2"/>
      <c r="X1140" s="2"/>
    </row>
    <row r="1141" spans="1:24">
      <c r="A1141" s="2" t="s">
        <v>29</v>
      </c>
      <c r="B1141" s="43">
        <v>314320033</v>
      </c>
      <c r="D1141" s="35"/>
      <c r="E1141" s="29" t="s">
        <v>1326</v>
      </c>
      <c r="F1141" s="29" t="s">
        <v>660</v>
      </c>
      <c r="G1141" s="29">
        <v>0</v>
      </c>
      <c r="H1141" s="29" t="s">
        <v>32</v>
      </c>
      <c r="I1141" s="29">
        <v>0</v>
      </c>
      <c r="J1141" s="29" t="s">
        <v>1142</v>
      </c>
      <c r="K1141" s="29"/>
      <c r="L1141" s="2"/>
      <c r="M1141" s="2"/>
      <c r="N1141" s="2"/>
      <c r="O1141" s="2"/>
      <c r="P1141" s="2"/>
      <c r="Q1141" s="2"/>
      <c r="R1141" s="36"/>
      <c r="S1141" s="29"/>
      <c r="T1141" s="29"/>
      <c r="U1141" s="29"/>
      <c r="V1141" s="29"/>
      <c r="W1141" s="2"/>
      <c r="X1141" s="2"/>
    </row>
    <row r="1142" spans="1:24">
      <c r="A1142" s="2" t="s">
        <v>29</v>
      </c>
      <c r="B1142" s="43">
        <v>314320034</v>
      </c>
      <c r="D1142" s="35"/>
      <c r="E1142" s="29" t="s">
        <v>1327</v>
      </c>
      <c r="F1142" s="29" t="s">
        <v>660</v>
      </c>
      <c r="G1142" s="29">
        <v>0</v>
      </c>
      <c r="H1142" s="29" t="s">
        <v>32</v>
      </c>
      <c r="I1142" s="29">
        <v>0</v>
      </c>
      <c r="J1142" s="29" t="s">
        <v>1142</v>
      </c>
      <c r="K1142" s="29"/>
      <c r="L1142" s="2"/>
      <c r="M1142" s="2"/>
      <c r="N1142" s="2"/>
      <c r="O1142" s="2"/>
      <c r="P1142" s="2"/>
      <c r="Q1142" s="2"/>
      <c r="R1142" s="36"/>
      <c r="S1142" s="29"/>
      <c r="T1142" s="29"/>
      <c r="U1142" s="29"/>
      <c r="V1142" s="29"/>
      <c r="W1142" s="2"/>
      <c r="X1142" s="2"/>
    </row>
    <row r="1143" spans="1:24">
      <c r="A1143" s="2" t="s">
        <v>29</v>
      </c>
      <c r="B1143" s="43">
        <v>314320035</v>
      </c>
      <c r="D1143" s="35"/>
      <c r="E1143" s="29" t="s">
        <v>1328</v>
      </c>
      <c r="F1143" s="29" t="s">
        <v>660</v>
      </c>
      <c r="G1143" s="29">
        <v>0</v>
      </c>
      <c r="H1143" s="29" t="s">
        <v>32</v>
      </c>
      <c r="I1143" s="29">
        <v>0</v>
      </c>
      <c r="J1143" s="29" t="s">
        <v>1142</v>
      </c>
      <c r="K1143" s="29"/>
      <c r="L1143" s="2"/>
      <c r="M1143" s="2"/>
      <c r="N1143" s="2"/>
      <c r="O1143" s="2"/>
      <c r="P1143" s="2"/>
      <c r="Q1143" s="2"/>
      <c r="R1143" s="36"/>
      <c r="S1143" s="29"/>
      <c r="T1143" s="29"/>
      <c r="U1143" s="29"/>
      <c r="V1143" s="29"/>
      <c r="W1143" s="2"/>
      <c r="X1143" s="2"/>
    </row>
    <row r="1144" spans="1:24">
      <c r="A1144" s="2" t="s">
        <v>29</v>
      </c>
      <c r="B1144" s="43">
        <v>314320036</v>
      </c>
      <c r="D1144" s="35"/>
      <c r="E1144" s="29" t="s">
        <v>1329</v>
      </c>
      <c r="F1144" s="29" t="s">
        <v>660</v>
      </c>
      <c r="G1144" s="29">
        <v>0</v>
      </c>
      <c r="H1144" s="29" t="s">
        <v>32</v>
      </c>
      <c r="I1144" s="29">
        <v>0</v>
      </c>
      <c r="J1144" s="29" t="s">
        <v>1142</v>
      </c>
      <c r="K1144" s="29"/>
      <c r="L1144" s="2"/>
      <c r="M1144" s="2"/>
      <c r="N1144" s="2"/>
      <c r="O1144" s="2"/>
      <c r="P1144" s="2"/>
      <c r="Q1144" s="2"/>
      <c r="R1144" s="36"/>
      <c r="S1144" s="29"/>
      <c r="T1144" s="29"/>
      <c r="U1144" s="29"/>
      <c r="V1144" s="29"/>
      <c r="W1144" s="2"/>
      <c r="X1144" s="2"/>
    </row>
    <row r="1145" spans="1:24">
      <c r="A1145" s="2" t="s">
        <v>29</v>
      </c>
      <c r="B1145" s="43">
        <v>314320037</v>
      </c>
      <c r="D1145" s="35"/>
      <c r="E1145" s="29" t="s">
        <v>1330</v>
      </c>
      <c r="F1145" s="29" t="s">
        <v>660</v>
      </c>
      <c r="G1145" s="29">
        <v>0</v>
      </c>
      <c r="H1145" s="29" t="s">
        <v>32</v>
      </c>
      <c r="I1145" s="29">
        <v>0</v>
      </c>
      <c r="J1145" s="29" t="s">
        <v>1142</v>
      </c>
      <c r="K1145" s="29"/>
      <c r="L1145" s="2"/>
      <c r="M1145" s="2"/>
      <c r="N1145" s="2"/>
      <c r="O1145" s="2"/>
      <c r="P1145" s="2"/>
      <c r="Q1145" s="2"/>
      <c r="R1145" s="36"/>
      <c r="S1145" s="29"/>
      <c r="T1145" s="29"/>
      <c r="U1145" s="29"/>
      <c r="V1145" s="29"/>
      <c r="W1145" s="2"/>
      <c r="X1145" s="2"/>
    </row>
    <row r="1146" spans="1:24">
      <c r="A1146" s="2" t="s">
        <v>29</v>
      </c>
      <c r="B1146" s="43">
        <v>314320038</v>
      </c>
      <c r="D1146" s="35"/>
      <c r="E1146" s="29" t="s">
        <v>1331</v>
      </c>
      <c r="F1146" s="29" t="s">
        <v>660</v>
      </c>
      <c r="G1146" s="29">
        <v>0</v>
      </c>
      <c r="H1146" s="29" t="s">
        <v>32</v>
      </c>
      <c r="I1146" s="29">
        <v>0</v>
      </c>
      <c r="J1146" s="29" t="s">
        <v>1142</v>
      </c>
      <c r="K1146" s="29"/>
      <c r="L1146" s="2"/>
      <c r="M1146" s="2"/>
      <c r="N1146" s="2"/>
      <c r="O1146" s="2"/>
      <c r="P1146" s="2"/>
      <c r="Q1146" s="2"/>
      <c r="R1146" s="36"/>
      <c r="S1146" s="29"/>
      <c r="T1146" s="29"/>
      <c r="U1146" s="29"/>
      <c r="V1146" s="29"/>
      <c r="W1146" s="2"/>
      <c r="X1146" s="2"/>
    </row>
    <row r="1147" spans="1:24">
      <c r="A1147" s="2" t="s">
        <v>29</v>
      </c>
      <c r="B1147" s="43">
        <v>314320039</v>
      </c>
      <c r="D1147" s="35"/>
      <c r="E1147" s="29" t="s">
        <v>1332</v>
      </c>
      <c r="F1147" s="29" t="s">
        <v>660</v>
      </c>
      <c r="G1147" s="29">
        <v>0</v>
      </c>
      <c r="H1147" s="29" t="s">
        <v>32</v>
      </c>
      <c r="I1147" s="29">
        <v>0</v>
      </c>
      <c r="J1147" s="29" t="s">
        <v>1142</v>
      </c>
      <c r="K1147" s="29"/>
      <c r="L1147" s="2"/>
      <c r="M1147" s="2"/>
      <c r="N1147" s="2"/>
      <c r="O1147" s="2"/>
      <c r="P1147" s="2"/>
      <c r="Q1147" s="2"/>
      <c r="R1147" s="36"/>
      <c r="S1147" s="29"/>
      <c r="T1147" s="29"/>
      <c r="U1147" s="29"/>
      <c r="V1147" s="29"/>
      <c r="W1147" s="2"/>
      <c r="X1147" s="2"/>
    </row>
    <row r="1148" spans="1:24">
      <c r="A1148" s="2" t="s">
        <v>29</v>
      </c>
      <c r="B1148" s="43">
        <v>314320040</v>
      </c>
      <c r="D1148" s="35"/>
      <c r="E1148" s="29" t="s">
        <v>1333</v>
      </c>
      <c r="F1148" s="29" t="s">
        <v>660</v>
      </c>
      <c r="G1148" s="29">
        <v>0</v>
      </c>
      <c r="H1148" s="29" t="s">
        <v>32</v>
      </c>
      <c r="I1148" s="29">
        <v>0</v>
      </c>
      <c r="J1148" s="29" t="s">
        <v>1142</v>
      </c>
      <c r="K1148" s="29"/>
      <c r="L1148" s="2"/>
      <c r="M1148" s="2"/>
      <c r="N1148" s="2"/>
      <c r="O1148" s="2"/>
      <c r="P1148" s="2"/>
      <c r="Q1148" s="2"/>
      <c r="R1148" s="36"/>
      <c r="S1148" s="29"/>
      <c r="T1148" s="29"/>
      <c r="U1148" s="29"/>
      <c r="V1148" s="29"/>
      <c r="W1148" s="2"/>
      <c r="X1148" s="2"/>
    </row>
    <row r="1149" spans="1:24">
      <c r="A1149" s="2" t="s">
        <v>29</v>
      </c>
      <c r="B1149" s="43">
        <v>314320041</v>
      </c>
      <c r="D1149" s="35"/>
      <c r="E1149" s="29" t="s">
        <v>1334</v>
      </c>
      <c r="F1149" s="29" t="s">
        <v>660</v>
      </c>
      <c r="G1149" s="29">
        <v>0</v>
      </c>
      <c r="H1149" s="29" t="s">
        <v>32</v>
      </c>
      <c r="I1149" s="29">
        <v>0</v>
      </c>
      <c r="J1149" s="29" t="s">
        <v>1142</v>
      </c>
      <c r="K1149" s="29"/>
      <c r="L1149" s="2"/>
      <c r="M1149" s="2"/>
      <c r="N1149" s="2"/>
      <c r="O1149" s="2"/>
      <c r="P1149" s="2"/>
      <c r="Q1149" s="2"/>
      <c r="R1149" s="36"/>
      <c r="S1149" s="29"/>
      <c r="T1149" s="29"/>
      <c r="U1149" s="29"/>
      <c r="V1149" s="29"/>
      <c r="W1149" s="2"/>
      <c r="X1149" s="2"/>
    </row>
    <row r="1150" spans="1:24">
      <c r="A1150" s="2" t="s">
        <v>29</v>
      </c>
      <c r="B1150" s="43">
        <v>314320042</v>
      </c>
      <c r="D1150" s="35"/>
      <c r="E1150" s="29" t="s">
        <v>1335</v>
      </c>
      <c r="F1150" s="29" t="s">
        <v>660</v>
      </c>
      <c r="G1150" s="29">
        <v>0</v>
      </c>
      <c r="H1150" s="29" t="s">
        <v>32</v>
      </c>
      <c r="I1150" s="29">
        <v>0</v>
      </c>
      <c r="J1150" s="29" t="s">
        <v>1142</v>
      </c>
      <c r="K1150" s="29"/>
      <c r="L1150" s="2"/>
      <c r="M1150" s="2"/>
      <c r="N1150" s="2"/>
      <c r="O1150" s="2"/>
      <c r="P1150" s="2"/>
      <c r="Q1150" s="2"/>
      <c r="R1150" s="36"/>
      <c r="S1150" s="29"/>
      <c r="T1150" s="29"/>
      <c r="U1150" s="29"/>
      <c r="V1150" s="29"/>
      <c r="W1150" s="2"/>
      <c r="X1150" s="2"/>
    </row>
    <row r="1151" spans="1:24">
      <c r="A1151" s="2" t="s">
        <v>29</v>
      </c>
      <c r="B1151" s="43">
        <v>314320043</v>
      </c>
      <c r="D1151" s="35"/>
      <c r="E1151" s="29" t="s">
        <v>1336</v>
      </c>
      <c r="F1151" s="29" t="s">
        <v>660</v>
      </c>
      <c r="G1151" s="29">
        <v>0</v>
      </c>
      <c r="H1151" s="29" t="s">
        <v>32</v>
      </c>
      <c r="I1151" s="29">
        <v>0</v>
      </c>
      <c r="J1151" s="29" t="s">
        <v>1142</v>
      </c>
      <c r="K1151" s="29"/>
      <c r="L1151" s="2"/>
      <c r="M1151" s="2"/>
      <c r="N1151" s="2"/>
      <c r="O1151" s="2"/>
      <c r="P1151" s="2"/>
      <c r="Q1151" s="2"/>
      <c r="R1151" s="36"/>
      <c r="S1151" s="29"/>
      <c r="T1151" s="29"/>
      <c r="U1151" s="29"/>
      <c r="V1151" s="29"/>
      <c r="W1151" s="2"/>
      <c r="X1151" s="2"/>
    </row>
    <row r="1152" spans="1:24">
      <c r="A1152" s="2" t="s">
        <v>29</v>
      </c>
      <c r="B1152" s="43">
        <v>314320044</v>
      </c>
      <c r="D1152" s="35"/>
      <c r="E1152" s="29" t="s">
        <v>1337</v>
      </c>
      <c r="F1152" s="29" t="s">
        <v>660</v>
      </c>
      <c r="G1152" s="29">
        <v>0</v>
      </c>
      <c r="H1152" s="29" t="s">
        <v>32</v>
      </c>
      <c r="I1152" s="29">
        <v>0</v>
      </c>
      <c r="J1152" s="29" t="s">
        <v>1142</v>
      </c>
      <c r="K1152" s="29"/>
      <c r="L1152" s="2"/>
      <c r="M1152" s="2"/>
      <c r="N1152" s="2"/>
      <c r="O1152" s="2"/>
      <c r="P1152" s="2"/>
      <c r="Q1152" s="2"/>
      <c r="R1152" s="36"/>
      <c r="S1152" s="29"/>
      <c r="T1152" s="29"/>
      <c r="U1152" s="29"/>
      <c r="V1152" s="29"/>
      <c r="W1152" s="2"/>
      <c r="X1152" s="2"/>
    </row>
    <row r="1153" spans="1:24">
      <c r="A1153" s="2" t="s">
        <v>29</v>
      </c>
      <c r="B1153" s="43">
        <v>314320045</v>
      </c>
      <c r="D1153" s="35"/>
      <c r="E1153" s="29" t="s">
        <v>1338</v>
      </c>
      <c r="F1153" s="29" t="s">
        <v>660</v>
      </c>
      <c r="G1153" s="29">
        <v>0</v>
      </c>
      <c r="H1153" s="29" t="s">
        <v>32</v>
      </c>
      <c r="I1153" s="29">
        <v>0</v>
      </c>
      <c r="J1153" s="29" t="s">
        <v>1142</v>
      </c>
      <c r="K1153" s="29"/>
      <c r="L1153" s="2"/>
      <c r="M1153" s="2"/>
      <c r="N1153" s="2"/>
      <c r="O1153" s="2"/>
      <c r="P1153" s="2"/>
      <c r="Q1153" s="2"/>
      <c r="R1153" s="36"/>
      <c r="S1153" s="29"/>
      <c r="T1153" s="29"/>
      <c r="U1153" s="29"/>
      <c r="V1153" s="29"/>
      <c r="W1153" s="2"/>
      <c r="X1153" s="2"/>
    </row>
    <row r="1154" spans="1:24">
      <c r="A1154" s="2" t="s">
        <v>29</v>
      </c>
      <c r="B1154" s="43">
        <v>314320046</v>
      </c>
      <c r="D1154" s="35"/>
      <c r="E1154" s="29" t="s">
        <v>1339</v>
      </c>
      <c r="F1154" s="29" t="s">
        <v>660</v>
      </c>
      <c r="G1154" s="29">
        <v>0</v>
      </c>
      <c r="H1154" s="29" t="s">
        <v>32</v>
      </c>
      <c r="I1154" s="29">
        <v>0</v>
      </c>
      <c r="J1154" s="29" t="s">
        <v>1142</v>
      </c>
      <c r="K1154" s="29"/>
      <c r="L1154" s="2"/>
      <c r="M1154" s="2"/>
      <c r="N1154" s="2"/>
      <c r="O1154" s="2"/>
      <c r="P1154" s="2"/>
      <c r="Q1154" s="2"/>
      <c r="R1154" s="36"/>
      <c r="S1154" s="29"/>
      <c r="T1154" s="29"/>
      <c r="U1154" s="29"/>
      <c r="V1154" s="29"/>
      <c r="W1154" s="2"/>
      <c r="X1154" s="2"/>
    </row>
    <row r="1155" spans="1:24">
      <c r="A1155" s="2" t="s">
        <v>29</v>
      </c>
      <c r="B1155" s="43">
        <v>314320047</v>
      </c>
      <c r="D1155" s="35"/>
      <c r="E1155" s="29" t="s">
        <v>1340</v>
      </c>
      <c r="F1155" s="29" t="s">
        <v>660</v>
      </c>
      <c r="G1155" s="29">
        <v>0</v>
      </c>
      <c r="H1155" s="29" t="s">
        <v>32</v>
      </c>
      <c r="I1155" s="29">
        <v>0</v>
      </c>
      <c r="J1155" s="29" t="s">
        <v>1142</v>
      </c>
      <c r="K1155" s="29"/>
      <c r="L1155" s="2"/>
      <c r="M1155" s="2"/>
      <c r="N1155" s="2"/>
      <c r="O1155" s="2"/>
      <c r="P1155" s="2"/>
      <c r="Q1155" s="2"/>
      <c r="R1155" s="36"/>
      <c r="S1155" s="29"/>
      <c r="T1155" s="29"/>
      <c r="U1155" s="29"/>
      <c r="V1155" s="29"/>
      <c r="W1155" s="2"/>
      <c r="X1155" s="2"/>
    </row>
    <row r="1156" spans="1:24">
      <c r="A1156" s="2" t="s">
        <v>29</v>
      </c>
      <c r="B1156" s="43">
        <v>314320048</v>
      </c>
      <c r="D1156" s="35"/>
      <c r="E1156" s="29" t="s">
        <v>1341</v>
      </c>
      <c r="F1156" s="29" t="s">
        <v>660</v>
      </c>
      <c r="G1156" s="29">
        <v>0</v>
      </c>
      <c r="H1156" s="29" t="s">
        <v>32</v>
      </c>
      <c r="I1156" s="29">
        <v>0</v>
      </c>
      <c r="J1156" s="29" t="s">
        <v>1142</v>
      </c>
      <c r="K1156" s="29"/>
      <c r="L1156" s="2"/>
      <c r="M1156" s="2"/>
      <c r="N1156" s="2"/>
      <c r="O1156" s="2"/>
      <c r="P1156" s="2"/>
      <c r="Q1156" s="2"/>
      <c r="R1156" s="36"/>
      <c r="S1156" s="29"/>
      <c r="T1156" s="29"/>
      <c r="U1156" s="29"/>
      <c r="V1156" s="29"/>
      <c r="W1156" s="2"/>
      <c r="X1156" s="2"/>
    </row>
    <row r="1157" spans="1:24">
      <c r="A1157" s="2" t="s">
        <v>29</v>
      </c>
      <c r="B1157" s="43">
        <v>314320049</v>
      </c>
      <c r="D1157" s="35"/>
      <c r="E1157" s="29" t="s">
        <v>1342</v>
      </c>
      <c r="F1157" s="29" t="s">
        <v>660</v>
      </c>
      <c r="G1157" s="29">
        <v>0</v>
      </c>
      <c r="H1157" s="29" t="s">
        <v>32</v>
      </c>
      <c r="I1157" s="29">
        <v>0</v>
      </c>
      <c r="J1157" s="29" t="s">
        <v>1142</v>
      </c>
      <c r="K1157" s="29"/>
      <c r="L1157" s="2"/>
      <c r="M1157" s="2"/>
      <c r="N1157" s="2"/>
      <c r="O1157" s="2"/>
      <c r="P1157" s="2"/>
      <c r="Q1157" s="2"/>
      <c r="R1157" s="36"/>
      <c r="S1157" s="29"/>
      <c r="T1157" s="29"/>
      <c r="U1157" s="29"/>
      <c r="V1157" s="29"/>
      <c r="W1157" s="2"/>
      <c r="X1157" s="2"/>
    </row>
    <row r="1158" spans="1:24">
      <c r="A1158" s="2" t="s">
        <v>29</v>
      </c>
      <c r="B1158" s="43">
        <v>314320050</v>
      </c>
      <c r="D1158" s="35"/>
      <c r="E1158" s="29" t="s">
        <v>1343</v>
      </c>
      <c r="F1158" s="29" t="s">
        <v>660</v>
      </c>
      <c r="G1158" s="29">
        <v>0</v>
      </c>
      <c r="H1158" s="29" t="s">
        <v>32</v>
      </c>
      <c r="I1158" s="29">
        <v>0</v>
      </c>
      <c r="J1158" s="29" t="s">
        <v>1142</v>
      </c>
      <c r="K1158" s="29"/>
      <c r="L1158" s="2"/>
      <c r="M1158" s="2"/>
      <c r="N1158" s="2"/>
      <c r="O1158" s="2"/>
      <c r="P1158" s="2"/>
      <c r="Q1158" s="2"/>
      <c r="R1158" s="36"/>
      <c r="S1158" s="29"/>
      <c r="T1158" s="29"/>
      <c r="U1158" s="29"/>
      <c r="V1158" s="29"/>
      <c r="W1158" s="2"/>
      <c r="X1158" s="2"/>
    </row>
    <row r="1159" spans="1:24">
      <c r="A1159" s="2" t="s">
        <v>29</v>
      </c>
      <c r="B1159" s="43">
        <v>314320051</v>
      </c>
      <c r="D1159" s="35"/>
      <c r="E1159" s="29" t="s">
        <v>1344</v>
      </c>
      <c r="F1159" s="29" t="s">
        <v>660</v>
      </c>
      <c r="G1159" s="29">
        <v>0</v>
      </c>
      <c r="H1159" s="29" t="s">
        <v>32</v>
      </c>
      <c r="I1159" s="29">
        <v>0</v>
      </c>
      <c r="J1159" s="29" t="s">
        <v>1142</v>
      </c>
      <c r="K1159" s="29"/>
      <c r="L1159" s="2"/>
      <c r="M1159" s="2"/>
      <c r="N1159" s="2"/>
      <c r="O1159" s="2"/>
      <c r="P1159" s="2"/>
      <c r="Q1159" s="2"/>
      <c r="R1159" s="36"/>
      <c r="S1159" s="29"/>
      <c r="T1159" s="29"/>
      <c r="U1159" s="29"/>
      <c r="V1159" s="29"/>
      <c r="W1159" s="2"/>
      <c r="X1159" s="2"/>
    </row>
    <row r="1160" spans="1:24">
      <c r="A1160" s="2" t="s">
        <v>29</v>
      </c>
      <c r="B1160" s="43">
        <v>314320052</v>
      </c>
      <c r="D1160" s="35"/>
      <c r="E1160" s="29" t="s">
        <v>1345</v>
      </c>
      <c r="F1160" s="29" t="s">
        <v>660</v>
      </c>
      <c r="G1160" s="29">
        <v>0</v>
      </c>
      <c r="H1160" s="29" t="s">
        <v>32</v>
      </c>
      <c r="I1160" s="29">
        <v>0</v>
      </c>
      <c r="J1160" s="29" t="s">
        <v>1142</v>
      </c>
      <c r="K1160" s="29"/>
      <c r="L1160" s="2"/>
      <c r="M1160" s="2"/>
      <c r="N1160" s="2"/>
      <c r="O1160" s="2"/>
      <c r="P1160" s="2"/>
      <c r="Q1160" s="2"/>
      <c r="R1160" s="36"/>
      <c r="S1160" s="29"/>
      <c r="T1160" s="29"/>
      <c r="U1160" s="29"/>
      <c r="V1160" s="29"/>
      <c r="W1160" s="2"/>
      <c r="X1160" s="2"/>
    </row>
    <row r="1161" spans="1:24">
      <c r="A1161" s="2" t="s">
        <v>29</v>
      </c>
      <c r="B1161" s="43">
        <v>314320053</v>
      </c>
      <c r="D1161" s="35"/>
      <c r="E1161" s="29" t="s">
        <v>1346</v>
      </c>
      <c r="F1161" s="29" t="s">
        <v>660</v>
      </c>
      <c r="G1161" s="29">
        <v>0</v>
      </c>
      <c r="H1161" s="29" t="s">
        <v>32</v>
      </c>
      <c r="I1161" s="29">
        <v>0</v>
      </c>
      <c r="J1161" s="29" t="s">
        <v>1142</v>
      </c>
      <c r="K1161" s="29"/>
      <c r="L1161" s="2"/>
      <c r="M1161" s="2"/>
      <c r="N1161" s="2"/>
      <c r="O1161" s="2"/>
      <c r="P1161" s="2"/>
      <c r="Q1161" s="2"/>
      <c r="R1161" s="36"/>
      <c r="S1161" s="29"/>
      <c r="T1161" s="29"/>
      <c r="U1161" s="29"/>
      <c r="V1161" s="29"/>
      <c r="W1161" s="2"/>
      <c r="X1161" s="2"/>
    </row>
    <row r="1162" spans="1:24">
      <c r="A1162" s="2" t="s">
        <v>29</v>
      </c>
      <c r="B1162" s="43">
        <v>314320054</v>
      </c>
      <c r="D1162" s="35"/>
      <c r="E1162" s="29" t="s">
        <v>1347</v>
      </c>
      <c r="F1162" s="29" t="s">
        <v>660</v>
      </c>
      <c r="G1162" s="29">
        <v>0</v>
      </c>
      <c r="H1162" s="29" t="s">
        <v>32</v>
      </c>
      <c r="I1162" s="29">
        <v>0</v>
      </c>
      <c r="J1162" s="29" t="s">
        <v>1142</v>
      </c>
      <c r="K1162" s="29"/>
      <c r="L1162" s="2"/>
      <c r="M1162" s="2"/>
      <c r="N1162" s="2"/>
      <c r="O1162" s="2"/>
      <c r="P1162" s="2"/>
      <c r="Q1162" s="2"/>
      <c r="R1162" s="36"/>
      <c r="S1162" s="29"/>
      <c r="T1162" s="29"/>
      <c r="U1162" s="29"/>
      <c r="V1162" s="29"/>
      <c r="W1162" s="2"/>
      <c r="X1162" s="2"/>
    </row>
    <row r="1163" spans="1:24">
      <c r="A1163" s="2" t="s">
        <v>29</v>
      </c>
      <c r="B1163" s="43">
        <v>314320055</v>
      </c>
      <c r="D1163" s="35"/>
      <c r="E1163" s="29" t="s">
        <v>1348</v>
      </c>
      <c r="F1163" s="29" t="s">
        <v>660</v>
      </c>
      <c r="G1163" s="29">
        <v>0</v>
      </c>
      <c r="H1163" s="29" t="s">
        <v>32</v>
      </c>
      <c r="I1163" s="29">
        <v>0</v>
      </c>
      <c r="J1163" s="29" t="s">
        <v>1142</v>
      </c>
      <c r="K1163" s="29"/>
      <c r="L1163" s="2"/>
      <c r="M1163" s="2"/>
      <c r="N1163" s="2"/>
      <c r="O1163" s="2"/>
      <c r="P1163" s="2"/>
      <c r="Q1163" s="2"/>
      <c r="R1163" s="36"/>
      <c r="S1163" s="29"/>
      <c r="T1163" s="29"/>
      <c r="U1163" s="29"/>
      <c r="V1163" s="29"/>
      <c r="W1163" s="2"/>
      <c r="X1163" s="2"/>
    </row>
    <row r="1164" spans="1:24">
      <c r="A1164" s="2" t="s">
        <v>29</v>
      </c>
      <c r="B1164" s="43">
        <v>314320056</v>
      </c>
      <c r="D1164" s="35"/>
      <c r="E1164" s="29" t="s">
        <v>1349</v>
      </c>
      <c r="F1164" s="29" t="s">
        <v>660</v>
      </c>
      <c r="G1164" s="29">
        <v>0</v>
      </c>
      <c r="H1164" s="29" t="s">
        <v>32</v>
      </c>
      <c r="I1164" s="29">
        <v>0</v>
      </c>
      <c r="J1164" s="29" t="s">
        <v>1142</v>
      </c>
      <c r="K1164" s="29"/>
      <c r="L1164" s="2"/>
      <c r="M1164" s="2"/>
      <c r="N1164" s="2"/>
      <c r="O1164" s="2"/>
      <c r="P1164" s="2"/>
      <c r="Q1164" s="2"/>
      <c r="R1164" s="36"/>
      <c r="S1164" s="29"/>
      <c r="T1164" s="29"/>
      <c r="U1164" s="29"/>
      <c r="V1164" s="29"/>
      <c r="W1164" s="2"/>
      <c r="X1164" s="2"/>
    </row>
    <row r="1165" spans="1:24">
      <c r="A1165" s="2" t="s">
        <v>29</v>
      </c>
      <c r="B1165" s="43">
        <v>314320057</v>
      </c>
      <c r="D1165" s="35"/>
      <c r="E1165" s="29" t="s">
        <v>1350</v>
      </c>
      <c r="F1165" s="29" t="s">
        <v>660</v>
      </c>
      <c r="G1165" s="29">
        <v>0</v>
      </c>
      <c r="H1165" s="29" t="s">
        <v>32</v>
      </c>
      <c r="I1165" s="29">
        <v>0</v>
      </c>
      <c r="J1165" s="29" t="s">
        <v>1142</v>
      </c>
      <c r="K1165" s="29"/>
      <c r="L1165" s="2"/>
      <c r="M1165" s="2"/>
      <c r="N1165" s="2"/>
      <c r="O1165" s="2"/>
      <c r="P1165" s="2"/>
      <c r="Q1165" s="2"/>
      <c r="R1165" s="36"/>
      <c r="S1165" s="29"/>
      <c r="T1165" s="29"/>
      <c r="U1165" s="29"/>
      <c r="V1165" s="29"/>
      <c r="W1165" s="2"/>
      <c r="X1165" s="2"/>
    </row>
    <row r="1166" spans="1:24">
      <c r="A1166" s="2" t="s">
        <v>29</v>
      </c>
      <c r="B1166" s="43">
        <v>314320058</v>
      </c>
      <c r="D1166" s="35"/>
      <c r="E1166" s="29" t="s">
        <v>1351</v>
      </c>
      <c r="F1166" s="29" t="s">
        <v>660</v>
      </c>
      <c r="G1166" s="29">
        <v>0</v>
      </c>
      <c r="H1166" s="29" t="s">
        <v>32</v>
      </c>
      <c r="I1166" s="29">
        <v>0</v>
      </c>
      <c r="J1166" s="29" t="s">
        <v>1142</v>
      </c>
      <c r="K1166" s="29"/>
      <c r="L1166" s="2"/>
      <c r="M1166" s="2"/>
      <c r="N1166" s="2"/>
      <c r="O1166" s="2"/>
      <c r="P1166" s="2"/>
      <c r="Q1166" s="2"/>
      <c r="R1166" s="36"/>
      <c r="S1166" s="29"/>
      <c r="T1166" s="29"/>
      <c r="U1166" s="29"/>
      <c r="V1166" s="29"/>
      <c r="W1166" s="2"/>
      <c r="X1166" s="2"/>
    </row>
    <row r="1167" spans="1:24">
      <c r="A1167" s="2" t="s">
        <v>29</v>
      </c>
      <c r="B1167" s="43">
        <v>314320059</v>
      </c>
      <c r="D1167" s="35"/>
      <c r="E1167" s="29" t="s">
        <v>1352</v>
      </c>
      <c r="F1167" s="29" t="s">
        <v>660</v>
      </c>
      <c r="G1167" s="29">
        <v>0</v>
      </c>
      <c r="H1167" s="29" t="s">
        <v>32</v>
      </c>
      <c r="I1167" s="29">
        <v>0</v>
      </c>
      <c r="J1167" s="29" t="s">
        <v>1142</v>
      </c>
      <c r="K1167" s="29"/>
      <c r="L1167" s="2"/>
      <c r="M1167" s="2"/>
      <c r="N1167" s="2"/>
      <c r="O1167" s="2"/>
      <c r="P1167" s="2"/>
      <c r="Q1167" s="2"/>
      <c r="R1167" s="36"/>
      <c r="S1167" s="29"/>
      <c r="T1167" s="29"/>
      <c r="U1167" s="29"/>
      <c r="V1167" s="29"/>
      <c r="W1167" s="2"/>
      <c r="X1167" s="2"/>
    </row>
    <row r="1168" spans="1:24">
      <c r="A1168" s="2" t="s">
        <v>29</v>
      </c>
      <c r="B1168" s="43">
        <v>314320060</v>
      </c>
      <c r="D1168" s="35"/>
      <c r="E1168" s="29" t="s">
        <v>1353</v>
      </c>
      <c r="F1168" s="29" t="s">
        <v>660</v>
      </c>
      <c r="G1168" s="29">
        <v>0</v>
      </c>
      <c r="H1168" s="29" t="s">
        <v>32</v>
      </c>
      <c r="I1168" s="29">
        <v>0</v>
      </c>
      <c r="J1168" s="29" t="s">
        <v>1142</v>
      </c>
      <c r="K1168" s="29"/>
      <c r="L1168" s="2"/>
      <c r="M1168" s="2"/>
      <c r="N1168" s="2"/>
      <c r="O1168" s="2"/>
      <c r="P1168" s="2"/>
      <c r="Q1168" s="2"/>
      <c r="R1168" s="36"/>
      <c r="S1168" s="29"/>
      <c r="T1168" s="29"/>
      <c r="U1168" s="29"/>
      <c r="V1168" s="29"/>
      <c r="W1168" s="2"/>
      <c r="X1168" s="2"/>
    </row>
    <row r="1169" spans="1:24">
      <c r="A1169" s="2" t="s">
        <v>29</v>
      </c>
      <c r="B1169" s="43">
        <v>314320061</v>
      </c>
      <c r="D1169" s="35"/>
      <c r="E1169" s="29" t="s">
        <v>1354</v>
      </c>
      <c r="F1169" s="29" t="s">
        <v>660</v>
      </c>
      <c r="G1169" s="29">
        <v>0</v>
      </c>
      <c r="H1169" s="29" t="s">
        <v>32</v>
      </c>
      <c r="I1169" s="29">
        <v>0</v>
      </c>
      <c r="J1169" s="29" t="s">
        <v>1142</v>
      </c>
      <c r="K1169" s="29"/>
      <c r="L1169" s="2"/>
      <c r="M1169" s="2"/>
      <c r="N1169" s="2"/>
      <c r="O1169" s="2"/>
      <c r="P1169" s="2"/>
      <c r="Q1169" s="2"/>
      <c r="R1169" s="36"/>
      <c r="S1169" s="29"/>
      <c r="T1169" s="29"/>
      <c r="U1169" s="29"/>
      <c r="V1169" s="29"/>
      <c r="W1169" s="2"/>
      <c r="X1169" s="2"/>
    </row>
    <row r="1170" spans="1:24">
      <c r="A1170" s="2" t="s">
        <v>29</v>
      </c>
      <c r="B1170" s="43">
        <v>314320062</v>
      </c>
      <c r="D1170" s="35"/>
      <c r="E1170" s="29" t="s">
        <v>1355</v>
      </c>
      <c r="F1170" s="29" t="s">
        <v>660</v>
      </c>
      <c r="G1170" s="29">
        <v>0</v>
      </c>
      <c r="H1170" s="29" t="s">
        <v>32</v>
      </c>
      <c r="I1170" s="29">
        <v>0</v>
      </c>
      <c r="J1170" s="29" t="s">
        <v>1142</v>
      </c>
      <c r="K1170" s="29"/>
      <c r="L1170" s="2"/>
      <c r="M1170" s="2"/>
      <c r="N1170" s="2"/>
      <c r="O1170" s="2"/>
      <c r="P1170" s="2"/>
      <c r="Q1170" s="2"/>
      <c r="R1170" s="36"/>
      <c r="S1170" s="29"/>
      <c r="T1170" s="29"/>
      <c r="U1170" s="29"/>
      <c r="V1170" s="29"/>
      <c r="W1170" s="2"/>
      <c r="X1170" s="2"/>
    </row>
    <row r="1171" spans="1:24">
      <c r="A1171" s="2" t="s">
        <v>29</v>
      </c>
      <c r="B1171" s="43">
        <v>314320063</v>
      </c>
      <c r="D1171" s="35"/>
      <c r="E1171" s="29" t="s">
        <v>1356</v>
      </c>
      <c r="F1171" s="29" t="s">
        <v>660</v>
      </c>
      <c r="G1171" s="29">
        <v>0</v>
      </c>
      <c r="H1171" s="29" t="s">
        <v>32</v>
      </c>
      <c r="I1171" s="29">
        <v>0</v>
      </c>
      <c r="J1171" s="29" t="s">
        <v>1142</v>
      </c>
      <c r="K1171" s="29"/>
      <c r="L1171" s="2"/>
      <c r="M1171" s="2"/>
      <c r="N1171" s="2"/>
      <c r="O1171" s="2"/>
      <c r="P1171" s="2"/>
      <c r="Q1171" s="2"/>
      <c r="R1171" s="36"/>
      <c r="S1171" s="29"/>
      <c r="T1171" s="29"/>
      <c r="U1171" s="29"/>
      <c r="V1171" s="29"/>
      <c r="W1171" s="2"/>
      <c r="X1171" s="2"/>
    </row>
    <row r="1172" spans="1:24">
      <c r="A1172" s="2" t="s">
        <v>29</v>
      </c>
      <c r="B1172" s="43">
        <v>314320064</v>
      </c>
      <c r="D1172" s="35"/>
      <c r="E1172" s="29" t="s">
        <v>1357</v>
      </c>
      <c r="F1172" s="29" t="s">
        <v>660</v>
      </c>
      <c r="G1172" s="29">
        <v>0</v>
      </c>
      <c r="H1172" s="29" t="s">
        <v>32</v>
      </c>
      <c r="I1172" s="29">
        <v>0</v>
      </c>
      <c r="J1172" s="29" t="s">
        <v>1142</v>
      </c>
      <c r="K1172" s="29"/>
      <c r="L1172" s="2"/>
      <c r="M1172" s="2"/>
      <c r="N1172" s="2"/>
      <c r="O1172" s="2"/>
      <c r="P1172" s="2"/>
      <c r="Q1172" s="2"/>
      <c r="R1172" s="36"/>
      <c r="S1172" s="29"/>
      <c r="T1172" s="29"/>
      <c r="U1172" s="29"/>
      <c r="V1172" s="29"/>
      <c r="W1172" s="2"/>
      <c r="X1172" s="2"/>
    </row>
    <row r="1173" spans="1:24">
      <c r="A1173" s="2" t="s">
        <v>29</v>
      </c>
      <c r="B1173" s="43">
        <v>314320065</v>
      </c>
      <c r="D1173" s="35"/>
      <c r="E1173" s="29" t="s">
        <v>1358</v>
      </c>
      <c r="F1173" s="29" t="s">
        <v>660</v>
      </c>
      <c r="G1173" s="29">
        <v>0</v>
      </c>
      <c r="H1173" s="29" t="s">
        <v>32</v>
      </c>
      <c r="I1173" s="29">
        <v>0</v>
      </c>
      <c r="J1173" s="29" t="s">
        <v>1142</v>
      </c>
      <c r="K1173" s="29"/>
      <c r="L1173" s="2"/>
      <c r="M1173" s="2"/>
      <c r="N1173" s="2"/>
      <c r="O1173" s="2"/>
      <c r="P1173" s="2"/>
      <c r="Q1173" s="2"/>
      <c r="R1173" s="36"/>
      <c r="S1173" s="29"/>
      <c r="T1173" s="29"/>
      <c r="U1173" s="29"/>
      <c r="V1173" s="29"/>
      <c r="W1173" s="2"/>
      <c r="X1173" s="2"/>
    </row>
    <row r="1174" spans="1:24">
      <c r="A1174" s="2" t="s">
        <v>29</v>
      </c>
      <c r="B1174" s="43">
        <v>314320066</v>
      </c>
      <c r="D1174" s="35"/>
      <c r="E1174" s="29" t="s">
        <v>1359</v>
      </c>
      <c r="F1174" s="29" t="s">
        <v>660</v>
      </c>
      <c r="G1174" s="29">
        <v>0</v>
      </c>
      <c r="H1174" s="29" t="s">
        <v>32</v>
      </c>
      <c r="I1174" s="29">
        <v>0</v>
      </c>
      <c r="J1174" s="29" t="s">
        <v>1142</v>
      </c>
      <c r="K1174" s="29"/>
      <c r="L1174" s="2"/>
      <c r="M1174" s="2"/>
      <c r="N1174" s="2"/>
      <c r="O1174" s="2"/>
      <c r="P1174" s="2"/>
      <c r="Q1174" s="2"/>
      <c r="R1174" s="36"/>
      <c r="S1174" s="29"/>
      <c r="T1174" s="29"/>
      <c r="U1174" s="29"/>
      <c r="V1174" s="29"/>
      <c r="W1174" s="2"/>
      <c r="X1174" s="2"/>
    </row>
    <row r="1175" spans="1:24">
      <c r="A1175" s="2" t="s">
        <v>29</v>
      </c>
      <c r="B1175" s="43">
        <v>314320067</v>
      </c>
      <c r="D1175" s="35"/>
      <c r="E1175" s="29" t="s">
        <v>1360</v>
      </c>
      <c r="F1175" s="29" t="s">
        <v>660</v>
      </c>
      <c r="G1175" s="29">
        <v>0</v>
      </c>
      <c r="H1175" s="29" t="s">
        <v>32</v>
      </c>
      <c r="I1175" s="29">
        <v>0</v>
      </c>
      <c r="J1175" s="29" t="s">
        <v>1142</v>
      </c>
      <c r="K1175" s="29"/>
      <c r="L1175" s="2"/>
      <c r="M1175" s="2"/>
      <c r="N1175" s="2"/>
      <c r="O1175" s="2"/>
      <c r="P1175" s="2"/>
      <c r="Q1175" s="2"/>
      <c r="R1175" s="36"/>
      <c r="S1175" s="29"/>
      <c r="T1175" s="29"/>
      <c r="U1175" s="29"/>
      <c r="V1175" s="29"/>
      <c r="W1175" s="2"/>
      <c r="X1175" s="2"/>
    </row>
    <row r="1176" spans="1:24">
      <c r="A1176" s="2" t="s">
        <v>29</v>
      </c>
      <c r="B1176" s="43">
        <v>314320068</v>
      </c>
      <c r="D1176" s="35"/>
      <c r="E1176" s="29" t="s">
        <v>1361</v>
      </c>
      <c r="F1176" s="29" t="s">
        <v>660</v>
      </c>
      <c r="G1176" s="29">
        <v>0</v>
      </c>
      <c r="H1176" s="29" t="s">
        <v>32</v>
      </c>
      <c r="I1176" s="29">
        <v>0</v>
      </c>
      <c r="J1176" s="29" t="s">
        <v>1142</v>
      </c>
      <c r="K1176" s="29"/>
      <c r="L1176" s="2"/>
      <c r="M1176" s="2"/>
      <c r="N1176" s="2"/>
      <c r="O1176" s="2"/>
      <c r="P1176" s="2"/>
      <c r="Q1176" s="2"/>
      <c r="R1176" s="36"/>
      <c r="S1176" s="29"/>
      <c r="T1176" s="29"/>
      <c r="U1176" s="29"/>
      <c r="V1176" s="29"/>
      <c r="W1176" s="2"/>
      <c r="X1176" s="2"/>
    </row>
    <row r="1177" spans="1:24">
      <c r="A1177" s="2" t="s">
        <v>29</v>
      </c>
      <c r="B1177" s="43">
        <v>314320069</v>
      </c>
      <c r="D1177" s="35"/>
      <c r="E1177" s="29" t="s">
        <v>1362</v>
      </c>
      <c r="F1177" s="29" t="s">
        <v>660</v>
      </c>
      <c r="G1177" s="29">
        <v>0</v>
      </c>
      <c r="H1177" s="29" t="s">
        <v>32</v>
      </c>
      <c r="I1177" s="29">
        <v>0</v>
      </c>
      <c r="J1177" s="29" t="s">
        <v>1142</v>
      </c>
      <c r="K1177" s="29"/>
      <c r="L1177" s="2"/>
      <c r="M1177" s="2"/>
      <c r="N1177" s="2"/>
      <c r="O1177" s="2"/>
      <c r="P1177" s="2"/>
      <c r="Q1177" s="2"/>
      <c r="R1177" s="36"/>
      <c r="S1177" s="29"/>
      <c r="T1177" s="29"/>
      <c r="U1177" s="29"/>
      <c r="V1177" s="29"/>
      <c r="W1177" s="2"/>
      <c r="X1177" s="2"/>
    </row>
    <row r="1178" spans="1:24">
      <c r="A1178" s="2" t="s">
        <v>29</v>
      </c>
      <c r="B1178" s="43">
        <v>314320070</v>
      </c>
      <c r="D1178" s="35"/>
      <c r="E1178" s="29" t="s">
        <v>1363</v>
      </c>
      <c r="F1178" s="29" t="s">
        <v>660</v>
      </c>
      <c r="G1178" s="29">
        <v>0</v>
      </c>
      <c r="H1178" s="29" t="s">
        <v>32</v>
      </c>
      <c r="I1178" s="29">
        <v>0</v>
      </c>
      <c r="J1178" s="29" t="s">
        <v>1142</v>
      </c>
      <c r="K1178" s="29"/>
      <c r="L1178" s="2"/>
      <c r="M1178" s="2"/>
      <c r="N1178" s="2"/>
      <c r="O1178" s="2"/>
      <c r="P1178" s="2"/>
      <c r="Q1178" s="2"/>
      <c r="R1178" s="36"/>
      <c r="S1178" s="29"/>
      <c r="T1178" s="29"/>
      <c r="U1178" s="29"/>
      <c r="V1178" s="29"/>
      <c r="W1178" s="2"/>
      <c r="X1178" s="2"/>
    </row>
    <row r="1179" spans="1:24">
      <c r="A1179" s="2" t="s">
        <v>29</v>
      </c>
      <c r="B1179" s="43">
        <v>314320071</v>
      </c>
      <c r="D1179" s="35"/>
      <c r="E1179" s="29" t="s">
        <v>1364</v>
      </c>
      <c r="F1179" s="29" t="s">
        <v>660</v>
      </c>
      <c r="G1179" s="29">
        <v>0</v>
      </c>
      <c r="H1179" s="29" t="s">
        <v>32</v>
      </c>
      <c r="I1179" s="29">
        <v>0</v>
      </c>
      <c r="J1179" s="29" t="s">
        <v>1142</v>
      </c>
      <c r="K1179" s="29"/>
      <c r="L1179" s="2"/>
      <c r="M1179" s="2"/>
      <c r="N1179" s="2"/>
      <c r="O1179" s="2"/>
      <c r="P1179" s="2"/>
      <c r="Q1179" s="2"/>
      <c r="R1179" s="36"/>
      <c r="S1179" s="29"/>
      <c r="T1179" s="29"/>
      <c r="U1179" s="29"/>
      <c r="V1179" s="29"/>
      <c r="W1179" s="2"/>
      <c r="X1179" s="2"/>
    </row>
    <row r="1180" spans="1:24">
      <c r="A1180" s="2" t="s">
        <v>29</v>
      </c>
      <c r="B1180" s="43">
        <v>314320072</v>
      </c>
      <c r="D1180" s="35"/>
      <c r="E1180" s="29" t="s">
        <v>1365</v>
      </c>
      <c r="F1180" s="29" t="s">
        <v>660</v>
      </c>
      <c r="G1180" s="29">
        <v>0</v>
      </c>
      <c r="H1180" s="29" t="s">
        <v>32</v>
      </c>
      <c r="I1180" s="29">
        <v>0</v>
      </c>
      <c r="J1180" s="29" t="s">
        <v>1142</v>
      </c>
      <c r="K1180" s="29"/>
      <c r="L1180" s="2"/>
      <c r="M1180" s="2"/>
      <c r="N1180" s="2"/>
      <c r="O1180" s="2"/>
      <c r="P1180" s="2"/>
      <c r="Q1180" s="2"/>
      <c r="R1180" s="36"/>
      <c r="S1180" s="29"/>
      <c r="T1180" s="29"/>
      <c r="U1180" s="29"/>
      <c r="V1180" s="29"/>
      <c r="W1180" s="2"/>
      <c r="X1180" s="2"/>
    </row>
    <row r="1181" spans="1:24">
      <c r="A1181" s="2" t="s">
        <v>29</v>
      </c>
      <c r="B1181" s="43">
        <v>314320073</v>
      </c>
      <c r="D1181" s="35"/>
      <c r="E1181" s="29" t="s">
        <v>1366</v>
      </c>
      <c r="F1181" s="29" t="s">
        <v>660</v>
      </c>
      <c r="G1181" s="29">
        <v>0</v>
      </c>
      <c r="H1181" s="29" t="s">
        <v>32</v>
      </c>
      <c r="I1181" s="29">
        <v>0</v>
      </c>
      <c r="J1181" s="29" t="s">
        <v>1142</v>
      </c>
      <c r="K1181" s="29"/>
      <c r="L1181" s="2"/>
      <c r="M1181" s="2"/>
      <c r="N1181" s="2"/>
      <c r="O1181" s="2"/>
      <c r="P1181" s="2"/>
      <c r="Q1181" s="2"/>
      <c r="R1181" s="36"/>
      <c r="S1181" s="29"/>
      <c r="T1181" s="29"/>
      <c r="U1181" s="29"/>
      <c r="V1181" s="29"/>
      <c r="W1181" s="2"/>
      <c r="X1181" s="2"/>
    </row>
    <row r="1182" spans="1:24">
      <c r="A1182" s="2" t="s">
        <v>29</v>
      </c>
      <c r="B1182" s="43">
        <v>314320074</v>
      </c>
      <c r="D1182" s="35"/>
      <c r="E1182" s="29" t="s">
        <v>1367</v>
      </c>
      <c r="F1182" s="29" t="s">
        <v>660</v>
      </c>
      <c r="G1182" s="29">
        <v>0</v>
      </c>
      <c r="H1182" s="29" t="s">
        <v>32</v>
      </c>
      <c r="I1182" s="29">
        <v>0</v>
      </c>
      <c r="J1182" s="29" t="s">
        <v>1142</v>
      </c>
      <c r="K1182" s="29"/>
      <c r="L1182" s="2"/>
      <c r="M1182" s="2"/>
      <c r="N1182" s="2"/>
      <c r="O1182" s="2"/>
      <c r="P1182" s="2"/>
      <c r="Q1182" s="2"/>
      <c r="R1182" s="36"/>
      <c r="S1182" s="29"/>
      <c r="T1182" s="29"/>
      <c r="U1182" s="29"/>
      <c r="V1182" s="29"/>
      <c r="W1182" s="2"/>
      <c r="X1182" s="2"/>
    </row>
    <row r="1183" spans="1:24">
      <c r="A1183" s="2" t="s">
        <v>29</v>
      </c>
      <c r="B1183" s="43">
        <v>314320075</v>
      </c>
      <c r="D1183" s="35"/>
      <c r="E1183" s="29" t="s">
        <v>1368</v>
      </c>
      <c r="F1183" s="29" t="s">
        <v>660</v>
      </c>
      <c r="G1183" s="29">
        <v>0</v>
      </c>
      <c r="H1183" s="29" t="s">
        <v>32</v>
      </c>
      <c r="I1183" s="29">
        <v>0</v>
      </c>
      <c r="J1183" s="29" t="s">
        <v>1142</v>
      </c>
      <c r="K1183" s="29"/>
      <c r="L1183" s="2"/>
      <c r="M1183" s="2"/>
      <c r="N1183" s="2"/>
      <c r="O1183" s="2"/>
      <c r="P1183" s="2"/>
      <c r="Q1183" s="2"/>
      <c r="R1183" s="36"/>
      <c r="S1183" s="29"/>
      <c r="T1183" s="29"/>
      <c r="U1183" s="29"/>
      <c r="V1183" s="29"/>
      <c r="W1183" s="2"/>
      <c r="X1183" s="2"/>
    </row>
    <row r="1184" spans="1:24">
      <c r="A1184" s="2" t="s">
        <v>29</v>
      </c>
      <c r="B1184" s="43">
        <v>314320076</v>
      </c>
      <c r="D1184" s="35"/>
      <c r="E1184" s="29" t="s">
        <v>1369</v>
      </c>
      <c r="F1184" s="29" t="s">
        <v>660</v>
      </c>
      <c r="G1184" s="29">
        <v>0</v>
      </c>
      <c r="H1184" s="29" t="s">
        <v>32</v>
      </c>
      <c r="I1184" s="29">
        <v>0</v>
      </c>
      <c r="J1184" s="29" t="s">
        <v>1142</v>
      </c>
      <c r="K1184" s="29"/>
      <c r="L1184" s="2"/>
      <c r="M1184" s="2"/>
      <c r="N1184" s="2"/>
      <c r="O1184" s="2"/>
      <c r="P1184" s="2"/>
      <c r="Q1184" s="2"/>
      <c r="R1184" s="36"/>
      <c r="S1184" s="29"/>
      <c r="T1184" s="29"/>
      <c r="U1184" s="29"/>
      <c r="V1184" s="29"/>
      <c r="W1184" s="2"/>
      <c r="X1184" s="2"/>
    </row>
    <row r="1185" spans="1:24">
      <c r="A1185" s="2" t="s">
        <v>29</v>
      </c>
      <c r="B1185" s="43">
        <v>314321012</v>
      </c>
      <c r="D1185" s="35"/>
      <c r="E1185" s="29" t="s">
        <v>1370</v>
      </c>
      <c r="F1185" s="29" t="s">
        <v>660</v>
      </c>
      <c r="G1185" s="29">
        <v>0</v>
      </c>
      <c r="H1185" s="29" t="s">
        <v>32</v>
      </c>
      <c r="I1185" s="29">
        <v>0</v>
      </c>
      <c r="J1185" s="29" t="s">
        <v>1142</v>
      </c>
      <c r="K1185" s="29"/>
      <c r="L1185" s="2"/>
      <c r="M1185" s="2"/>
      <c r="N1185" s="2"/>
      <c r="O1185" s="2"/>
      <c r="P1185" s="2"/>
      <c r="Q1185" s="2"/>
      <c r="R1185" s="36"/>
      <c r="S1185" s="29"/>
      <c r="T1185" s="29"/>
      <c r="U1185" s="29"/>
      <c r="V1185" s="29"/>
      <c r="W1185" s="2"/>
      <c r="X1185" s="2"/>
    </row>
    <row r="1186" spans="1:24">
      <c r="A1186" s="2" t="s">
        <v>29</v>
      </c>
      <c r="B1186" s="43">
        <v>314800031</v>
      </c>
      <c r="C1186" s="43">
        <v>313999948</v>
      </c>
      <c r="D1186" s="35"/>
      <c r="E1186" s="29" t="s">
        <v>1371</v>
      </c>
      <c r="F1186" s="29" t="s">
        <v>1372</v>
      </c>
      <c r="G1186" s="29">
        <v>0</v>
      </c>
      <c r="H1186" s="29" t="s">
        <v>32</v>
      </c>
      <c r="I1186" s="29">
        <v>0</v>
      </c>
      <c r="J1186" s="29" t="s">
        <v>1373</v>
      </c>
      <c r="K1186" s="29"/>
      <c r="L1186" s="2"/>
      <c r="M1186" s="2"/>
      <c r="N1186" s="2"/>
      <c r="O1186" s="2"/>
      <c r="P1186" s="2"/>
      <c r="Q1186" s="2"/>
      <c r="R1186" s="36"/>
      <c r="S1186" s="29"/>
      <c r="T1186" s="29"/>
      <c r="U1186" s="29"/>
      <c r="V1186" s="29"/>
      <c r="W1186" s="2"/>
      <c r="X1186" s="2"/>
    </row>
    <row r="1187" spans="1:24">
      <c r="A1187" s="2" t="s">
        <v>29</v>
      </c>
      <c r="B1187" s="43">
        <v>314800211</v>
      </c>
      <c r="C1187" s="43">
        <v>313999948</v>
      </c>
      <c r="D1187" s="35"/>
      <c r="E1187" s="29" t="s">
        <v>1374</v>
      </c>
      <c r="F1187" s="29" t="s">
        <v>1372</v>
      </c>
      <c r="G1187" s="29">
        <v>0</v>
      </c>
      <c r="H1187" s="29" t="s">
        <v>32</v>
      </c>
      <c r="I1187" s="29">
        <v>0</v>
      </c>
      <c r="J1187" s="29" t="s">
        <v>1373</v>
      </c>
      <c r="K1187" s="29"/>
      <c r="L1187" s="2"/>
      <c r="M1187" s="2"/>
      <c r="N1187" s="2"/>
      <c r="O1187" s="2"/>
      <c r="P1187" s="2"/>
      <c r="Q1187" s="2"/>
      <c r="R1187" s="36"/>
      <c r="S1187" s="29"/>
      <c r="T1187" s="29"/>
      <c r="U1187" s="29"/>
      <c r="V1187" s="29"/>
      <c r="W1187" s="2"/>
      <c r="X1187" s="2"/>
    </row>
    <row r="1188" spans="1:24">
      <c r="A1188" s="2" t="s">
        <v>29</v>
      </c>
      <c r="B1188" s="43">
        <v>314800501</v>
      </c>
      <c r="C1188" s="43">
        <v>313999948</v>
      </c>
      <c r="D1188" s="35"/>
      <c r="E1188" s="29" t="s">
        <v>1375</v>
      </c>
      <c r="F1188" s="29" t="s">
        <v>1372</v>
      </c>
      <c r="G1188" s="29">
        <v>0</v>
      </c>
      <c r="H1188" s="29" t="s">
        <v>32</v>
      </c>
      <c r="I1188" s="29">
        <v>0</v>
      </c>
      <c r="J1188" s="29" t="s">
        <v>1373</v>
      </c>
      <c r="K1188" s="29"/>
      <c r="L1188" s="2"/>
      <c r="M1188" s="2"/>
      <c r="N1188" s="2"/>
      <c r="O1188" s="2"/>
      <c r="P1188" s="2"/>
      <c r="Q1188" s="2"/>
      <c r="R1188" s="36"/>
      <c r="S1188" s="29"/>
      <c r="T1188" s="29"/>
      <c r="U1188" s="29"/>
      <c r="V1188" s="29"/>
      <c r="W1188" s="2"/>
      <c r="X1188" s="2"/>
    </row>
    <row r="1189" spans="1:24">
      <c r="A1189" s="2" t="s">
        <v>29</v>
      </c>
      <c r="B1189" s="43">
        <v>314900001</v>
      </c>
      <c r="D1189" s="35"/>
      <c r="E1189" s="29" t="s">
        <v>1376</v>
      </c>
      <c r="F1189" s="29" t="s">
        <v>660</v>
      </c>
      <c r="G1189" s="29">
        <v>0</v>
      </c>
      <c r="H1189" s="29" t="s">
        <v>32</v>
      </c>
      <c r="I1189" s="29">
        <v>0</v>
      </c>
      <c r="J1189" s="29">
        <v>1</v>
      </c>
      <c r="K1189" s="29"/>
      <c r="L1189" s="2"/>
      <c r="M1189" s="2"/>
      <c r="N1189" s="2"/>
      <c r="O1189" s="2"/>
      <c r="P1189" s="2"/>
      <c r="Q1189" s="2"/>
      <c r="R1189" s="36"/>
      <c r="S1189" s="29"/>
      <c r="T1189" s="29"/>
      <c r="U1189" s="29"/>
      <c r="V1189" s="29"/>
      <c r="W1189" s="2"/>
      <c r="X1189" s="2"/>
    </row>
    <row r="1190" spans="1:24">
      <c r="A1190" s="2" t="s">
        <v>29</v>
      </c>
      <c r="B1190" s="43">
        <v>314900002</v>
      </c>
      <c r="D1190" s="35"/>
      <c r="E1190" s="29" t="s">
        <v>1377</v>
      </c>
      <c r="F1190" s="29" t="s">
        <v>660</v>
      </c>
      <c r="G1190" s="29">
        <v>0</v>
      </c>
      <c r="H1190" s="29" t="s">
        <v>32</v>
      </c>
      <c r="I1190" s="29">
        <v>0</v>
      </c>
      <c r="J1190" s="29">
        <v>2</v>
      </c>
      <c r="K1190" s="29"/>
      <c r="L1190" s="2"/>
      <c r="M1190" s="2"/>
      <c r="N1190" s="2"/>
      <c r="O1190" s="2"/>
      <c r="P1190" s="2"/>
      <c r="Q1190" s="2"/>
      <c r="R1190" s="36"/>
      <c r="S1190" s="29"/>
      <c r="T1190" s="29"/>
      <c r="U1190" s="29"/>
      <c r="V1190" s="29"/>
      <c r="W1190" s="2"/>
      <c r="X1190" s="2"/>
    </row>
    <row r="1191" spans="1:24">
      <c r="A1191" s="2" t="s">
        <v>29</v>
      </c>
      <c r="B1191" s="43">
        <v>314900003</v>
      </c>
      <c r="D1191" s="35"/>
      <c r="E1191" s="29" t="s">
        <v>1378</v>
      </c>
      <c r="F1191" s="29" t="s">
        <v>660</v>
      </c>
      <c r="G1191" s="29">
        <v>0</v>
      </c>
      <c r="H1191" s="29" t="s">
        <v>32</v>
      </c>
      <c r="I1191" s="29">
        <v>0</v>
      </c>
      <c r="J1191" s="29">
        <v>3</v>
      </c>
      <c r="K1191" s="29"/>
      <c r="L1191" s="2"/>
      <c r="M1191" s="2"/>
      <c r="N1191" s="2"/>
      <c r="O1191" s="2"/>
      <c r="P1191" s="2"/>
      <c r="Q1191" s="2"/>
      <c r="R1191" s="36"/>
      <c r="S1191" s="29"/>
      <c r="T1191" s="29"/>
      <c r="U1191" s="29"/>
      <c r="V1191" s="29"/>
      <c r="W1191" s="2"/>
      <c r="X1191" s="2"/>
    </row>
    <row r="1192" spans="1:24">
      <c r="A1192" s="2" t="s">
        <v>29</v>
      </c>
      <c r="B1192" s="43">
        <v>314900004</v>
      </c>
      <c r="D1192" s="35"/>
      <c r="E1192" s="29" t="s">
        <v>1379</v>
      </c>
      <c r="F1192" s="29" t="s">
        <v>660</v>
      </c>
      <c r="G1192" s="29">
        <v>0</v>
      </c>
      <c r="H1192" s="29" t="s">
        <v>32</v>
      </c>
      <c r="I1192" s="29">
        <v>0</v>
      </c>
      <c r="J1192" s="29">
        <v>4</v>
      </c>
      <c r="K1192" s="29"/>
      <c r="L1192" s="2"/>
      <c r="M1192" s="2"/>
      <c r="N1192" s="2"/>
      <c r="O1192" s="2"/>
      <c r="P1192" s="2"/>
      <c r="Q1192" s="2"/>
      <c r="R1192" s="36"/>
      <c r="S1192" s="29"/>
      <c r="T1192" s="29"/>
      <c r="U1192" s="29"/>
      <c r="V1192" s="29"/>
      <c r="W1192" s="2"/>
      <c r="X1192" s="2"/>
    </row>
    <row r="1193" spans="1:24">
      <c r="A1193" s="2" t="s">
        <v>29</v>
      </c>
      <c r="B1193" s="43">
        <v>314900005</v>
      </c>
      <c r="D1193" s="35"/>
      <c r="E1193" s="29" t="s">
        <v>1380</v>
      </c>
      <c r="F1193" s="29" t="s">
        <v>660</v>
      </c>
      <c r="G1193" s="29">
        <v>0</v>
      </c>
      <c r="H1193" s="29" t="s">
        <v>32</v>
      </c>
      <c r="I1193" s="29">
        <v>0</v>
      </c>
      <c r="J1193" s="29">
        <v>5</v>
      </c>
      <c r="K1193" s="29"/>
      <c r="L1193" s="2"/>
      <c r="M1193" s="2"/>
      <c r="N1193" s="2"/>
      <c r="O1193" s="2"/>
      <c r="P1193" s="2"/>
      <c r="Q1193" s="2"/>
      <c r="R1193" s="36"/>
      <c r="S1193" s="29"/>
      <c r="T1193" s="29"/>
      <c r="U1193" s="29"/>
      <c r="V1193" s="29"/>
      <c r="W1193" s="2"/>
      <c r="X1193" s="2"/>
    </row>
    <row r="1194" spans="1:24">
      <c r="A1194" s="2" t="s">
        <v>29</v>
      </c>
      <c r="B1194" s="43">
        <v>314900006</v>
      </c>
      <c r="D1194" s="35"/>
      <c r="E1194" s="29" t="s">
        <v>1381</v>
      </c>
      <c r="F1194" s="29" t="s">
        <v>660</v>
      </c>
      <c r="G1194" s="29">
        <v>0</v>
      </c>
      <c r="H1194" s="29" t="s">
        <v>32</v>
      </c>
      <c r="I1194" s="29">
        <v>0</v>
      </c>
      <c r="J1194" s="29">
        <v>6</v>
      </c>
      <c r="K1194" s="29"/>
      <c r="L1194" s="2"/>
      <c r="M1194" s="2"/>
      <c r="N1194" s="2"/>
      <c r="O1194" s="2"/>
      <c r="P1194" s="2"/>
      <c r="Q1194" s="2"/>
      <c r="R1194" s="36"/>
      <c r="S1194" s="29"/>
      <c r="T1194" s="29"/>
      <c r="U1194" s="29"/>
      <c r="V1194" s="29"/>
      <c r="W1194" s="2"/>
      <c r="X1194" s="2"/>
    </row>
    <row r="1195" spans="1:24">
      <c r="A1195" s="2" t="s">
        <v>29</v>
      </c>
      <c r="B1195" s="43">
        <v>314900007</v>
      </c>
      <c r="D1195" s="35"/>
      <c r="E1195" s="29" t="s">
        <v>1382</v>
      </c>
      <c r="F1195" s="29" t="s">
        <v>660</v>
      </c>
      <c r="G1195" s="29">
        <v>0</v>
      </c>
      <c r="H1195" s="29" t="s">
        <v>32</v>
      </c>
      <c r="I1195" s="29">
        <v>0</v>
      </c>
      <c r="J1195" s="29">
        <v>7</v>
      </c>
      <c r="K1195" s="29"/>
      <c r="L1195" s="2"/>
      <c r="M1195" s="2"/>
      <c r="N1195" s="2"/>
      <c r="O1195" s="2"/>
      <c r="P1195" s="2"/>
      <c r="Q1195" s="2"/>
      <c r="R1195" s="36"/>
      <c r="S1195" s="29"/>
      <c r="T1195" s="29"/>
      <c r="U1195" s="29"/>
      <c r="V1195" s="29"/>
      <c r="W1195" s="2"/>
      <c r="X1195" s="2"/>
    </row>
    <row r="1196" spans="1:24">
      <c r="A1196" s="2" t="s">
        <v>29</v>
      </c>
      <c r="B1196" s="43">
        <v>314900008</v>
      </c>
      <c r="D1196" s="35"/>
      <c r="E1196" s="29" t="s">
        <v>1383</v>
      </c>
      <c r="F1196" s="29" t="s">
        <v>660</v>
      </c>
      <c r="G1196" s="29">
        <v>0</v>
      </c>
      <c r="H1196" s="29" t="s">
        <v>32</v>
      </c>
      <c r="I1196" s="29">
        <v>0</v>
      </c>
      <c r="J1196" s="29">
        <v>8</v>
      </c>
      <c r="K1196" s="29"/>
      <c r="L1196" s="2"/>
      <c r="M1196" s="2"/>
      <c r="N1196" s="2"/>
      <c r="O1196" s="2"/>
      <c r="P1196" s="2"/>
      <c r="Q1196" s="2"/>
      <c r="R1196" s="36"/>
      <c r="S1196" s="29"/>
      <c r="T1196" s="29"/>
      <c r="U1196" s="29"/>
      <c r="V1196" s="29"/>
      <c r="W1196" s="2"/>
      <c r="X1196" s="2"/>
    </row>
    <row r="1197" spans="1:24">
      <c r="A1197" s="2" t="s">
        <v>29</v>
      </c>
      <c r="B1197" s="43">
        <v>314900009</v>
      </c>
      <c r="D1197" s="35"/>
      <c r="E1197" s="29" t="s">
        <v>1384</v>
      </c>
      <c r="F1197" s="29" t="s">
        <v>660</v>
      </c>
      <c r="G1197" s="29">
        <v>0</v>
      </c>
      <c r="H1197" s="29" t="s">
        <v>32</v>
      </c>
      <c r="I1197" s="29">
        <v>0</v>
      </c>
      <c r="J1197" s="29">
        <v>9</v>
      </c>
      <c r="K1197" s="29"/>
      <c r="L1197" s="2"/>
      <c r="M1197" s="2"/>
      <c r="N1197" s="2"/>
      <c r="O1197" s="2"/>
      <c r="P1197" s="2"/>
      <c r="Q1197" s="2"/>
      <c r="R1197" s="36"/>
      <c r="S1197" s="29"/>
      <c r="T1197" s="29"/>
      <c r="U1197" s="29"/>
      <c r="V1197" s="29"/>
      <c r="W1197" s="2"/>
      <c r="X1197" s="2"/>
    </row>
    <row r="1198" spans="1:24">
      <c r="A1198" s="2" t="s">
        <v>29</v>
      </c>
      <c r="B1198" s="43">
        <v>314900010</v>
      </c>
      <c r="C1198" s="29">
        <v>314201002</v>
      </c>
      <c r="D1198" s="35">
        <f t="shared" ref="D1198:D1207" si="831">IF(INT(B1198)=INT(C1198),111,0)</f>
        <v>0</v>
      </c>
      <c r="E1198" s="29" t="s">
        <v>1385</v>
      </c>
      <c r="F1198" s="29" t="s">
        <v>660</v>
      </c>
      <c r="G1198" s="29">
        <v>0</v>
      </c>
      <c r="H1198" s="29" t="s">
        <v>32</v>
      </c>
      <c r="I1198" s="29">
        <v>0</v>
      </c>
      <c r="J1198" s="29">
        <v>10</v>
      </c>
      <c r="K1198" s="29"/>
      <c r="L1198" s="2"/>
      <c r="M1198" s="2"/>
      <c r="N1198" s="2"/>
      <c r="O1198" s="2"/>
      <c r="P1198" s="2"/>
      <c r="Q1198" s="2"/>
      <c r="R1198" s="36"/>
      <c r="S1198" s="29"/>
      <c r="T1198" s="29"/>
      <c r="U1198" s="29"/>
      <c r="V1198" s="29"/>
      <c r="W1198" s="2"/>
      <c r="X1198" s="2"/>
    </row>
    <row r="1199" spans="1:24">
      <c r="A1199" s="2" t="s">
        <v>29</v>
      </c>
      <c r="B1199" s="43">
        <v>314900011</v>
      </c>
      <c r="C1199" s="29">
        <v>314201003</v>
      </c>
      <c r="D1199" s="35">
        <f t="shared" si="831"/>
        <v>0</v>
      </c>
      <c r="E1199" s="29" t="s">
        <v>1386</v>
      </c>
      <c r="F1199" s="29" t="s">
        <v>660</v>
      </c>
      <c r="G1199" s="29">
        <v>0</v>
      </c>
      <c r="H1199" s="29" t="s">
        <v>32</v>
      </c>
      <c r="I1199" s="29">
        <v>0</v>
      </c>
      <c r="J1199" s="29">
        <v>11</v>
      </c>
      <c r="K1199" s="29"/>
      <c r="L1199" s="2"/>
      <c r="M1199" s="2"/>
      <c r="N1199" s="2"/>
      <c r="O1199" s="2"/>
      <c r="P1199" s="2"/>
      <c r="Q1199" s="2"/>
      <c r="R1199" s="36"/>
      <c r="S1199" s="29"/>
      <c r="T1199" s="29"/>
      <c r="U1199" s="29"/>
      <c r="V1199" s="29"/>
      <c r="W1199" s="2"/>
      <c r="X1199" s="2"/>
    </row>
    <row r="1200" spans="1:24">
      <c r="A1200" s="2" t="s">
        <v>29</v>
      </c>
      <c r="B1200" s="43">
        <v>314900012</v>
      </c>
      <c r="C1200" s="29">
        <v>314201004</v>
      </c>
      <c r="D1200" s="35">
        <f t="shared" si="831"/>
        <v>0</v>
      </c>
      <c r="E1200" s="29" t="s">
        <v>1387</v>
      </c>
      <c r="F1200" s="29" t="s">
        <v>660</v>
      </c>
      <c r="G1200" s="29">
        <v>0</v>
      </c>
      <c r="H1200" s="29" t="s">
        <v>32</v>
      </c>
      <c r="I1200" s="29">
        <v>0</v>
      </c>
      <c r="J1200" s="29">
        <v>12</v>
      </c>
      <c r="K1200" s="29"/>
      <c r="L1200" s="2"/>
      <c r="M1200" s="2"/>
      <c r="N1200" s="2"/>
      <c r="O1200" s="2"/>
      <c r="P1200" s="2"/>
      <c r="Q1200" s="2"/>
      <c r="R1200" s="36"/>
      <c r="S1200" s="29"/>
      <c r="T1200" s="29"/>
      <c r="U1200" s="29"/>
      <c r="V1200" s="29"/>
      <c r="W1200" s="2"/>
      <c r="X1200" s="2"/>
    </row>
    <row r="1201" spans="1:24">
      <c r="A1201" s="2" t="s">
        <v>29</v>
      </c>
      <c r="B1201" s="43">
        <v>314900013</v>
      </c>
      <c r="C1201" s="29">
        <v>314201005</v>
      </c>
      <c r="D1201" s="35">
        <f t="shared" si="831"/>
        <v>0</v>
      </c>
      <c r="E1201" s="29" t="s">
        <v>1388</v>
      </c>
      <c r="F1201" s="29" t="s">
        <v>660</v>
      </c>
      <c r="G1201" s="29">
        <v>0</v>
      </c>
      <c r="H1201" s="29" t="s">
        <v>32</v>
      </c>
      <c r="I1201" s="29">
        <v>0</v>
      </c>
      <c r="J1201" s="29">
        <v>13</v>
      </c>
      <c r="K1201" s="29"/>
      <c r="L1201" s="2"/>
      <c r="M1201" s="2"/>
      <c r="N1201" s="2"/>
      <c r="O1201" s="2"/>
      <c r="P1201" s="2"/>
      <c r="Q1201" s="2"/>
      <c r="R1201" s="36"/>
      <c r="S1201" s="29"/>
      <c r="T1201" s="29"/>
      <c r="U1201" s="29"/>
      <c r="V1201" s="29"/>
      <c r="W1201" s="2"/>
      <c r="X1201" s="2"/>
    </row>
    <row r="1202" spans="1:24">
      <c r="A1202" s="2" t="s">
        <v>29</v>
      </c>
      <c r="B1202" s="43">
        <v>314900014</v>
      </c>
      <c r="C1202" s="29">
        <v>314201006</v>
      </c>
      <c r="D1202" s="35">
        <f t="shared" si="831"/>
        <v>0</v>
      </c>
      <c r="E1202" s="29" t="s">
        <v>1389</v>
      </c>
      <c r="F1202" s="29" t="s">
        <v>660</v>
      </c>
      <c r="G1202" s="29">
        <v>0</v>
      </c>
      <c r="H1202" s="29" t="s">
        <v>32</v>
      </c>
      <c r="I1202" s="29">
        <v>0</v>
      </c>
      <c r="J1202" s="29">
        <v>14</v>
      </c>
      <c r="K1202" s="29"/>
      <c r="L1202" s="2"/>
      <c r="M1202" s="2"/>
      <c r="N1202" s="2"/>
      <c r="O1202" s="2"/>
      <c r="P1202" s="2"/>
      <c r="Q1202" s="2"/>
      <c r="R1202" s="36"/>
      <c r="S1202" s="29"/>
      <c r="T1202" s="29"/>
      <c r="U1202" s="29"/>
      <c r="V1202" s="29"/>
      <c r="W1202" s="2"/>
      <c r="X1202" s="2"/>
    </row>
    <row r="1203" spans="1:24">
      <c r="A1203" s="2" t="s">
        <v>29</v>
      </c>
      <c r="B1203" s="43">
        <v>314900015</v>
      </c>
      <c r="C1203" s="29">
        <v>314201007</v>
      </c>
      <c r="D1203" s="35">
        <f t="shared" si="831"/>
        <v>0</v>
      </c>
      <c r="E1203" s="29" t="s">
        <v>1390</v>
      </c>
      <c r="F1203" s="29" t="s">
        <v>660</v>
      </c>
      <c r="G1203" s="29">
        <v>0</v>
      </c>
      <c r="H1203" s="29" t="s">
        <v>32</v>
      </c>
      <c r="I1203" s="29">
        <v>0</v>
      </c>
      <c r="J1203" s="29">
        <v>15</v>
      </c>
      <c r="K1203" s="29"/>
      <c r="L1203" s="2"/>
      <c r="M1203" s="2"/>
      <c r="N1203" s="2"/>
      <c r="O1203" s="2"/>
      <c r="P1203" s="2"/>
      <c r="Q1203" s="2"/>
      <c r="R1203" s="36"/>
      <c r="S1203" s="29"/>
      <c r="T1203" s="29"/>
      <c r="U1203" s="29"/>
      <c r="V1203" s="29"/>
      <c r="W1203" s="2"/>
      <c r="X1203" s="2"/>
    </row>
    <row r="1204" spans="1:24">
      <c r="A1204" s="2" t="s">
        <v>29</v>
      </c>
      <c r="B1204" s="43">
        <v>314900016</v>
      </c>
      <c r="C1204" s="29">
        <v>314201008</v>
      </c>
      <c r="D1204" s="35">
        <f t="shared" si="831"/>
        <v>0</v>
      </c>
      <c r="E1204" s="29" t="s">
        <v>1391</v>
      </c>
      <c r="F1204" s="29" t="s">
        <v>660</v>
      </c>
      <c r="G1204" s="29">
        <v>0</v>
      </c>
      <c r="H1204" s="29" t="s">
        <v>32</v>
      </c>
      <c r="I1204" s="29">
        <v>0</v>
      </c>
      <c r="J1204" s="29">
        <v>16</v>
      </c>
      <c r="K1204" s="29"/>
      <c r="L1204" s="2"/>
      <c r="M1204" s="2"/>
      <c r="N1204" s="2"/>
      <c r="O1204" s="2"/>
      <c r="P1204" s="2"/>
      <c r="Q1204" s="2"/>
      <c r="R1204" s="36"/>
      <c r="S1204" s="29"/>
      <c r="T1204" s="29"/>
      <c r="U1204" s="29"/>
      <c r="V1204" s="29"/>
      <c r="W1204" s="2"/>
      <c r="X1204" s="2"/>
    </row>
    <row r="1205" spans="1:24">
      <c r="A1205" s="2" t="s">
        <v>29</v>
      </c>
      <c r="B1205" s="43">
        <v>314900017</v>
      </c>
      <c r="C1205" s="29">
        <v>314201009</v>
      </c>
      <c r="D1205" s="35">
        <f t="shared" si="831"/>
        <v>0</v>
      </c>
      <c r="E1205" s="29" t="s">
        <v>1392</v>
      </c>
      <c r="F1205" s="29" t="s">
        <v>660</v>
      </c>
      <c r="G1205" s="29">
        <v>0</v>
      </c>
      <c r="H1205" s="29" t="s">
        <v>32</v>
      </c>
      <c r="I1205" s="29">
        <v>0</v>
      </c>
      <c r="J1205" s="29">
        <v>17</v>
      </c>
      <c r="K1205" s="29"/>
      <c r="L1205" s="2"/>
      <c r="M1205" s="2"/>
      <c r="N1205" s="2"/>
      <c r="O1205" s="2"/>
      <c r="P1205" s="2"/>
      <c r="Q1205" s="2"/>
      <c r="R1205" s="36"/>
      <c r="S1205" s="29"/>
      <c r="T1205" s="29"/>
      <c r="U1205" s="29"/>
      <c r="V1205" s="29"/>
      <c r="W1205" s="2"/>
      <c r="X1205" s="2"/>
    </row>
    <row r="1206" spans="1:24">
      <c r="A1206" s="2" t="s">
        <v>29</v>
      </c>
      <c r="B1206" s="43">
        <v>314900018</v>
      </c>
      <c r="C1206" s="29">
        <v>314201009</v>
      </c>
      <c r="D1206" s="35">
        <f t="shared" si="831"/>
        <v>0</v>
      </c>
      <c r="E1206" s="29" t="s">
        <v>1393</v>
      </c>
      <c r="F1206" s="29" t="s">
        <v>660</v>
      </c>
      <c r="G1206" s="29">
        <v>0</v>
      </c>
      <c r="H1206" s="29" t="s">
        <v>32</v>
      </c>
      <c r="I1206" s="29">
        <v>0</v>
      </c>
      <c r="J1206" s="29">
        <v>18</v>
      </c>
      <c r="K1206" s="29"/>
      <c r="L1206" s="2"/>
      <c r="M1206" s="2"/>
      <c r="N1206" s="2"/>
      <c r="O1206" s="2"/>
      <c r="P1206" s="2"/>
      <c r="Q1206" s="2"/>
      <c r="R1206" s="36"/>
      <c r="S1206" s="29"/>
      <c r="T1206" s="29"/>
      <c r="U1206" s="29"/>
      <c r="V1206" s="29"/>
      <c r="W1206" s="2"/>
      <c r="X1206" s="2"/>
    </row>
    <row r="1207" spans="1:24">
      <c r="A1207" s="2" t="s">
        <v>29</v>
      </c>
      <c r="B1207" s="43">
        <v>314900019</v>
      </c>
      <c r="C1207" s="29">
        <v>314201009</v>
      </c>
      <c r="D1207" s="35">
        <f t="shared" si="831"/>
        <v>0</v>
      </c>
      <c r="E1207" s="29" t="s">
        <v>1394</v>
      </c>
      <c r="F1207" s="29" t="s">
        <v>660</v>
      </c>
      <c r="G1207" s="29">
        <v>0</v>
      </c>
      <c r="H1207" s="29" t="s">
        <v>32</v>
      </c>
      <c r="I1207" s="29">
        <v>0</v>
      </c>
      <c r="J1207" s="29">
        <v>19</v>
      </c>
      <c r="K1207" s="29"/>
      <c r="L1207" s="2"/>
      <c r="M1207" s="2"/>
      <c r="N1207" s="2"/>
      <c r="O1207" s="2"/>
      <c r="P1207" s="2"/>
      <c r="Q1207" s="2"/>
      <c r="R1207" s="36"/>
      <c r="S1207" s="29"/>
      <c r="T1207" s="29"/>
      <c r="U1207" s="29"/>
      <c r="V1207" s="29"/>
      <c r="W1207" s="2"/>
      <c r="X1207" s="2"/>
    </row>
    <row r="1208" spans="1:24">
      <c r="A1208" s="2" t="s">
        <v>29</v>
      </c>
      <c r="B1208" s="43">
        <v>314900020</v>
      </c>
      <c r="D1208" s="35"/>
      <c r="E1208" s="29" t="s">
        <v>1395</v>
      </c>
      <c r="F1208" s="29" t="s">
        <v>660</v>
      </c>
      <c r="G1208" s="29">
        <v>0</v>
      </c>
      <c r="H1208" s="29" t="s">
        <v>32</v>
      </c>
      <c r="I1208" s="29">
        <v>0</v>
      </c>
      <c r="J1208" s="29">
        <v>20</v>
      </c>
      <c r="K1208" s="29"/>
      <c r="L1208" s="2"/>
      <c r="M1208" s="2"/>
      <c r="N1208" s="2"/>
      <c r="O1208" s="2"/>
      <c r="P1208" s="2"/>
      <c r="Q1208" s="2"/>
      <c r="R1208" s="36"/>
      <c r="S1208" s="29"/>
      <c r="T1208" s="29"/>
      <c r="U1208" s="29"/>
      <c r="V1208" s="29"/>
      <c r="W1208" s="2"/>
      <c r="X1208" s="2"/>
    </row>
    <row r="1209" spans="1:24">
      <c r="A1209" s="2" t="s">
        <v>29</v>
      </c>
      <c r="B1209" s="43">
        <v>314900021</v>
      </c>
      <c r="D1209" s="35"/>
      <c r="E1209" s="29" t="s">
        <v>1396</v>
      </c>
      <c r="F1209" s="29" t="s">
        <v>660</v>
      </c>
      <c r="G1209" s="29">
        <v>0</v>
      </c>
      <c r="H1209" s="29" t="s">
        <v>32</v>
      </c>
      <c r="I1209" s="29">
        <v>0</v>
      </c>
      <c r="J1209" s="29">
        <v>21</v>
      </c>
      <c r="K1209" s="29"/>
      <c r="L1209" s="2"/>
      <c r="M1209" s="2"/>
      <c r="N1209" s="2"/>
      <c r="O1209" s="2"/>
      <c r="P1209" s="2"/>
      <c r="Q1209" s="2"/>
      <c r="R1209" s="36"/>
      <c r="S1209" s="29"/>
      <c r="T1209" s="29"/>
      <c r="U1209" s="29"/>
      <c r="V1209" s="29"/>
      <c r="W1209" s="2"/>
      <c r="X1209" s="2"/>
    </row>
    <row r="1210" spans="1:24">
      <c r="A1210" s="2" t="s">
        <v>29</v>
      </c>
      <c r="B1210" s="43">
        <v>314900022</v>
      </c>
      <c r="D1210" s="35"/>
      <c r="E1210" s="29" t="s">
        <v>1397</v>
      </c>
      <c r="F1210" s="29" t="s">
        <v>660</v>
      </c>
      <c r="G1210" s="29">
        <v>0</v>
      </c>
      <c r="H1210" s="29" t="s">
        <v>32</v>
      </c>
      <c r="I1210" s="29">
        <v>0</v>
      </c>
      <c r="J1210" s="29">
        <v>22</v>
      </c>
      <c r="K1210" s="29"/>
      <c r="L1210" s="2"/>
      <c r="M1210" s="2"/>
      <c r="N1210" s="2"/>
      <c r="O1210" s="2"/>
      <c r="P1210" s="2"/>
      <c r="Q1210" s="2"/>
      <c r="R1210" s="36"/>
      <c r="S1210" s="29"/>
      <c r="T1210" s="29"/>
      <c r="U1210" s="29"/>
      <c r="V1210" s="29"/>
      <c r="W1210" s="2"/>
      <c r="X1210" s="2"/>
    </row>
    <row r="1211" spans="1:24">
      <c r="A1211" s="2" t="s">
        <v>29</v>
      </c>
      <c r="B1211" s="43">
        <v>314900023</v>
      </c>
      <c r="D1211" s="35"/>
      <c r="E1211" s="29" t="s">
        <v>1398</v>
      </c>
      <c r="F1211" s="29" t="s">
        <v>660</v>
      </c>
      <c r="G1211" s="29">
        <v>0</v>
      </c>
      <c r="H1211" s="29" t="s">
        <v>32</v>
      </c>
      <c r="I1211" s="29">
        <v>0</v>
      </c>
      <c r="J1211" s="29">
        <v>23</v>
      </c>
      <c r="K1211" s="29"/>
      <c r="L1211" s="2"/>
      <c r="M1211" s="2"/>
      <c r="N1211" s="2"/>
      <c r="O1211" s="2"/>
      <c r="P1211" s="2"/>
      <c r="Q1211" s="2"/>
      <c r="R1211" s="36"/>
      <c r="S1211" s="29"/>
      <c r="T1211" s="29"/>
      <c r="U1211" s="29"/>
      <c r="V1211" s="29"/>
      <c r="W1211" s="2"/>
      <c r="X1211" s="2"/>
    </row>
    <row r="1212" spans="1:24">
      <c r="A1212" s="2" t="s">
        <v>29</v>
      </c>
      <c r="B1212" s="43">
        <v>314900024</v>
      </c>
      <c r="D1212" s="35"/>
      <c r="E1212" s="29" t="s">
        <v>1399</v>
      </c>
      <c r="F1212" s="29" t="s">
        <v>660</v>
      </c>
      <c r="G1212" s="29">
        <v>0</v>
      </c>
      <c r="H1212" s="29" t="s">
        <v>32</v>
      </c>
      <c r="I1212" s="29">
        <v>0</v>
      </c>
      <c r="J1212" s="29">
        <v>24</v>
      </c>
      <c r="K1212" s="29"/>
      <c r="L1212" s="2"/>
      <c r="M1212" s="2"/>
      <c r="N1212" s="2"/>
      <c r="O1212" s="2"/>
      <c r="P1212" s="2"/>
      <c r="Q1212" s="2"/>
      <c r="R1212" s="36"/>
      <c r="S1212" s="29"/>
      <c r="T1212" s="29"/>
      <c r="U1212" s="29"/>
      <c r="V1212" s="29"/>
      <c r="W1212" s="2"/>
      <c r="X1212" s="2"/>
    </row>
    <row r="1213" spans="1:24">
      <c r="A1213" s="2" t="s">
        <v>29</v>
      </c>
      <c r="B1213" s="43">
        <v>314900025</v>
      </c>
      <c r="D1213" s="35"/>
      <c r="E1213" s="29" t="s">
        <v>1400</v>
      </c>
      <c r="F1213" s="29" t="s">
        <v>660</v>
      </c>
      <c r="G1213" s="29">
        <v>0</v>
      </c>
      <c r="H1213" s="29" t="s">
        <v>32</v>
      </c>
      <c r="I1213" s="29">
        <v>0</v>
      </c>
      <c r="J1213" s="29">
        <v>25</v>
      </c>
      <c r="K1213" s="29"/>
      <c r="L1213" s="2"/>
      <c r="M1213" s="2"/>
      <c r="N1213" s="2"/>
      <c r="O1213" s="2"/>
      <c r="P1213" s="2"/>
      <c r="Q1213" s="2"/>
      <c r="R1213" s="36"/>
      <c r="S1213" s="29"/>
      <c r="T1213" s="29"/>
      <c r="U1213" s="29"/>
      <c r="V1213" s="29"/>
      <c r="W1213" s="2"/>
      <c r="X1213" s="2"/>
    </row>
    <row r="1214" spans="1:24">
      <c r="A1214" s="2" t="s">
        <v>29</v>
      </c>
      <c r="B1214" s="43">
        <v>314900026</v>
      </c>
      <c r="D1214" s="35"/>
      <c r="E1214" s="29" t="s">
        <v>1401</v>
      </c>
      <c r="F1214" s="29" t="s">
        <v>660</v>
      </c>
      <c r="G1214" s="29">
        <v>0</v>
      </c>
      <c r="H1214" s="29" t="s">
        <v>32</v>
      </c>
      <c r="I1214" s="29">
        <v>0</v>
      </c>
      <c r="J1214" s="29">
        <v>26</v>
      </c>
      <c r="K1214" s="29"/>
      <c r="L1214" s="2"/>
      <c r="M1214" s="2"/>
      <c r="N1214" s="2"/>
      <c r="O1214" s="2"/>
      <c r="P1214" s="2"/>
      <c r="Q1214" s="2"/>
      <c r="R1214" s="36"/>
      <c r="S1214" s="29"/>
      <c r="T1214" s="29"/>
      <c r="U1214" s="29"/>
      <c r="V1214" s="29"/>
      <c r="W1214" s="2"/>
      <c r="X1214" s="2"/>
    </row>
    <row r="1215" spans="1:24">
      <c r="A1215" s="2" t="s">
        <v>29</v>
      </c>
      <c r="B1215" s="43">
        <v>314900027</v>
      </c>
      <c r="D1215" s="35"/>
      <c r="E1215" s="29" t="s">
        <v>1402</v>
      </c>
      <c r="F1215" s="29" t="s">
        <v>660</v>
      </c>
      <c r="G1215" s="29">
        <v>0</v>
      </c>
      <c r="H1215" s="29" t="s">
        <v>32</v>
      </c>
      <c r="I1215" s="29">
        <v>0</v>
      </c>
      <c r="J1215" s="29">
        <v>27</v>
      </c>
      <c r="K1215" s="29"/>
      <c r="L1215" s="2"/>
      <c r="M1215" s="2"/>
      <c r="N1215" s="2"/>
      <c r="O1215" s="2"/>
      <c r="P1215" s="2"/>
      <c r="Q1215" s="2"/>
      <c r="R1215" s="36"/>
      <c r="S1215" s="29"/>
      <c r="T1215" s="29"/>
      <c r="U1215" s="29"/>
      <c r="V1215" s="29"/>
      <c r="W1215" s="2"/>
      <c r="X1215" s="2"/>
    </row>
    <row r="1216" spans="1:24">
      <c r="A1216" s="2" t="s">
        <v>29</v>
      </c>
      <c r="B1216" s="43">
        <v>314900028</v>
      </c>
      <c r="D1216" s="35"/>
      <c r="E1216" s="29" t="s">
        <v>1403</v>
      </c>
      <c r="F1216" s="29" t="s">
        <v>660</v>
      </c>
      <c r="G1216" s="29">
        <v>0</v>
      </c>
      <c r="H1216" s="29" t="s">
        <v>32</v>
      </c>
      <c r="I1216" s="29">
        <v>0</v>
      </c>
      <c r="J1216" s="29">
        <v>28</v>
      </c>
      <c r="K1216" s="29"/>
      <c r="L1216" s="2"/>
      <c r="M1216" s="2"/>
      <c r="N1216" s="2"/>
      <c r="O1216" s="2"/>
      <c r="P1216" s="2"/>
      <c r="Q1216" s="2"/>
      <c r="R1216" s="36"/>
      <c r="S1216" s="29"/>
      <c r="T1216" s="29"/>
      <c r="U1216" s="29"/>
      <c r="V1216" s="29"/>
      <c r="W1216" s="2"/>
      <c r="X1216" s="2"/>
    </row>
    <row r="1217" spans="1:24">
      <c r="A1217" s="2" t="s">
        <v>29</v>
      </c>
      <c r="B1217" s="43">
        <v>314900029</v>
      </c>
      <c r="D1217" s="35"/>
      <c r="E1217" s="29" t="s">
        <v>1404</v>
      </c>
      <c r="F1217" s="29" t="s">
        <v>660</v>
      </c>
      <c r="G1217" s="29">
        <v>0</v>
      </c>
      <c r="H1217" s="29" t="s">
        <v>32</v>
      </c>
      <c r="I1217" s="29">
        <v>0</v>
      </c>
      <c r="J1217" s="29">
        <v>26</v>
      </c>
      <c r="K1217" s="29"/>
      <c r="L1217" s="2"/>
      <c r="M1217" s="2"/>
      <c r="N1217" s="2"/>
      <c r="O1217" s="2"/>
      <c r="P1217" s="2"/>
      <c r="Q1217" s="2"/>
      <c r="R1217" s="36"/>
      <c r="S1217" s="29"/>
      <c r="T1217" s="29"/>
      <c r="U1217" s="29"/>
      <c r="V1217" s="29"/>
      <c r="W1217" s="2"/>
      <c r="X1217" s="2"/>
    </row>
    <row r="1218" spans="1:24">
      <c r="A1218" s="2" t="s">
        <v>29</v>
      </c>
      <c r="B1218" s="43">
        <v>314900030</v>
      </c>
      <c r="D1218" s="35"/>
      <c r="E1218" s="29" t="s">
        <v>1405</v>
      </c>
      <c r="F1218" s="29" t="s">
        <v>660</v>
      </c>
      <c r="G1218" s="29">
        <v>0</v>
      </c>
      <c r="H1218" s="29" t="s">
        <v>32</v>
      </c>
      <c r="I1218" s="29">
        <v>0</v>
      </c>
      <c r="J1218" s="29">
        <v>27</v>
      </c>
      <c r="K1218" s="29"/>
      <c r="L1218" s="2"/>
      <c r="M1218" s="2"/>
      <c r="N1218" s="2"/>
      <c r="O1218" s="2"/>
      <c r="P1218" s="2"/>
      <c r="Q1218" s="2"/>
      <c r="R1218" s="36"/>
      <c r="S1218" s="29"/>
      <c r="T1218" s="29"/>
      <c r="U1218" s="29"/>
      <c r="V1218" s="29"/>
      <c r="W1218" s="2"/>
      <c r="X1218" s="2"/>
    </row>
    <row r="1219" spans="1:24">
      <c r="A1219" s="2" t="s">
        <v>29</v>
      </c>
      <c r="B1219" s="43">
        <v>314900031</v>
      </c>
      <c r="D1219" s="35"/>
      <c r="E1219" s="29" t="s">
        <v>1406</v>
      </c>
      <c r="F1219" s="29" t="s">
        <v>660</v>
      </c>
      <c r="G1219" s="29">
        <v>0</v>
      </c>
      <c r="H1219" s="29" t="s">
        <v>32</v>
      </c>
      <c r="I1219" s="29">
        <v>0</v>
      </c>
      <c r="J1219" s="29">
        <v>28</v>
      </c>
      <c r="K1219" s="29"/>
      <c r="L1219" s="2"/>
      <c r="M1219" s="2"/>
      <c r="N1219" s="2"/>
      <c r="O1219" s="2"/>
      <c r="P1219" s="2"/>
      <c r="Q1219" s="2"/>
      <c r="R1219" s="36"/>
      <c r="S1219" s="29"/>
      <c r="T1219" s="29"/>
      <c r="U1219" s="29"/>
      <c r="V1219" s="29"/>
      <c r="W1219" s="2"/>
      <c r="X1219" s="2"/>
    </row>
    <row r="1220" spans="1:24">
      <c r="A1220" s="2" t="s">
        <v>29</v>
      </c>
      <c r="B1220" s="43">
        <v>314900032</v>
      </c>
      <c r="C1220" s="29">
        <v>314201004</v>
      </c>
      <c r="D1220" s="35">
        <f t="shared" ref="D1220" si="832">IF(INT(B1220)=INT(C1220),111,0)</f>
        <v>0</v>
      </c>
      <c r="E1220" s="29" t="s">
        <v>1407</v>
      </c>
      <c r="F1220" s="29" t="s">
        <v>660</v>
      </c>
      <c r="G1220" s="29">
        <v>0</v>
      </c>
      <c r="H1220" s="29" t="s">
        <v>32</v>
      </c>
      <c r="I1220" s="29">
        <v>0</v>
      </c>
      <c r="J1220" s="29">
        <v>12</v>
      </c>
      <c r="K1220" s="29"/>
      <c r="L1220" s="2"/>
      <c r="M1220" s="2"/>
      <c r="N1220" s="2"/>
      <c r="O1220" s="2"/>
      <c r="P1220" s="2"/>
      <c r="Q1220" s="2"/>
      <c r="R1220" s="36"/>
      <c r="S1220" s="29"/>
      <c r="T1220" s="29"/>
      <c r="U1220" s="29"/>
      <c r="V1220" s="29"/>
      <c r="W1220" s="2"/>
      <c r="X1220" s="2"/>
    </row>
    <row r="1221" spans="1:24">
      <c r="A1221" s="2" t="s">
        <v>29</v>
      </c>
      <c r="B1221" s="43">
        <v>314900033</v>
      </c>
      <c r="D1221" s="35"/>
      <c r="E1221" s="29" t="s">
        <v>1408</v>
      </c>
      <c r="F1221" s="29" t="s">
        <v>660</v>
      </c>
      <c r="G1221" s="29">
        <v>0</v>
      </c>
      <c r="H1221" s="29" t="s">
        <v>32</v>
      </c>
      <c r="I1221" s="29">
        <v>0</v>
      </c>
      <c r="J1221" s="29">
        <v>26</v>
      </c>
      <c r="K1221" s="29"/>
      <c r="L1221" s="2"/>
      <c r="M1221" s="2"/>
      <c r="N1221" s="2"/>
      <c r="O1221" s="2"/>
      <c r="P1221" s="2"/>
      <c r="Q1221" s="2"/>
      <c r="R1221" s="36"/>
      <c r="S1221" s="29"/>
      <c r="T1221" s="29"/>
      <c r="U1221" s="29"/>
      <c r="V1221" s="29"/>
      <c r="W1221" s="2"/>
      <c r="X1221" s="2"/>
    </row>
    <row r="1222" spans="1:24">
      <c r="A1222" s="2" t="s">
        <v>29</v>
      </c>
      <c r="B1222" s="43">
        <v>314900034</v>
      </c>
      <c r="C1222" s="29">
        <v>314201006</v>
      </c>
      <c r="D1222" s="35">
        <f t="shared" ref="D1222" si="833">IF(INT(B1222)=INT(C1222),111,0)</f>
        <v>0</v>
      </c>
      <c r="E1222" s="29" t="s">
        <v>1409</v>
      </c>
      <c r="F1222" s="29" t="s">
        <v>660</v>
      </c>
      <c r="G1222" s="29">
        <v>0</v>
      </c>
      <c r="H1222" s="29" t="s">
        <v>32</v>
      </c>
      <c r="I1222" s="29">
        <v>0</v>
      </c>
      <c r="J1222" s="29">
        <v>14</v>
      </c>
      <c r="K1222" s="29"/>
      <c r="L1222" s="2"/>
      <c r="M1222" s="2"/>
      <c r="N1222" s="2"/>
      <c r="O1222" s="2"/>
      <c r="P1222" s="2"/>
      <c r="Q1222" s="2"/>
      <c r="R1222" s="36"/>
      <c r="S1222" s="29"/>
      <c r="T1222" s="29"/>
      <c r="U1222" s="29"/>
      <c r="V1222" s="29"/>
      <c r="W1222" s="2"/>
      <c r="X1222" s="2"/>
    </row>
    <row r="1223" spans="1:24">
      <c r="A1223" s="2" t="s">
        <v>29</v>
      </c>
      <c r="B1223" s="43">
        <v>314900035</v>
      </c>
      <c r="C1223" s="29">
        <v>314201006</v>
      </c>
      <c r="D1223" s="35">
        <f t="shared" ref="D1223" si="834">IF(INT(B1223)=INT(C1223),111,0)</f>
        <v>0</v>
      </c>
      <c r="E1223" s="29" t="s">
        <v>1410</v>
      </c>
      <c r="F1223" s="29" t="s">
        <v>660</v>
      </c>
      <c r="G1223" s="29">
        <v>0</v>
      </c>
      <c r="H1223" s="29" t="s">
        <v>32</v>
      </c>
      <c r="I1223" s="29">
        <v>0</v>
      </c>
      <c r="J1223" s="29">
        <v>14</v>
      </c>
      <c r="K1223" s="29"/>
      <c r="L1223" s="2"/>
      <c r="M1223" s="2"/>
      <c r="N1223" s="2"/>
      <c r="O1223" s="2"/>
      <c r="P1223" s="2"/>
      <c r="Q1223" s="2"/>
      <c r="R1223" s="36"/>
      <c r="S1223" s="29"/>
      <c r="T1223" s="29"/>
      <c r="U1223" s="29"/>
      <c r="V1223" s="29"/>
      <c r="W1223" s="2"/>
      <c r="X1223" s="2"/>
    </row>
    <row r="1224" spans="1:24" s="25" customFormat="1">
      <c r="A1224" s="39"/>
      <c r="B1224" s="38">
        <v>1</v>
      </c>
      <c r="C1224" s="38">
        <v>1</v>
      </c>
      <c r="D1224" s="35">
        <f t="shared" si="829"/>
        <v>111</v>
      </c>
      <c r="E1224" s="38" t="s">
        <v>1411</v>
      </c>
      <c r="F1224" s="38">
        <v>1</v>
      </c>
      <c r="G1224" s="29">
        <v>0</v>
      </c>
      <c r="H1224" s="38">
        <v>1</v>
      </c>
      <c r="I1224" s="38">
        <v>1</v>
      </c>
      <c r="J1224" s="38">
        <v>1</v>
      </c>
      <c r="K1224" s="38">
        <v>1</v>
      </c>
      <c r="L1224" s="39"/>
      <c r="M1224" s="39"/>
      <c r="N1224" s="39"/>
      <c r="O1224" s="39"/>
      <c r="P1224" s="39"/>
      <c r="Q1224" s="39"/>
      <c r="R1224" s="40"/>
      <c r="S1224" s="38"/>
      <c r="T1224" s="38"/>
      <c r="U1224" s="38"/>
      <c r="V1224" s="38"/>
      <c r="W1224" s="39"/>
      <c r="X1224" s="39"/>
    </row>
    <row r="1225" spans="1:24">
      <c r="A1225" s="2" t="s">
        <v>29</v>
      </c>
      <c r="B1225" s="29">
        <v>315001001</v>
      </c>
      <c r="C1225" s="29">
        <v>315001001</v>
      </c>
      <c r="D1225" s="35">
        <f t="shared" si="829"/>
        <v>111</v>
      </c>
      <c r="E1225" s="29" t="s">
        <v>1412</v>
      </c>
      <c r="F1225" s="29" t="s">
        <v>1413</v>
      </c>
      <c r="G1225" s="29">
        <v>0</v>
      </c>
      <c r="H1225" s="29" t="s">
        <v>32</v>
      </c>
      <c r="I1225" s="29">
        <v>0</v>
      </c>
      <c r="J1225" s="29" t="s">
        <v>1414</v>
      </c>
      <c r="K1225" s="29" t="str">
        <f>LEFT(E1225,S1225-1)</f>
        <v>icon</v>
      </c>
      <c r="L1225" s="2" t="str">
        <f>MID(E1225,S1225+1,T1225-6)</f>
        <v>qiyujia</v>
      </c>
      <c r="M1225" s="2">
        <f>IF(RIGHT(E1225,1)="s",2,0)</f>
        <v>0</v>
      </c>
      <c r="N1225" s="2">
        <f>IF(L1225="head",13,IF(L1225="qiyujia",15,14))</f>
        <v>15</v>
      </c>
      <c r="O1225" s="2" t="str">
        <f>IF(T1225=U1225,RIGHT(E1225,LEN(E1225)-T1225),MID(E1225,T1225+1,U1225-T1225-1))</f>
        <v>0001</v>
      </c>
      <c r="P1225" s="2" t="str">
        <f>RIGHT(O1225,3)</f>
        <v>001</v>
      </c>
      <c r="Q1225" s="2" t="str">
        <f>IF(LEN(W1225)&lt;3,IF(LEN(W1225)&gt;1,W1225,"0"&amp;W1225),"00")</f>
        <v>00</v>
      </c>
      <c r="R1225" s="36">
        <f>IF(L1225="coin","000",IF(L1225="ticket","001",IF(L1225="gift","002",IF(L1225="material","003",IF(L1225="sociaty","004",IF(L1225="show","005",IF(L1225="toy","006",IF(L1225="equip","007",99))))))))</f>
        <v>99</v>
      </c>
      <c r="S1225" s="29">
        <f>IFERROR(FIND("_",E1225),0)</f>
        <v>5</v>
      </c>
      <c r="T1225" s="29">
        <f>IFERROR(FIND("_",E1225,S1225+1),S1225)</f>
        <v>13</v>
      </c>
      <c r="U1225" s="29">
        <f>IFERROR(FIND("_",E1225,T1225+1),T1225)</f>
        <v>13</v>
      </c>
      <c r="V1225" s="29">
        <f>IFERROR(FIND("_",E1225,U1225+1),U1225)</f>
        <v>13</v>
      </c>
      <c r="W1225" s="2" t="str">
        <f>IF(U1225=V1225,RIGHT(E1225,LEN(E1225)-U1225),MID(E1225,U1225+1,V1225-U1225-1))</f>
        <v>0001</v>
      </c>
      <c r="X1225" s="2"/>
    </row>
    <row r="1226" spans="1:24">
      <c r="A1226" s="2" t="s">
        <v>29</v>
      </c>
      <c r="B1226" s="29">
        <v>315001002</v>
      </c>
      <c r="C1226" s="29">
        <v>315001002</v>
      </c>
      <c r="D1226" s="35">
        <f t="shared" si="829"/>
        <v>111</v>
      </c>
      <c r="E1226" s="29" t="s">
        <v>1415</v>
      </c>
      <c r="F1226" s="29" t="s">
        <v>1413</v>
      </c>
      <c r="G1226" s="29">
        <v>0</v>
      </c>
      <c r="H1226" s="29" t="s">
        <v>32</v>
      </c>
      <c r="I1226" s="29">
        <v>0</v>
      </c>
      <c r="J1226" s="29" t="s">
        <v>1414</v>
      </c>
      <c r="K1226" s="29" t="str">
        <f>LEFT(E1226,S1226-1)</f>
        <v>icon</v>
      </c>
      <c r="L1226" s="2" t="str">
        <f>MID(E1226,S1226+1,T1226-6)</f>
        <v>qiyujia</v>
      </c>
      <c r="M1226" s="2">
        <f>IF(RIGHT(E1226,1)="s",2,0)</f>
        <v>0</v>
      </c>
      <c r="N1226" s="2">
        <f>IF(L1226="head",13,IF(L1226="qiyujia",15,14))</f>
        <v>15</v>
      </c>
      <c r="O1226" s="2" t="str">
        <f>IF(T1226=U1226,RIGHT(E1226,LEN(E1226)-T1226),MID(E1226,T1226+1,U1226-T1226-1))</f>
        <v>0002</v>
      </c>
      <c r="P1226" s="2" t="str">
        <f>RIGHT(O1226,3)</f>
        <v>002</v>
      </c>
      <c r="Q1226" s="2" t="str">
        <f>IF(LEN(W1226)&lt;3,IF(LEN(W1226)&gt;1,W1226,"0"&amp;W1226),"00")</f>
        <v>00</v>
      </c>
      <c r="R1226" s="36">
        <f>IF(L1226="coin","000",IF(L1226="ticket","001",IF(L1226="gift","002",IF(L1226="material","003",IF(L1226="sociaty","004",IF(L1226="show","005",IF(L1226="toy","006",IF(L1226="equip","007",99))))))))</f>
        <v>99</v>
      </c>
      <c r="S1226" s="29">
        <f>IFERROR(FIND("_",E1226),0)</f>
        <v>5</v>
      </c>
      <c r="T1226" s="29">
        <f>IFERROR(FIND("_",E1226,S1226+1),S1226)</f>
        <v>13</v>
      </c>
      <c r="U1226" s="29">
        <f>IFERROR(FIND("_",E1226,T1226+1),T1226)</f>
        <v>13</v>
      </c>
      <c r="V1226" s="29">
        <f>IFERROR(FIND("_",E1226,U1226+1),U1226)</f>
        <v>13</v>
      </c>
      <c r="W1226" s="2" t="str">
        <f>IF(U1226=V1226,RIGHT(E1226,LEN(E1226)-U1226),MID(E1226,U1226+1,V1226-U1226-1))</f>
        <v>0002</v>
      </c>
      <c r="X1226" s="2"/>
    </row>
    <row r="1227" spans="1:24">
      <c r="A1227" s="2" t="s">
        <v>29</v>
      </c>
      <c r="B1227" s="29">
        <v>315001003</v>
      </c>
      <c r="C1227" s="29">
        <v>315001003</v>
      </c>
      <c r="D1227" s="35">
        <f t="shared" si="829"/>
        <v>111</v>
      </c>
      <c r="E1227" s="29" t="s">
        <v>1416</v>
      </c>
      <c r="F1227" s="29" t="s">
        <v>1413</v>
      </c>
      <c r="G1227" s="29">
        <v>0</v>
      </c>
      <c r="H1227" s="29" t="s">
        <v>32</v>
      </c>
      <c r="I1227" s="29">
        <v>0</v>
      </c>
      <c r="J1227" s="29" t="s">
        <v>1417</v>
      </c>
      <c r="K1227" s="29" t="str">
        <f>LEFT(E1227,S1227-1)</f>
        <v>ui</v>
      </c>
      <c r="L1227" s="2" t="str">
        <f>MID(E1227,S1227+1,T1227-4)</f>
        <v>ziyuan</v>
      </c>
      <c r="M1227" s="2">
        <f>IF(RIGHT(E1227,1)="s",2,0)</f>
        <v>0</v>
      </c>
      <c r="N1227" s="2">
        <f>IF(L1227="head",13,IF(L1227="qiyujia",15,IF(L1227="ziyuan",16,14)))</f>
        <v>16</v>
      </c>
      <c r="O1227" s="2" t="str">
        <f>IF(T1227=U1227,RIGHT(E1227,LEN(E1227)-T1227),MID(E1227,T1227+1,U1227-T1227-1))</f>
        <v>box</v>
      </c>
      <c r="P1227" s="2" t="str">
        <f>RIGHT(O1227,3)</f>
        <v>box</v>
      </c>
      <c r="Q1227" s="2" t="str">
        <f>IF(LEN(W1227)&lt;3,IF(LEN(W1227)&gt;1,W1227,"0"&amp;W1227),"00")</f>
        <v>00</v>
      </c>
      <c r="R1227" s="36">
        <f>IF(L1227="coin","000",IF(L1227="ticket","001",IF(L1227="gift","002",IF(L1227="material","003",IF(L1227="sociaty","004",IF(L1227="show","005",IF(L1227="toy","006",IF(L1227="equip","007",99))))))))</f>
        <v>99</v>
      </c>
      <c r="S1227" s="29">
        <f>IFERROR(FIND("_",E1227),0)</f>
        <v>3</v>
      </c>
      <c r="T1227" s="29">
        <f>IFERROR(FIND("_",E1227,S1227+1),S1227)</f>
        <v>10</v>
      </c>
      <c r="U1227" s="29">
        <f>IFERROR(FIND("_",E1227,T1227+1),T1227)</f>
        <v>10</v>
      </c>
      <c r="V1227" s="29">
        <f>IFERROR(FIND("_",E1227,U1227+1),U1227)</f>
        <v>10</v>
      </c>
      <c r="W1227" s="2" t="str">
        <f>IF(U1227=V1227,RIGHT(E1227,LEN(E1227)-U1227),MID(E1227,U1227+1,V1227-U1227-1))</f>
        <v>box</v>
      </c>
      <c r="X1227" s="2"/>
    </row>
    <row r="1228" spans="1:24">
      <c r="A1228" s="2" t="s">
        <v>29</v>
      </c>
      <c r="B1228" s="29">
        <v>315001004</v>
      </c>
      <c r="C1228" s="29">
        <v>0</v>
      </c>
      <c r="D1228" s="35">
        <f t="shared" si="829"/>
        <v>0</v>
      </c>
      <c r="E1228" s="29" t="s">
        <v>1418</v>
      </c>
      <c r="F1228" s="29" t="s">
        <v>1419</v>
      </c>
      <c r="G1228" s="29">
        <v>0</v>
      </c>
      <c r="H1228" s="29" t="s">
        <v>32</v>
      </c>
      <c r="J1228" s="29" t="s">
        <v>1420</v>
      </c>
      <c r="K1228" s="29" t="str">
        <f>LEFT(E1228,S1228-1)</f>
        <v>icon</v>
      </c>
      <c r="L1228" s="2" t="str">
        <f>MID(E1228,S1228+1,T1228-4)</f>
        <v>function_q</v>
      </c>
      <c r="M1228" s="2">
        <f>IF(RIGHT(E1228,1)="s",2,0)</f>
        <v>0</v>
      </c>
      <c r="N1228" s="2">
        <f>IF(L1228="head",13,IF(L1228="qiyujia",15,IF(L1228="ziyuan",16,14)))</f>
        <v>14</v>
      </c>
      <c r="O1228" s="2" t="str">
        <f>IF(T1228=U1228,RIGHT(E1228,LEN(E1228)-T1228),MID(E1228,T1228+1,U1228-T1228-1))</f>
        <v>quanxixunlian</v>
      </c>
      <c r="P1228" s="2" t="str">
        <f>RIGHT(O1228,3)</f>
        <v>ian</v>
      </c>
      <c r="Q1228" s="2" t="str">
        <f>IF(LEN(W1228)&lt;3,IF(LEN(W1228)&gt;1,W1228,"0"&amp;W1228),"00")</f>
        <v>00</v>
      </c>
      <c r="R1228" s="36">
        <f>IF(L1228="coin","000",IF(L1228="ticket","001",IF(L1228="gift","002",IF(L1228="material","003",IF(L1228="sociaty","004",IF(L1228="show","005",IF(L1228="toy","006",IF(L1228="equip","007",99))))))))</f>
        <v>99</v>
      </c>
      <c r="S1228" s="29">
        <f>IFERROR(FIND("_",E1228),0)</f>
        <v>5</v>
      </c>
      <c r="T1228" s="29">
        <f>IFERROR(FIND("_",E1228,S1228+1),S1228)</f>
        <v>14</v>
      </c>
      <c r="U1228" s="29">
        <f>IFERROR(FIND("_",E1228,T1228+1),T1228)</f>
        <v>14</v>
      </c>
      <c r="V1228" s="29">
        <f>IFERROR(FIND("_",E1228,U1228+1),U1228)</f>
        <v>14</v>
      </c>
      <c r="W1228" s="2" t="str">
        <f>IF(U1228=V1228,RIGHT(E1228,LEN(E1228)-U1228),MID(E1228,U1228+1,V1228-U1228-1))</f>
        <v>quanxixunlian</v>
      </c>
      <c r="X1228" s="2"/>
    </row>
    <row r="1229" spans="1:24" s="25" customFormat="1">
      <c r="A1229" s="39"/>
      <c r="B1229" s="38">
        <v>1</v>
      </c>
      <c r="C1229" s="38">
        <v>1</v>
      </c>
      <c r="D1229" s="35">
        <f t="shared" si="829"/>
        <v>111</v>
      </c>
      <c r="E1229" s="38" t="s">
        <v>1421</v>
      </c>
      <c r="F1229" s="38">
        <v>1</v>
      </c>
      <c r="G1229" s="29">
        <v>0</v>
      </c>
      <c r="H1229" s="38">
        <v>1</v>
      </c>
      <c r="I1229" s="38">
        <v>1</v>
      </c>
      <c r="J1229" s="38">
        <v>1</v>
      </c>
      <c r="K1229" s="38">
        <v>1</v>
      </c>
      <c r="L1229" s="39"/>
      <c r="M1229" s="39"/>
      <c r="N1229" s="39"/>
      <c r="O1229" s="39"/>
      <c r="P1229" s="39"/>
      <c r="Q1229" s="39"/>
      <c r="R1229" s="40"/>
      <c r="S1229" s="38"/>
      <c r="T1229" s="38"/>
      <c r="U1229" s="38"/>
      <c r="V1229" s="38"/>
      <c r="W1229" s="39"/>
      <c r="X1229" s="39"/>
    </row>
    <row r="1230" spans="1:24">
      <c r="A1230" s="2" t="s">
        <v>29</v>
      </c>
      <c r="B1230" s="43" t="str">
        <f t="shared" ref="B1230:B1283" si="835">316&amp;R1230&amp;P1230</f>
        <v>316000001</v>
      </c>
      <c r="C1230" s="29">
        <v>314100001</v>
      </c>
      <c r="D1230" s="35">
        <f t="shared" si="829"/>
        <v>0</v>
      </c>
      <c r="E1230" s="29" t="s">
        <v>1422</v>
      </c>
      <c r="F1230" s="29" t="s">
        <v>660</v>
      </c>
      <c r="G1230" s="29">
        <v>0</v>
      </c>
      <c r="H1230" s="29" t="s">
        <v>32</v>
      </c>
      <c r="I1230" s="29">
        <v>0</v>
      </c>
      <c r="J1230" s="29" t="s">
        <v>661</v>
      </c>
      <c r="K1230" s="29" t="str">
        <f t="shared" ref="K1230:K1301" si="836">LEFT(E1230,S1230-1)</f>
        <v>icon</v>
      </c>
      <c r="L1230" s="2" t="str">
        <f t="shared" ref="L1230:L1283" si="837">MID(E1230,S1230+1,T1230-6)</f>
        <v>coin</v>
      </c>
      <c r="M1230" s="2">
        <f t="shared" ref="M1230:M1242" si="838">IF(RIGHT(E1230,1)="s",1,0)</f>
        <v>1</v>
      </c>
      <c r="N1230" s="2">
        <f t="shared" ref="N1230:N1283" si="839">IF(L1230="head",13,IF(L1230="qiyujia",15,14))</f>
        <v>14</v>
      </c>
      <c r="O1230" s="2" t="str">
        <f t="shared" ref="O1230:O1413" si="840">IF(T1230=U1230,RIGHT(E1230,LEN(E1230)-T1230),MID(E1230,T1230+1,U1230-T1230-1))</f>
        <v>0001</v>
      </c>
      <c r="P1230" s="2" t="str">
        <f t="shared" ref="P1230:P1286" si="841">RIGHT(O1230,3)</f>
        <v>001</v>
      </c>
      <c r="Q1230" s="2" t="str">
        <f t="shared" ref="Q1230:Q1413" si="842">IF(LEN(W1230)&lt;3,IF(LEN(W1230)&gt;1,W1230,"0"&amp;W1230),"00")</f>
        <v>0s</v>
      </c>
      <c r="R1230" s="36" t="str">
        <f t="shared" ref="R1230:R1283" si="843">IF(L1230="coin","000",IF(L1230="ticket","001",IF(L1230="gift","002",IF(L1230="material","003",IF(L1230="sociaty","004",IF(L1230="show","005",IF(L1230="toy","006",IF(L1230="equip","007",99))))))))</f>
        <v>000</v>
      </c>
      <c r="S1230" s="29">
        <f t="shared" ref="S1230:S1413" si="844">IFERROR(FIND("_",E1230),0)</f>
        <v>5</v>
      </c>
      <c r="T1230" s="29">
        <f t="shared" ref="T1230:T1413" si="845">IFERROR(FIND("_",E1230,S1230+1),S1230)</f>
        <v>10</v>
      </c>
      <c r="U1230" s="29">
        <f t="shared" ref="U1230:U1413" si="846">IFERROR(FIND("_",E1230,T1230+1),T1230)</f>
        <v>15</v>
      </c>
      <c r="V1230" s="29">
        <f t="shared" ref="V1230:V1413" si="847">IFERROR(FIND("_",E1230,U1230+1),U1230)</f>
        <v>15</v>
      </c>
      <c r="W1230" s="2" t="str">
        <f t="shared" ref="W1230:W1413" si="848">IF(U1230=V1230,RIGHT(E1230,LEN(E1230)-U1230),MID(E1230,U1230+1,V1230-U1230-1))</f>
        <v>s</v>
      </c>
      <c r="X1230" s="2"/>
    </row>
    <row r="1231" spans="1:24">
      <c r="A1231" s="2" t="s">
        <v>29</v>
      </c>
      <c r="B1231" s="43" t="str">
        <f t="shared" si="835"/>
        <v>316000002</v>
      </c>
      <c r="C1231" s="29">
        <v>314100002</v>
      </c>
      <c r="D1231" s="35">
        <f t="shared" si="829"/>
        <v>0</v>
      </c>
      <c r="E1231" s="29" t="s">
        <v>1423</v>
      </c>
      <c r="F1231" s="29" t="s">
        <v>660</v>
      </c>
      <c r="G1231" s="29">
        <v>0</v>
      </c>
      <c r="H1231" s="29" t="s">
        <v>32</v>
      </c>
      <c r="I1231" s="29">
        <v>0</v>
      </c>
      <c r="J1231" s="29" t="s">
        <v>663</v>
      </c>
      <c r="K1231" s="29" t="str">
        <f t="shared" si="836"/>
        <v>icon</v>
      </c>
      <c r="L1231" s="2" t="str">
        <f t="shared" si="837"/>
        <v>coin</v>
      </c>
      <c r="M1231" s="2">
        <f t="shared" si="838"/>
        <v>1</v>
      </c>
      <c r="N1231" s="2">
        <f t="shared" si="839"/>
        <v>14</v>
      </c>
      <c r="O1231" s="2" t="str">
        <f t="shared" si="840"/>
        <v>0002</v>
      </c>
      <c r="P1231" s="2" t="str">
        <f t="shared" si="841"/>
        <v>002</v>
      </c>
      <c r="Q1231" s="2" t="str">
        <f t="shared" si="842"/>
        <v>0s</v>
      </c>
      <c r="R1231" s="36" t="str">
        <f t="shared" si="843"/>
        <v>000</v>
      </c>
      <c r="S1231" s="29">
        <f t="shared" si="844"/>
        <v>5</v>
      </c>
      <c r="T1231" s="29">
        <f t="shared" si="845"/>
        <v>10</v>
      </c>
      <c r="U1231" s="29">
        <f t="shared" si="846"/>
        <v>15</v>
      </c>
      <c r="V1231" s="29">
        <f t="shared" si="847"/>
        <v>15</v>
      </c>
      <c r="W1231" s="2" t="str">
        <f t="shared" si="848"/>
        <v>s</v>
      </c>
      <c r="X1231" s="2"/>
    </row>
    <row r="1232" spans="1:24">
      <c r="A1232" s="2" t="s">
        <v>29</v>
      </c>
      <c r="B1232" s="43" t="str">
        <f t="shared" si="835"/>
        <v>316000003</v>
      </c>
      <c r="C1232" s="29">
        <v>314100003</v>
      </c>
      <c r="D1232" s="35">
        <f t="shared" si="829"/>
        <v>0</v>
      </c>
      <c r="E1232" s="29" t="s">
        <v>1424</v>
      </c>
      <c r="F1232" s="29" t="s">
        <v>660</v>
      </c>
      <c r="G1232" s="29">
        <v>0</v>
      </c>
      <c r="H1232" s="29" t="s">
        <v>32</v>
      </c>
      <c r="I1232" s="29">
        <v>0</v>
      </c>
      <c r="J1232" s="29" t="s">
        <v>665</v>
      </c>
      <c r="K1232" s="29" t="str">
        <f t="shared" si="836"/>
        <v>icon</v>
      </c>
      <c r="L1232" s="2" t="str">
        <f t="shared" si="837"/>
        <v>coin</v>
      </c>
      <c r="M1232" s="2">
        <f t="shared" si="838"/>
        <v>1</v>
      </c>
      <c r="N1232" s="2">
        <f t="shared" si="839"/>
        <v>14</v>
      </c>
      <c r="O1232" s="2" t="str">
        <f t="shared" si="840"/>
        <v>0003</v>
      </c>
      <c r="P1232" s="2" t="str">
        <f t="shared" si="841"/>
        <v>003</v>
      </c>
      <c r="Q1232" s="2" t="str">
        <f t="shared" si="842"/>
        <v>0s</v>
      </c>
      <c r="R1232" s="36" t="str">
        <f t="shared" si="843"/>
        <v>000</v>
      </c>
      <c r="S1232" s="29">
        <f t="shared" si="844"/>
        <v>5</v>
      </c>
      <c r="T1232" s="29">
        <f t="shared" si="845"/>
        <v>10</v>
      </c>
      <c r="U1232" s="29">
        <f t="shared" si="846"/>
        <v>15</v>
      </c>
      <c r="V1232" s="29">
        <f t="shared" si="847"/>
        <v>15</v>
      </c>
      <c r="W1232" s="2" t="str">
        <f t="shared" si="848"/>
        <v>s</v>
      </c>
      <c r="X1232" s="2"/>
    </row>
    <row r="1233" spans="1:24">
      <c r="A1233" s="2" t="s">
        <v>29</v>
      </c>
      <c r="B1233" s="43" t="str">
        <f t="shared" si="835"/>
        <v>316000004</v>
      </c>
      <c r="C1233" s="29">
        <v>314100004</v>
      </c>
      <c r="D1233" s="35">
        <f t="shared" si="829"/>
        <v>0</v>
      </c>
      <c r="E1233" s="29" t="s">
        <v>1425</v>
      </c>
      <c r="F1233" s="29" t="s">
        <v>660</v>
      </c>
      <c r="G1233" s="29">
        <v>0</v>
      </c>
      <c r="H1233" s="29" t="s">
        <v>32</v>
      </c>
      <c r="I1233" s="29">
        <v>0</v>
      </c>
      <c r="J1233" s="29" t="s">
        <v>667</v>
      </c>
      <c r="K1233" s="29" t="str">
        <f t="shared" si="836"/>
        <v>icon</v>
      </c>
      <c r="L1233" s="2" t="str">
        <f t="shared" si="837"/>
        <v>coin</v>
      </c>
      <c r="M1233" s="2">
        <f t="shared" si="838"/>
        <v>1</v>
      </c>
      <c r="N1233" s="2">
        <f t="shared" si="839"/>
        <v>14</v>
      </c>
      <c r="O1233" s="2" t="str">
        <f t="shared" si="840"/>
        <v>0004</v>
      </c>
      <c r="P1233" s="2" t="str">
        <f t="shared" si="841"/>
        <v>004</v>
      </c>
      <c r="Q1233" s="2" t="str">
        <f t="shared" si="842"/>
        <v>0s</v>
      </c>
      <c r="R1233" s="36" t="str">
        <f t="shared" si="843"/>
        <v>000</v>
      </c>
      <c r="S1233" s="29">
        <f t="shared" si="844"/>
        <v>5</v>
      </c>
      <c r="T1233" s="29">
        <f t="shared" si="845"/>
        <v>10</v>
      </c>
      <c r="U1233" s="29">
        <f t="shared" si="846"/>
        <v>15</v>
      </c>
      <c r="V1233" s="29">
        <f t="shared" si="847"/>
        <v>15</v>
      </c>
      <c r="W1233" s="2" t="str">
        <f t="shared" si="848"/>
        <v>s</v>
      </c>
      <c r="X1233" s="2"/>
    </row>
    <row r="1234" spans="1:24">
      <c r="A1234" s="2" t="s">
        <v>29</v>
      </c>
      <c r="B1234" s="43" t="str">
        <f t="shared" si="835"/>
        <v>316000005</v>
      </c>
      <c r="C1234" s="29">
        <v>314100005</v>
      </c>
      <c r="D1234" s="35">
        <f t="shared" si="829"/>
        <v>0</v>
      </c>
      <c r="E1234" s="29" t="s">
        <v>1426</v>
      </c>
      <c r="F1234" s="29" t="s">
        <v>660</v>
      </c>
      <c r="G1234" s="29">
        <v>0</v>
      </c>
      <c r="H1234" s="29" t="s">
        <v>32</v>
      </c>
      <c r="I1234" s="29">
        <v>0</v>
      </c>
      <c r="J1234" s="29" t="s">
        <v>669</v>
      </c>
      <c r="K1234" s="29" t="str">
        <f t="shared" si="836"/>
        <v>icon</v>
      </c>
      <c r="L1234" s="2" t="str">
        <f t="shared" si="837"/>
        <v>coin</v>
      </c>
      <c r="M1234" s="2">
        <f t="shared" si="838"/>
        <v>1</v>
      </c>
      <c r="N1234" s="2">
        <f t="shared" si="839"/>
        <v>14</v>
      </c>
      <c r="O1234" s="2" t="str">
        <f t="shared" si="840"/>
        <v>0005</v>
      </c>
      <c r="P1234" s="2" t="str">
        <f t="shared" si="841"/>
        <v>005</v>
      </c>
      <c r="Q1234" s="2" t="str">
        <f t="shared" si="842"/>
        <v>0s</v>
      </c>
      <c r="R1234" s="36" t="str">
        <f t="shared" si="843"/>
        <v>000</v>
      </c>
      <c r="S1234" s="29">
        <f t="shared" si="844"/>
        <v>5</v>
      </c>
      <c r="T1234" s="29">
        <f t="shared" si="845"/>
        <v>10</v>
      </c>
      <c r="U1234" s="29">
        <f t="shared" si="846"/>
        <v>15</v>
      </c>
      <c r="V1234" s="29">
        <f t="shared" si="847"/>
        <v>15</v>
      </c>
      <c r="W1234" s="2" t="str">
        <f t="shared" si="848"/>
        <v>s</v>
      </c>
      <c r="X1234" s="2"/>
    </row>
    <row r="1235" spans="1:24">
      <c r="A1235" s="2" t="s">
        <v>29</v>
      </c>
      <c r="B1235" s="43" t="str">
        <f t="shared" si="835"/>
        <v>316000006</v>
      </c>
      <c r="C1235" s="29">
        <v>314100006</v>
      </c>
      <c r="D1235" s="35">
        <f t="shared" si="829"/>
        <v>0</v>
      </c>
      <c r="E1235" s="29" t="s">
        <v>1427</v>
      </c>
      <c r="F1235" s="29" t="s">
        <v>660</v>
      </c>
      <c r="G1235" s="29">
        <v>0</v>
      </c>
      <c r="H1235" s="29" t="s">
        <v>32</v>
      </c>
      <c r="I1235" s="29">
        <v>0</v>
      </c>
      <c r="J1235" s="29" t="s">
        <v>671</v>
      </c>
      <c r="K1235" s="29" t="str">
        <f t="shared" si="836"/>
        <v>icon</v>
      </c>
      <c r="L1235" s="2" t="str">
        <f t="shared" si="837"/>
        <v>coin</v>
      </c>
      <c r="M1235" s="2">
        <f t="shared" si="838"/>
        <v>1</v>
      </c>
      <c r="N1235" s="2">
        <f t="shared" si="839"/>
        <v>14</v>
      </c>
      <c r="O1235" s="2" t="str">
        <f t="shared" si="840"/>
        <v>0006</v>
      </c>
      <c r="P1235" s="2" t="str">
        <f t="shared" si="841"/>
        <v>006</v>
      </c>
      <c r="Q1235" s="2" t="str">
        <f t="shared" si="842"/>
        <v>0s</v>
      </c>
      <c r="R1235" s="36" t="str">
        <f t="shared" si="843"/>
        <v>000</v>
      </c>
      <c r="S1235" s="29">
        <f t="shared" si="844"/>
        <v>5</v>
      </c>
      <c r="T1235" s="29">
        <f t="shared" si="845"/>
        <v>10</v>
      </c>
      <c r="U1235" s="29">
        <f t="shared" si="846"/>
        <v>15</v>
      </c>
      <c r="V1235" s="29">
        <f t="shared" si="847"/>
        <v>15</v>
      </c>
      <c r="W1235" s="2" t="str">
        <f t="shared" si="848"/>
        <v>s</v>
      </c>
      <c r="X1235" s="2"/>
    </row>
    <row r="1236" spans="1:24">
      <c r="A1236" s="2" t="s">
        <v>29</v>
      </c>
      <c r="B1236" s="43" t="str">
        <f t="shared" si="835"/>
        <v>316000007</v>
      </c>
      <c r="C1236" s="29">
        <v>314100007</v>
      </c>
      <c r="D1236" s="35">
        <f t="shared" si="829"/>
        <v>0</v>
      </c>
      <c r="E1236" s="29" t="s">
        <v>1428</v>
      </c>
      <c r="F1236" s="29" t="s">
        <v>660</v>
      </c>
      <c r="G1236" s="29">
        <v>0</v>
      </c>
      <c r="H1236" s="29" t="s">
        <v>32</v>
      </c>
      <c r="I1236" s="29">
        <v>0</v>
      </c>
      <c r="J1236" s="29" t="s">
        <v>673</v>
      </c>
      <c r="K1236" s="29" t="str">
        <f t="shared" si="836"/>
        <v>icon</v>
      </c>
      <c r="L1236" s="2" t="str">
        <f t="shared" si="837"/>
        <v>coin</v>
      </c>
      <c r="M1236" s="2">
        <f t="shared" si="838"/>
        <v>1</v>
      </c>
      <c r="N1236" s="2">
        <f t="shared" si="839"/>
        <v>14</v>
      </c>
      <c r="O1236" s="2" t="str">
        <f t="shared" si="840"/>
        <v>0007</v>
      </c>
      <c r="P1236" s="2" t="str">
        <f t="shared" si="841"/>
        <v>007</v>
      </c>
      <c r="Q1236" s="2" t="str">
        <f t="shared" si="842"/>
        <v>0s</v>
      </c>
      <c r="R1236" s="36" t="str">
        <f t="shared" si="843"/>
        <v>000</v>
      </c>
      <c r="S1236" s="29">
        <f t="shared" si="844"/>
        <v>5</v>
      </c>
      <c r="T1236" s="29">
        <f t="shared" si="845"/>
        <v>10</v>
      </c>
      <c r="U1236" s="29">
        <f t="shared" si="846"/>
        <v>15</v>
      </c>
      <c r="V1236" s="29">
        <f t="shared" si="847"/>
        <v>15</v>
      </c>
      <c r="W1236" s="2" t="str">
        <f t="shared" si="848"/>
        <v>s</v>
      </c>
      <c r="X1236" s="2"/>
    </row>
    <row r="1237" spans="1:24">
      <c r="A1237" s="2" t="s">
        <v>29</v>
      </c>
      <c r="B1237" s="43" t="str">
        <f t="shared" si="835"/>
        <v>316000008</v>
      </c>
      <c r="C1237" s="29">
        <v>314100008</v>
      </c>
      <c r="D1237" s="35">
        <f t="shared" si="829"/>
        <v>0</v>
      </c>
      <c r="E1237" s="29" t="s">
        <v>1429</v>
      </c>
      <c r="F1237" s="29" t="s">
        <v>660</v>
      </c>
      <c r="G1237" s="29">
        <v>0</v>
      </c>
      <c r="H1237" s="29" t="s">
        <v>32</v>
      </c>
      <c r="I1237" s="29">
        <v>0</v>
      </c>
      <c r="J1237" s="29" t="s">
        <v>675</v>
      </c>
      <c r="K1237" s="29" t="str">
        <f t="shared" si="836"/>
        <v>icon</v>
      </c>
      <c r="L1237" s="2" t="str">
        <f t="shared" si="837"/>
        <v>coin</v>
      </c>
      <c r="M1237" s="2">
        <f t="shared" si="838"/>
        <v>1</v>
      </c>
      <c r="N1237" s="2">
        <f t="shared" si="839"/>
        <v>14</v>
      </c>
      <c r="O1237" s="2" t="str">
        <f t="shared" si="840"/>
        <v>0008</v>
      </c>
      <c r="P1237" s="2" t="str">
        <f t="shared" si="841"/>
        <v>008</v>
      </c>
      <c r="Q1237" s="2" t="str">
        <f t="shared" si="842"/>
        <v>0s</v>
      </c>
      <c r="R1237" s="36" t="str">
        <f t="shared" si="843"/>
        <v>000</v>
      </c>
      <c r="S1237" s="29">
        <f t="shared" si="844"/>
        <v>5</v>
      </c>
      <c r="T1237" s="29">
        <f t="shared" si="845"/>
        <v>10</v>
      </c>
      <c r="U1237" s="29">
        <f t="shared" si="846"/>
        <v>15</v>
      </c>
      <c r="V1237" s="29">
        <f t="shared" si="847"/>
        <v>15</v>
      </c>
      <c r="W1237" s="2" t="str">
        <f t="shared" si="848"/>
        <v>s</v>
      </c>
      <c r="X1237" s="2"/>
    </row>
    <row r="1238" spans="1:24">
      <c r="A1238" s="2" t="s">
        <v>29</v>
      </c>
      <c r="B1238" s="43" t="str">
        <f t="shared" si="835"/>
        <v>316000009</v>
      </c>
      <c r="C1238" s="29">
        <v>314100009</v>
      </c>
      <c r="D1238" s="35">
        <f t="shared" si="829"/>
        <v>0</v>
      </c>
      <c r="E1238" s="29" t="s">
        <v>1430</v>
      </c>
      <c r="F1238" s="29" t="s">
        <v>660</v>
      </c>
      <c r="G1238" s="29">
        <v>0</v>
      </c>
      <c r="H1238" s="29" t="s">
        <v>32</v>
      </c>
      <c r="I1238" s="29">
        <v>0</v>
      </c>
      <c r="J1238" s="29" t="s">
        <v>677</v>
      </c>
      <c r="K1238" s="29" t="str">
        <f t="shared" si="836"/>
        <v>icon</v>
      </c>
      <c r="L1238" s="2" t="str">
        <f t="shared" si="837"/>
        <v>coin</v>
      </c>
      <c r="M1238" s="2">
        <f t="shared" si="838"/>
        <v>1</v>
      </c>
      <c r="N1238" s="2">
        <f t="shared" si="839"/>
        <v>14</v>
      </c>
      <c r="O1238" s="2" t="str">
        <f t="shared" si="840"/>
        <v>0009</v>
      </c>
      <c r="P1238" s="2" t="str">
        <f t="shared" si="841"/>
        <v>009</v>
      </c>
      <c r="Q1238" s="2" t="str">
        <f t="shared" si="842"/>
        <v>0s</v>
      </c>
      <c r="R1238" s="36" t="str">
        <f t="shared" si="843"/>
        <v>000</v>
      </c>
      <c r="S1238" s="29">
        <f t="shared" si="844"/>
        <v>5</v>
      </c>
      <c r="T1238" s="29">
        <f t="shared" si="845"/>
        <v>10</v>
      </c>
      <c r="U1238" s="29">
        <f t="shared" si="846"/>
        <v>15</v>
      </c>
      <c r="V1238" s="29">
        <f t="shared" si="847"/>
        <v>15</v>
      </c>
      <c r="W1238" s="2" t="str">
        <f t="shared" si="848"/>
        <v>s</v>
      </c>
      <c r="X1238" s="2"/>
    </row>
    <row r="1239" spans="1:24">
      <c r="A1239" s="2" t="s">
        <v>29</v>
      </c>
      <c r="B1239" s="43" t="str">
        <f t="shared" si="835"/>
        <v>316000010</v>
      </c>
      <c r="C1239" s="29">
        <v>314100010</v>
      </c>
      <c r="D1239" s="35">
        <f t="shared" si="829"/>
        <v>0</v>
      </c>
      <c r="E1239" s="29" t="s">
        <v>1431</v>
      </c>
      <c r="F1239" s="29" t="s">
        <v>660</v>
      </c>
      <c r="G1239" s="29">
        <v>0</v>
      </c>
      <c r="H1239" s="29" t="s">
        <v>32</v>
      </c>
      <c r="I1239" s="29">
        <v>0</v>
      </c>
      <c r="J1239" s="29" t="s">
        <v>679</v>
      </c>
      <c r="K1239" s="29" t="str">
        <f t="shared" si="836"/>
        <v>icon</v>
      </c>
      <c r="L1239" s="2" t="str">
        <f t="shared" si="837"/>
        <v>coin</v>
      </c>
      <c r="M1239" s="2">
        <f t="shared" si="838"/>
        <v>1</v>
      </c>
      <c r="N1239" s="2">
        <f t="shared" si="839"/>
        <v>14</v>
      </c>
      <c r="O1239" s="2" t="str">
        <f t="shared" si="840"/>
        <v>0010</v>
      </c>
      <c r="P1239" s="2" t="str">
        <f t="shared" si="841"/>
        <v>010</v>
      </c>
      <c r="Q1239" s="2" t="str">
        <f t="shared" si="842"/>
        <v>0s</v>
      </c>
      <c r="R1239" s="36" t="str">
        <f t="shared" si="843"/>
        <v>000</v>
      </c>
      <c r="S1239" s="29">
        <f t="shared" si="844"/>
        <v>5</v>
      </c>
      <c r="T1239" s="29">
        <f t="shared" si="845"/>
        <v>10</v>
      </c>
      <c r="U1239" s="29">
        <f t="shared" si="846"/>
        <v>15</v>
      </c>
      <c r="V1239" s="29">
        <f t="shared" si="847"/>
        <v>15</v>
      </c>
      <c r="W1239" s="2" t="str">
        <f t="shared" si="848"/>
        <v>s</v>
      </c>
      <c r="X1239" s="2"/>
    </row>
    <row r="1240" spans="1:24">
      <c r="A1240" s="2" t="s">
        <v>29</v>
      </c>
      <c r="B1240" s="43" t="str">
        <f t="shared" si="835"/>
        <v>316000011</v>
      </c>
      <c r="C1240" s="29">
        <v>314100011</v>
      </c>
      <c r="D1240" s="35">
        <f t="shared" si="829"/>
        <v>0</v>
      </c>
      <c r="E1240" s="29" t="s">
        <v>1432</v>
      </c>
      <c r="F1240" s="29" t="s">
        <v>660</v>
      </c>
      <c r="G1240" s="29">
        <v>0</v>
      </c>
      <c r="H1240" s="29" t="s">
        <v>32</v>
      </c>
      <c r="I1240" s="29">
        <v>0</v>
      </c>
      <c r="J1240" s="29" t="s">
        <v>681</v>
      </c>
      <c r="K1240" s="29" t="str">
        <f t="shared" si="836"/>
        <v>icon</v>
      </c>
      <c r="L1240" s="2" t="str">
        <f t="shared" si="837"/>
        <v>coin</v>
      </c>
      <c r="M1240" s="2">
        <f t="shared" si="838"/>
        <v>1</v>
      </c>
      <c r="N1240" s="2">
        <f t="shared" si="839"/>
        <v>14</v>
      </c>
      <c r="O1240" s="2" t="str">
        <f t="shared" si="840"/>
        <v>0011</v>
      </c>
      <c r="P1240" s="2" t="str">
        <f t="shared" si="841"/>
        <v>011</v>
      </c>
      <c r="Q1240" s="2" t="str">
        <f t="shared" si="842"/>
        <v>0s</v>
      </c>
      <c r="R1240" s="36" t="str">
        <f t="shared" si="843"/>
        <v>000</v>
      </c>
      <c r="S1240" s="29">
        <f t="shared" si="844"/>
        <v>5</v>
      </c>
      <c r="T1240" s="29">
        <f t="shared" si="845"/>
        <v>10</v>
      </c>
      <c r="U1240" s="29">
        <f t="shared" si="846"/>
        <v>15</v>
      </c>
      <c r="V1240" s="29">
        <f t="shared" si="847"/>
        <v>15</v>
      </c>
      <c r="W1240" s="2" t="str">
        <f t="shared" si="848"/>
        <v>s</v>
      </c>
      <c r="X1240" s="2"/>
    </row>
    <row r="1241" spans="1:24">
      <c r="A1241" s="2" t="s">
        <v>29</v>
      </c>
      <c r="B1241" s="43" t="str">
        <f t="shared" si="835"/>
        <v>316000012</v>
      </c>
      <c r="C1241" s="29">
        <v>314100012</v>
      </c>
      <c r="D1241" s="35">
        <f t="shared" si="829"/>
        <v>0</v>
      </c>
      <c r="E1241" s="29" t="s">
        <v>1433</v>
      </c>
      <c r="F1241" s="29" t="s">
        <v>660</v>
      </c>
      <c r="G1241" s="29">
        <v>0</v>
      </c>
      <c r="H1241" s="29" t="s">
        <v>32</v>
      </c>
      <c r="I1241" s="29">
        <v>0</v>
      </c>
      <c r="J1241" s="29" t="s">
        <v>683</v>
      </c>
      <c r="K1241" s="29" t="str">
        <f t="shared" si="836"/>
        <v>icon</v>
      </c>
      <c r="L1241" s="2" t="str">
        <f t="shared" si="837"/>
        <v>coin</v>
      </c>
      <c r="M1241" s="2">
        <f t="shared" si="838"/>
        <v>1</v>
      </c>
      <c r="N1241" s="2">
        <f t="shared" si="839"/>
        <v>14</v>
      </c>
      <c r="O1241" s="2" t="str">
        <f t="shared" si="840"/>
        <v>0012</v>
      </c>
      <c r="P1241" s="2" t="str">
        <f t="shared" si="841"/>
        <v>012</v>
      </c>
      <c r="Q1241" s="2" t="str">
        <f t="shared" si="842"/>
        <v>0s</v>
      </c>
      <c r="R1241" s="36" t="str">
        <f t="shared" si="843"/>
        <v>000</v>
      </c>
      <c r="S1241" s="29">
        <f t="shared" si="844"/>
        <v>5</v>
      </c>
      <c r="T1241" s="29">
        <f t="shared" si="845"/>
        <v>10</v>
      </c>
      <c r="U1241" s="29">
        <f t="shared" si="846"/>
        <v>15</v>
      </c>
      <c r="V1241" s="29">
        <f t="shared" si="847"/>
        <v>15</v>
      </c>
      <c r="W1241" s="2" t="str">
        <f t="shared" si="848"/>
        <v>s</v>
      </c>
      <c r="X1241" s="2"/>
    </row>
    <row r="1242" spans="1:24">
      <c r="A1242" s="2" t="s">
        <v>29</v>
      </c>
      <c r="B1242" s="43" t="str">
        <f t="shared" si="835"/>
        <v>316000013</v>
      </c>
      <c r="C1242" s="29">
        <v>314100013</v>
      </c>
      <c r="D1242" s="35">
        <f t="shared" si="829"/>
        <v>0</v>
      </c>
      <c r="E1242" s="29" t="s">
        <v>1434</v>
      </c>
      <c r="F1242" s="29" t="s">
        <v>660</v>
      </c>
      <c r="G1242" s="29">
        <v>0</v>
      </c>
      <c r="H1242" s="29" t="s">
        <v>32</v>
      </c>
      <c r="I1242" s="29">
        <v>0</v>
      </c>
      <c r="J1242" s="29" t="s">
        <v>685</v>
      </c>
      <c r="K1242" s="29" t="str">
        <f t="shared" si="836"/>
        <v>icon</v>
      </c>
      <c r="L1242" s="2" t="str">
        <f t="shared" si="837"/>
        <v>coin</v>
      </c>
      <c r="M1242" s="2">
        <f t="shared" si="838"/>
        <v>1</v>
      </c>
      <c r="N1242" s="2">
        <f t="shared" si="839"/>
        <v>14</v>
      </c>
      <c r="O1242" s="2" t="str">
        <f t="shared" si="840"/>
        <v>0013</v>
      </c>
      <c r="P1242" s="2" t="str">
        <f t="shared" si="841"/>
        <v>013</v>
      </c>
      <c r="Q1242" s="2" t="str">
        <f t="shared" si="842"/>
        <v>0s</v>
      </c>
      <c r="R1242" s="36" t="str">
        <f t="shared" si="843"/>
        <v>000</v>
      </c>
      <c r="S1242" s="29">
        <f t="shared" si="844"/>
        <v>5</v>
      </c>
      <c r="T1242" s="29">
        <f t="shared" si="845"/>
        <v>10</v>
      </c>
      <c r="U1242" s="29">
        <f t="shared" si="846"/>
        <v>15</v>
      </c>
      <c r="V1242" s="29">
        <f t="shared" si="847"/>
        <v>15</v>
      </c>
      <c r="W1242" s="2" t="str">
        <f t="shared" si="848"/>
        <v>s</v>
      </c>
      <c r="X1242" s="2"/>
    </row>
    <row r="1243" spans="1:24">
      <c r="A1243" s="2" t="s">
        <v>29</v>
      </c>
      <c r="B1243" s="43" t="str">
        <f t="shared" ref="B1243" si="849">316&amp;R1243&amp;P1243</f>
        <v>316000024</v>
      </c>
      <c r="C1243" s="29">
        <v>314100013</v>
      </c>
      <c r="D1243" s="35">
        <f t="shared" ref="D1243" si="850">IF(INT(B1243)=INT(C1243),111,0)</f>
        <v>0</v>
      </c>
      <c r="E1243" s="29" t="s">
        <v>1435</v>
      </c>
      <c r="F1243" s="29" t="s">
        <v>660</v>
      </c>
      <c r="G1243" s="29">
        <v>0</v>
      </c>
      <c r="H1243" s="29" t="s">
        <v>32</v>
      </c>
      <c r="I1243" s="29">
        <v>0</v>
      </c>
      <c r="J1243" s="29" t="s">
        <v>685</v>
      </c>
      <c r="K1243" s="29" t="str">
        <f t="shared" ref="K1243" si="851">LEFT(E1243,S1243-1)</f>
        <v>icon</v>
      </c>
      <c r="L1243" s="2" t="str">
        <f t="shared" ref="L1243" si="852">MID(E1243,S1243+1,T1243-6)</f>
        <v>coin</v>
      </c>
      <c r="M1243" s="2">
        <f t="shared" ref="M1243" si="853">IF(RIGHT(E1243,1)="s",1,0)</f>
        <v>1</v>
      </c>
      <c r="N1243" s="2">
        <f t="shared" ref="N1243" si="854">IF(L1243="head",13,IF(L1243="qiyujia",15,14))</f>
        <v>14</v>
      </c>
      <c r="O1243" s="2" t="str">
        <f t="shared" ref="O1243" si="855">IF(T1243=U1243,RIGHT(E1243,LEN(E1243)-T1243),MID(E1243,T1243+1,U1243-T1243-1))</f>
        <v>0024</v>
      </c>
      <c r="P1243" s="2" t="str">
        <f t="shared" ref="P1243" si="856">RIGHT(O1243,3)</f>
        <v>024</v>
      </c>
      <c r="Q1243" s="2" t="str">
        <f t="shared" ref="Q1243" si="857">IF(LEN(W1243)&lt;3,IF(LEN(W1243)&gt;1,W1243,"0"&amp;W1243),"00")</f>
        <v>0s</v>
      </c>
      <c r="R1243" s="36" t="str">
        <f t="shared" ref="R1243" si="858">IF(L1243="coin","000",IF(L1243="ticket","001",IF(L1243="gift","002",IF(L1243="material","003",IF(L1243="sociaty","004",IF(L1243="show","005",IF(L1243="toy","006",IF(L1243="equip","007",99))))))))</f>
        <v>000</v>
      </c>
      <c r="S1243" s="29">
        <f t="shared" ref="S1243" si="859">IFERROR(FIND("_",E1243),0)</f>
        <v>5</v>
      </c>
      <c r="T1243" s="29">
        <f t="shared" ref="T1243" si="860">IFERROR(FIND("_",E1243,S1243+1),S1243)</f>
        <v>10</v>
      </c>
      <c r="U1243" s="29">
        <f t="shared" ref="U1243" si="861">IFERROR(FIND("_",E1243,T1243+1),T1243)</f>
        <v>15</v>
      </c>
      <c r="V1243" s="29">
        <f t="shared" ref="V1243" si="862">IFERROR(FIND("_",E1243,U1243+1),U1243)</f>
        <v>15</v>
      </c>
      <c r="W1243" s="2" t="str">
        <f t="shared" ref="W1243" si="863">IF(U1243=V1243,RIGHT(E1243,LEN(E1243)-U1243),MID(E1243,U1243+1,V1243-U1243-1))</f>
        <v>s</v>
      </c>
      <c r="X1243" s="2"/>
    </row>
    <row r="1244" spans="1:24">
      <c r="A1244" s="2" t="s">
        <v>29</v>
      </c>
      <c r="B1244" s="43" t="str">
        <f t="shared" ref="B1244" si="864">316&amp;R1244&amp;P1244</f>
        <v>316000025</v>
      </c>
      <c r="C1244" s="29">
        <v>314100013</v>
      </c>
      <c r="D1244" s="35">
        <f t="shared" ref="D1244" si="865">IF(INT(B1244)=INT(C1244),111,0)</f>
        <v>0</v>
      </c>
      <c r="E1244" s="29" t="s">
        <v>1436</v>
      </c>
      <c r="F1244" s="29" t="s">
        <v>660</v>
      </c>
      <c r="G1244" s="29">
        <v>0</v>
      </c>
      <c r="H1244" s="29" t="s">
        <v>32</v>
      </c>
      <c r="I1244" s="29">
        <v>0</v>
      </c>
      <c r="J1244" s="29" t="s">
        <v>685</v>
      </c>
      <c r="K1244" s="29" t="str">
        <f t="shared" ref="K1244" si="866">LEFT(E1244,S1244-1)</f>
        <v>icon</v>
      </c>
      <c r="L1244" s="2" t="str">
        <f t="shared" ref="L1244" si="867">MID(E1244,S1244+1,T1244-6)</f>
        <v>coin</v>
      </c>
      <c r="M1244" s="2">
        <f t="shared" ref="M1244" si="868">IF(RIGHT(E1244,1)="s",1,0)</f>
        <v>1</v>
      </c>
      <c r="N1244" s="2">
        <f t="shared" ref="N1244" si="869">IF(L1244="head",13,IF(L1244="qiyujia",15,14))</f>
        <v>14</v>
      </c>
      <c r="O1244" s="2" t="str">
        <f t="shared" ref="O1244" si="870">IF(T1244=U1244,RIGHT(E1244,LEN(E1244)-T1244),MID(E1244,T1244+1,U1244-T1244-1))</f>
        <v>0025</v>
      </c>
      <c r="P1244" s="2" t="str">
        <f t="shared" ref="P1244" si="871">RIGHT(O1244,3)</f>
        <v>025</v>
      </c>
      <c r="Q1244" s="2" t="str">
        <f t="shared" ref="Q1244" si="872">IF(LEN(W1244)&lt;3,IF(LEN(W1244)&gt;1,W1244,"0"&amp;W1244),"00")</f>
        <v>0s</v>
      </c>
      <c r="R1244" s="36" t="str">
        <f t="shared" ref="R1244" si="873">IF(L1244="coin","000",IF(L1244="ticket","001",IF(L1244="gift","002",IF(L1244="material","003",IF(L1244="sociaty","004",IF(L1244="show","005",IF(L1244="toy","006",IF(L1244="equip","007",99))))))))</f>
        <v>000</v>
      </c>
      <c r="S1244" s="29">
        <f t="shared" ref="S1244" si="874">IFERROR(FIND("_",E1244),0)</f>
        <v>5</v>
      </c>
      <c r="T1244" s="29">
        <f t="shared" ref="T1244" si="875">IFERROR(FIND("_",E1244,S1244+1),S1244)</f>
        <v>10</v>
      </c>
      <c r="U1244" s="29">
        <f t="shared" ref="U1244" si="876">IFERROR(FIND("_",E1244,T1244+1),T1244)</f>
        <v>15</v>
      </c>
      <c r="V1244" s="29">
        <f t="shared" ref="V1244" si="877">IFERROR(FIND("_",E1244,U1244+1),U1244)</f>
        <v>15</v>
      </c>
      <c r="W1244" s="2" t="str">
        <f t="shared" ref="W1244" si="878">IF(U1244=V1244,RIGHT(E1244,LEN(E1244)-U1244),MID(E1244,U1244+1,V1244-U1244-1))</f>
        <v>s</v>
      </c>
      <c r="X1244" s="2"/>
    </row>
    <row r="1245" spans="1:24">
      <c r="A1245" s="2" t="s">
        <v>29</v>
      </c>
      <c r="B1245" s="43" t="str">
        <f t="shared" ref="B1245" si="879">316&amp;R1245&amp;P1245</f>
        <v>316000026</v>
      </c>
      <c r="C1245" s="29">
        <v>314100013</v>
      </c>
      <c r="D1245" s="35">
        <f t="shared" ref="D1245" si="880">IF(INT(B1245)=INT(C1245),111,0)</f>
        <v>0</v>
      </c>
      <c r="E1245" s="29" t="s">
        <v>1437</v>
      </c>
      <c r="F1245" s="29" t="s">
        <v>660</v>
      </c>
      <c r="G1245" s="29">
        <v>0</v>
      </c>
      <c r="H1245" s="29" t="s">
        <v>32</v>
      </c>
      <c r="I1245" s="29">
        <v>0</v>
      </c>
      <c r="J1245" s="29" t="s">
        <v>685</v>
      </c>
      <c r="K1245" s="29" t="str">
        <f t="shared" ref="K1245" si="881">LEFT(E1245,S1245-1)</f>
        <v>icon</v>
      </c>
      <c r="L1245" s="2" t="str">
        <f t="shared" ref="L1245" si="882">MID(E1245,S1245+1,T1245-6)</f>
        <v>coin</v>
      </c>
      <c r="M1245" s="2">
        <f t="shared" ref="M1245" si="883">IF(RIGHT(E1245,1)="s",1,0)</f>
        <v>1</v>
      </c>
      <c r="N1245" s="2">
        <f t="shared" ref="N1245" si="884">IF(L1245="head",13,IF(L1245="qiyujia",15,14))</f>
        <v>14</v>
      </c>
      <c r="O1245" s="2" t="str">
        <f t="shared" ref="O1245" si="885">IF(T1245=U1245,RIGHT(E1245,LEN(E1245)-T1245),MID(E1245,T1245+1,U1245-T1245-1))</f>
        <v>0026</v>
      </c>
      <c r="P1245" s="2" t="str">
        <f t="shared" ref="P1245" si="886">RIGHT(O1245,3)</f>
        <v>026</v>
      </c>
      <c r="Q1245" s="2" t="str">
        <f t="shared" ref="Q1245" si="887">IF(LEN(W1245)&lt;3,IF(LEN(W1245)&gt;1,W1245,"0"&amp;W1245),"00")</f>
        <v>0s</v>
      </c>
      <c r="R1245" s="36" t="str">
        <f t="shared" ref="R1245" si="888">IF(L1245="coin","000",IF(L1245="ticket","001",IF(L1245="gift","002",IF(L1245="material","003",IF(L1245="sociaty","004",IF(L1245="show","005",IF(L1245="toy","006",IF(L1245="equip","007",99))))))))</f>
        <v>000</v>
      </c>
      <c r="S1245" s="29">
        <f t="shared" ref="S1245" si="889">IFERROR(FIND("_",E1245),0)</f>
        <v>5</v>
      </c>
      <c r="T1245" s="29">
        <f t="shared" ref="T1245" si="890">IFERROR(FIND("_",E1245,S1245+1),S1245)</f>
        <v>10</v>
      </c>
      <c r="U1245" s="29">
        <f t="shared" ref="U1245" si="891">IFERROR(FIND("_",E1245,T1245+1),T1245)</f>
        <v>15</v>
      </c>
      <c r="V1245" s="29">
        <f t="shared" ref="V1245" si="892">IFERROR(FIND("_",E1245,U1245+1),U1245)</f>
        <v>15</v>
      </c>
      <c r="W1245" s="2" t="str">
        <f t="shared" ref="W1245" si="893">IF(U1245=V1245,RIGHT(E1245,LEN(E1245)-U1245),MID(E1245,U1245+1,V1245-U1245-1))</f>
        <v>s</v>
      </c>
      <c r="X1245" s="2"/>
    </row>
    <row r="1246" spans="1:24">
      <c r="A1246" s="2" t="s">
        <v>29</v>
      </c>
      <c r="B1246" s="43" t="str">
        <f t="shared" ref="B1246" si="894">316&amp;R1246&amp;P1246</f>
        <v>316000027</v>
      </c>
      <c r="C1246" s="29">
        <v>314100013</v>
      </c>
      <c r="D1246" s="35">
        <f t="shared" ref="D1246" si="895">IF(INT(B1246)=INT(C1246),111,0)</f>
        <v>0</v>
      </c>
      <c r="E1246" s="29" t="s">
        <v>1438</v>
      </c>
      <c r="F1246" s="29" t="s">
        <v>660</v>
      </c>
      <c r="G1246" s="29">
        <v>0</v>
      </c>
      <c r="H1246" s="29" t="s">
        <v>32</v>
      </c>
      <c r="I1246" s="29">
        <v>0</v>
      </c>
      <c r="J1246" s="29" t="s">
        <v>685</v>
      </c>
      <c r="K1246" s="29" t="str">
        <f t="shared" ref="K1246" si="896">LEFT(E1246,S1246-1)</f>
        <v>icon</v>
      </c>
      <c r="L1246" s="2" t="str">
        <f t="shared" ref="L1246" si="897">MID(E1246,S1246+1,T1246-6)</f>
        <v>coin</v>
      </c>
      <c r="M1246" s="2">
        <f t="shared" ref="M1246" si="898">IF(RIGHT(E1246,1)="s",1,0)</f>
        <v>1</v>
      </c>
      <c r="N1246" s="2">
        <f t="shared" ref="N1246" si="899">IF(L1246="head",13,IF(L1246="qiyujia",15,14))</f>
        <v>14</v>
      </c>
      <c r="O1246" s="2" t="str">
        <f t="shared" ref="O1246" si="900">IF(T1246=U1246,RIGHT(E1246,LEN(E1246)-T1246),MID(E1246,T1246+1,U1246-T1246-1))</f>
        <v>0027</v>
      </c>
      <c r="P1246" s="2" t="str">
        <f t="shared" ref="P1246" si="901">RIGHT(O1246,3)</f>
        <v>027</v>
      </c>
      <c r="Q1246" s="2" t="str">
        <f t="shared" ref="Q1246" si="902">IF(LEN(W1246)&lt;3,IF(LEN(W1246)&gt;1,W1246,"0"&amp;W1246),"00")</f>
        <v>0s</v>
      </c>
      <c r="R1246" s="36" t="str">
        <f t="shared" ref="R1246" si="903">IF(L1246="coin","000",IF(L1246="ticket","001",IF(L1246="gift","002",IF(L1246="material","003",IF(L1246="sociaty","004",IF(L1246="show","005",IF(L1246="toy","006",IF(L1246="equip","007",99))))))))</f>
        <v>000</v>
      </c>
      <c r="S1246" s="29">
        <f t="shared" ref="S1246" si="904">IFERROR(FIND("_",E1246),0)</f>
        <v>5</v>
      </c>
      <c r="T1246" s="29">
        <f t="shared" ref="T1246" si="905">IFERROR(FIND("_",E1246,S1246+1),S1246)</f>
        <v>10</v>
      </c>
      <c r="U1246" s="29">
        <f t="shared" ref="U1246" si="906">IFERROR(FIND("_",E1246,T1246+1),T1246)</f>
        <v>15</v>
      </c>
      <c r="V1246" s="29">
        <f t="shared" ref="V1246" si="907">IFERROR(FIND("_",E1246,U1246+1),U1246)</f>
        <v>15</v>
      </c>
      <c r="W1246" s="2" t="str">
        <f t="shared" ref="W1246" si="908">IF(U1246=V1246,RIGHT(E1246,LEN(E1246)-U1246),MID(E1246,U1246+1,V1246-U1246-1))</f>
        <v>s</v>
      </c>
      <c r="X1246" s="2"/>
    </row>
    <row r="1247" spans="1:24">
      <c r="A1247" s="2" t="s">
        <v>29</v>
      </c>
      <c r="B1247" s="43" t="str">
        <f t="shared" ref="B1247:B1248" si="909">316&amp;R1247&amp;P1247</f>
        <v>316000029</v>
      </c>
      <c r="C1247" s="29">
        <v>314100013</v>
      </c>
      <c r="D1247" s="35">
        <f t="shared" ref="D1247:D1248" si="910">IF(INT(B1247)=INT(C1247),111,0)</f>
        <v>0</v>
      </c>
      <c r="E1247" s="29" t="s">
        <v>1439</v>
      </c>
      <c r="F1247" s="29" t="s">
        <v>660</v>
      </c>
      <c r="G1247" s="29">
        <v>0</v>
      </c>
      <c r="H1247" s="29" t="s">
        <v>32</v>
      </c>
      <c r="I1247" s="29">
        <v>0</v>
      </c>
      <c r="J1247" s="29" t="s">
        <v>685</v>
      </c>
      <c r="K1247" s="29" t="str">
        <f t="shared" ref="K1247:K1248" si="911">LEFT(E1247,S1247-1)</f>
        <v>icon</v>
      </c>
      <c r="L1247" s="2" t="str">
        <f t="shared" ref="L1247:L1248" si="912">MID(E1247,S1247+1,T1247-6)</f>
        <v>coin</v>
      </c>
      <c r="M1247" s="2">
        <f t="shared" ref="M1247:M1248" si="913">IF(RIGHT(E1247,1)="s",1,0)</f>
        <v>1</v>
      </c>
      <c r="N1247" s="2">
        <f t="shared" ref="N1247:N1248" si="914">IF(L1247="head",13,IF(L1247="qiyujia",15,14))</f>
        <v>14</v>
      </c>
      <c r="O1247" s="2" t="str">
        <f t="shared" ref="O1247:O1248" si="915">IF(T1247=U1247,RIGHT(E1247,LEN(E1247)-T1247),MID(E1247,T1247+1,U1247-T1247-1))</f>
        <v>0029</v>
      </c>
      <c r="P1247" s="2" t="str">
        <f t="shared" ref="P1247:P1248" si="916">RIGHT(O1247,3)</f>
        <v>029</v>
      </c>
      <c r="Q1247" s="2" t="str">
        <f t="shared" ref="Q1247:Q1248" si="917">IF(LEN(W1247)&lt;3,IF(LEN(W1247)&gt;1,W1247,"0"&amp;W1247),"00")</f>
        <v>0s</v>
      </c>
      <c r="R1247" s="36" t="str">
        <f t="shared" ref="R1247:R1248" si="918">IF(L1247="coin","000",IF(L1247="ticket","001",IF(L1247="gift","002",IF(L1247="material","003",IF(L1247="sociaty","004",IF(L1247="show","005",IF(L1247="toy","006",IF(L1247="equip","007",99))))))))</f>
        <v>000</v>
      </c>
      <c r="S1247" s="29">
        <f t="shared" ref="S1247:S1248" si="919">IFERROR(FIND("_",E1247),0)</f>
        <v>5</v>
      </c>
      <c r="T1247" s="29">
        <f t="shared" ref="T1247:T1248" si="920">IFERROR(FIND("_",E1247,S1247+1),S1247)</f>
        <v>10</v>
      </c>
      <c r="U1247" s="29">
        <f t="shared" ref="U1247:U1248" si="921">IFERROR(FIND("_",E1247,T1247+1),T1247)</f>
        <v>15</v>
      </c>
      <c r="V1247" s="29">
        <f t="shared" ref="V1247:V1248" si="922">IFERROR(FIND("_",E1247,U1247+1),U1247)</f>
        <v>15</v>
      </c>
      <c r="W1247" s="2" t="str">
        <f t="shared" ref="W1247:W1248" si="923">IF(U1247=V1247,RIGHT(E1247,LEN(E1247)-U1247),MID(E1247,U1247+1,V1247-U1247-1))</f>
        <v>s</v>
      </c>
      <c r="X1247" s="2"/>
    </row>
    <row r="1248" spans="1:24">
      <c r="A1248" s="2" t="s">
        <v>29</v>
      </c>
      <c r="B1248" s="43" t="str">
        <f t="shared" si="909"/>
        <v>316000030</v>
      </c>
      <c r="C1248" s="29">
        <v>314100013</v>
      </c>
      <c r="D1248" s="35">
        <f t="shared" si="910"/>
        <v>0</v>
      </c>
      <c r="E1248" s="29" t="s">
        <v>1440</v>
      </c>
      <c r="F1248" s="29" t="s">
        <v>660</v>
      </c>
      <c r="G1248" s="29">
        <v>0</v>
      </c>
      <c r="H1248" s="29" t="s">
        <v>32</v>
      </c>
      <c r="I1248" s="29">
        <v>0</v>
      </c>
      <c r="J1248" s="29" t="s">
        <v>685</v>
      </c>
      <c r="K1248" s="29" t="str">
        <f t="shared" si="911"/>
        <v>icon</v>
      </c>
      <c r="L1248" s="2" t="str">
        <f t="shared" si="912"/>
        <v>coin</v>
      </c>
      <c r="M1248" s="2">
        <f t="shared" si="913"/>
        <v>1</v>
      </c>
      <c r="N1248" s="2">
        <f t="shared" si="914"/>
        <v>14</v>
      </c>
      <c r="O1248" s="2" t="str">
        <f t="shared" si="915"/>
        <v>0030</v>
      </c>
      <c r="P1248" s="2" t="str">
        <f t="shared" si="916"/>
        <v>030</v>
      </c>
      <c r="Q1248" s="2" t="str">
        <f t="shared" si="917"/>
        <v>0s</v>
      </c>
      <c r="R1248" s="36" t="str">
        <f t="shared" si="918"/>
        <v>000</v>
      </c>
      <c r="S1248" s="29">
        <f t="shared" si="919"/>
        <v>5</v>
      </c>
      <c r="T1248" s="29">
        <f t="shared" si="920"/>
        <v>10</v>
      </c>
      <c r="U1248" s="29">
        <f t="shared" si="921"/>
        <v>15</v>
      </c>
      <c r="V1248" s="29">
        <f t="shared" si="922"/>
        <v>15</v>
      </c>
      <c r="W1248" s="2" t="str">
        <f t="shared" si="923"/>
        <v>s</v>
      </c>
      <c r="X1248" s="2"/>
    </row>
    <row r="1249" spans="1:24">
      <c r="A1249" s="2" t="s">
        <v>29</v>
      </c>
      <c r="B1249" s="43" t="str">
        <f t="shared" ref="B1249" si="924">316&amp;R1249&amp;P1249</f>
        <v>316000031</v>
      </c>
      <c r="C1249" s="29">
        <v>314100013</v>
      </c>
      <c r="D1249" s="35">
        <f t="shared" ref="D1249" si="925">IF(INT(B1249)=INT(C1249),111,0)</f>
        <v>0</v>
      </c>
      <c r="E1249" s="29" t="s">
        <v>1441</v>
      </c>
      <c r="F1249" s="29" t="s">
        <v>660</v>
      </c>
      <c r="G1249" s="29">
        <v>0</v>
      </c>
      <c r="H1249" s="29" t="s">
        <v>32</v>
      </c>
      <c r="I1249" s="29">
        <v>0</v>
      </c>
      <c r="J1249" s="29" t="s">
        <v>685</v>
      </c>
      <c r="K1249" s="29" t="str">
        <f t="shared" ref="K1249" si="926">LEFT(E1249,S1249-1)</f>
        <v>icon</v>
      </c>
      <c r="L1249" s="2" t="str">
        <f t="shared" ref="L1249" si="927">MID(E1249,S1249+1,T1249-6)</f>
        <v>coin</v>
      </c>
      <c r="M1249" s="2">
        <f t="shared" ref="M1249" si="928">IF(RIGHT(E1249,1)="s",1,0)</f>
        <v>1</v>
      </c>
      <c r="N1249" s="2">
        <f t="shared" ref="N1249" si="929">IF(L1249="head",13,IF(L1249="qiyujia",15,14))</f>
        <v>14</v>
      </c>
      <c r="O1249" s="2" t="str">
        <f t="shared" ref="O1249" si="930">IF(T1249=U1249,RIGHT(E1249,LEN(E1249)-T1249),MID(E1249,T1249+1,U1249-T1249-1))</f>
        <v>0031</v>
      </c>
      <c r="P1249" s="2" t="str">
        <f t="shared" ref="P1249" si="931">RIGHT(O1249,3)</f>
        <v>031</v>
      </c>
      <c r="Q1249" s="2" t="str">
        <f t="shared" ref="Q1249" si="932">IF(LEN(W1249)&lt;3,IF(LEN(W1249)&gt;1,W1249,"0"&amp;W1249),"00")</f>
        <v>0s</v>
      </c>
      <c r="R1249" s="36" t="str">
        <f t="shared" ref="R1249" si="933">IF(L1249="coin","000",IF(L1249="ticket","001",IF(L1249="gift","002",IF(L1249="material","003",IF(L1249="sociaty","004",IF(L1249="show","005",IF(L1249="toy","006",IF(L1249="equip","007",99))))))))</f>
        <v>000</v>
      </c>
      <c r="S1249" s="29">
        <f t="shared" ref="S1249" si="934">IFERROR(FIND("_",E1249),0)</f>
        <v>5</v>
      </c>
      <c r="T1249" s="29">
        <f t="shared" ref="T1249" si="935">IFERROR(FIND("_",E1249,S1249+1),S1249)</f>
        <v>10</v>
      </c>
      <c r="U1249" s="29">
        <f t="shared" ref="U1249" si="936">IFERROR(FIND("_",E1249,T1249+1),T1249)</f>
        <v>15</v>
      </c>
      <c r="V1249" s="29">
        <f t="shared" ref="V1249" si="937">IFERROR(FIND("_",E1249,U1249+1),U1249)</f>
        <v>15</v>
      </c>
      <c r="W1249" s="2" t="str">
        <f t="shared" ref="W1249" si="938">IF(U1249=V1249,RIGHT(E1249,LEN(E1249)-U1249),MID(E1249,U1249+1,V1249-U1249-1))</f>
        <v>s</v>
      </c>
      <c r="X1249" s="2"/>
    </row>
    <row r="1250" spans="1:24">
      <c r="A1250" s="2" t="s">
        <v>29</v>
      </c>
      <c r="B1250" s="43" t="str">
        <f t="shared" ref="B1250:B1251" si="939">316&amp;R1250&amp;P1250</f>
        <v>316000032</v>
      </c>
      <c r="C1250" s="29">
        <v>314100013</v>
      </c>
      <c r="D1250" s="35">
        <f t="shared" ref="D1250" si="940">IF(INT(B1250)=INT(C1250),111,0)</f>
        <v>0</v>
      </c>
      <c r="E1250" s="29" t="s">
        <v>1442</v>
      </c>
      <c r="F1250" s="29" t="s">
        <v>660</v>
      </c>
      <c r="G1250" s="29">
        <v>0</v>
      </c>
      <c r="H1250" s="29" t="s">
        <v>32</v>
      </c>
      <c r="I1250" s="29">
        <v>0</v>
      </c>
      <c r="J1250" s="29" t="s">
        <v>685</v>
      </c>
      <c r="K1250" s="29" t="str">
        <f t="shared" ref="K1250" si="941">LEFT(E1250,S1250-1)</f>
        <v>icon</v>
      </c>
      <c r="L1250" s="2" t="str">
        <f t="shared" ref="L1250" si="942">MID(E1250,S1250+1,T1250-6)</f>
        <v>coin</v>
      </c>
      <c r="M1250" s="2">
        <f t="shared" ref="M1250" si="943">IF(RIGHT(E1250,1)="s",1,0)</f>
        <v>1</v>
      </c>
      <c r="N1250" s="2">
        <f t="shared" ref="N1250" si="944">IF(L1250="head",13,IF(L1250="qiyujia",15,14))</f>
        <v>14</v>
      </c>
      <c r="O1250" s="2" t="str">
        <f t="shared" ref="O1250" si="945">IF(T1250=U1250,RIGHT(E1250,LEN(E1250)-T1250),MID(E1250,T1250+1,U1250-T1250-1))</f>
        <v>0032</v>
      </c>
      <c r="P1250" s="2" t="str">
        <f t="shared" ref="P1250" si="946">RIGHT(O1250,3)</f>
        <v>032</v>
      </c>
      <c r="Q1250" s="2" t="str">
        <f t="shared" ref="Q1250" si="947">IF(LEN(W1250)&lt;3,IF(LEN(W1250)&gt;1,W1250,"0"&amp;W1250),"00")</f>
        <v>0s</v>
      </c>
      <c r="R1250" s="36" t="str">
        <f t="shared" ref="R1250" si="948">IF(L1250="coin","000",IF(L1250="ticket","001",IF(L1250="gift","002",IF(L1250="material","003",IF(L1250="sociaty","004",IF(L1250="show","005",IF(L1250="toy","006",IF(L1250="equip","007",99))))))))</f>
        <v>000</v>
      </c>
      <c r="S1250" s="29">
        <f t="shared" ref="S1250" si="949">IFERROR(FIND("_",E1250),0)</f>
        <v>5</v>
      </c>
      <c r="T1250" s="29">
        <f t="shared" ref="T1250" si="950">IFERROR(FIND("_",E1250,S1250+1),S1250)</f>
        <v>10</v>
      </c>
      <c r="U1250" s="29">
        <f t="shared" ref="U1250" si="951">IFERROR(FIND("_",E1250,T1250+1),T1250)</f>
        <v>15</v>
      </c>
      <c r="V1250" s="29">
        <f t="shared" ref="V1250" si="952">IFERROR(FIND("_",E1250,U1250+1),U1250)</f>
        <v>15</v>
      </c>
      <c r="W1250" s="2" t="str">
        <f t="shared" ref="W1250" si="953">IF(U1250=V1250,RIGHT(E1250,LEN(E1250)-U1250),MID(E1250,U1250+1,V1250-U1250-1))</f>
        <v>s</v>
      </c>
      <c r="X1250" s="2"/>
    </row>
    <row r="1251" spans="1:24">
      <c r="A1251" s="2" t="s">
        <v>29</v>
      </c>
      <c r="B1251" s="43" t="str">
        <f t="shared" si="939"/>
        <v>316000033</v>
      </c>
      <c r="C1251" s="29">
        <v>314100013</v>
      </c>
      <c r="D1251" s="35">
        <f t="shared" ref="D1251:D1252" si="954">IF(INT(B1251)=INT(C1251),111,0)</f>
        <v>0</v>
      </c>
      <c r="E1251" s="29" t="s">
        <v>1443</v>
      </c>
      <c r="F1251" s="29" t="s">
        <v>660</v>
      </c>
      <c r="G1251" s="29">
        <v>0</v>
      </c>
      <c r="H1251" s="29" t="s">
        <v>32</v>
      </c>
      <c r="I1251" s="29">
        <v>0</v>
      </c>
      <c r="J1251" s="29" t="s">
        <v>685</v>
      </c>
      <c r="K1251" s="29" t="str">
        <f t="shared" ref="K1251:K1252" si="955">LEFT(E1251,S1251-1)</f>
        <v>icon</v>
      </c>
      <c r="L1251" s="2" t="str">
        <f t="shared" ref="L1251:L1252" si="956">MID(E1251,S1251+1,T1251-6)</f>
        <v>coin</v>
      </c>
      <c r="M1251" s="2">
        <f t="shared" ref="M1251:M1252" si="957">IF(RIGHT(E1251,1)="s",1,0)</f>
        <v>1</v>
      </c>
      <c r="N1251" s="2">
        <f t="shared" ref="N1251:N1252" si="958">IF(L1251="head",13,IF(L1251="qiyujia",15,14))</f>
        <v>14</v>
      </c>
      <c r="O1251" s="2" t="str">
        <f t="shared" ref="O1251:O1252" si="959">IF(T1251=U1251,RIGHT(E1251,LEN(E1251)-T1251),MID(E1251,T1251+1,U1251-T1251-1))</f>
        <v>0033</v>
      </c>
      <c r="P1251" s="2" t="str">
        <f t="shared" ref="P1251:P1252" si="960">RIGHT(O1251,3)</f>
        <v>033</v>
      </c>
      <c r="Q1251" s="2" t="str">
        <f t="shared" ref="Q1251:Q1252" si="961">IF(LEN(W1251)&lt;3,IF(LEN(W1251)&gt;1,W1251,"0"&amp;W1251),"00")</f>
        <v>0s</v>
      </c>
      <c r="R1251" s="36" t="str">
        <f t="shared" ref="R1251:R1252" si="962">IF(L1251="coin","000",IF(L1251="ticket","001",IF(L1251="gift","002",IF(L1251="material","003",IF(L1251="sociaty","004",IF(L1251="show","005",IF(L1251="toy","006",IF(L1251="equip","007",99))))))))</f>
        <v>000</v>
      </c>
      <c r="S1251" s="29">
        <f t="shared" ref="S1251:S1252" si="963">IFERROR(FIND("_",E1251),0)</f>
        <v>5</v>
      </c>
      <c r="T1251" s="29">
        <f t="shared" ref="T1251:T1252" si="964">IFERROR(FIND("_",E1251,S1251+1),S1251)</f>
        <v>10</v>
      </c>
      <c r="U1251" s="29">
        <f t="shared" ref="U1251:U1252" si="965">IFERROR(FIND("_",E1251,T1251+1),T1251)</f>
        <v>15</v>
      </c>
      <c r="V1251" s="29">
        <f t="shared" ref="V1251:V1252" si="966">IFERROR(FIND("_",E1251,U1251+1),U1251)</f>
        <v>15</v>
      </c>
      <c r="W1251" s="2" t="str">
        <f t="shared" ref="W1251:W1252" si="967">IF(U1251=V1251,RIGHT(E1251,LEN(E1251)-U1251),MID(E1251,U1251+1,V1251-U1251-1))</f>
        <v>s</v>
      </c>
      <c r="X1251" s="2"/>
    </row>
    <row r="1252" spans="1:24">
      <c r="A1252" s="2" t="s">
        <v>29</v>
      </c>
      <c r="B1252" s="43" t="str">
        <f t="shared" ref="B1252:B1253" si="968">316&amp;R1252&amp;P1252</f>
        <v>316000034</v>
      </c>
      <c r="C1252" s="29">
        <v>314100013</v>
      </c>
      <c r="D1252" s="35">
        <f t="shared" si="954"/>
        <v>0</v>
      </c>
      <c r="E1252" s="29" t="s">
        <v>1444</v>
      </c>
      <c r="F1252" s="29" t="s">
        <v>660</v>
      </c>
      <c r="G1252" s="29">
        <v>0</v>
      </c>
      <c r="H1252" s="29" t="s">
        <v>32</v>
      </c>
      <c r="I1252" s="29">
        <v>0</v>
      </c>
      <c r="J1252" s="29" t="s">
        <v>685</v>
      </c>
      <c r="K1252" s="29" t="str">
        <f t="shared" si="955"/>
        <v>icon</v>
      </c>
      <c r="L1252" s="2" t="str">
        <f t="shared" si="956"/>
        <v>coin</v>
      </c>
      <c r="M1252" s="2">
        <f t="shared" si="957"/>
        <v>1</v>
      </c>
      <c r="N1252" s="2">
        <f t="shared" si="958"/>
        <v>14</v>
      </c>
      <c r="O1252" s="2" t="str">
        <f t="shared" si="959"/>
        <v>0034</v>
      </c>
      <c r="P1252" s="2" t="str">
        <f t="shared" si="960"/>
        <v>034</v>
      </c>
      <c r="Q1252" s="2" t="str">
        <f t="shared" si="961"/>
        <v>0s</v>
      </c>
      <c r="R1252" s="36" t="str">
        <f t="shared" si="962"/>
        <v>000</v>
      </c>
      <c r="S1252" s="29">
        <f t="shared" si="963"/>
        <v>5</v>
      </c>
      <c r="T1252" s="29">
        <f t="shared" si="964"/>
        <v>10</v>
      </c>
      <c r="U1252" s="29">
        <f t="shared" si="965"/>
        <v>15</v>
      </c>
      <c r="V1252" s="29">
        <f t="shared" si="966"/>
        <v>15</v>
      </c>
      <c r="W1252" s="2" t="str">
        <f t="shared" si="967"/>
        <v>s</v>
      </c>
      <c r="X1252" s="2"/>
    </row>
    <row r="1253" spans="1:24">
      <c r="A1253" s="2" t="s">
        <v>29</v>
      </c>
      <c r="B1253" s="43" t="str">
        <f t="shared" si="968"/>
        <v>316000035</v>
      </c>
      <c r="C1253" s="29">
        <v>314100013</v>
      </c>
      <c r="D1253" s="35">
        <f t="shared" ref="D1253" si="969">IF(INT(B1253)=INT(C1253),111,0)</f>
        <v>0</v>
      </c>
      <c r="E1253" s="29" t="s">
        <v>1445</v>
      </c>
      <c r="F1253" s="29" t="s">
        <v>660</v>
      </c>
      <c r="G1253" s="29">
        <v>0</v>
      </c>
      <c r="H1253" s="29" t="s">
        <v>32</v>
      </c>
      <c r="I1253" s="29">
        <v>0</v>
      </c>
      <c r="J1253" s="29" t="s">
        <v>685</v>
      </c>
      <c r="K1253" s="29" t="str">
        <f t="shared" ref="K1253" si="970">LEFT(E1253,S1253-1)</f>
        <v>icon</v>
      </c>
      <c r="L1253" s="2" t="str">
        <f t="shared" ref="L1253" si="971">MID(E1253,S1253+1,T1253-6)</f>
        <v>coin</v>
      </c>
      <c r="M1253" s="2">
        <f t="shared" ref="M1253" si="972">IF(RIGHT(E1253,1)="s",1,0)</f>
        <v>1</v>
      </c>
      <c r="N1253" s="2">
        <f t="shared" ref="N1253" si="973">IF(L1253="head",13,IF(L1253="qiyujia",15,14))</f>
        <v>14</v>
      </c>
      <c r="O1253" s="2" t="str">
        <f t="shared" ref="O1253" si="974">IF(T1253=U1253,RIGHT(E1253,LEN(E1253)-T1253),MID(E1253,T1253+1,U1253-T1253-1))</f>
        <v>0035</v>
      </c>
      <c r="P1253" s="2" t="str">
        <f t="shared" ref="P1253" si="975">RIGHT(O1253,3)</f>
        <v>035</v>
      </c>
      <c r="Q1253" s="2" t="str">
        <f t="shared" ref="Q1253" si="976">IF(LEN(W1253)&lt;3,IF(LEN(W1253)&gt;1,W1253,"0"&amp;W1253),"00")</f>
        <v>0s</v>
      </c>
      <c r="R1253" s="36" t="str">
        <f t="shared" ref="R1253" si="977">IF(L1253="coin","000",IF(L1253="ticket","001",IF(L1253="gift","002",IF(L1253="material","003",IF(L1253="sociaty","004",IF(L1253="show","005",IF(L1253="toy","006",IF(L1253="equip","007",99))))))))</f>
        <v>000</v>
      </c>
      <c r="S1253" s="29">
        <f t="shared" ref="S1253" si="978">IFERROR(FIND("_",E1253),0)</f>
        <v>5</v>
      </c>
      <c r="T1253" s="29">
        <f t="shared" ref="T1253" si="979">IFERROR(FIND("_",E1253,S1253+1),S1253)</f>
        <v>10</v>
      </c>
      <c r="U1253" s="29">
        <f t="shared" ref="U1253" si="980">IFERROR(FIND("_",E1253,T1253+1),T1253)</f>
        <v>15</v>
      </c>
      <c r="V1253" s="29">
        <f t="shared" ref="V1253" si="981">IFERROR(FIND("_",E1253,U1253+1),U1253)</f>
        <v>15</v>
      </c>
      <c r="W1253" s="2" t="str">
        <f t="shared" ref="W1253" si="982">IF(U1253=V1253,RIGHT(E1253,LEN(E1253)-U1253),MID(E1253,U1253+1,V1253-U1253-1))</f>
        <v>s</v>
      </c>
      <c r="X1253" s="2"/>
    </row>
    <row r="1254" spans="1:24">
      <c r="A1254" s="2" t="s">
        <v>29</v>
      </c>
      <c r="B1254" s="43" t="str">
        <f t="shared" ref="B1254:B1259" si="983">316&amp;R1254&amp;P1254</f>
        <v>316000036</v>
      </c>
      <c r="C1254" s="29">
        <v>314100013</v>
      </c>
      <c r="D1254" s="35">
        <f t="shared" ref="D1254:D1259" si="984">IF(INT(B1254)=INT(C1254),111,0)</f>
        <v>0</v>
      </c>
      <c r="E1254" s="29" t="s">
        <v>1446</v>
      </c>
      <c r="F1254" s="29" t="s">
        <v>660</v>
      </c>
      <c r="G1254" s="29">
        <v>0</v>
      </c>
      <c r="H1254" s="29" t="s">
        <v>32</v>
      </c>
      <c r="I1254" s="29">
        <v>0</v>
      </c>
      <c r="J1254" s="29" t="s">
        <v>685</v>
      </c>
      <c r="K1254" s="29" t="str">
        <f t="shared" ref="K1254:K1259" si="985">LEFT(E1254,S1254-1)</f>
        <v>icon</v>
      </c>
      <c r="L1254" s="2" t="str">
        <f t="shared" ref="L1254:L1259" si="986">MID(E1254,S1254+1,T1254-6)</f>
        <v>coin</v>
      </c>
      <c r="M1254" s="2">
        <f t="shared" ref="M1254:M1259" si="987">IF(RIGHT(E1254,1)="s",1,0)</f>
        <v>1</v>
      </c>
      <c r="N1254" s="2">
        <f t="shared" ref="N1254:N1259" si="988">IF(L1254="head",13,IF(L1254="qiyujia",15,14))</f>
        <v>14</v>
      </c>
      <c r="O1254" s="2" t="str">
        <f t="shared" ref="O1254:O1259" si="989">IF(T1254=U1254,RIGHT(E1254,LEN(E1254)-T1254),MID(E1254,T1254+1,U1254-T1254-1))</f>
        <v>0036</v>
      </c>
      <c r="P1254" s="2" t="str">
        <f t="shared" ref="P1254:P1259" si="990">RIGHT(O1254,3)</f>
        <v>036</v>
      </c>
      <c r="Q1254" s="2" t="str">
        <f t="shared" ref="Q1254:Q1259" si="991">IF(LEN(W1254)&lt;3,IF(LEN(W1254)&gt;1,W1254,"0"&amp;W1254),"00")</f>
        <v>0s</v>
      </c>
      <c r="R1254" s="36" t="str">
        <f t="shared" ref="R1254:R1259" si="992">IF(L1254="coin","000",IF(L1254="ticket","001",IF(L1254="gift","002",IF(L1254="material","003",IF(L1254="sociaty","004",IF(L1254="show","005",IF(L1254="toy","006",IF(L1254="equip","007",99))))))))</f>
        <v>000</v>
      </c>
      <c r="S1254" s="29">
        <f t="shared" ref="S1254:S1259" si="993">IFERROR(FIND("_",E1254),0)</f>
        <v>5</v>
      </c>
      <c r="T1254" s="29">
        <f t="shared" ref="T1254:T1259" si="994">IFERROR(FIND("_",E1254,S1254+1),S1254)</f>
        <v>10</v>
      </c>
      <c r="U1254" s="29">
        <f t="shared" ref="U1254:U1259" si="995">IFERROR(FIND("_",E1254,T1254+1),T1254)</f>
        <v>15</v>
      </c>
      <c r="V1254" s="29">
        <f t="shared" ref="V1254:V1259" si="996">IFERROR(FIND("_",E1254,U1254+1),U1254)</f>
        <v>15</v>
      </c>
      <c r="W1254" s="2" t="str">
        <f t="shared" ref="W1254:W1259" si="997">IF(U1254=V1254,RIGHT(E1254,LEN(E1254)-U1254),MID(E1254,U1254+1,V1254-U1254-1))</f>
        <v>s</v>
      </c>
      <c r="X1254" s="2"/>
    </row>
    <row r="1255" spans="1:24">
      <c r="A1255" s="2" t="s">
        <v>29</v>
      </c>
      <c r="B1255" s="43" t="str">
        <f t="shared" si="983"/>
        <v>316000037</v>
      </c>
      <c r="C1255" s="29">
        <v>314100013</v>
      </c>
      <c r="D1255" s="35">
        <f t="shared" si="984"/>
        <v>0</v>
      </c>
      <c r="E1255" s="29" t="s">
        <v>1447</v>
      </c>
      <c r="F1255" s="29" t="s">
        <v>660</v>
      </c>
      <c r="G1255" s="29">
        <v>0</v>
      </c>
      <c r="H1255" s="29" t="s">
        <v>32</v>
      </c>
      <c r="I1255" s="29">
        <v>0</v>
      </c>
      <c r="J1255" s="29" t="s">
        <v>685</v>
      </c>
      <c r="K1255" s="29" t="str">
        <f t="shared" si="985"/>
        <v>icon</v>
      </c>
      <c r="L1255" s="2" t="str">
        <f t="shared" si="986"/>
        <v>coin</v>
      </c>
      <c r="M1255" s="2">
        <f t="shared" si="987"/>
        <v>1</v>
      </c>
      <c r="N1255" s="2">
        <f t="shared" si="988"/>
        <v>14</v>
      </c>
      <c r="O1255" s="2" t="str">
        <f t="shared" si="989"/>
        <v>0037</v>
      </c>
      <c r="P1255" s="2" t="str">
        <f t="shared" si="990"/>
        <v>037</v>
      </c>
      <c r="Q1255" s="2" t="str">
        <f t="shared" si="991"/>
        <v>0s</v>
      </c>
      <c r="R1255" s="36" t="str">
        <f t="shared" si="992"/>
        <v>000</v>
      </c>
      <c r="S1255" s="29">
        <f t="shared" si="993"/>
        <v>5</v>
      </c>
      <c r="T1255" s="29">
        <f t="shared" si="994"/>
        <v>10</v>
      </c>
      <c r="U1255" s="29">
        <f t="shared" si="995"/>
        <v>15</v>
      </c>
      <c r="V1255" s="29">
        <f t="shared" si="996"/>
        <v>15</v>
      </c>
      <c r="W1255" s="2" t="str">
        <f t="shared" si="997"/>
        <v>s</v>
      </c>
      <c r="X1255" s="2"/>
    </row>
    <row r="1256" spans="1:24">
      <c r="A1256" s="2" t="s">
        <v>29</v>
      </c>
      <c r="B1256" s="43" t="str">
        <f t="shared" si="983"/>
        <v>316000038</v>
      </c>
      <c r="C1256" s="29">
        <v>314100013</v>
      </c>
      <c r="D1256" s="35">
        <f t="shared" si="984"/>
        <v>0</v>
      </c>
      <c r="E1256" s="29" t="s">
        <v>1448</v>
      </c>
      <c r="F1256" s="29" t="s">
        <v>660</v>
      </c>
      <c r="G1256" s="29">
        <v>0</v>
      </c>
      <c r="H1256" s="29" t="s">
        <v>32</v>
      </c>
      <c r="I1256" s="29">
        <v>0</v>
      </c>
      <c r="J1256" s="29" t="s">
        <v>685</v>
      </c>
      <c r="K1256" s="29" t="str">
        <f t="shared" si="985"/>
        <v>icon</v>
      </c>
      <c r="L1256" s="2" t="str">
        <f t="shared" si="986"/>
        <v>coin</v>
      </c>
      <c r="M1256" s="2">
        <f t="shared" si="987"/>
        <v>1</v>
      </c>
      <c r="N1256" s="2">
        <f t="shared" si="988"/>
        <v>14</v>
      </c>
      <c r="O1256" s="2" t="str">
        <f t="shared" si="989"/>
        <v>0038</v>
      </c>
      <c r="P1256" s="2" t="str">
        <f t="shared" si="990"/>
        <v>038</v>
      </c>
      <c r="Q1256" s="2" t="str">
        <f t="shared" si="991"/>
        <v>0s</v>
      </c>
      <c r="R1256" s="36" t="str">
        <f t="shared" si="992"/>
        <v>000</v>
      </c>
      <c r="S1256" s="29">
        <f t="shared" si="993"/>
        <v>5</v>
      </c>
      <c r="T1256" s="29">
        <f t="shared" si="994"/>
        <v>10</v>
      </c>
      <c r="U1256" s="29">
        <f t="shared" si="995"/>
        <v>15</v>
      </c>
      <c r="V1256" s="29">
        <f t="shared" si="996"/>
        <v>15</v>
      </c>
      <c r="W1256" s="2" t="str">
        <f t="shared" si="997"/>
        <v>s</v>
      </c>
      <c r="X1256" s="2"/>
    </row>
    <row r="1257" spans="1:24">
      <c r="A1257" s="2" t="s">
        <v>29</v>
      </c>
      <c r="B1257" s="43" t="str">
        <f t="shared" si="983"/>
        <v>316000039</v>
      </c>
      <c r="C1257" s="29">
        <v>314100013</v>
      </c>
      <c r="D1257" s="35">
        <f t="shared" si="984"/>
        <v>0</v>
      </c>
      <c r="E1257" s="29" t="s">
        <v>1449</v>
      </c>
      <c r="F1257" s="29" t="s">
        <v>660</v>
      </c>
      <c r="G1257" s="29">
        <v>0</v>
      </c>
      <c r="H1257" s="29" t="s">
        <v>32</v>
      </c>
      <c r="I1257" s="29">
        <v>0</v>
      </c>
      <c r="J1257" s="29" t="s">
        <v>685</v>
      </c>
      <c r="K1257" s="29" t="str">
        <f t="shared" si="985"/>
        <v>icon</v>
      </c>
      <c r="L1257" s="2" t="str">
        <f t="shared" si="986"/>
        <v>coin</v>
      </c>
      <c r="M1257" s="2">
        <f t="shared" si="987"/>
        <v>1</v>
      </c>
      <c r="N1257" s="2">
        <f t="shared" si="988"/>
        <v>14</v>
      </c>
      <c r="O1257" s="2" t="str">
        <f t="shared" si="989"/>
        <v>0039</v>
      </c>
      <c r="P1257" s="2" t="str">
        <f t="shared" si="990"/>
        <v>039</v>
      </c>
      <c r="Q1257" s="2" t="str">
        <f t="shared" si="991"/>
        <v>0s</v>
      </c>
      <c r="R1257" s="36" t="str">
        <f t="shared" si="992"/>
        <v>000</v>
      </c>
      <c r="S1257" s="29">
        <f t="shared" si="993"/>
        <v>5</v>
      </c>
      <c r="T1257" s="29">
        <f t="shared" si="994"/>
        <v>10</v>
      </c>
      <c r="U1257" s="29">
        <f t="shared" si="995"/>
        <v>15</v>
      </c>
      <c r="V1257" s="29">
        <f t="shared" si="996"/>
        <v>15</v>
      </c>
      <c r="W1257" s="2" t="str">
        <f t="shared" si="997"/>
        <v>s</v>
      </c>
      <c r="X1257" s="2"/>
    </row>
    <row r="1258" spans="1:24">
      <c r="A1258" s="2" t="s">
        <v>29</v>
      </c>
      <c r="B1258" s="43" t="str">
        <f t="shared" si="983"/>
        <v>316000040</v>
      </c>
      <c r="C1258" s="29">
        <v>314100013</v>
      </c>
      <c r="D1258" s="35">
        <f t="shared" si="984"/>
        <v>0</v>
      </c>
      <c r="E1258" s="29" t="s">
        <v>1450</v>
      </c>
      <c r="F1258" s="29" t="s">
        <v>660</v>
      </c>
      <c r="G1258" s="29">
        <v>0</v>
      </c>
      <c r="H1258" s="29" t="s">
        <v>32</v>
      </c>
      <c r="I1258" s="29">
        <v>0</v>
      </c>
      <c r="J1258" s="29" t="s">
        <v>685</v>
      </c>
      <c r="K1258" s="29" t="str">
        <f t="shared" si="985"/>
        <v>icon</v>
      </c>
      <c r="L1258" s="2" t="str">
        <f t="shared" si="986"/>
        <v>coin</v>
      </c>
      <c r="M1258" s="2">
        <f t="shared" si="987"/>
        <v>1</v>
      </c>
      <c r="N1258" s="2">
        <f t="shared" si="988"/>
        <v>14</v>
      </c>
      <c r="O1258" s="2" t="str">
        <f t="shared" si="989"/>
        <v>0040</v>
      </c>
      <c r="P1258" s="2" t="str">
        <f t="shared" si="990"/>
        <v>040</v>
      </c>
      <c r="Q1258" s="2" t="str">
        <f t="shared" si="991"/>
        <v>0s</v>
      </c>
      <c r="R1258" s="36" t="str">
        <f t="shared" si="992"/>
        <v>000</v>
      </c>
      <c r="S1258" s="29">
        <f t="shared" si="993"/>
        <v>5</v>
      </c>
      <c r="T1258" s="29">
        <f t="shared" si="994"/>
        <v>10</v>
      </c>
      <c r="U1258" s="29">
        <f t="shared" si="995"/>
        <v>15</v>
      </c>
      <c r="V1258" s="29">
        <f t="shared" si="996"/>
        <v>15</v>
      </c>
      <c r="W1258" s="2" t="str">
        <f t="shared" si="997"/>
        <v>s</v>
      </c>
      <c r="X1258" s="2"/>
    </row>
    <row r="1259" spans="1:24">
      <c r="A1259" s="2" t="s">
        <v>29</v>
      </c>
      <c r="B1259" s="43" t="str">
        <f t="shared" si="983"/>
        <v>316000041</v>
      </c>
      <c r="C1259" s="29">
        <v>314100013</v>
      </c>
      <c r="D1259" s="35">
        <f t="shared" si="984"/>
        <v>0</v>
      </c>
      <c r="E1259" s="29" t="s">
        <v>1451</v>
      </c>
      <c r="F1259" s="29" t="s">
        <v>660</v>
      </c>
      <c r="G1259" s="29">
        <v>0</v>
      </c>
      <c r="H1259" s="29" t="s">
        <v>32</v>
      </c>
      <c r="I1259" s="29">
        <v>0</v>
      </c>
      <c r="J1259" s="29" t="s">
        <v>685</v>
      </c>
      <c r="K1259" s="29" t="str">
        <f t="shared" si="985"/>
        <v>icon</v>
      </c>
      <c r="L1259" s="2" t="str">
        <f t="shared" si="986"/>
        <v>coin</v>
      </c>
      <c r="M1259" s="2">
        <f t="shared" si="987"/>
        <v>1</v>
      </c>
      <c r="N1259" s="2">
        <f t="shared" si="988"/>
        <v>14</v>
      </c>
      <c r="O1259" s="2" t="str">
        <f t="shared" si="989"/>
        <v>0041</v>
      </c>
      <c r="P1259" s="2" t="str">
        <f t="shared" si="990"/>
        <v>041</v>
      </c>
      <c r="Q1259" s="2" t="str">
        <f t="shared" si="991"/>
        <v>0s</v>
      </c>
      <c r="R1259" s="36" t="str">
        <f t="shared" si="992"/>
        <v>000</v>
      </c>
      <c r="S1259" s="29">
        <f t="shared" si="993"/>
        <v>5</v>
      </c>
      <c r="T1259" s="29">
        <f t="shared" si="994"/>
        <v>10</v>
      </c>
      <c r="U1259" s="29">
        <f t="shared" si="995"/>
        <v>15</v>
      </c>
      <c r="V1259" s="29">
        <f t="shared" si="996"/>
        <v>15</v>
      </c>
      <c r="W1259" s="2" t="str">
        <f t="shared" si="997"/>
        <v>s</v>
      </c>
      <c r="X1259" s="2"/>
    </row>
    <row r="1260" spans="1:24">
      <c r="A1260" s="2" t="s">
        <v>29</v>
      </c>
      <c r="B1260" s="43" t="str">
        <f t="shared" ref="B1260:B1265" si="998">316&amp;R1260&amp;P1260</f>
        <v>316000042</v>
      </c>
      <c r="C1260" s="29">
        <v>314100013</v>
      </c>
      <c r="D1260" s="35">
        <f t="shared" ref="D1260:D1265" si="999">IF(INT(B1260)=INT(C1260),111,0)</f>
        <v>0</v>
      </c>
      <c r="E1260" s="29" t="s">
        <v>1452</v>
      </c>
      <c r="F1260" s="29" t="s">
        <v>660</v>
      </c>
      <c r="G1260" s="29">
        <v>0</v>
      </c>
      <c r="H1260" s="29" t="s">
        <v>32</v>
      </c>
      <c r="I1260" s="29">
        <v>0</v>
      </c>
      <c r="J1260" s="29" t="s">
        <v>685</v>
      </c>
      <c r="K1260" s="29" t="str">
        <f t="shared" ref="K1260:K1265" si="1000">LEFT(E1260,S1260-1)</f>
        <v>icon</v>
      </c>
      <c r="L1260" s="2" t="str">
        <f t="shared" ref="L1260:L1265" si="1001">MID(E1260,S1260+1,T1260-6)</f>
        <v>coin</v>
      </c>
      <c r="M1260" s="2">
        <f t="shared" ref="M1260:M1265" si="1002">IF(RIGHT(E1260,1)="s",1,0)</f>
        <v>1</v>
      </c>
      <c r="N1260" s="2">
        <f t="shared" ref="N1260:N1265" si="1003">IF(L1260="head",13,IF(L1260="qiyujia",15,14))</f>
        <v>14</v>
      </c>
      <c r="O1260" s="2" t="str">
        <f t="shared" ref="O1260:O1265" si="1004">IF(T1260=U1260,RIGHT(E1260,LEN(E1260)-T1260),MID(E1260,T1260+1,U1260-T1260-1))</f>
        <v>0042</v>
      </c>
      <c r="P1260" s="2" t="str">
        <f t="shared" ref="P1260:P1265" si="1005">RIGHT(O1260,3)</f>
        <v>042</v>
      </c>
      <c r="Q1260" s="2" t="str">
        <f t="shared" ref="Q1260:Q1265" si="1006">IF(LEN(W1260)&lt;3,IF(LEN(W1260)&gt;1,W1260,"0"&amp;W1260),"00")</f>
        <v>0s</v>
      </c>
      <c r="R1260" s="36" t="str">
        <f t="shared" ref="R1260:R1265" si="1007">IF(L1260="coin","000",IF(L1260="ticket","001",IF(L1260="gift","002",IF(L1260="material","003",IF(L1260="sociaty","004",IF(L1260="show","005",IF(L1260="toy","006",IF(L1260="equip","007",99))))))))</f>
        <v>000</v>
      </c>
      <c r="S1260" s="29">
        <f t="shared" ref="S1260:S1265" si="1008">IFERROR(FIND("_",E1260),0)</f>
        <v>5</v>
      </c>
      <c r="T1260" s="29">
        <f t="shared" ref="T1260:T1265" si="1009">IFERROR(FIND("_",E1260,S1260+1),S1260)</f>
        <v>10</v>
      </c>
      <c r="U1260" s="29">
        <f t="shared" ref="U1260:U1265" si="1010">IFERROR(FIND("_",E1260,T1260+1),T1260)</f>
        <v>15</v>
      </c>
      <c r="V1260" s="29">
        <f t="shared" ref="V1260:V1265" si="1011">IFERROR(FIND("_",E1260,U1260+1),U1260)</f>
        <v>15</v>
      </c>
      <c r="W1260" s="2" t="str">
        <f t="shared" ref="W1260:W1265" si="1012">IF(U1260=V1260,RIGHT(E1260,LEN(E1260)-U1260),MID(E1260,U1260+1,V1260-U1260-1))</f>
        <v>s</v>
      </c>
      <c r="X1260" s="2"/>
    </row>
    <row r="1261" spans="1:24">
      <c r="A1261" s="2" t="s">
        <v>29</v>
      </c>
      <c r="B1261" s="43" t="str">
        <f t="shared" si="998"/>
        <v>316000043</v>
      </c>
      <c r="C1261" s="29">
        <v>314100013</v>
      </c>
      <c r="D1261" s="35">
        <f t="shared" si="999"/>
        <v>0</v>
      </c>
      <c r="E1261" s="29" t="s">
        <v>1453</v>
      </c>
      <c r="F1261" s="29" t="s">
        <v>660</v>
      </c>
      <c r="G1261" s="29">
        <v>0</v>
      </c>
      <c r="H1261" s="29" t="s">
        <v>32</v>
      </c>
      <c r="I1261" s="29">
        <v>0</v>
      </c>
      <c r="J1261" s="29" t="s">
        <v>685</v>
      </c>
      <c r="K1261" s="29" t="str">
        <f t="shared" si="1000"/>
        <v>icon</v>
      </c>
      <c r="L1261" s="2" t="str">
        <f t="shared" si="1001"/>
        <v>coin</v>
      </c>
      <c r="M1261" s="2">
        <f t="shared" si="1002"/>
        <v>1</v>
      </c>
      <c r="N1261" s="2">
        <f t="shared" si="1003"/>
        <v>14</v>
      </c>
      <c r="O1261" s="2" t="str">
        <f t="shared" si="1004"/>
        <v>0043</v>
      </c>
      <c r="P1261" s="2" t="str">
        <f t="shared" si="1005"/>
        <v>043</v>
      </c>
      <c r="Q1261" s="2" t="str">
        <f t="shared" si="1006"/>
        <v>0s</v>
      </c>
      <c r="R1261" s="36" t="str">
        <f t="shared" si="1007"/>
        <v>000</v>
      </c>
      <c r="S1261" s="29">
        <f t="shared" si="1008"/>
        <v>5</v>
      </c>
      <c r="T1261" s="29">
        <f t="shared" si="1009"/>
        <v>10</v>
      </c>
      <c r="U1261" s="29">
        <f t="shared" si="1010"/>
        <v>15</v>
      </c>
      <c r="V1261" s="29">
        <f t="shared" si="1011"/>
        <v>15</v>
      </c>
      <c r="W1261" s="2" t="str">
        <f t="shared" si="1012"/>
        <v>s</v>
      </c>
      <c r="X1261" s="2"/>
    </row>
    <row r="1262" spans="1:24">
      <c r="A1262" s="2" t="s">
        <v>29</v>
      </c>
      <c r="B1262" s="43" t="str">
        <f t="shared" si="998"/>
        <v>316000044</v>
      </c>
      <c r="C1262" s="29">
        <v>314100013</v>
      </c>
      <c r="D1262" s="35">
        <f t="shared" si="999"/>
        <v>0</v>
      </c>
      <c r="E1262" s="29" t="s">
        <v>1454</v>
      </c>
      <c r="F1262" s="29" t="s">
        <v>660</v>
      </c>
      <c r="G1262" s="29">
        <v>0</v>
      </c>
      <c r="H1262" s="29" t="s">
        <v>32</v>
      </c>
      <c r="I1262" s="29">
        <v>0</v>
      </c>
      <c r="J1262" s="29" t="s">
        <v>685</v>
      </c>
      <c r="K1262" s="29" t="str">
        <f t="shared" si="1000"/>
        <v>icon</v>
      </c>
      <c r="L1262" s="2" t="str">
        <f t="shared" si="1001"/>
        <v>coin</v>
      </c>
      <c r="M1262" s="2">
        <f t="shared" si="1002"/>
        <v>1</v>
      </c>
      <c r="N1262" s="2">
        <f t="shared" si="1003"/>
        <v>14</v>
      </c>
      <c r="O1262" s="2" t="str">
        <f t="shared" si="1004"/>
        <v>0044</v>
      </c>
      <c r="P1262" s="2" t="str">
        <f t="shared" si="1005"/>
        <v>044</v>
      </c>
      <c r="Q1262" s="2" t="str">
        <f t="shared" si="1006"/>
        <v>0s</v>
      </c>
      <c r="R1262" s="36" t="str">
        <f t="shared" si="1007"/>
        <v>000</v>
      </c>
      <c r="S1262" s="29">
        <f t="shared" si="1008"/>
        <v>5</v>
      </c>
      <c r="T1262" s="29">
        <f t="shared" si="1009"/>
        <v>10</v>
      </c>
      <c r="U1262" s="29">
        <f t="shared" si="1010"/>
        <v>15</v>
      </c>
      <c r="V1262" s="29">
        <f t="shared" si="1011"/>
        <v>15</v>
      </c>
      <c r="W1262" s="2" t="str">
        <f t="shared" si="1012"/>
        <v>s</v>
      </c>
      <c r="X1262" s="2"/>
    </row>
    <row r="1263" spans="1:24">
      <c r="A1263" s="2" t="s">
        <v>29</v>
      </c>
      <c r="B1263" s="43" t="str">
        <f t="shared" si="998"/>
        <v>316000045</v>
      </c>
      <c r="C1263" s="29">
        <v>314100013</v>
      </c>
      <c r="D1263" s="35">
        <f t="shared" si="999"/>
        <v>0</v>
      </c>
      <c r="E1263" s="29" t="s">
        <v>1455</v>
      </c>
      <c r="F1263" s="29" t="s">
        <v>660</v>
      </c>
      <c r="G1263" s="29">
        <v>0</v>
      </c>
      <c r="H1263" s="29" t="s">
        <v>32</v>
      </c>
      <c r="I1263" s="29">
        <v>0</v>
      </c>
      <c r="J1263" s="29" t="s">
        <v>685</v>
      </c>
      <c r="K1263" s="29" t="str">
        <f t="shared" si="1000"/>
        <v>icon</v>
      </c>
      <c r="L1263" s="2" t="str">
        <f t="shared" si="1001"/>
        <v>coin</v>
      </c>
      <c r="M1263" s="2">
        <f t="shared" si="1002"/>
        <v>1</v>
      </c>
      <c r="N1263" s="2">
        <f t="shared" si="1003"/>
        <v>14</v>
      </c>
      <c r="O1263" s="2" t="str">
        <f t="shared" si="1004"/>
        <v>0045</v>
      </c>
      <c r="P1263" s="2" t="str">
        <f t="shared" si="1005"/>
        <v>045</v>
      </c>
      <c r="Q1263" s="2" t="str">
        <f t="shared" si="1006"/>
        <v>0s</v>
      </c>
      <c r="R1263" s="36" t="str">
        <f t="shared" si="1007"/>
        <v>000</v>
      </c>
      <c r="S1263" s="29">
        <f t="shared" si="1008"/>
        <v>5</v>
      </c>
      <c r="T1263" s="29">
        <f t="shared" si="1009"/>
        <v>10</v>
      </c>
      <c r="U1263" s="29">
        <f t="shared" si="1010"/>
        <v>15</v>
      </c>
      <c r="V1263" s="29">
        <f t="shared" si="1011"/>
        <v>15</v>
      </c>
      <c r="W1263" s="2" t="str">
        <f t="shared" si="1012"/>
        <v>s</v>
      </c>
      <c r="X1263" s="2"/>
    </row>
    <row r="1264" spans="1:24">
      <c r="A1264" s="2" t="s">
        <v>29</v>
      </c>
      <c r="B1264" s="43" t="str">
        <f t="shared" si="998"/>
        <v>316000046</v>
      </c>
      <c r="C1264" s="29">
        <v>314100013</v>
      </c>
      <c r="D1264" s="35">
        <f t="shared" si="999"/>
        <v>0</v>
      </c>
      <c r="E1264" s="29" t="s">
        <v>1456</v>
      </c>
      <c r="F1264" s="29" t="s">
        <v>660</v>
      </c>
      <c r="G1264" s="29">
        <v>0</v>
      </c>
      <c r="H1264" s="29" t="s">
        <v>32</v>
      </c>
      <c r="I1264" s="29">
        <v>0</v>
      </c>
      <c r="J1264" s="29" t="s">
        <v>685</v>
      </c>
      <c r="K1264" s="29" t="str">
        <f t="shared" si="1000"/>
        <v>icon</v>
      </c>
      <c r="L1264" s="2" t="str">
        <f t="shared" si="1001"/>
        <v>coin</v>
      </c>
      <c r="M1264" s="2">
        <f t="shared" si="1002"/>
        <v>1</v>
      </c>
      <c r="N1264" s="2">
        <f t="shared" si="1003"/>
        <v>14</v>
      </c>
      <c r="O1264" s="2" t="str">
        <f t="shared" si="1004"/>
        <v>0046</v>
      </c>
      <c r="P1264" s="2" t="str">
        <f t="shared" si="1005"/>
        <v>046</v>
      </c>
      <c r="Q1264" s="2" t="str">
        <f t="shared" si="1006"/>
        <v>0s</v>
      </c>
      <c r="R1264" s="36" t="str">
        <f t="shared" si="1007"/>
        <v>000</v>
      </c>
      <c r="S1264" s="29">
        <f t="shared" si="1008"/>
        <v>5</v>
      </c>
      <c r="T1264" s="29">
        <f t="shared" si="1009"/>
        <v>10</v>
      </c>
      <c r="U1264" s="29">
        <f t="shared" si="1010"/>
        <v>15</v>
      </c>
      <c r="V1264" s="29">
        <f t="shared" si="1011"/>
        <v>15</v>
      </c>
      <c r="W1264" s="2" t="str">
        <f t="shared" si="1012"/>
        <v>s</v>
      </c>
      <c r="X1264" s="2"/>
    </row>
    <row r="1265" spans="1:24">
      <c r="A1265" s="2" t="s">
        <v>29</v>
      </c>
      <c r="B1265" s="43" t="str">
        <f t="shared" si="998"/>
        <v>316000047</v>
      </c>
      <c r="C1265" s="29">
        <v>314100013</v>
      </c>
      <c r="D1265" s="35">
        <f t="shared" si="999"/>
        <v>0</v>
      </c>
      <c r="E1265" s="29" t="s">
        <v>1457</v>
      </c>
      <c r="F1265" s="29" t="s">
        <v>660</v>
      </c>
      <c r="G1265" s="29">
        <v>0</v>
      </c>
      <c r="H1265" s="29" t="s">
        <v>32</v>
      </c>
      <c r="I1265" s="29">
        <v>0</v>
      </c>
      <c r="J1265" s="29" t="s">
        <v>685</v>
      </c>
      <c r="K1265" s="29" t="str">
        <f t="shared" si="1000"/>
        <v>icon</v>
      </c>
      <c r="L1265" s="2" t="str">
        <f t="shared" si="1001"/>
        <v>coin</v>
      </c>
      <c r="M1265" s="2">
        <f t="shared" si="1002"/>
        <v>1</v>
      </c>
      <c r="N1265" s="2">
        <f t="shared" si="1003"/>
        <v>14</v>
      </c>
      <c r="O1265" s="2" t="str">
        <f t="shared" si="1004"/>
        <v>0047</v>
      </c>
      <c r="P1265" s="2" t="str">
        <f t="shared" si="1005"/>
        <v>047</v>
      </c>
      <c r="Q1265" s="2" t="str">
        <f t="shared" si="1006"/>
        <v>0s</v>
      </c>
      <c r="R1265" s="36" t="str">
        <f t="shared" si="1007"/>
        <v>000</v>
      </c>
      <c r="S1265" s="29">
        <f t="shared" si="1008"/>
        <v>5</v>
      </c>
      <c r="T1265" s="29">
        <f t="shared" si="1009"/>
        <v>10</v>
      </c>
      <c r="U1265" s="29">
        <f t="shared" si="1010"/>
        <v>15</v>
      </c>
      <c r="V1265" s="29">
        <f t="shared" si="1011"/>
        <v>15</v>
      </c>
      <c r="W1265" s="2" t="str">
        <f t="shared" si="1012"/>
        <v>s</v>
      </c>
      <c r="X1265" s="2"/>
    </row>
    <row r="1266" spans="1:24">
      <c r="A1266" s="2" t="s">
        <v>29</v>
      </c>
      <c r="B1266" s="43" t="str">
        <f t="shared" ref="B1266:B1268" si="1013">316&amp;R1266&amp;P1266</f>
        <v>316000048</v>
      </c>
      <c r="C1266" s="29">
        <v>314100013</v>
      </c>
      <c r="D1266" s="35">
        <f t="shared" ref="D1266:D1268" si="1014">IF(INT(B1266)=INT(C1266),111,0)</f>
        <v>0</v>
      </c>
      <c r="E1266" s="29" t="s">
        <v>1458</v>
      </c>
      <c r="F1266" s="29" t="s">
        <v>660</v>
      </c>
      <c r="G1266" s="29">
        <v>0</v>
      </c>
      <c r="H1266" s="29" t="s">
        <v>32</v>
      </c>
      <c r="I1266" s="29">
        <v>0</v>
      </c>
      <c r="J1266" s="29" t="s">
        <v>685</v>
      </c>
      <c r="K1266" s="29" t="str">
        <f t="shared" ref="K1266:K1268" si="1015">LEFT(E1266,S1266-1)</f>
        <v>icon</v>
      </c>
      <c r="L1266" s="2" t="str">
        <f t="shared" ref="L1266:L1268" si="1016">MID(E1266,S1266+1,T1266-6)</f>
        <v>coin</v>
      </c>
      <c r="M1266" s="2">
        <f t="shared" ref="M1266:M1268" si="1017">IF(RIGHT(E1266,1)="s",1,0)</f>
        <v>1</v>
      </c>
      <c r="N1266" s="2">
        <f t="shared" ref="N1266:N1268" si="1018">IF(L1266="head",13,IF(L1266="qiyujia",15,14))</f>
        <v>14</v>
      </c>
      <c r="O1266" s="2" t="str">
        <f t="shared" ref="O1266:O1268" si="1019">IF(T1266=U1266,RIGHT(E1266,LEN(E1266)-T1266),MID(E1266,T1266+1,U1266-T1266-1))</f>
        <v>0048</v>
      </c>
      <c r="P1266" s="2" t="str">
        <f t="shared" ref="P1266:P1268" si="1020">RIGHT(O1266,3)</f>
        <v>048</v>
      </c>
      <c r="Q1266" s="2" t="str">
        <f t="shared" ref="Q1266:Q1268" si="1021">IF(LEN(W1266)&lt;3,IF(LEN(W1266)&gt;1,W1266,"0"&amp;W1266),"00")</f>
        <v>0s</v>
      </c>
      <c r="R1266" s="36" t="str">
        <f t="shared" ref="R1266:R1268" si="1022">IF(L1266="coin","000",IF(L1266="ticket","001",IF(L1266="gift","002",IF(L1266="material","003",IF(L1266="sociaty","004",IF(L1266="show","005",IF(L1266="toy","006",IF(L1266="equip","007",99))))))))</f>
        <v>000</v>
      </c>
      <c r="S1266" s="29">
        <f t="shared" ref="S1266:S1268" si="1023">IFERROR(FIND("_",E1266),0)</f>
        <v>5</v>
      </c>
      <c r="T1266" s="29">
        <f t="shared" ref="T1266:T1268" si="1024">IFERROR(FIND("_",E1266,S1266+1),S1266)</f>
        <v>10</v>
      </c>
      <c r="U1266" s="29">
        <f t="shared" ref="U1266:U1268" si="1025">IFERROR(FIND("_",E1266,T1266+1),T1266)</f>
        <v>15</v>
      </c>
      <c r="V1266" s="29">
        <f t="shared" ref="V1266:V1268" si="1026">IFERROR(FIND("_",E1266,U1266+1),U1266)</f>
        <v>15</v>
      </c>
      <c r="W1266" s="2" t="str">
        <f t="shared" ref="W1266:W1268" si="1027">IF(U1266=V1266,RIGHT(E1266,LEN(E1266)-U1266),MID(E1266,U1266+1,V1266-U1266-1))</f>
        <v>s</v>
      </c>
      <c r="X1266" s="2"/>
    </row>
    <row r="1267" spans="1:24">
      <c r="A1267" s="2" t="s">
        <v>29</v>
      </c>
      <c r="B1267" s="43" t="str">
        <f t="shared" si="1013"/>
        <v>316000049</v>
      </c>
      <c r="C1267" s="29">
        <v>314100013</v>
      </c>
      <c r="D1267" s="35">
        <f t="shared" si="1014"/>
        <v>0</v>
      </c>
      <c r="E1267" s="29" t="s">
        <v>1459</v>
      </c>
      <c r="F1267" s="29" t="s">
        <v>660</v>
      </c>
      <c r="G1267" s="29">
        <v>0</v>
      </c>
      <c r="H1267" s="29" t="s">
        <v>32</v>
      </c>
      <c r="I1267" s="29">
        <v>0</v>
      </c>
      <c r="J1267" s="29" t="s">
        <v>685</v>
      </c>
      <c r="K1267" s="29" t="str">
        <f t="shared" si="1015"/>
        <v>icon</v>
      </c>
      <c r="L1267" s="2" t="str">
        <f t="shared" si="1016"/>
        <v>coin</v>
      </c>
      <c r="M1267" s="2">
        <f t="shared" si="1017"/>
        <v>1</v>
      </c>
      <c r="N1267" s="2">
        <f t="shared" si="1018"/>
        <v>14</v>
      </c>
      <c r="O1267" s="2" t="str">
        <f t="shared" si="1019"/>
        <v>0049</v>
      </c>
      <c r="P1267" s="2" t="str">
        <f t="shared" si="1020"/>
        <v>049</v>
      </c>
      <c r="Q1267" s="2" t="str">
        <f t="shared" si="1021"/>
        <v>0s</v>
      </c>
      <c r="R1267" s="36" t="str">
        <f t="shared" si="1022"/>
        <v>000</v>
      </c>
      <c r="S1267" s="29">
        <f t="shared" si="1023"/>
        <v>5</v>
      </c>
      <c r="T1267" s="29">
        <f t="shared" si="1024"/>
        <v>10</v>
      </c>
      <c r="U1267" s="29">
        <f t="shared" si="1025"/>
        <v>15</v>
      </c>
      <c r="V1267" s="29">
        <f t="shared" si="1026"/>
        <v>15</v>
      </c>
      <c r="W1267" s="2" t="str">
        <f t="shared" si="1027"/>
        <v>s</v>
      </c>
      <c r="X1267" s="2"/>
    </row>
    <row r="1268" spans="1:24">
      <c r="A1268" s="2" t="s">
        <v>29</v>
      </c>
      <c r="B1268" s="43" t="str">
        <f t="shared" si="1013"/>
        <v>316000050</v>
      </c>
      <c r="C1268" s="29">
        <v>314100013</v>
      </c>
      <c r="D1268" s="35">
        <f t="shared" si="1014"/>
        <v>0</v>
      </c>
      <c r="E1268" s="29" t="s">
        <v>1460</v>
      </c>
      <c r="F1268" s="29" t="s">
        <v>660</v>
      </c>
      <c r="G1268" s="29">
        <v>0</v>
      </c>
      <c r="H1268" s="29" t="s">
        <v>32</v>
      </c>
      <c r="I1268" s="29">
        <v>0</v>
      </c>
      <c r="J1268" s="29" t="s">
        <v>685</v>
      </c>
      <c r="K1268" s="29" t="str">
        <f t="shared" si="1015"/>
        <v>icon</v>
      </c>
      <c r="L1268" s="2" t="str">
        <f t="shared" si="1016"/>
        <v>coin</v>
      </c>
      <c r="M1268" s="2">
        <f t="shared" si="1017"/>
        <v>1</v>
      </c>
      <c r="N1268" s="2">
        <f t="shared" si="1018"/>
        <v>14</v>
      </c>
      <c r="O1268" s="2" t="str">
        <f t="shared" si="1019"/>
        <v>0050</v>
      </c>
      <c r="P1268" s="2" t="str">
        <f t="shared" si="1020"/>
        <v>050</v>
      </c>
      <c r="Q1268" s="2" t="str">
        <f t="shared" si="1021"/>
        <v>0s</v>
      </c>
      <c r="R1268" s="36" t="str">
        <f t="shared" si="1022"/>
        <v>000</v>
      </c>
      <c r="S1268" s="29">
        <f t="shared" si="1023"/>
        <v>5</v>
      </c>
      <c r="T1268" s="29">
        <f t="shared" si="1024"/>
        <v>10</v>
      </c>
      <c r="U1268" s="29">
        <f t="shared" si="1025"/>
        <v>15</v>
      </c>
      <c r="V1268" s="29">
        <f t="shared" si="1026"/>
        <v>15</v>
      </c>
      <c r="W1268" s="2" t="str">
        <f t="shared" si="1027"/>
        <v>s</v>
      </c>
      <c r="X1268" s="2"/>
    </row>
    <row r="1269" spans="1:24">
      <c r="A1269" s="2" t="s">
        <v>29</v>
      </c>
      <c r="B1269" s="43" t="str">
        <f t="shared" ref="B1269:B1270" si="1028">316&amp;R1269&amp;P1269</f>
        <v>316000051</v>
      </c>
      <c r="C1269" s="29">
        <v>314100013</v>
      </c>
      <c r="D1269" s="35">
        <f t="shared" ref="D1269:D1270" si="1029">IF(INT(B1269)=INT(C1269),111,0)</f>
        <v>0</v>
      </c>
      <c r="E1269" s="29" t="s">
        <v>1461</v>
      </c>
      <c r="F1269" s="29" t="s">
        <v>660</v>
      </c>
      <c r="G1269" s="29">
        <v>0</v>
      </c>
      <c r="H1269" s="29" t="s">
        <v>32</v>
      </c>
      <c r="I1269" s="29">
        <v>0</v>
      </c>
      <c r="J1269" s="29" t="s">
        <v>685</v>
      </c>
      <c r="K1269" s="29" t="str">
        <f t="shared" ref="K1269:K1270" si="1030">LEFT(E1269,S1269-1)</f>
        <v>icon</v>
      </c>
      <c r="L1269" s="2" t="str">
        <f t="shared" ref="L1269:L1270" si="1031">MID(E1269,S1269+1,T1269-6)</f>
        <v>coin</v>
      </c>
      <c r="M1269" s="2">
        <f t="shared" ref="M1269:M1270" si="1032">IF(RIGHT(E1269,1)="s",1,0)</f>
        <v>1</v>
      </c>
      <c r="N1269" s="2">
        <f t="shared" ref="N1269:N1270" si="1033">IF(L1269="head",13,IF(L1269="qiyujia",15,14))</f>
        <v>14</v>
      </c>
      <c r="O1269" s="2" t="str">
        <f t="shared" ref="O1269:O1270" si="1034">IF(T1269=U1269,RIGHT(E1269,LEN(E1269)-T1269),MID(E1269,T1269+1,U1269-T1269-1))</f>
        <v>0051</v>
      </c>
      <c r="P1269" s="2" t="str">
        <f t="shared" ref="P1269:P1270" si="1035">RIGHT(O1269,3)</f>
        <v>051</v>
      </c>
      <c r="Q1269" s="2" t="str">
        <f t="shared" ref="Q1269:Q1270" si="1036">IF(LEN(W1269)&lt;3,IF(LEN(W1269)&gt;1,W1269,"0"&amp;W1269),"00")</f>
        <v>0s</v>
      </c>
      <c r="R1269" s="36" t="str">
        <f t="shared" ref="R1269:R1270" si="1037">IF(L1269="coin","000",IF(L1269="ticket","001",IF(L1269="gift","002",IF(L1269="material","003",IF(L1269="sociaty","004",IF(L1269="show","005",IF(L1269="toy","006",IF(L1269="equip","007",99))))))))</f>
        <v>000</v>
      </c>
      <c r="S1269" s="29">
        <f t="shared" ref="S1269:S1270" si="1038">IFERROR(FIND("_",E1269),0)</f>
        <v>5</v>
      </c>
      <c r="T1269" s="29">
        <f t="shared" ref="T1269:T1270" si="1039">IFERROR(FIND("_",E1269,S1269+1),S1269)</f>
        <v>10</v>
      </c>
      <c r="U1269" s="29">
        <f t="shared" ref="U1269:U1270" si="1040">IFERROR(FIND("_",E1269,T1269+1),T1269)</f>
        <v>15</v>
      </c>
      <c r="V1269" s="29">
        <f t="shared" ref="V1269:V1270" si="1041">IFERROR(FIND("_",E1269,U1269+1),U1269)</f>
        <v>15</v>
      </c>
      <c r="W1269" s="2" t="str">
        <f t="shared" ref="W1269:W1270" si="1042">IF(U1269=V1269,RIGHT(E1269,LEN(E1269)-U1269),MID(E1269,U1269+1,V1269-U1269-1))</f>
        <v>s</v>
      </c>
      <c r="X1269" s="2"/>
    </row>
    <row r="1270" spans="1:24">
      <c r="A1270" s="2" t="s">
        <v>29</v>
      </c>
      <c r="B1270" s="43" t="str">
        <f t="shared" si="1028"/>
        <v>316000052</v>
      </c>
      <c r="C1270" s="29">
        <v>314100013</v>
      </c>
      <c r="D1270" s="35">
        <f t="shared" si="1029"/>
        <v>0</v>
      </c>
      <c r="E1270" s="29" t="s">
        <v>1462</v>
      </c>
      <c r="F1270" s="29" t="s">
        <v>660</v>
      </c>
      <c r="G1270" s="29">
        <v>0</v>
      </c>
      <c r="H1270" s="29" t="s">
        <v>32</v>
      </c>
      <c r="I1270" s="29">
        <v>0</v>
      </c>
      <c r="J1270" s="29" t="s">
        <v>685</v>
      </c>
      <c r="K1270" s="29" t="str">
        <f t="shared" si="1030"/>
        <v>icon</v>
      </c>
      <c r="L1270" s="2" t="str">
        <f t="shared" si="1031"/>
        <v>coin</v>
      </c>
      <c r="M1270" s="2">
        <f t="shared" si="1032"/>
        <v>1</v>
      </c>
      <c r="N1270" s="2">
        <f t="shared" si="1033"/>
        <v>14</v>
      </c>
      <c r="O1270" s="2" t="str">
        <f t="shared" si="1034"/>
        <v>0052</v>
      </c>
      <c r="P1270" s="2" t="str">
        <f t="shared" si="1035"/>
        <v>052</v>
      </c>
      <c r="Q1270" s="2" t="str">
        <f t="shared" si="1036"/>
        <v>0s</v>
      </c>
      <c r="R1270" s="36" t="str">
        <f t="shared" si="1037"/>
        <v>000</v>
      </c>
      <c r="S1270" s="29">
        <f t="shared" si="1038"/>
        <v>5</v>
      </c>
      <c r="T1270" s="29">
        <f t="shared" si="1039"/>
        <v>10</v>
      </c>
      <c r="U1270" s="29">
        <f t="shared" si="1040"/>
        <v>15</v>
      </c>
      <c r="V1270" s="29">
        <f t="shared" si="1041"/>
        <v>15</v>
      </c>
      <c r="W1270" s="2" t="str">
        <f t="shared" si="1042"/>
        <v>s</v>
      </c>
      <c r="X1270" s="2"/>
    </row>
    <row r="1271" spans="1:24">
      <c r="A1271" s="2" t="s">
        <v>29</v>
      </c>
      <c r="B1271" s="43" t="str">
        <f t="shared" ref="B1271" si="1043">316&amp;R1271&amp;P1271</f>
        <v>316000053</v>
      </c>
      <c r="C1271" s="29">
        <v>314100013</v>
      </c>
      <c r="D1271" s="35">
        <f t="shared" ref="D1271" si="1044">IF(INT(B1271)=INT(C1271),111,0)</f>
        <v>0</v>
      </c>
      <c r="E1271" s="29" t="s">
        <v>1463</v>
      </c>
      <c r="F1271" s="29" t="s">
        <v>660</v>
      </c>
      <c r="G1271" s="29">
        <v>0</v>
      </c>
      <c r="H1271" s="29" t="s">
        <v>32</v>
      </c>
      <c r="I1271" s="29">
        <v>0</v>
      </c>
      <c r="J1271" s="29" t="s">
        <v>685</v>
      </c>
      <c r="K1271" s="29" t="str">
        <f t="shared" ref="K1271" si="1045">LEFT(E1271,S1271-1)</f>
        <v>icon</v>
      </c>
      <c r="L1271" s="2" t="str">
        <f t="shared" ref="L1271" si="1046">MID(E1271,S1271+1,T1271-6)</f>
        <v>coin</v>
      </c>
      <c r="M1271" s="2">
        <f t="shared" ref="M1271" si="1047">IF(RIGHT(E1271,1)="s",1,0)</f>
        <v>1</v>
      </c>
      <c r="N1271" s="2">
        <f t="shared" ref="N1271" si="1048">IF(L1271="head",13,IF(L1271="qiyujia",15,14))</f>
        <v>14</v>
      </c>
      <c r="O1271" s="2" t="str">
        <f t="shared" ref="O1271" si="1049">IF(T1271=U1271,RIGHT(E1271,LEN(E1271)-T1271),MID(E1271,T1271+1,U1271-T1271-1))</f>
        <v>0053</v>
      </c>
      <c r="P1271" s="2" t="str">
        <f t="shared" ref="P1271" si="1050">RIGHT(O1271,3)</f>
        <v>053</v>
      </c>
      <c r="Q1271" s="2" t="str">
        <f t="shared" ref="Q1271" si="1051">IF(LEN(W1271)&lt;3,IF(LEN(W1271)&gt;1,W1271,"0"&amp;W1271),"00")</f>
        <v>0s</v>
      </c>
      <c r="R1271" s="36" t="str">
        <f t="shared" ref="R1271" si="1052">IF(L1271="coin","000",IF(L1271="ticket","001",IF(L1271="gift","002",IF(L1271="material","003",IF(L1271="sociaty","004",IF(L1271="show","005",IF(L1271="toy","006",IF(L1271="equip","007",99))))))))</f>
        <v>000</v>
      </c>
      <c r="S1271" s="29">
        <f t="shared" ref="S1271" si="1053">IFERROR(FIND("_",E1271),0)</f>
        <v>5</v>
      </c>
      <c r="T1271" s="29">
        <f t="shared" ref="T1271" si="1054">IFERROR(FIND("_",E1271,S1271+1),S1271)</f>
        <v>10</v>
      </c>
      <c r="U1271" s="29">
        <f t="shared" ref="U1271" si="1055">IFERROR(FIND("_",E1271,T1271+1),T1271)</f>
        <v>15</v>
      </c>
      <c r="V1271" s="29">
        <f t="shared" ref="V1271" si="1056">IFERROR(FIND("_",E1271,U1271+1),U1271)</f>
        <v>15</v>
      </c>
      <c r="W1271" s="2" t="str">
        <f t="shared" ref="W1271" si="1057">IF(U1271=V1271,RIGHT(E1271,LEN(E1271)-U1271),MID(E1271,U1271+1,V1271-U1271-1))</f>
        <v>s</v>
      </c>
      <c r="X1271" s="2"/>
    </row>
    <row r="1272" spans="1:24">
      <c r="A1272" s="2" t="s">
        <v>29</v>
      </c>
      <c r="B1272" s="43" t="str">
        <f t="shared" ref="B1272" si="1058">316&amp;R1272&amp;P1272</f>
        <v>316000054</v>
      </c>
      <c r="C1272" s="29">
        <v>314100013</v>
      </c>
      <c r="D1272" s="35">
        <f t="shared" ref="D1272" si="1059">IF(INT(B1272)=INT(C1272),111,0)</f>
        <v>0</v>
      </c>
      <c r="E1272" s="29" t="s">
        <v>1464</v>
      </c>
      <c r="F1272" s="29" t="s">
        <v>660</v>
      </c>
      <c r="G1272" s="29">
        <v>0</v>
      </c>
      <c r="H1272" s="29" t="s">
        <v>32</v>
      </c>
      <c r="I1272" s="29">
        <v>0</v>
      </c>
      <c r="J1272" s="29" t="s">
        <v>685</v>
      </c>
      <c r="K1272" s="29" t="str">
        <f t="shared" ref="K1272" si="1060">LEFT(E1272,S1272-1)</f>
        <v>icon</v>
      </c>
      <c r="L1272" s="2" t="str">
        <f t="shared" ref="L1272" si="1061">MID(E1272,S1272+1,T1272-6)</f>
        <v>coin</v>
      </c>
      <c r="M1272" s="2">
        <f t="shared" ref="M1272" si="1062">IF(RIGHT(E1272,1)="s",1,0)</f>
        <v>1</v>
      </c>
      <c r="N1272" s="2">
        <f t="shared" ref="N1272" si="1063">IF(L1272="head",13,IF(L1272="qiyujia",15,14))</f>
        <v>14</v>
      </c>
      <c r="O1272" s="2" t="str">
        <f t="shared" ref="O1272" si="1064">IF(T1272=U1272,RIGHT(E1272,LEN(E1272)-T1272),MID(E1272,T1272+1,U1272-T1272-1))</f>
        <v>0054</v>
      </c>
      <c r="P1272" s="2" t="str">
        <f t="shared" ref="P1272" si="1065">RIGHT(O1272,3)</f>
        <v>054</v>
      </c>
      <c r="Q1272" s="2" t="str">
        <f t="shared" ref="Q1272" si="1066">IF(LEN(W1272)&lt;3,IF(LEN(W1272)&gt;1,W1272,"0"&amp;W1272),"00")</f>
        <v>0s</v>
      </c>
      <c r="R1272" s="36" t="str">
        <f t="shared" ref="R1272" si="1067">IF(L1272="coin","000",IF(L1272="ticket","001",IF(L1272="gift","002",IF(L1272="material","003",IF(L1272="sociaty","004",IF(L1272="show","005",IF(L1272="toy","006",IF(L1272="equip","007",99))))))))</f>
        <v>000</v>
      </c>
      <c r="S1272" s="29">
        <f t="shared" ref="S1272" si="1068">IFERROR(FIND("_",E1272),0)</f>
        <v>5</v>
      </c>
      <c r="T1272" s="29">
        <f t="shared" ref="T1272" si="1069">IFERROR(FIND("_",E1272,S1272+1),S1272)</f>
        <v>10</v>
      </c>
      <c r="U1272" s="29">
        <f t="shared" ref="U1272" si="1070">IFERROR(FIND("_",E1272,T1272+1),T1272)</f>
        <v>15</v>
      </c>
      <c r="V1272" s="29">
        <f t="shared" ref="V1272" si="1071">IFERROR(FIND("_",E1272,U1272+1),U1272)</f>
        <v>15</v>
      </c>
      <c r="W1272" s="2" t="str">
        <f t="shared" ref="W1272" si="1072">IF(U1272=V1272,RIGHT(E1272,LEN(E1272)-U1272),MID(E1272,U1272+1,V1272-U1272-1))</f>
        <v>s</v>
      </c>
      <c r="X1272" s="2"/>
    </row>
    <row r="1273" spans="1:24">
      <c r="A1273" s="2" t="s">
        <v>29</v>
      </c>
      <c r="B1273" s="43" t="str">
        <f t="shared" ref="B1273" si="1073">316&amp;R1273&amp;P1273</f>
        <v>316000055</v>
      </c>
      <c r="C1273" s="29">
        <v>314100013</v>
      </c>
      <c r="D1273" s="35">
        <f t="shared" ref="D1273" si="1074">IF(INT(B1273)=INT(C1273),111,0)</f>
        <v>0</v>
      </c>
      <c r="E1273" s="29" t="s">
        <v>1465</v>
      </c>
      <c r="F1273" s="29" t="s">
        <v>660</v>
      </c>
      <c r="G1273" s="29">
        <v>0</v>
      </c>
      <c r="H1273" s="29" t="s">
        <v>32</v>
      </c>
      <c r="I1273" s="29">
        <v>0</v>
      </c>
      <c r="J1273" s="29" t="s">
        <v>685</v>
      </c>
      <c r="K1273" s="29" t="str">
        <f t="shared" ref="K1273" si="1075">LEFT(E1273,S1273-1)</f>
        <v>icon</v>
      </c>
      <c r="L1273" s="2" t="str">
        <f t="shared" ref="L1273" si="1076">MID(E1273,S1273+1,T1273-6)</f>
        <v>coin</v>
      </c>
      <c r="M1273" s="2">
        <f t="shared" ref="M1273" si="1077">IF(RIGHT(E1273,1)="s",1,0)</f>
        <v>1</v>
      </c>
      <c r="N1273" s="2">
        <f t="shared" ref="N1273" si="1078">IF(L1273="head",13,IF(L1273="qiyujia",15,14))</f>
        <v>14</v>
      </c>
      <c r="O1273" s="2" t="str">
        <f t="shared" ref="O1273" si="1079">IF(T1273=U1273,RIGHT(E1273,LEN(E1273)-T1273),MID(E1273,T1273+1,U1273-T1273-1))</f>
        <v>0055</v>
      </c>
      <c r="P1273" s="2" t="str">
        <f t="shared" ref="P1273" si="1080">RIGHT(O1273,3)</f>
        <v>055</v>
      </c>
      <c r="Q1273" s="2" t="str">
        <f t="shared" ref="Q1273" si="1081">IF(LEN(W1273)&lt;3,IF(LEN(W1273)&gt;1,W1273,"0"&amp;W1273),"00")</f>
        <v>0s</v>
      </c>
      <c r="R1273" s="36" t="str">
        <f t="shared" ref="R1273" si="1082">IF(L1273="coin","000",IF(L1273="ticket","001",IF(L1273="gift","002",IF(L1273="material","003",IF(L1273="sociaty","004",IF(L1273="show","005",IF(L1273="toy","006",IF(L1273="equip","007",99))))))))</f>
        <v>000</v>
      </c>
      <c r="S1273" s="29">
        <f t="shared" ref="S1273" si="1083">IFERROR(FIND("_",E1273),0)</f>
        <v>5</v>
      </c>
      <c r="T1273" s="29">
        <f t="shared" ref="T1273" si="1084">IFERROR(FIND("_",E1273,S1273+1),S1273)</f>
        <v>10</v>
      </c>
      <c r="U1273" s="29">
        <f t="shared" ref="U1273" si="1085">IFERROR(FIND("_",E1273,T1273+1),T1273)</f>
        <v>15</v>
      </c>
      <c r="V1273" s="29">
        <f t="shared" ref="V1273" si="1086">IFERROR(FIND("_",E1273,U1273+1),U1273)</f>
        <v>15</v>
      </c>
      <c r="W1273" s="2" t="str">
        <f t="shared" ref="W1273" si="1087">IF(U1273=V1273,RIGHT(E1273,LEN(E1273)-U1273),MID(E1273,U1273+1,V1273-U1273-1))</f>
        <v>s</v>
      </c>
      <c r="X1273" s="2"/>
    </row>
    <row r="1274" spans="1:24">
      <c r="A1274" s="2" t="s">
        <v>29</v>
      </c>
      <c r="B1274" s="43" t="str">
        <f t="shared" ref="B1274" si="1088">316&amp;R1274&amp;P1274</f>
        <v>316000056</v>
      </c>
      <c r="C1274" s="29">
        <v>314100013</v>
      </c>
      <c r="D1274" s="35">
        <f t="shared" ref="D1274" si="1089">IF(INT(B1274)=INT(C1274),111,0)</f>
        <v>0</v>
      </c>
      <c r="E1274" s="29" t="s">
        <v>1466</v>
      </c>
      <c r="F1274" s="29" t="s">
        <v>660</v>
      </c>
      <c r="G1274" s="29">
        <v>0</v>
      </c>
      <c r="H1274" s="29" t="s">
        <v>32</v>
      </c>
      <c r="I1274" s="29">
        <v>0</v>
      </c>
      <c r="J1274" s="29" t="s">
        <v>685</v>
      </c>
      <c r="K1274" s="29" t="str">
        <f t="shared" ref="K1274" si="1090">LEFT(E1274,S1274-1)</f>
        <v>icon</v>
      </c>
      <c r="L1274" s="2" t="str">
        <f t="shared" ref="L1274" si="1091">MID(E1274,S1274+1,T1274-6)</f>
        <v>coin</v>
      </c>
      <c r="M1274" s="2">
        <f t="shared" ref="M1274" si="1092">IF(RIGHT(E1274,1)="s",1,0)</f>
        <v>1</v>
      </c>
      <c r="N1274" s="2">
        <f t="shared" ref="N1274" si="1093">IF(L1274="head",13,IF(L1274="qiyujia",15,14))</f>
        <v>14</v>
      </c>
      <c r="O1274" s="2" t="str">
        <f t="shared" ref="O1274" si="1094">IF(T1274=U1274,RIGHT(E1274,LEN(E1274)-T1274),MID(E1274,T1274+1,U1274-T1274-1))</f>
        <v>0056</v>
      </c>
      <c r="P1274" s="2" t="str">
        <f t="shared" ref="P1274" si="1095">RIGHT(O1274,3)</f>
        <v>056</v>
      </c>
      <c r="Q1274" s="2" t="str">
        <f t="shared" ref="Q1274" si="1096">IF(LEN(W1274)&lt;3,IF(LEN(W1274)&gt;1,W1274,"0"&amp;W1274),"00")</f>
        <v>0s</v>
      </c>
      <c r="R1274" s="36" t="str">
        <f t="shared" ref="R1274" si="1097">IF(L1274="coin","000",IF(L1274="ticket","001",IF(L1274="gift","002",IF(L1274="material","003",IF(L1274="sociaty","004",IF(L1274="show","005",IF(L1274="toy","006",IF(L1274="equip","007",99))))))))</f>
        <v>000</v>
      </c>
      <c r="S1274" s="29">
        <f t="shared" ref="S1274" si="1098">IFERROR(FIND("_",E1274),0)</f>
        <v>5</v>
      </c>
      <c r="T1274" s="29">
        <f t="shared" ref="T1274" si="1099">IFERROR(FIND("_",E1274,S1274+1),S1274)</f>
        <v>10</v>
      </c>
      <c r="U1274" s="29">
        <f t="shared" ref="U1274" si="1100">IFERROR(FIND("_",E1274,T1274+1),T1274)</f>
        <v>15</v>
      </c>
      <c r="V1274" s="29">
        <f t="shared" ref="V1274" si="1101">IFERROR(FIND("_",E1274,U1274+1),U1274)</f>
        <v>15</v>
      </c>
      <c r="W1274" s="2" t="str">
        <f t="shared" ref="W1274" si="1102">IF(U1274=V1274,RIGHT(E1274,LEN(E1274)-U1274),MID(E1274,U1274+1,V1274-U1274-1))</f>
        <v>s</v>
      </c>
      <c r="X1274" s="2"/>
    </row>
    <row r="1275" spans="1:24">
      <c r="A1275" s="2" t="s">
        <v>29</v>
      </c>
      <c r="B1275" s="43" t="str">
        <f t="shared" si="835"/>
        <v>316001001</v>
      </c>
      <c r="C1275" s="29">
        <v>314201001</v>
      </c>
      <c r="D1275" s="35">
        <f t="shared" si="829"/>
        <v>0</v>
      </c>
      <c r="E1275" s="29" t="s">
        <v>1467</v>
      </c>
      <c r="F1275" s="29" t="s">
        <v>660</v>
      </c>
      <c r="G1275" s="29">
        <v>0</v>
      </c>
      <c r="H1275" s="29" t="s">
        <v>32</v>
      </c>
      <c r="I1275" s="29">
        <v>0</v>
      </c>
      <c r="J1275" s="29" t="s">
        <v>737</v>
      </c>
      <c r="K1275" s="29" t="str">
        <f t="shared" si="836"/>
        <v>icon</v>
      </c>
      <c r="L1275" s="2" t="str">
        <f t="shared" si="837"/>
        <v>ticket</v>
      </c>
      <c r="M1275" s="2">
        <f t="shared" ref="M1275:M1286" si="1103">IF(RIGHT(E1275,1)="s",2,0)</f>
        <v>2</v>
      </c>
      <c r="N1275" s="2">
        <f t="shared" si="839"/>
        <v>14</v>
      </c>
      <c r="O1275" s="2" t="str">
        <f t="shared" si="840"/>
        <v>0001</v>
      </c>
      <c r="P1275" s="2" t="str">
        <f t="shared" si="841"/>
        <v>001</v>
      </c>
      <c r="Q1275" s="2" t="str">
        <f t="shared" si="842"/>
        <v>0s</v>
      </c>
      <c r="R1275" s="36" t="str">
        <f t="shared" si="843"/>
        <v>001</v>
      </c>
      <c r="S1275" s="29">
        <f t="shared" si="844"/>
        <v>5</v>
      </c>
      <c r="T1275" s="29">
        <f t="shared" si="845"/>
        <v>12</v>
      </c>
      <c r="U1275" s="29">
        <f t="shared" si="846"/>
        <v>17</v>
      </c>
      <c r="V1275" s="29">
        <f t="shared" si="847"/>
        <v>17</v>
      </c>
      <c r="W1275" s="2" t="str">
        <f t="shared" si="848"/>
        <v>s</v>
      </c>
      <c r="X1275" s="2"/>
    </row>
    <row r="1276" spans="1:24">
      <c r="A1276" s="2" t="s">
        <v>29</v>
      </c>
      <c r="B1276" s="43" t="str">
        <f t="shared" si="835"/>
        <v>316001002</v>
      </c>
      <c r="C1276" s="29">
        <v>314201002</v>
      </c>
      <c r="D1276" s="35">
        <f t="shared" si="829"/>
        <v>0</v>
      </c>
      <c r="E1276" s="29" t="s">
        <v>1468</v>
      </c>
      <c r="F1276" s="29" t="s">
        <v>660</v>
      </c>
      <c r="G1276" s="29">
        <v>0</v>
      </c>
      <c r="H1276" s="29" t="s">
        <v>32</v>
      </c>
      <c r="I1276" s="29">
        <v>0</v>
      </c>
      <c r="J1276" s="29" t="s">
        <v>739</v>
      </c>
      <c r="K1276" s="29" t="str">
        <f t="shared" si="836"/>
        <v>icon</v>
      </c>
      <c r="L1276" s="2" t="str">
        <f t="shared" si="837"/>
        <v>ticket</v>
      </c>
      <c r="M1276" s="2">
        <f t="shared" si="1103"/>
        <v>2</v>
      </c>
      <c r="N1276" s="2">
        <f t="shared" si="839"/>
        <v>14</v>
      </c>
      <c r="O1276" s="2" t="str">
        <f t="shared" si="840"/>
        <v>0002</v>
      </c>
      <c r="P1276" s="2" t="str">
        <f t="shared" si="841"/>
        <v>002</v>
      </c>
      <c r="Q1276" s="2" t="str">
        <f t="shared" si="842"/>
        <v>0s</v>
      </c>
      <c r="R1276" s="36" t="str">
        <f t="shared" si="843"/>
        <v>001</v>
      </c>
      <c r="S1276" s="29">
        <f t="shared" si="844"/>
        <v>5</v>
      </c>
      <c r="T1276" s="29">
        <f t="shared" si="845"/>
        <v>12</v>
      </c>
      <c r="U1276" s="29">
        <f t="shared" si="846"/>
        <v>17</v>
      </c>
      <c r="V1276" s="29">
        <f t="shared" si="847"/>
        <v>17</v>
      </c>
      <c r="W1276" s="2" t="str">
        <f t="shared" si="848"/>
        <v>s</v>
      </c>
      <c r="X1276" s="2"/>
    </row>
    <row r="1277" spans="1:24">
      <c r="A1277" s="2" t="s">
        <v>29</v>
      </c>
      <c r="B1277" s="43" t="str">
        <f t="shared" si="835"/>
        <v>316001003</v>
      </c>
      <c r="C1277" s="29">
        <v>314201003</v>
      </c>
      <c r="D1277" s="35">
        <f t="shared" si="829"/>
        <v>0</v>
      </c>
      <c r="E1277" s="29" t="s">
        <v>1469</v>
      </c>
      <c r="F1277" s="29" t="s">
        <v>660</v>
      </c>
      <c r="G1277" s="29">
        <v>0</v>
      </c>
      <c r="H1277" s="29" t="s">
        <v>32</v>
      </c>
      <c r="I1277" s="29">
        <v>0</v>
      </c>
      <c r="J1277" s="29" t="s">
        <v>741</v>
      </c>
      <c r="K1277" s="29" t="str">
        <f t="shared" si="836"/>
        <v>icon</v>
      </c>
      <c r="L1277" s="2" t="str">
        <f t="shared" si="837"/>
        <v>ticket</v>
      </c>
      <c r="M1277" s="2">
        <f t="shared" si="1103"/>
        <v>2</v>
      </c>
      <c r="N1277" s="2">
        <f t="shared" si="839"/>
        <v>14</v>
      </c>
      <c r="O1277" s="2" t="str">
        <f t="shared" si="840"/>
        <v>0003</v>
      </c>
      <c r="P1277" s="2" t="str">
        <f t="shared" si="841"/>
        <v>003</v>
      </c>
      <c r="Q1277" s="2" t="str">
        <f t="shared" si="842"/>
        <v>0s</v>
      </c>
      <c r="R1277" s="36" t="str">
        <f t="shared" si="843"/>
        <v>001</v>
      </c>
      <c r="S1277" s="29">
        <f t="shared" si="844"/>
        <v>5</v>
      </c>
      <c r="T1277" s="29">
        <f t="shared" si="845"/>
        <v>12</v>
      </c>
      <c r="U1277" s="29">
        <f t="shared" si="846"/>
        <v>17</v>
      </c>
      <c r="V1277" s="29">
        <f t="shared" si="847"/>
        <v>17</v>
      </c>
      <c r="W1277" s="2" t="str">
        <f t="shared" si="848"/>
        <v>s</v>
      </c>
      <c r="X1277" s="2"/>
    </row>
    <row r="1278" spans="1:24">
      <c r="A1278" s="2" t="s">
        <v>29</v>
      </c>
      <c r="B1278" s="43" t="str">
        <f t="shared" si="835"/>
        <v>316001004</v>
      </c>
      <c r="C1278" s="29">
        <v>314201004</v>
      </c>
      <c r="D1278" s="35">
        <f t="shared" si="829"/>
        <v>0</v>
      </c>
      <c r="E1278" s="29" t="s">
        <v>1470</v>
      </c>
      <c r="F1278" s="29" t="s">
        <v>660</v>
      </c>
      <c r="G1278" s="29">
        <v>0</v>
      </c>
      <c r="H1278" s="29" t="s">
        <v>32</v>
      </c>
      <c r="I1278" s="29">
        <v>0</v>
      </c>
      <c r="J1278" s="29" t="s">
        <v>743</v>
      </c>
      <c r="K1278" s="29" t="str">
        <f t="shared" si="836"/>
        <v>icon</v>
      </c>
      <c r="L1278" s="2" t="str">
        <f t="shared" si="837"/>
        <v>ticket</v>
      </c>
      <c r="M1278" s="2">
        <f t="shared" si="1103"/>
        <v>2</v>
      </c>
      <c r="N1278" s="2">
        <f t="shared" si="839"/>
        <v>14</v>
      </c>
      <c r="O1278" s="2" t="str">
        <f t="shared" si="840"/>
        <v>0004</v>
      </c>
      <c r="P1278" s="2" t="str">
        <f t="shared" si="841"/>
        <v>004</v>
      </c>
      <c r="Q1278" s="2" t="str">
        <f t="shared" si="842"/>
        <v>0s</v>
      </c>
      <c r="R1278" s="36" t="str">
        <f t="shared" si="843"/>
        <v>001</v>
      </c>
      <c r="S1278" s="29">
        <f t="shared" si="844"/>
        <v>5</v>
      </c>
      <c r="T1278" s="29">
        <f t="shared" si="845"/>
        <v>12</v>
      </c>
      <c r="U1278" s="29">
        <f t="shared" si="846"/>
        <v>17</v>
      </c>
      <c r="V1278" s="29">
        <f t="shared" si="847"/>
        <v>17</v>
      </c>
      <c r="W1278" s="2" t="str">
        <f t="shared" si="848"/>
        <v>s</v>
      </c>
      <c r="X1278" s="2"/>
    </row>
    <row r="1279" spans="1:24">
      <c r="A1279" s="2" t="s">
        <v>29</v>
      </c>
      <c r="B1279" s="43" t="str">
        <f t="shared" si="835"/>
        <v>316001005</v>
      </c>
      <c r="C1279" s="29">
        <v>314201005</v>
      </c>
      <c r="D1279" s="35">
        <f t="shared" ref="D1279:D1341" si="1104">IF(INT(B1279)=INT(C1279),111,0)</f>
        <v>0</v>
      </c>
      <c r="E1279" s="29" t="s">
        <v>1471</v>
      </c>
      <c r="F1279" s="29" t="s">
        <v>660</v>
      </c>
      <c r="G1279" s="29">
        <v>0</v>
      </c>
      <c r="H1279" s="29" t="s">
        <v>32</v>
      </c>
      <c r="I1279" s="29">
        <v>0</v>
      </c>
      <c r="J1279" s="29" t="s">
        <v>745</v>
      </c>
      <c r="K1279" s="29" t="str">
        <f t="shared" si="836"/>
        <v>icon</v>
      </c>
      <c r="L1279" s="2" t="str">
        <f t="shared" si="837"/>
        <v>ticket</v>
      </c>
      <c r="M1279" s="2">
        <f t="shared" si="1103"/>
        <v>2</v>
      </c>
      <c r="N1279" s="2">
        <f t="shared" si="839"/>
        <v>14</v>
      </c>
      <c r="O1279" s="2" t="str">
        <f t="shared" si="840"/>
        <v>0005</v>
      </c>
      <c r="P1279" s="2" t="str">
        <f t="shared" si="841"/>
        <v>005</v>
      </c>
      <c r="Q1279" s="2" t="str">
        <f t="shared" si="842"/>
        <v>0s</v>
      </c>
      <c r="R1279" s="36" t="str">
        <f t="shared" si="843"/>
        <v>001</v>
      </c>
      <c r="S1279" s="29">
        <f t="shared" si="844"/>
        <v>5</v>
      </c>
      <c r="T1279" s="29">
        <f t="shared" si="845"/>
        <v>12</v>
      </c>
      <c r="U1279" s="29">
        <f t="shared" si="846"/>
        <v>17</v>
      </c>
      <c r="V1279" s="29">
        <f t="shared" si="847"/>
        <v>17</v>
      </c>
      <c r="W1279" s="2" t="str">
        <f t="shared" si="848"/>
        <v>s</v>
      </c>
      <c r="X1279" s="2"/>
    </row>
    <row r="1280" spans="1:24">
      <c r="A1280" s="2" t="s">
        <v>29</v>
      </c>
      <c r="B1280" s="43" t="str">
        <f t="shared" si="835"/>
        <v>316001006</v>
      </c>
      <c r="C1280" s="29">
        <v>314201006</v>
      </c>
      <c r="D1280" s="35">
        <f t="shared" si="1104"/>
        <v>0</v>
      </c>
      <c r="E1280" s="29" t="s">
        <v>1472</v>
      </c>
      <c r="F1280" s="29" t="s">
        <v>660</v>
      </c>
      <c r="G1280" s="29">
        <v>0</v>
      </c>
      <c r="H1280" s="29" t="s">
        <v>32</v>
      </c>
      <c r="I1280" s="29">
        <v>0</v>
      </c>
      <c r="J1280" s="29" t="s">
        <v>747</v>
      </c>
      <c r="K1280" s="29" t="str">
        <f t="shared" si="836"/>
        <v>icon</v>
      </c>
      <c r="L1280" s="2" t="str">
        <f t="shared" si="837"/>
        <v>ticket</v>
      </c>
      <c r="M1280" s="2">
        <f t="shared" si="1103"/>
        <v>2</v>
      </c>
      <c r="N1280" s="2">
        <f t="shared" si="839"/>
        <v>14</v>
      </c>
      <c r="O1280" s="2" t="str">
        <f t="shared" si="840"/>
        <v>0006</v>
      </c>
      <c r="P1280" s="2" t="str">
        <f t="shared" si="841"/>
        <v>006</v>
      </c>
      <c r="Q1280" s="2" t="str">
        <f t="shared" si="842"/>
        <v>0s</v>
      </c>
      <c r="R1280" s="36" t="str">
        <f t="shared" si="843"/>
        <v>001</v>
      </c>
      <c r="S1280" s="29">
        <f t="shared" si="844"/>
        <v>5</v>
      </c>
      <c r="T1280" s="29">
        <f t="shared" si="845"/>
        <v>12</v>
      </c>
      <c r="U1280" s="29">
        <f t="shared" si="846"/>
        <v>17</v>
      </c>
      <c r="V1280" s="29">
        <f t="shared" si="847"/>
        <v>17</v>
      </c>
      <c r="W1280" s="2" t="str">
        <f t="shared" si="848"/>
        <v>s</v>
      </c>
      <c r="X1280" s="2"/>
    </row>
    <row r="1281" spans="1:24">
      <c r="A1281" s="2" t="s">
        <v>29</v>
      </c>
      <c r="B1281" s="43" t="str">
        <f t="shared" si="835"/>
        <v>316001007</v>
      </c>
      <c r="C1281" s="29">
        <v>314201007</v>
      </c>
      <c r="D1281" s="35">
        <f t="shared" si="1104"/>
        <v>0</v>
      </c>
      <c r="E1281" s="29" t="s">
        <v>1473</v>
      </c>
      <c r="F1281" s="29" t="s">
        <v>660</v>
      </c>
      <c r="G1281" s="29">
        <v>0</v>
      </c>
      <c r="H1281" s="29" t="s">
        <v>32</v>
      </c>
      <c r="I1281" s="29">
        <v>0</v>
      </c>
      <c r="J1281" s="29" t="s">
        <v>749</v>
      </c>
      <c r="K1281" s="29" t="str">
        <f t="shared" si="836"/>
        <v>icon</v>
      </c>
      <c r="L1281" s="2" t="str">
        <f t="shared" si="837"/>
        <v>ticket</v>
      </c>
      <c r="M1281" s="2">
        <f t="shared" si="1103"/>
        <v>2</v>
      </c>
      <c r="N1281" s="2">
        <f t="shared" si="839"/>
        <v>14</v>
      </c>
      <c r="O1281" s="2" t="str">
        <f t="shared" si="840"/>
        <v>0007</v>
      </c>
      <c r="P1281" s="2" t="str">
        <f t="shared" si="841"/>
        <v>007</v>
      </c>
      <c r="Q1281" s="2" t="str">
        <f t="shared" si="842"/>
        <v>0s</v>
      </c>
      <c r="R1281" s="36" t="str">
        <f t="shared" si="843"/>
        <v>001</v>
      </c>
      <c r="S1281" s="29">
        <f t="shared" si="844"/>
        <v>5</v>
      </c>
      <c r="T1281" s="29">
        <f t="shared" si="845"/>
        <v>12</v>
      </c>
      <c r="U1281" s="29">
        <f t="shared" si="846"/>
        <v>17</v>
      </c>
      <c r="V1281" s="29">
        <f t="shared" si="847"/>
        <v>17</v>
      </c>
      <c r="W1281" s="2" t="str">
        <f t="shared" si="848"/>
        <v>s</v>
      </c>
      <c r="X1281" s="2"/>
    </row>
    <row r="1282" spans="1:24">
      <c r="A1282" s="2" t="s">
        <v>29</v>
      </c>
      <c r="B1282" s="43" t="str">
        <f t="shared" si="835"/>
        <v>316001008</v>
      </c>
      <c r="C1282" s="29">
        <v>314201008</v>
      </c>
      <c r="D1282" s="35">
        <f t="shared" si="1104"/>
        <v>0</v>
      </c>
      <c r="E1282" s="29" t="s">
        <v>1474</v>
      </c>
      <c r="F1282" s="29" t="s">
        <v>660</v>
      </c>
      <c r="G1282" s="29">
        <v>0</v>
      </c>
      <c r="H1282" s="29" t="s">
        <v>32</v>
      </c>
      <c r="I1282" s="29">
        <v>0</v>
      </c>
      <c r="J1282" s="29" t="s">
        <v>747</v>
      </c>
      <c r="K1282" s="29" t="str">
        <f t="shared" si="836"/>
        <v>icon</v>
      </c>
      <c r="L1282" s="2" t="str">
        <f t="shared" si="837"/>
        <v>ticket</v>
      </c>
      <c r="M1282" s="2">
        <f t="shared" si="1103"/>
        <v>2</v>
      </c>
      <c r="N1282" s="2">
        <f t="shared" si="839"/>
        <v>14</v>
      </c>
      <c r="O1282" s="2" t="str">
        <f t="shared" si="840"/>
        <v>0008</v>
      </c>
      <c r="P1282" s="2" t="str">
        <f t="shared" si="841"/>
        <v>008</v>
      </c>
      <c r="Q1282" s="2" t="str">
        <f t="shared" si="842"/>
        <v>0s</v>
      </c>
      <c r="R1282" s="36" t="str">
        <f t="shared" si="843"/>
        <v>001</v>
      </c>
      <c r="S1282" s="29">
        <f t="shared" si="844"/>
        <v>5</v>
      </c>
      <c r="T1282" s="29">
        <f t="shared" si="845"/>
        <v>12</v>
      </c>
      <c r="U1282" s="29">
        <f t="shared" si="846"/>
        <v>17</v>
      </c>
      <c r="V1282" s="29">
        <f t="shared" si="847"/>
        <v>17</v>
      </c>
      <c r="W1282" s="2" t="str">
        <f t="shared" si="848"/>
        <v>s</v>
      </c>
      <c r="X1282" s="2"/>
    </row>
    <row r="1283" spans="1:24">
      <c r="A1283" s="2" t="s">
        <v>29</v>
      </c>
      <c r="B1283" s="43" t="str">
        <f t="shared" si="835"/>
        <v>316001009</v>
      </c>
      <c r="C1283" s="29">
        <v>314201009</v>
      </c>
      <c r="D1283" s="35">
        <f t="shared" si="1104"/>
        <v>0</v>
      </c>
      <c r="E1283" s="29" t="s">
        <v>1475</v>
      </c>
      <c r="F1283" s="29" t="s">
        <v>660</v>
      </c>
      <c r="G1283" s="29">
        <v>0</v>
      </c>
      <c r="H1283" s="29" t="s">
        <v>32</v>
      </c>
      <c r="I1283" s="29">
        <v>0</v>
      </c>
      <c r="J1283" s="29" t="s">
        <v>749</v>
      </c>
      <c r="K1283" s="29" t="str">
        <f t="shared" si="836"/>
        <v>icon</v>
      </c>
      <c r="L1283" s="2" t="str">
        <f t="shared" si="837"/>
        <v>ticket</v>
      </c>
      <c r="M1283" s="2">
        <f t="shared" si="1103"/>
        <v>2</v>
      </c>
      <c r="N1283" s="2">
        <f t="shared" si="839"/>
        <v>14</v>
      </c>
      <c r="O1283" s="2" t="str">
        <f t="shared" si="840"/>
        <v>0009</v>
      </c>
      <c r="P1283" s="2" t="str">
        <f t="shared" si="841"/>
        <v>009</v>
      </c>
      <c r="Q1283" s="2" t="str">
        <f t="shared" si="842"/>
        <v>0s</v>
      </c>
      <c r="R1283" s="36" t="str">
        <f t="shared" si="843"/>
        <v>001</v>
      </c>
      <c r="S1283" s="29">
        <f t="shared" si="844"/>
        <v>5</v>
      </c>
      <c r="T1283" s="29">
        <f t="shared" si="845"/>
        <v>12</v>
      </c>
      <c r="U1283" s="29">
        <f t="shared" si="846"/>
        <v>17</v>
      </c>
      <c r="V1283" s="29">
        <f t="shared" si="847"/>
        <v>17</v>
      </c>
      <c r="W1283" s="2" t="str">
        <f t="shared" si="848"/>
        <v>s</v>
      </c>
      <c r="X1283" s="2"/>
    </row>
    <row r="1284" spans="1:24">
      <c r="A1284" s="2" t="s">
        <v>29</v>
      </c>
      <c r="B1284" s="43" t="str">
        <f t="shared" ref="B1284" si="1105">316&amp;R1284&amp;P1284</f>
        <v>316001010</v>
      </c>
      <c r="C1284" s="29">
        <v>314201009</v>
      </c>
      <c r="D1284" s="35">
        <f t="shared" ref="D1284" si="1106">IF(INT(B1284)=INT(C1284),111,0)</f>
        <v>0</v>
      </c>
      <c r="E1284" s="29" t="s">
        <v>1476</v>
      </c>
      <c r="F1284" s="29" t="s">
        <v>660</v>
      </c>
      <c r="G1284" s="29">
        <v>0</v>
      </c>
      <c r="H1284" s="29" t="s">
        <v>32</v>
      </c>
      <c r="I1284" s="29">
        <v>0</v>
      </c>
      <c r="J1284" s="29" t="s">
        <v>749</v>
      </c>
      <c r="K1284" s="29" t="str">
        <f t="shared" ref="K1284" si="1107">LEFT(E1284,S1284-1)</f>
        <v>icon</v>
      </c>
      <c r="L1284" s="2" t="str">
        <f t="shared" ref="L1284" si="1108">MID(E1284,S1284+1,T1284-6)</f>
        <v>ticket</v>
      </c>
      <c r="M1284" s="2">
        <f t="shared" ref="M1284" si="1109">IF(RIGHT(E1284,1)="s",2,0)</f>
        <v>2</v>
      </c>
      <c r="N1284" s="2">
        <f t="shared" ref="N1284" si="1110">IF(L1284="head",13,IF(L1284="qiyujia",15,14))</f>
        <v>14</v>
      </c>
      <c r="O1284" s="2" t="str">
        <f t="shared" ref="O1284" si="1111">IF(T1284=U1284,RIGHT(E1284,LEN(E1284)-T1284),MID(E1284,T1284+1,U1284-T1284-1))</f>
        <v>0010</v>
      </c>
      <c r="P1284" s="2" t="str">
        <f t="shared" ref="P1284" si="1112">RIGHT(O1284,3)</f>
        <v>010</v>
      </c>
      <c r="Q1284" s="2" t="str">
        <f t="shared" ref="Q1284" si="1113">IF(LEN(W1284)&lt;3,IF(LEN(W1284)&gt;1,W1284,"0"&amp;W1284),"00")</f>
        <v>0s</v>
      </c>
      <c r="R1284" s="36" t="str">
        <f t="shared" ref="R1284" si="1114">IF(L1284="coin","000",IF(L1284="ticket","001",IF(L1284="gift","002",IF(L1284="material","003",IF(L1284="sociaty","004",IF(L1284="show","005",IF(L1284="toy","006",IF(L1284="equip","007",99))))))))</f>
        <v>001</v>
      </c>
      <c r="S1284" s="29">
        <f t="shared" ref="S1284" si="1115">IFERROR(FIND("_",E1284),0)</f>
        <v>5</v>
      </c>
      <c r="T1284" s="29">
        <f t="shared" ref="T1284" si="1116">IFERROR(FIND("_",E1284,S1284+1),S1284)</f>
        <v>12</v>
      </c>
      <c r="U1284" s="29">
        <f t="shared" ref="U1284" si="1117">IFERROR(FIND("_",E1284,T1284+1),T1284)</f>
        <v>17</v>
      </c>
      <c r="V1284" s="29">
        <f t="shared" ref="V1284" si="1118">IFERROR(FIND("_",E1284,U1284+1),U1284)</f>
        <v>17</v>
      </c>
      <c r="W1284" s="2" t="str">
        <f t="shared" ref="W1284" si="1119">IF(U1284=V1284,RIGHT(E1284,LEN(E1284)-U1284),MID(E1284,U1284+1,V1284-U1284-1))</f>
        <v>s</v>
      </c>
      <c r="X1284" s="2"/>
    </row>
    <row r="1285" spans="1:24">
      <c r="A1285" s="2" t="s">
        <v>29</v>
      </c>
      <c r="B1285" s="43" t="str">
        <f t="shared" ref="B1285" si="1120">316&amp;R1285&amp;P1285</f>
        <v>316001011</v>
      </c>
      <c r="C1285" s="29">
        <v>314201009</v>
      </c>
      <c r="D1285" s="35">
        <f t="shared" ref="D1285" si="1121">IF(INT(B1285)=INT(C1285),111,0)</f>
        <v>0</v>
      </c>
      <c r="E1285" s="29" t="s">
        <v>1477</v>
      </c>
      <c r="F1285" s="29" t="s">
        <v>660</v>
      </c>
      <c r="G1285" s="29">
        <v>0</v>
      </c>
      <c r="H1285" s="29" t="s">
        <v>32</v>
      </c>
      <c r="I1285" s="29">
        <v>0</v>
      </c>
      <c r="J1285" s="29" t="s">
        <v>749</v>
      </c>
      <c r="K1285" s="29" t="str">
        <f t="shared" ref="K1285" si="1122">LEFT(E1285,S1285-1)</f>
        <v>icon</v>
      </c>
      <c r="L1285" s="2" t="str">
        <f t="shared" ref="L1285" si="1123">MID(E1285,S1285+1,T1285-6)</f>
        <v>ticket</v>
      </c>
      <c r="M1285" s="2">
        <f t="shared" ref="M1285" si="1124">IF(RIGHT(E1285,1)="s",2,0)</f>
        <v>2</v>
      </c>
      <c r="N1285" s="2">
        <f t="shared" ref="N1285" si="1125">IF(L1285="head",13,IF(L1285="qiyujia",15,14))</f>
        <v>14</v>
      </c>
      <c r="O1285" s="2" t="str">
        <f t="shared" ref="O1285" si="1126">IF(T1285=U1285,RIGHT(E1285,LEN(E1285)-T1285),MID(E1285,T1285+1,U1285-T1285-1))</f>
        <v>0011</v>
      </c>
      <c r="P1285" s="2" t="str">
        <f t="shared" ref="P1285" si="1127">RIGHT(O1285,3)</f>
        <v>011</v>
      </c>
      <c r="Q1285" s="2" t="str">
        <f t="shared" ref="Q1285" si="1128">IF(LEN(W1285)&lt;3,IF(LEN(W1285)&gt;1,W1285,"0"&amp;W1285),"00")</f>
        <v>0s</v>
      </c>
      <c r="R1285" s="36" t="str">
        <f t="shared" ref="R1285" si="1129">IF(L1285="coin","000",IF(L1285="ticket","001",IF(L1285="gift","002",IF(L1285="material","003",IF(L1285="sociaty","004",IF(L1285="show","005",IF(L1285="toy","006",IF(L1285="equip","007",99))))))))</f>
        <v>001</v>
      </c>
      <c r="S1285" s="29">
        <f t="shared" ref="S1285" si="1130">IFERROR(FIND("_",E1285),0)</f>
        <v>5</v>
      </c>
      <c r="T1285" s="29">
        <f t="shared" ref="T1285" si="1131">IFERROR(FIND("_",E1285,S1285+1),S1285)</f>
        <v>12</v>
      </c>
      <c r="U1285" s="29">
        <f t="shared" ref="U1285" si="1132">IFERROR(FIND("_",E1285,T1285+1),T1285)</f>
        <v>17</v>
      </c>
      <c r="V1285" s="29">
        <f t="shared" ref="V1285" si="1133">IFERROR(FIND("_",E1285,U1285+1),U1285)</f>
        <v>17</v>
      </c>
      <c r="W1285" s="2" t="str">
        <f t="shared" ref="W1285" si="1134">IF(U1285=V1285,RIGHT(E1285,LEN(E1285)-U1285),MID(E1285,U1285+1,V1285-U1285-1))</f>
        <v>s</v>
      </c>
      <c r="X1285" s="2"/>
    </row>
    <row r="1286" spans="1:24">
      <c r="A1286" s="2" t="s">
        <v>29</v>
      </c>
      <c r="B1286" s="46">
        <v>316100001</v>
      </c>
      <c r="C1286" s="46">
        <v>315001004</v>
      </c>
      <c r="D1286" s="35">
        <f t="shared" si="1104"/>
        <v>0</v>
      </c>
      <c r="E1286" s="46" t="s">
        <v>1478</v>
      </c>
      <c r="F1286" s="29" t="s">
        <v>1413</v>
      </c>
      <c r="G1286" s="29">
        <v>0</v>
      </c>
      <c r="H1286" s="29" t="s">
        <v>32</v>
      </c>
      <c r="I1286" s="29">
        <v>0</v>
      </c>
      <c r="J1286" s="29" t="s">
        <v>1479</v>
      </c>
      <c r="K1286" s="29" t="str">
        <f t="shared" si="836"/>
        <v>ui</v>
      </c>
      <c r="L1286" s="2" t="str">
        <f>MID(E1286,S1286+1,T1286-4)</f>
        <v>ziyuan</v>
      </c>
      <c r="M1286" s="2">
        <f t="shared" si="1103"/>
        <v>2</v>
      </c>
      <c r="N1286" s="2">
        <f>IF(L1286="head",13,IF(L1286="qiyujia",15,IF(L1286="ziyuan",16,14)))</f>
        <v>16</v>
      </c>
      <c r="O1286" s="2" t="str">
        <f t="shared" si="840"/>
        <v>box</v>
      </c>
      <c r="P1286" s="2" t="str">
        <f t="shared" si="841"/>
        <v>box</v>
      </c>
      <c r="Q1286" s="2" t="str">
        <f t="shared" si="842"/>
        <v>0s</v>
      </c>
      <c r="R1286" s="36">
        <f>IF(L1286="coin","000",IF(L1286="ticket","001",IF(L1286="gift","002",IF(L1286="material","003",IF(L1286="sociaty","004",IF(L1286="show","005",IF(L1286="toy","006",IF(L1286="equip","007",999))))))))</f>
        <v>999</v>
      </c>
      <c r="S1286" s="29">
        <f t="shared" si="844"/>
        <v>3</v>
      </c>
      <c r="T1286" s="29">
        <f t="shared" si="845"/>
        <v>10</v>
      </c>
      <c r="U1286" s="29">
        <f t="shared" si="846"/>
        <v>14</v>
      </c>
      <c r="V1286" s="29">
        <f t="shared" si="847"/>
        <v>14</v>
      </c>
      <c r="W1286" s="2" t="str">
        <f t="shared" si="848"/>
        <v>s</v>
      </c>
      <c r="X1286" s="2"/>
    </row>
    <row r="1287" spans="1:24">
      <c r="A1287" s="2" t="s">
        <v>29</v>
      </c>
      <c r="B1287" s="35">
        <v>317000090</v>
      </c>
      <c r="C1287" s="29">
        <v>313000100</v>
      </c>
      <c r="D1287" s="35">
        <f t="shared" si="1104"/>
        <v>0</v>
      </c>
      <c r="E1287" s="29" t="s">
        <v>322</v>
      </c>
      <c r="F1287" s="29" t="s">
        <v>1480</v>
      </c>
      <c r="G1287" s="29">
        <v>0</v>
      </c>
      <c r="H1287" s="29" t="s">
        <v>32</v>
      </c>
      <c r="I1287" s="29">
        <v>0</v>
      </c>
      <c r="J1287" s="29" t="s">
        <v>324</v>
      </c>
      <c r="K1287" s="29" t="str">
        <f t="shared" si="836"/>
        <v>icon</v>
      </c>
      <c r="L1287" s="2" t="str">
        <f t="shared" ref="L1287:L1350" si="1135">MID(E1287,S1287+1,T1287-6)</f>
        <v>head</v>
      </c>
      <c r="M1287" s="2"/>
      <c r="N1287" s="2">
        <f t="shared" ref="N1287:N1350" si="1136">IF(L1287="head",13,IF(L1287="qiyujia",15,14))</f>
        <v>13</v>
      </c>
      <c r="O1287" s="2" t="str">
        <f t="shared" si="840"/>
        <v>0000</v>
      </c>
      <c r="P1287" s="2"/>
      <c r="Q1287" s="2" t="str">
        <f t="shared" si="842"/>
        <v>00</v>
      </c>
      <c r="R1287" s="36"/>
      <c r="S1287" s="29">
        <f t="shared" si="844"/>
        <v>5</v>
      </c>
      <c r="T1287" s="29">
        <f t="shared" si="845"/>
        <v>10</v>
      </c>
      <c r="U1287" s="29">
        <f t="shared" si="846"/>
        <v>10</v>
      </c>
      <c r="V1287" s="29">
        <f t="shared" si="847"/>
        <v>10</v>
      </c>
      <c r="W1287" s="2" t="str">
        <f t="shared" si="848"/>
        <v>0000</v>
      </c>
      <c r="X1287" s="2" t="b">
        <f>IF(L1287="icon",13,IF(L1287="coin",14,IF(L1287="ticket",14)))</f>
        <v>0</v>
      </c>
    </row>
    <row r="1288" spans="1:24">
      <c r="A1288" s="2" t="s">
        <v>29</v>
      </c>
      <c r="B1288" s="35">
        <v>317000190</v>
      </c>
      <c r="C1288" s="29">
        <v>313000100</v>
      </c>
      <c r="D1288" s="35">
        <f t="shared" si="1104"/>
        <v>0</v>
      </c>
      <c r="E1288" s="29" t="s">
        <v>325</v>
      </c>
      <c r="F1288" s="29" t="s">
        <v>1480</v>
      </c>
      <c r="G1288" s="29">
        <v>0</v>
      </c>
      <c r="H1288" s="29" t="s">
        <v>32</v>
      </c>
      <c r="I1288" s="29">
        <v>0</v>
      </c>
      <c r="J1288" s="29" t="s">
        <v>326</v>
      </c>
      <c r="K1288" s="29" t="str">
        <f t="shared" si="836"/>
        <v>icon</v>
      </c>
      <c r="L1288" s="2" t="str">
        <f t="shared" si="1135"/>
        <v>head</v>
      </c>
      <c r="M1288" s="2"/>
      <c r="N1288" s="2">
        <f t="shared" si="1136"/>
        <v>13</v>
      </c>
      <c r="O1288" s="2" t="str">
        <f t="shared" si="840"/>
        <v>0001</v>
      </c>
      <c r="P1288" s="2"/>
      <c r="Q1288" s="2" t="str">
        <f t="shared" si="842"/>
        <v>00</v>
      </c>
      <c r="R1288" s="36"/>
      <c r="S1288" s="29">
        <f t="shared" si="844"/>
        <v>5</v>
      </c>
      <c r="T1288" s="29">
        <f t="shared" si="845"/>
        <v>10</v>
      </c>
      <c r="U1288" s="29">
        <f t="shared" si="846"/>
        <v>10</v>
      </c>
      <c r="V1288" s="29">
        <f t="shared" si="847"/>
        <v>10</v>
      </c>
      <c r="W1288" s="2" t="str">
        <f t="shared" si="848"/>
        <v>0001</v>
      </c>
      <c r="X1288" s="2" t="b">
        <f>IF(L1288="icon",13,IF(L1288="coin",14,IF(L1288="ticket",14)))</f>
        <v>0</v>
      </c>
    </row>
    <row r="1289" spans="1:24">
      <c r="A1289" s="2" t="s">
        <v>29</v>
      </c>
      <c r="B1289" s="35">
        <v>317000192</v>
      </c>
      <c r="C1289" s="29">
        <v>0</v>
      </c>
      <c r="D1289" s="35">
        <f t="shared" si="1104"/>
        <v>0</v>
      </c>
      <c r="E1289" s="29" t="s">
        <v>327</v>
      </c>
      <c r="F1289" s="29" t="s">
        <v>1480</v>
      </c>
      <c r="G1289" s="29">
        <v>0</v>
      </c>
      <c r="H1289" s="29" t="s">
        <v>32</v>
      </c>
      <c r="I1289" s="29">
        <v>0</v>
      </c>
      <c r="J1289" s="29" t="s">
        <v>326</v>
      </c>
      <c r="K1289" s="29" t="str">
        <f t="shared" si="836"/>
        <v>icon</v>
      </c>
      <c r="L1289" s="2" t="str">
        <f t="shared" si="1135"/>
        <v>head</v>
      </c>
      <c r="M1289" s="2"/>
      <c r="N1289" s="2">
        <f t="shared" si="1136"/>
        <v>13</v>
      </c>
      <c r="O1289" s="2" t="str">
        <f t="shared" si="840"/>
        <v>0001</v>
      </c>
      <c r="P1289" s="2"/>
      <c r="Q1289" s="2" t="str">
        <f t="shared" si="842"/>
        <v>02</v>
      </c>
      <c r="R1289" s="36"/>
      <c r="S1289" s="29">
        <f t="shared" si="844"/>
        <v>5</v>
      </c>
      <c r="T1289" s="29">
        <f t="shared" si="845"/>
        <v>10</v>
      </c>
      <c r="U1289" s="29">
        <f t="shared" si="846"/>
        <v>15</v>
      </c>
      <c r="V1289" s="29">
        <f t="shared" si="847"/>
        <v>15</v>
      </c>
      <c r="W1289" s="2" t="str">
        <f t="shared" si="848"/>
        <v>2</v>
      </c>
      <c r="X1289" s="2"/>
    </row>
    <row r="1290" spans="1:24">
      <c r="A1290" s="2" t="s">
        <v>29</v>
      </c>
      <c r="B1290" s="35">
        <v>317000193</v>
      </c>
      <c r="C1290" s="29">
        <v>313000101</v>
      </c>
      <c r="D1290" s="35">
        <f t="shared" si="1104"/>
        <v>0</v>
      </c>
      <c r="E1290" s="29" t="s">
        <v>328</v>
      </c>
      <c r="F1290" s="29" t="s">
        <v>1480</v>
      </c>
      <c r="G1290" s="29">
        <v>0</v>
      </c>
      <c r="H1290" s="29" t="s">
        <v>32</v>
      </c>
      <c r="I1290" s="29">
        <v>0</v>
      </c>
      <c r="J1290" s="29" t="s">
        <v>326</v>
      </c>
      <c r="K1290" s="29" t="str">
        <f t="shared" si="836"/>
        <v>icon</v>
      </c>
      <c r="L1290" s="2" t="str">
        <f t="shared" si="1135"/>
        <v>head</v>
      </c>
      <c r="M1290" s="2"/>
      <c r="N1290" s="2">
        <f t="shared" si="1136"/>
        <v>13</v>
      </c>
      <c r="O1290" s="2" t="str">
        <f t="shared" si="840"/>
        <v>0001</v>
      </c>
      <c r="P1290" s="2"/>
      <c r="Q1290" s="2" t="str">
        <f t="shared" si="842"/>
        <v>03</v>
      </c>
      <c r="R1290" s="36"/>
      <c r="S1290" s="29">
        <f t="shared" si="844"/>
        <v>5</v>
      </c>
      <c r="T1290" s="29">
        <f t="shared" si="845"/>
        <v>10</v>
      </c>
      <c r="U1290" s="29">
        <f t="shared" si="846"/>
        <v>15</v>
      </c>
      <c r="V1290" s="29">
        <f t="shared" si="847"/>
        <v>15</v>
      </c>
      <c r="W1290" s="2" t="str">
        <f t="shared" si="848"/>
        <v>3</v>
      </c>
      <c r="X1290" s="2"/>
    </row>
    <row r="1291" spans="1:24">
      <c r="A1291" s="2" t="s">
        <v>29</v>
      </c>
      <c r="B1291" s="35">
        <v>317000194</v>
      </c>
      <c r="C1291" s="29">
        <v>0</v>
      </c>
      <c r="D1291" s="35">
        <f t="shared" si="1104"/>
        <v>0</v>
      </c>
      <c r="E1291" s="29" t="s">
        <v>329</v>
      </c>
      <c r="F1291" s="29" t="s">
        <v>1480</v>
      </c>
      <c r="G1291" s="29">
        <v>0</v>
      </c>
      <c r="H1291" s="29" t="s">
        <v>32</v>
      </c>
      <c r="I1291" s="29">
        <v>0</v>
      </c>
      <c r="J1291" s="29" t="s">
        <v>326</v>
      </c>
      <c r="K1291" s="29" t="str">
        <f t="shared" si="836"/>
        <v>icon</v>
      </c>
      <c r="L1291" s="2" t="str">
        <f t="shared" si="1135"/>
        <v>head</v>
      </c>
      <c r="M1291" s="2"/>
      <c r="N1291" s="2">
        <f t="shared" si="1136"/>
        <v>13</v>
      </c>
      <c r="O1291" s="2" t="str">
        <f t="shared" si="840"/>
        <v>0001</v>
      </c>
      <c r="P1291" s="2"/>
      <c r="Q1291" s="2" t="str">
        <f t="shared" si="842"/>
        <v>04</v>
      </c>
      <c r="R1291" s="36"/>
      <c r="S1291" s="29">
        <f t="shared" si="844"/>
        <v>5</v>
      </c>
      <c r="T1291" s="29">
        <f t="shared" si="845"/>
        <v>10</v>
      </c>
      <c r="U1291" s="29">
        <f t="shared" si="846"/>
        <v>15</v>
      </c>
      <c r="V1291" s="29">
        <f t="shared" si="847"/>
        <v>15</v>
      </c>
      <c r="W1291" s="2" t="str">
        <f t="shared" si="848"/>
        <v>4</v>
      </c>
      <c r="X1291" s="2"/>
    </row>
    <row r="1292" spans="1:24">
      <c r="A1292" s="2" t="s">
        <v>29</v>
      </c>
      <c r="B1292" s="35">
        <v>317000195</v>
      </c>
      <c r="C1292" s="29">
        <v>0</v>
      </c>
      <c r="D1292" s="35">
        <f t="shared" si="1104"/>
        <v>0</v>
      </c>
      <c r="E1292" s="29" t="s">
        <v>330</v>
      </c>
      <c r="F1292" s="29" t="s">
        <v>1480</v>
      </c>
      <c r="G1292" s="29">
        <v>0</v>
      </c>
      <c r="H1292" s="29" t="s">
        <v>32</v>
      </c>
      <c r="I1292" s="29">
        <v>0</v>
      </c>
      <c r="J1292" s="29" t="s">
        <v>326</v>
      </c>
      <c r="K1292" s="29" t="str">
        <f t="shared" si="836"/>
        <v>icon</v>
      </c>
      <c r="L1292" s="2" t="str">
        <f t="shared" si="1135"/>
        <v>head</v>
      </c>
      <c r="M1292" s="2"/>
      <c r="N1292" s="2">
        <f t="shared" si="1136"/>
        <v>13</v>
      </c>
      <c r="O1292" s="2" t="str">
        <f t="shared" si="840"/>
        <v>0001</v>
      </c>
      <c r="P1292" s="2"/>
      <c r="Q1292" s="2" t="str">
        <f t="shared" si="842"/>
        <v>05</v>
      </c>
      <c r="R1292" s="36"/>
      <c r="S1292" s="29">
        <f t="shared" si="844"/>
        <v>5</v>
      </c>
      <c r="T1292" s="29">
        <f t="shared" si="845"/>
        <v>10</v>
      </c>
      <c r="U1292" s="29">
        <f t="shared" si="846"/>
        <v>15</v>
      </c>
      <c r="V1292" s="29">
        <f t="shared" si="847"/>
        <v>15</v>
      </c>
      <c r="W1292" s="2" t="str">
        <f t="shared" si="848"/>
        <v>5</v>
      </c>
      <c r="X1292" s="2"/>
    </row>
    <row r="1293" spans="1:24">
      <c r="A1293" s="2" t="s">
        <v>29</v>
      </c>
      <c r="B1293" s="35">
        <v>317000196</v>
      </c>
      <c r="C1293" s="29">
        <v>0</v>
      </c>
      <c r="D1293" s="35">
        <f t="shared" si="1104"/>
        <v>0</v>
      </c>
      <c r="E1293" s="29" t="s">
        <v>331</v>
      </c>
      <c r="F1293" s="29" t="s">
        <v>1480</v>
      </c>
      <c r="G1293" s="29">
        <v>0</v>
      </c>
      <c r="H1293" s="29" t="s">
        <v>32</v>
      </c>
      <c r="I1293" s="29">
        <v>0</v>
      </c>
      <c r="J1293" s="29" t="s">
        <v>326</v>
      </c>
      <c r="K1293" s="29" t="str">
        <f t="shared" si="836"/>
        <v>icon</v>
      </c>
      <c r="L1293" s="2" t="str">
        <f t="shared" si="1135"/>
        <v>head</v>
      </c>
      <c r="M1293" s="2"/>
      <c r="N1293" s="2">
        <f t="shared" si="1136"/>
        <v>13</v>
      </c>
      <c r="O1293" s="2" t="str">
        <f t="shared" si="840"/>
        <v>0001</v>
      </c>
      <c r="P1293" s="2"/>
      <c r="Q1293" s="2" t="str">
        <f t="shared" si="842"/>
        <v>06</v>
      </c>
      <c r="R1293" s="36"/>
      <c r="S1293" s="29">
        <f t="shared" si="844"/>
        <v>5</v>
      </c>
      <c r="T1293" s="29">
        <f t="shared" si="845"/>
        <v>10</v>
      </c>
      <c r="U1293" s="29">
        <f t="shared" si="846"/>
        <v>15</v>
      </c>
      <c r="V1293" s="29">
        <f t="shared" si="847"/>
        <v>15</v>
      </c>
      <c r="W1293" s="2" t="str">
        <f t="shared" si="848"/>
        <v>6</v>
      </c>
      <c r="X1293" s="2"/>
    </row>
    <row r="1294" spans="1:24">
      <c r="A1294" s="2" t="s">
        <v>29</v>
      </c>
      <c r="B1294" s="35">
        <v>317000290</v>
      </c>
      <c r="C1294" s="29">
        <v>313000200</v>
      </c>
      <c r="D1294" s="35">
        <f t="shared" si="1104"/>
        <v>0</v>
      </c>
      <c r="E1294" s="29" t="s">
        <v>332</v>
      </c>
      <c r="F1294" s="29" t="s">
        <v>1480</v>
      </c>
      <c r="G1294" s="29">
        <v>0</v>
      </c>
      <c r="H1294" s="29" t="s">
        <v>32</v>
      </c>
      <c r="I1294" s="29">
        <v>0</v>
      </c>
      <c r="J1294" s="29" t="s">
        <v>333</v>
      </c>
      <c r="K1294" s="29" t="str">
        <f t="shared" si="836"/>
        <v>icon</v>
      </c>
      <c r="L1294" s="2" t="str">
        <f t="shared" si="1135"/>
        <v>head</v>
      </c>
      <c r="M1294" s="2"/>
      <c r="N1294" s="2">
        <f t="shared" si="1136"/>
        <v>13</v>
      </c>
      <c r="O1294" s="2" t="str">
        <f t="shared" si="840"/>
        <v>0002</v>
      </c>
      <c r="P1294" s="2"/>
      <c r="Q1294" s="2" t="str">
        <f t="shared" si="842"/>
        <v>00</v>
      </c>
      <c r="R1294" s="36"/>
      <c r="S1294" s="29">
        <f t="shared" si="844"/>
        <v>5</v>
      </c>
      <c r="T1294" s="29">
        <f t="shared" si="845"/>
        <v>10</v>
      </c>
      <c r="U1294" s="29">
        <f t="shared" si="846"/>
        <v>10</v>
      </c>
      <c r="V1294" s="29">
        <f t="shared" si="847"/>
        <v>10</v>
      </c>
      <c r="W1294" s="2" t="str">
        <f t="shared" si="848"/>
        <v>0002</v>
      </c>
      <c r="X1294" s="2"/>
    </row>
    <row r="1295" spans="1:24">
      <c r="A1295" s="2" t="s">
        <v>29</v>
      </c>
      <c r="B1295" s="35">
        <v>317000390</v>
      </c>
      <c r="C1295" s="29">
        <v>313000300</v>
      </c>
      <c r="D1295" s="35">
        <f t="shared" si="1104"/>
        <v>0</v>
      </c>
      <c r="E1295" s="29" t="s">
        <v>334</v>
      </c>
      <c r="F1295" s="29" t="s">
        <v>1480</v>
      </c>
      <c r="G1295" s="29">
        <v>0</v>
      </c>
      <c r="H1295" s="29" t="s">
        <v>32</v>
      </c>
      <c r="I1295" s="29">
        <v>0</v>
      </c>
      <c r="J1295" s="29" t="s">
        <v>335</v>
      </c>
      <c r="K1295" s="29" t="str">
        <f t="shared" si="836"/>
        <v>icon</v>
      </c>
      <c r="L1295" s="2" t="str">
        <f t="shared" si="1135"/>
        <v>head</v>
      </c>
      <c r="M1295" s="2"/>
      <c r="N1295" s="2">
        <f t="shared" si="1136"/>
        <v>13</v>
      </c>
      <c r="O1295" s="2" t="str">
        <f t="shared" si="840"/>
        <v>0003</v>
      </c>
      <c r="P1295" s="2"/>
      <c r="Q1295" s="2" t="str">
        <f t="shared" si="842"/>
        <v>00</v>
      </c>
      <c r="R1295" s="36"/>
      <c r="S1295" s="29">
        <f t="shared" si="844"/>
        <v>5</v>
      </c>
      <c r="T1295" s="29">
        <f t="shared" si="845"/>
        <v>10</v>
      </c>
      <c r="U1295" s="29">
        <f t="shared" si="846"/>
        <v>10</v>
      </c>
      <c r="V1295" s="29">
        <f t="shared" si="847"/>
        <v>10</v>
      </c>
      <c r="W1295" s="2" t="str">
        <f t="shared" si="848"/>
        <v>0003</v>
      </c>
      <c r="X1295" s="2"/>
    </row>
    <row r="1296" spans="1:24">
      <c r="A1296" s="2" t="s">
        <v>29</v>
      </c>
      <c r="B1296" s="35">
        <v>317000392</v>
      </c>
      <c r="C1296" s="29">
        <v>313000300</v>
      </c>
      <c r="D1296" s="35">
        <f t="shared" si="1104"/>
        <v>0</v>
      </c>
      <c r="E1296" s="29" t="s">
        <v>336</v>
      </c>
      <c r="F1296" s="29" t="s">
        <v>1480</v>
      </c>
      <c r="G1296" s="29">
        <v>0</v>
      </c>
      <c r="H1296" s="29" t="s">
        <v>32</v>
      </c>
      <c r="I1296" s="29">
        <v>0</v>
      </c>
      <c r="J1296" s="29" t="s">
        <v>335</v>
      </c>
      <c r="K1296" s="29" t="str">
        <f t="shared" si="836"/>
        <v>icon</v>
      </c>
      <c r="L1296" s="2" t="str">
        <f t="shared" si="1135"/>
        <v>head</v>
      </c>
      <c r="M1296" s="2"/>
      <c r="N1296" s="2">
        <f t="shared" si="1136"/>
        <v>13</v>
      </c>
      <c r="O1296" s="2" t="str">
        <f t="shared" si="840"/>
        <v>0003</v>
      </c>
      <c r="P1296" s="2"/>
      <c r="Q1296" s="2" t="str">
        <f t="shared" si="842"/>
        <v>02</v>
      </c>
      <c r="R1296" s="36"/>
      <c r="S1296" s="29">
        <f t="shared" si="844"/>
        <v>5</v>
      </c>
      <c r="T1296" s="29">
        <f t="shared" si="845"/>
        <v>10</v>
      </c>
      <c r="U1296" s="29">
        <f t="shared" si="846"/>
        <v>15</v>
      </c>
      <c r="V1296" s="29">
        <f t="shared" si="847"/>
        <v>15</v>
      </c>
      <c r="W1296" s="2" t="str">
        <f t="shared" si="848"/>
        <v>2</v>
      </c>
      <c r="X1296" s="2"/>
    </row>
    <row r="1297" spans="1:24">
      <c r="A1297" s="2" t="s">
        <v>29</v>
      </c>
      <c r="B1297" s="35">
        <v>317000490</v>
      </c>
      <c r="C1297" s="29">
        <v>313000400</v>
      </c>
      <c r="D1297" s="35">
        <f t="shared" si="1104"/>
        <v>0</v>
      </c>
      <c r="E1297" s="29" t="s">
        <v>337</v>
      </c>
      <c r="F1297" s="29" t="s">
        <v>1480</v>
      </c>
      <c r="G1297" s="29">
        <v>0</v>
      </c>
      <c r="H1297" s="29" t="s">
        <v>32</v>
      </c>
      <c r="I1297" s="29">
        <v>0</v>
      </c>
      <c r="J1297" s="29" t="s">
        <v>338</v>
      </c>
      <c r="K1297" s="29" t="str">
        <f t="shared" si="836"/>
        <v>icon</v>
      </c>
      <c r="L1297" s="2" t="str">
        <f t="shared" si="1135"/>
        <v>head</v>
      </c>
      <c r="M1297" s="2"/>
      <c r="N1297" s="2">
        <f t="shared" si="1136"/>
        <v>13</v>
      </c>
      <c r="O1297" s="2" t="str">
        <f t="shared" si="840"/>
        <v>0004</v>
      </c>
      <c r="P1297" s="2"/>
      <c r="Q1297" s="2" t="str">
        <f t="shared" si="842"/>
        <v>00</v>
      </c>
      <c r="R1297" s="36"/>
      <c r="S1297" s="29">
        <f t="shared" si="844"/>
        <v>5</v>
      </c>
      <c r="T1297" s="29">
        <f t="shared" si="845"/>
        <v>10</v>
      </c>
      <c r="U1297" s="29">
        <f t="shared" si="846"/>
        <v>10</v>
      </c>
      <c r="V1297" s="29">
        <f t="shared" si="847"/>
        <v>10</v>
      </c>
      <c r="W1297" s="2" t="str">
        <f t="shared" si="848"/>
        <v>0004</v>
      </c>
      <c r="X1297" s="2"/>
    </row>
    <row r="1298" spans="1:24">
      <c r="A1298" s="2" t="s">
        <v>29</v>
      </c>
      <c r="B1298" s="35">
        <v>317000590</v>
      </c>
      <c r="C1298" s="29">
        <v>313000500</v>
      </c>
      <c r="D1298" s="35">
        <f t="shared" si="1104"/>
        <v>0</v>
      </c>
      <c r="E1298" s="29" t="s">
        <v>339</v>
      </c>
      <c r="F1298" s="29" t="s">
        <v>1480</v>
      </c>
      <c r="G1298" s="29">
        <v>0</v>
      </c>
      <c r="H1298" s="29" t="s">
        <v>32</v>
      </c>
      <c r="I1298" s="29">
        <v>0</v>
      </c>
      <c r="J1298" s="29" t="s">
        <v>340</v>
      </c>
      <c r="K1298" s="29" t="str">
        <f t="shared" si="836"/>
        <v>icon</v>
      </c>
      <c r="L1298" s="2" t="str">
        <f t="shared" si="1135"/>
        <v>head</v>
      </c>
      <c r="M1298" s="2"/>
      <c r="N1298" s="2">
        <f t="shared" si="1136"/>
        <v>13</v>
      </c>
      <c r="O1298" s="2" t="str">
        <f t="shared" si="840"/>
        <v>0005</v>
      </c>
      <c r="P1298" s="2"/>
      <c r="Q1298" s="2" t="str">
        <f t="shared" si="842"/>
        <v>00</v>
      </c>
      <c r="R1298" s="36"/>
      <c r="S1298" s="29">
        <f t="shared" si="844"/>
        <v>5</v>
      </c>
      <c r="T1298" s="29">
        <f t="shared" si="845"/>
        <v>10</v>
      </c>
      <c r="U1298" s="29">
        <f t="shared" si="846"/>
        <v>10</v>
      </c>
      <c r="V1298" s="29">
        <f t="shared" si="847"/>
        <v>10</v>
      </c>
      <c r="W1298" s="2" t="str">
        <f t="shared" si="848"/>
        <v>0005</v>
      </c>
      <c r="X1298" s="2"/>
    </row>
    <row r="1299" spans="1:24">
      <c r="A1299" s="2" t="s">
        <v>29</v>
      </c>
      <c r="B1299" s="35">
        <v>317000690</v>
      </c>
      <c r="C1299" s="29">
        <v>313000600</v>
      </c>
      <c r="D1299" s="35">
        <f t="shared" si="1104"/>
        <v>0</v>
      </c>
      <c r="E1299" s="29" t="s">
        <v>341</v>
      </c>
      <c r="F1299" s="29" t="s">
        <v>1480</v>
      </c>
      <c r="G1299" s="29">
        <v>0</v>
      </c>
      <c r="H1299" s="29" t="s">
        <v>32</v>
      </c>
      <c r="I1299" s="29">
        <v>0</v>
      </c>
      <c r="J1299" s="29" t="s">
        <v>342</v>
      </c>
      <c r="K1299" s="29" t="str">
        <f t="shared" si="836"/>
        <v>icon</v>
      </c>
      <c r="L1299" s="2" t="str">
        <f t="shared" si="1135"/>
        <v>head</v>
      </c>
      <c r="M1299" s="2"/>
      <c r="N1299" s="2">
        <f t="shared" si="1136"/>
        <v>13</v>
      </c>
      <c r="O1299" s="2" t="str">
        <f t="shared" si="840"/>
        <v>0006</v>
      </c>
      <c r="P1299" s="2"/>
      <c r="Q1299" s="2" t="str">
        <f t="shared" si="842"/>
        <v>00</v>
      </c>
      <c r="R1299" s="36"/>
      <c r="S1299" s="29">
        <f t="shared" si="844"/>
        <v>5</v>
      </c>
      <c r="T1299" s="29">
        <f t="shared" si="845"/>
        <v>10</v>
      </c>
      <c r="U1299" s="29">
        <f t="shared" si="846"/>
        <v>10</v>
      </c>
      <c r="V1299" s="29">
        <f t="shared" si="847"/>
        <v>10</v>
      </c>
      <c r="W1299" s="2" t="str">
        <f t="shared" si="848"/>
        <v>0006</v>
      </c>
      <c r="X1299" s="2"/>
    </row>
    <row r="1300" spans="1:24">
      <c r="A1300" s="2" t="s">
        <v>29</v>
      </c>
      <c r="B1300" s="35">
        <v>317000790</v>
      </c>
      <c r="C1300" s="29">
        <v>313000700</v>
      </c>
      <c r="D1300" s="35">
        <f t="shared" si="1104"/>
        <v>0</v>
      </c>
      <c r="E1300" s="29" t="s">
        <v>343</v>
      </c>
      <c r="F1300" s="29" t="s">
        <v>1480</v>
      </c>
      <c r="G1300" s="29">
        <v>0</v>
      </c>
      <c r="H1300" s="29" t="s">
        <v>32</v>
      </c>
      <c r="I1300" s="29">
        <v>0</v>
      </c>
      <c r="J1300" s="29" t="s">
        <v>344</v>
      </c>
      <c r="K1300" s="29" t="str">
        <f t="shared" si="836"/>
        <v>icon</v>
      </c>
      <c r="L1300" s="2" t="str">
        <f t="shared" si="1135"/>
        <v>head</v>
      </c>
      <c r="M1300" s="2"/>
      <c r="N1300" s="2">
        <f t="shared" si="1136"/>
        <v>13</v>
      </c>
      <c r="O1300" s="2" t="str">
        <f t="shared" si="840"/>
        <v>0007</v>
      </c>
      <c r="P1300" s="2"/>
      <c r="Q1300" s="2" t="str">
        <f t="shared" si="842"/>
        <v>00</v>
      </c>
      <c r="R1300" s="36"/>
      <c r="S1300" s="29">
        <f t="shared" si="844"/>
        <v>5</v>
      </c>
      <c r="T1300" s="29">
        <f t="shared" si="845"/>
        <v>10</v>
      </c>
      <c r="U1300" s="29">
        <f t="shared" si="846"/>
        <v>10</v>
      </c>
      <c r="V1300" s="29">
        <f t="shared" si="847"/>
        <v>10</v>
      </c>
      <c r="W1300" s="2" t="str">
        <f t="shared" si="848"/>
        <v>0007</v>
      </c>
      <c r="X1300" s="2"/>
    </row>
    <row r="1301" spans="1:24">
      <c r="A1301" s="2" t="s">
        <v>29</v>
      </c>
      <c r="B1301" s="35">
        <v>317000792</v>
      </c>
      <c r="C1301" s="29">
        <v>0</v>
      </c>
      <c r="D1301" s="35">
        <f t="shared" si="1104"/>
        <v>0</v>
      </c>
      <c r="E1301" s="29" t="s">
        <v>345</v>
      </c>
      <c r="F1301" s="29" t="s">
        <v>1480</v>
      </c>
      <c r="G1301" s="29">
        <v>0</v>
      </c>
      <c r="H1301" s="29" t="s">
        <v>32</v>
      </c>
      <c r="I1301" s="29">
        <v>0</v>
      </c>
      <c r="J1301" s="29" t="s">
        <v>344</v>
      </c>
      <c r="K1301" s="29" t="str">
        <f t="shared" si="836"/>
        <v>icon</v>
      </c>
      <c r="L1301" s="2" t="str">
        <f t="shared" si="1135"/>
        <v>head</v>
      </c>
      <c r="M1301" s="2"/>
      <c r="N1301" s="2">
        <f t="shared" si="1136"/>
        <v>13</v>
      </c>
      <c r="O1301" s="2" t="str">
        <f t="shared" si="840"/>
        <v>0007</v>
      </c>
      <c r="P1301" s="2"/>
      <c r="Q1301" s="2" t="str">
        <f t="shared" si="842"/>
        <v>02</v>
      </c>
      <c r="R1301" s="36"/>
      <c r="S1301" s="29">
        <f t="shared" si="844"/>
        <v>5</v>
      </c>
      <c r="T1301" s="29">
        <f t="shared" si="845"/>
        <v>10</v>
      </c>
      <c r="U1301" s="29">
        <f t="shared" si="846"/>
        <v>15</v>
      </c>
      <c r="V1301" s="29">
        <f t="shared" si="847"/>
        <v>15</v>
      </c>
      <c r="W1301" s="2" t="str">
        <f t="shared" si="848"/>
        <v>2</v>
      </c>
      <c r="X1301" s="2"/>
    </row>
    <row r="1302" spans="1:24">
      <c r="A1302" s="2" t="s">
        <v>29</v>
      </c>
      <c r="B1302" s="35">
        <v>317000793</v>
      </c>
      <c r="C1302" s="29">
        <v>0</v>
      </c>
      <c r="D1302" s="35">
        <f t="shared" si="1104"/>
        <v>0</v>
      </c>
      <c r="E1302" s="29" t="s">
        <v>346</v>
      </c>
      <c r="F1302" s="29" t="s">
        <v>1480</v>
      </c>
      <c r="G1302" s="29">
        <v>0</v>
      </c>
      <c r="H1302" s="29" t="s">
        <v>32</v>
      </c>
      <c r="I1302" s="29">
        <v>0</v>
      </c>
      <c r="J1302" s="29" t="s">
        <v>344</v>
      </c>
      <c r="K1302" s="29" t="str">
        <f t="shared" ref="K1302:K1367" si="1137">LEFT(E1302,S1302-1)</f>
        <v>icon</v>
      </c>
      <c r="L1302" s="2" t="str">
        <f t="shared" si="1135"/>
        <v>head</v>
      </c>
      <c r="M1302" s="2"/>
      <c r="N1302" s="2">
        <f t="shared" si="1136"/>
        <v>13</v>
      </c>
      <c r="O1302" s="2" t="str">
        <f t="shared" si="840"/>
        <v>0007</v>
      </c>
      <c r="P1302" s="2"/>
      <c r="Q1302" s="2" t="str">
        <f t="shared" si="842"/>
        <v>03</v>
      </c>
      <c r="R1302" s="36"/>
      <c r="S1302" s="29">
        <f t="shared" si="844"/>
        <v>5</v>
      </c>
      <c r="T1302" s="29">
        <f t="shared" si="845"/>
        <v>10</v>
      </c>
      <c r="U1302" s="29">
        <f t="shared" si="846"/>
        <v>15</v>
      </c>
      <c r="V1302" s="29">
        <f t="shared" si="847"/>
        <v>15</v>
      </c>
      <c r="W1302" s="2" t="str">
        <f t="shared" si="848"/>
        <v>3</v>
      </c>
      <c r="X1302" s="2"/>
    </row>
    <row r="1303" spans="1:24">
      <c r="A1303" s="2" t="s">
        <v>29</v>
      </c>
      <c r="B1303" s="35">
        <v>317000890</v>
      </c>
      <c r="C1303" s="29">
        <v>313000800</v>
      </c>
      <c r="D1303" s="35">
        <f t="shared" si="1104"/>
        <v>0</v>
      </c>
      <c r="E1303" s="29" t="s">
        <v>347</v>
      </c>
      <c r="F1303" s="29" t="s">
        <v>1480</v>
      </c>
      <c r="G1303" s="29">
        <v>0</v>
      </c>
      <c r="H1303" s="29" t="s">
        <v>32</v>
      </c>
      <c r="I1303" s="29">
        <v>0</v>
      </c>
      <c r="J1303" s="29" t="s">
        <v>348</v>
      </c>
      <c r="K1303" s="29" t="str">
        <f t="shared" si="1137"/>
        <v>icon</v>
      </c>
      <c r="L1303" s="2" t="str">
        <f t="shared" si="1135"/>
        <v>head</v>
      </c>
      <c r="M1303" s="2"/>
      <c r="N1303" s="2">
        <f t="shared" si="1136"/>
        <v>13</v>
      </c>
      <c r="O1303" s="2" t="str">
        <f t="shared" si="840"/>
        <v>0008</v>
      </c>
      <c r="P1303" s="2"/>
      <c r="Q1303" s="2" t="str">
        <f t="shared" si="842"/>
        <v>00</v>
      </c>
      <c r="R1303" s="36"/>
      <c r="S1303" s="29">
        <f t="shared" si="844"/>
        <v>5</v>
      </c>
      <c r="T1303" s="29">
        <f t="shared" si="845"/>
        <v>10</v>
      </c>
      <c r="U1303" s="29">
        <f t="shared" si="846"/>
        <v>10</v>
      </c>
      <c r="V1303" s="29">
        <f t="shared" si="847"/>
        <v>10</v>
      </c>
      <c r="W1303" s="2" t="str">
        <f t="shared" si="848"/>
        <v>0008</v>
      </c>
      <c r="X1303" s="2"/>
    </row>
    <row r="1304" spans="1:24">
      <c r="A1304" s="2" t="s">
        <v>29</v>
      </c>
      <c r="B1304" s="35">
        <v>317000990</v>
      </c>
      <c r="C1304" s="29">
        <v>313000900</v>
      </c>
      <c r="D1304" s="35">
        <f t="shared" si="1104"/>
        <v>0</v>
      </c>
      <c r="E1304" s="29" t="s">
        <v>349</v>
      </c>
      <c r="F1304" s="29" t="s">
        <v>1480</v>
      </c>
      <c r="G1304" s="29">
        <v>0</v>
      </c>
      <c r="H1304" s="29" t="s">
        <v>32</v>
      </c>
      <c r="I1304" s="29">
        <v>0</v>
      </c>
      <c r="J1304" s="29" t="s">
        <v>350</v>
      </c>
      <c r="K1304" s="29" t="str">
        <f t="shared" si="1137"/>
        <v>icon</v>
      </c>
      <c r="L1304" s="2" t="str">
        <f t="shared" si="1135"/>
        <v>head</v>
      </c>
      <c r="M1304" s="2"/>
      <c r="N1304" s="2">
        <f t="shared" si="1136"/>
        <v>13</v>
      </c>
      <c r="O1304" s="2" t="str">
        <f t="shared" si="840"/>
        <v>0009</v>
      </c>
      <c r="P1304" s="2"/>
      <c r="Q1304" s="2" t="str">
        <f t="shared" si="842"/>
        <v>00</v>
      </c>
      <c r="R1304" s="36"/>
      <c r="S1304" s="29">
        <f t="shared" si="844"/>
        <v>5</v>
      </c>
      <c r="T1304" s="29">
        <f t="shared" si="845"/>
        <v>10</v>
      </c>
      <c r="U1304" s="29">
        <f t="shared" si="846"/>
        <v>10</v>
      </c>
      <c r="V1304" s="29">
        <f t="shared" si="847"/>
        <v>10</v>
      </c>
      <c r="W1304" s="2" t="str">
        <f t="shared" si="848"/>
        <v>0009</v>
      </c>
      <c r="X1304" s="2"/>
    </row>
    <row r="1305" spans="1:24">
      <c r="A1305" s="2" t="s">
        <v>29</v>
      </c>
      <c r="B1305" s="35">
        <v>317001090</v>
      </c>
      <c r="C1305" s="29">
        <v>313001000</v>
      </c>
      <c r="D1305" s="35">
        <f t="shared" si="1104"/>
        <v>0</v>
      </c>
      <c r="E1305" s="29" t="s">
        <v>351</v>
      </c>
      <c r="F1305" s="29" t="s">
        <v>1480</v>
      </c>
      <c r="G1305" s="29">
        <v>0</v>
      </c>
      <c r="H1305" s="29" t="s">
        <v>32</v>
      </c>
      <c r="I1305" s="29">
        <v>0</v>
      </c>
      <c r="J1305" s="29" t="s">
        <v>352</v>
      </c>
      <c r="K1305" s="29" t="str">
        <f t="shared" si="1137"/>
        <v>icon</v>
      </c>
      <c r="L1305" s="2" t="str">
        <f t="shared" si="1135"/>
        <v>head</v>
      </c>
      <c r="M1305" s="2"/>
      <c r="N1305" s="2">
        <f t="shared" si="1136"/>
        <v>13</v>
      </c>
      <c r="O1305" s="2" t="str">
        <f t="shared" si="840"/>
        <v>0010</v>
      </c>
      <c r="P1305" s="2"/>
      <c r="Q1305" s="2" t="str">
        <f t="shared" si="842"/>
        <v>00</v>
      </c>
      <c r="R1305" s="36"/>
      <c r="S1305" s="29">
        <f t="shared" si="844"/>
        <v>5</v>
      </c>
      <c r="T1305" s="29">
        <f t="shared" si="845"/>
        <v>10</v>
      </c>
      <c r="U1305" s="29">
        <f t="shared" si="846"/>
        <v>10</v>
      </c>
      <c r="V1305" s="29">
        <f t="shared" si="847"/>
        <v>10</v>
      </c>
      <c r="W1305" s="2" t="str">
        <f t="shared" si="848"/>
        <v>0010</v>
      </c>
      <c r="X1305" s="2"/>
    </row>
    <row r="1306" spans="1:24">
      <c r="A1306" s="2" t="s">
        <v>29</v>
      </c>
      <c r="B1306" s="35">
        <v>317001190</v>
      </c>
      <c r="C1306" s="29">
        <v>313001100</v>
      </c>
      <c r="D1306" s="35">
        <f t="shared" si="1104"/>
        <v>0</v>
      </c>
      <c r="E1306" s="29" t="s">
        <v>353</v>
      </c>
      <c r="F1306" s="29" t="s">
        <v>1480</v>
      </c>
      <c r="G1306" s="29">
        <v>0</v>
      </c>
      <c r="H1306" s="29" t="s">
        <v>32</v>
      </c>
      <c r="I1306" s="29">
        <v>0</v>
      </c>
      <c r="J1306" s="29" t="s">
        <v>354</v>
      </c>
      <c r="K1306" s="29" t="str">
        <f t="shared" si="1137"/>
        <v>icon</v>
      </c>
      <c r="L1306" s="2" t="str">
        <f t="shared" si="1135"/>
        <v>head</v>
      </c>
      <c r="M1306" s="2"/>
      <c r="N1306" s="2">
        <f t="shared" si="1136"/>
        <v>13</v>
      </c>
      <c r="O1306" s="2" t="str">
        <f t="shared" si="840"/>
        <v>0011</v>
      </c>
      <c r="P1306" s="2"/>
      <c r="Q1306" s="2" t="str">
        <f t="shared" si="842"/>
        <v>00</v>
      </c>
      <c r="R1306" s="36"/>
      <c r="S1306" s="29">
        <f t="shared" si="844"/>
        <v>5</v>
      </c>
      <c r="T1306" s="29">
        <f t="shared" si="845"/>
        <v>10</v>
      </c>
      <c r="U1306" s="29">
        <f t="shared" si="846"/>
        <v>10</v>
      </c>
      <c r="V1306" s="29">
        <f t="shared" si="847"/>
        <v>10</v>
      </c>
      <c r="W1306" s="2" t="str">
        <f t="shared" si="848"/>
        <v>0011</v>
      </c>
      <c r="X1306" s="2"/>
    </row>
    <row r="1307" spans="1:24">
      <c r="A1307" s="2" t="s">
        <v>29</v>
      </c>
      <c r="B1307" s="35">
        <v>317001290</v>
      </c>
      <c r="C1307" s="29">
        <v>313001200</v>
      </c>
      <c r="D1307" s="35">
        <f t="shared" si="1104"/>
        <v>0</v>
      </c>
      <c r="E1307" s="29" t="s">
        <v>355</v>
      </c>
      <c r="F1307" s="29" t="s">
        <v>1480</v>
      </c>
      <c r="G1307" s="29">
        <v>0</v>
      </c>
      <c r="H1307" s="29" t="s">
        <v>32</v>
      </c>
      <c r="I1307" s="29">
        <v>0</v>
      </c>
      <c r="J1307" s="29" t="s">
        <v>356</v>
      </c>
      <c r="K1307" s="29" t="str">
        <f t="shared" si="1137"/>
        <v>icon</v>
      </c>
      <c r="L1307" s="2" t="str">
        <f t="shared" si="1135"/>
        <v>head</v>
      </c>
      <c r="M1307" s="2"/>
      <c r="N1307" s="2">
        <f t="shared" si="1136"/>
        <v>13</v>
      </c>
      <c r="O1307" s="2" t="str">
        <f t="shared" si="840"/>
        <v>0012</v>
      </c>
      <c r="P1307" s="2"/>
      <c r="Q1307" s="2" t="str">
        <f t="shared" si="842"/>
        <v>00</v>
      </c>
      <c r="R1307" s="36"/>
      <c r="S1307" s="29">
        <f t="shared" si="844"/>
        <v>5</v>
      </c>
      <c r="T1307" s="29">
        <f t="shared" si="845"/>
        <v>10</v>
      </c>
      <c r="U1307" s="29">
        <f t="shared" si="846"/>
        <v>10</v>
      </c>
      <c r="V1307" s="29">
        <f t="shared" si="847"/>
        <v>10</v>
      </c>
      <c r="W1307" s="2" t="str">
        <f t="shared" si="848"/>
        <v>0012</v>
      </c>
      <c r="X1307" s="2"/>
    </row>
    <row r="1308" spans="1:24">
      <c r="A1308" s="2" t="s">
        <v>29</v>
      </c>
      <c r="B1308" s="35">
        <v>317001390</v>
      </c>
      <c r="C1308" s="29">
        <v>313001300</v>
      </c>
      <c r="D1308" s="35">
        <f t="shared" si="1104"/>
        <v>0</v>
      </c>
      <c r="E1308" s="29" t="s">
        <v>357</v>
      </c>
      <c r="F1308" s="29" t="s">
        <v>1480</v>
      </c>
      <c r="G1308" s="29">
        <v>0</v>
      </c>
      <c r="H1308" s="29" t="s">
        <v>32</v>
      </c>
      <c r="I1308" s="29">
        <v>0</v>
      </c>
      <c r="J1308" s="29" t="s">
        <v>358</v>
      </c>
      <c r="K1308" s="29" t="str">
        <f t="shared" si="1137"/>
        <v>icon</v>
      </c>
      <c r="L1308" s="2" t="str">
        <f t="shared" si="1135"/>
        <v>head</v>
      </c>
      <c r="M1308" s="2"/>
      <c r="N1308" s="2">
        <f t="shared" si="1136"/>
        <v>13</v>
      </c>
      <c r="O1308" s="2" t="str">
        <f t="shared" si="840"/>
        <v>0013</v>
      </c>
      <c r="P1308" s="2"/>
      <c r="Q1308" s="2" t="str">
        <f t="shared" si="842"/>
        <v>00</v>
      </c>
      <c r="R1308" s="36"/>
      <c r="S1308" s="29">
        <f t="shared" si="844"/>
        <v>5</v>
      </c>
      <c r="T1308" s="29">
        <f t="shared" si="845"/>
        <v>10</v>
      </c>
      <c r="U1308" s="29">
        <f t="shared" si="846"/>
        <v>10</v>
      </c>
      <c r="V1308" s="29">
        <f t="shared" si="847"/>
        <v>10</v>
      </c>
      <c r="W1308" s="2" t="str">
        <f t="shared" si="848"/>
        <v>0013</v>
      </c>
      <c r="X1308" s="2"/>
    </row>
    <row r="1309" spans="1:24">
      <c r="A1309" s="2" t="s">
        <v>29</v>
      </c>
      <c r="B1309" s="35">
        <v>317001490</v>
      </c>
      <c r="C1309" s="29">
        <v>313001400</v>
      </c>
      <c r="D1309" s="35">
        <f t="shared" si="1104"/>
        <v>0</v>
      </c>
      <c r="E1309" s="29" t="s">
        <v>359</v>
      </c>
      <c r="F1309" s="29" t="s">
        <v>1480</v>
      </c>
      <c r="G1309" s="29">
        <v>0</v>
      </c>
      <c r="H1309" s="29" t="s">
        <v>32</v>
      </c>
      <c r="I1309" s="29">
        <v>0</v>
      </c>
      <c r="J1309" s="29" t="s">
        <v>360</v>
      </c>
      <c r="K1309" s="29" t="str">
        <f t="shared" si="1137"/>
        <v>icon</v>
      </c>
      <c r="L1309" s="2" t="str">
        <f t="shared" si="1135"/>
        <v>head</v>
      </c>
      <c r="M1309" s="2"/>
      <c r="N1309" s="2">
        <f t="shared" si="1136"/>
        <v>13</v>
      </c>
      <c r="O1309" s="2" t="str">
        <f t="shared" si="840"/>
        <v>0014</v>
      </c>
      <c r="P1309" s="2"/>
      <c r="Q1309" s="2" t="str">
        <f t="shared" si="842"/>
        <v>00</v>
      </c>
      <c r="R1309" s="36"/>
      <c r="S1309" s="29">
        <f t="shared" si="844"/>
        <v>5</v>
      </c>
      <c r="T1309" s="29">
        <f t="shared" si="845"/>
        <v>10</v>
      </c>
      <c r="U1309" s="29">
        <f t="shared" si="846"/>
        <v>10</v>
      </c>
      <c r="V1309" s="29">
        <f t="shared" si="847"/>
        <v>10</v>
      </c>
      <c r="W1309" s="2" t="str">
        <f t="shared" si="848"/>
        <v>0014</v>
      </c>
      <c r="X1309" s="2"/>
    </row>
    <row r="1310" spans="1:24">
      <c r="A1310" s="2" t="s">
        <v>29</v>
      </c>
      <c r="B1310" s="35">
        <v>317001590</v>
      </c>
      <c r="C1310" s="29">
        <v>313001500</v>
      </c>
      <c r="D1310" s="35">
        <f t="shared" si="1104"/>
        <v>0</v>
      </c>
      <c r="E1310" s="29" t="s">
        <v>361</v>
      </c>
      <c r="F1310" s="29" t="s">
        <v>1480</v>
      </c>
      <c r="G1310" s="29">
        <v>0</v>
      </c>
      <c r="H1310" s="29" t="s">
        <v>32</v>
      </c>
      <c r="I1310" s="29">
        <v>0</v>
      </c>
      <c r="J1310" s="29" t="s">
        <v>362</v>
      </c>
      <c r="K1310" s="29" t="str">
        <f t="shared" si="1137"/>
        <v>icon</v>
      </c>
      <c r="L1310" s="2" t="str">
        <f t="shared" si="1135"/>
        <v>head</v>
      </c>
      <c r="M1310" s="2"/>
      <c r="N1310" s="2">
        <f t="shared" si="1136"/>
        <v>13</v>
      </c>
      <c r="O1310" s="2" t="str">
        <f t="shared" si="840"/>
        <v>0015</v>
      </c>
      <c r="P1310" s="2"/>
      <c r="Q1310" s="2" t="str">
        <f t="shared" si="842"/>
        <v>00</v>
      </c>
      <c r="R1310" s="36"/>
      <c r="S1310" s="29">
        <f t="shared" si="844"/>
        <v>5</v>
      </c>
      <c r="T1310" s="29">
        <f t="shared" si="845"/>
        <v>10</v>
      </c>
      <c r="U1310" s="29">
        <f t="shared" si="846"/>
        <v>10</v>
      </c>
      <c r="V1310" s="29">
        <f t="shared" si="847"/>
        <v>10</v>
      </c>
      <c r="W1310" s="2" t="str">
        <f t="shared" si="848"/>
        <v>0015</v>
      </c>
      <c r="X1310" s="2"/>
    </row>
    <row r="1311" spans="1:24">
      <c r="A1311" s="2" t="s">
        <v>29</v>
      </c>
      <c r="B1311" s="35">
        <v>317001690</v>
      </c>
      <c r="C1311" s="29">
        <v>313001600</v>
      </c>
      <c r="D1311" s="35">
        <f t="shared" si="1104"/>
        <v>0</v>
      </c>
      <c r="E1311" s="29" t="s">
        <v>363</v>
      </c>
      <c r="F1311" s="29" t="s">
        <v>1480</v>
      </c>
      <c r="G1311" s="29">
        <v>0</v>
      </c>
      <c r="H1311" s="29" t="s">
        <v>32</v>
      </c>
      <c r="I1311" s="29">
        <v>0</v>
      </c>
      <c r="J1311" s="29" t="s">
        <v>364</v>
      </c>
      <c r="K1311" s="29" t="str">
        <f t="shared" si="1137"/>
        <v>icon</v>
      </c>
      <c r="L1311" s="2" t="str">
        <f t="shared" si="1135"/>
        <v>head</v>
      </c>
      <c r="M1311" s="2"/>
      <c r="N1311" s="2">
        <f t="shared" si="1136"/>
        <v>13</v>
      </c>
      <c r="O1311" s="2" t="str">
        <f t="shared" si="840"/>
        <v>0016</v>
      </c>
      <c r="P1311" s="2"/>
      <c r="Q1311" s="2" t="str">
        <f t="shared" si="842"/>
        <v>00</v>
      </c>
      <c r="R1311" s="36"/>
      <c r="S1311" s="29">
        <f t="shared" si="844"/>
        <v>5</v>
      </c>
      <c r="T1311" s="29">
        <f t="shared" si="845"/>
        <v>10</v>
      </c>
      <c r="U1311" s="29">
        <f t="shared" si="846"/>
        <v>10</v>
      </c>
      <c r="V1311" s="29">
        <f t="shared" si="847"/>
        <v>10</v>
      </c>
      <c r="W1311" s="2" t="str">
        <f t="shared" si="848"/>
        <v>0016</v>
      </c>
      <c r="X1311" s="2"/>
    </row>
    <row r="1312" spans="1:24">
      <c r="A1312" s="2" t="s">
        <v>29</v>
      </c>
      <c r="B1312" s="35">
        <v>317001790</v>
      </c>
      <c r="C1312" s="29">
        <v>313001700</v>
      </c>
      <c r="D1312" s="35">
        <f t="shared" si="1104"/>
        <v>0</v>
      </c>
      <c r="E1312" s="29" t="s">
        <v>365</v>
      </c>
      <c r="F1312" s="29" t="s">
        <v>1480</v>
      </c>
      <c r="G1312" s="29">
        <v>0</v>
      </c>
      <c r="H1312" s="29" t="s">
        <v>32</v>
      </c>
      <c r="I1312" s="29">
        <v>0</v>
      </c>
      <c r="J1312" s="29" t="s">
        <v>366</v>
      </c>
      <c r="K1312" s="29" t="str">
        <f t="shared" si="1137"/>
        <v>icon</v>
      </c>
      <c r="L1312" s="2" t="str">
        <f t="shared" si="1135"/>
        <v>head</v>
      </c>
      <c r="M1312" s="2"/>
      <c r="N1312" s="2">
        <f t="shared" si="1136"/>
        <v>13</v>
      </c>
      <c r="O1312" s="2" t="str">
        <f t="shared" si="840"/>
        <v>0017</v>
      </c>
      <c r="P1312" s="2"/>
      <c r="Q1312" s="2" t="str">
        <f t="shared" si="842"/>
        <v>00</v>
      </c>
      <c r="R1312" s="36"/>
      <c r="S1312" s="29">
        <f t="shared" si="844"/>
        <v>5</v>
      </c>
      <c r="T1312" s="29">
        <f t="shared" si="845"/>
        <v>10</v>
      </c>
      <c r="U1312" s="29">
        <f t="shared" si="846"/>
        <v>10</v>
      </c>
      <c r="V1312" s="29">
        <f t="shared" si="847"/>
        <v>10</v>
      </c>
      <c r="W1312" s="2" t="str">
        <f t="shared" si="848"/>
        <v>0017</v>
      </c>
      <c r="X1312" s="2"/>
    </row>
    <row r="1313" spans="1:24">
      <c r="A1313" s="2" t="s">
        <v>29</v>
      </c>
      <c r="B1313" s="35">
        <v>317001890</v>
      </c>
      <c r="C1313" s="29">
        <v>313001800</v>
      </c>
      <c r="D1313" s="35">
        <f t="shared" si="1104"/>
        <v>0</v>
      </c>
      <c r="E1313" s="29" t="s">
        <v>367</v>
      </c>
      <c r="F1313" s="29" t="s">
        <v>1480</v>
      </c>
      <c r="G1313" s="29">
        <v>0</v>
      </c>
      <c r="H1313" s="29" t="s">
        <v>32</v>
      </c>
      <c r="I1313" s="29">
        <v>0</v>
      </c>
      <c r="J1313" s="29" t="s">
        <v>368</v>
      </c>
      <c r="K1313" s="29" t="str">
        <f t="shared" si="1137"/>
        <v>icon</v>
      </c>
      <c r="L1313" s="2" t="str">
        <f t="shared" si="1135"/>
        <v>head</v>
      </c>
      <c r="M1313" s="2"/>
      <c r="N1313" s="2">
        <f t="shared" si="1136"/>
        <v>13</v>
      </c>
      <c r="O1313" s="2" t="str">
        <f t="shared" si="840"/>
        <v>0018</v>
      </c>
      <c r="P1313" s="2"/>
      <c r="Q1313" s="2" t="str">
        <f t="shared" si="842"/>
        <v>00</v>
      </c>
      <c r="R1313" s="36"/>
      <c r="S1313" s="29">
        <f t="shared" si="844"/>
        <v>5</v>
      </c>
      <c r="T1313" s="29">
        <f t="shared" si="845"/>
        <v>10</v>
      </c>
      <c r="U1313" s="29">
        <f t="shared" si="846"/>
        <v>10</v>
      </c>
      <c r="V1313" s="29">
        <f t="shared" si="847"/>
        <v>10</v>
      </c>
      <c r="W1313" s="2" t="str">
        <f t="shared" si="848"/>
        <v>0018</v>
      </c>
      <c r="X1313" s="2"/>
    </row>
    <row r="1314" spans="1:24">
      <c r="A1314" s="2" t="s">
        <v>29</v>
      </c>
      <c r="B1314" s="35">
        <v>317001990</v>
      </c>
      <c r="C1314" s="29">
        <v>313001900</v>
      </c>
      <c r="D1314" s="35">
        <f t="shared" si="1104"/>
        <v>0</v>
      </c>
      <c r="E1314" s="29" t="s">
        <v>369</v>
      </c>
      <c r="F1314" s="29" t="s">
        <v>1480</v>
      </c>
      <c r="G1314" s="29">
        <v>0</v>
      </c>
      <c r="H1314" s="29" t="s">
        <v>32</v>
      </c>
      <c r="I1314" s="29">
        <v>0</v>
      </c>
      <c r="J1314" s="29" t="s">
        <v>370</v>
      </c>
      <c r="K1314" s="29" t="str">
        <f t="shared" si="1137"/>
        <v>icon</v>
      </c>
      <c r="L1314" s="2" t="str">
        <f t="shared" si="1135"/>
        <v>head</v>
      </c>
      <c r="M1314" s="2"/>
      <c r="N1314" s="2">
        <f t="shared" si="1136"/>
        <v>13</v>
      </c>
      <c r="O1314" s="2" t="str">
        <f t="shared" si="840"/>
        <v>0019</v>
      </c>
      <c r="P1314" s="2"/>
      <c r="Q1314" s="2" t="str">
        <f t="shared" si="842"/>
        <v>00</v>
      </c>
      <c r="R1314" s="36"/>
      <c r="S1314" s="29">
        <f t="shared" si="844"/>
        <v>5</v>
      </c>
      <c r="T1314" s="29">
        <f t="shared" si="845"/>
        <v>10</v>
      </c>
      <c r="U1314" s="29">
        <f t="shared" si="846"/>
        <v>10</v>
      </c>
      <c r="V1314" s="29">
        <f t="shared" si="847"/>
        <v>10</v>
      </c>
      <c r="W1314" s="2" t="str">
        <f t="shared" si="848"/>
        <v>0019</v>
      </c>
      <c r="X1314" s="2"/>
    </row>
    <row r="1315" spans="1:24">
      <c r="A1315" s="2" t="s">
        <v>29</v>
      </c>
      <c r="B1315" s="35">
        <v>317002090</v>
      </c>
      <c r="C1315" s="29">
        <v>313002000</v>
      </c>
      <c r="D1315" s="35">
        <f t="shared" si="1104"/>
        <v>0</v>
      </c>
      <c r="E1315" s="29" t="s">
        <v>371</v>
      </c>
      <c r="F1315" s="29" t="s">
        <v>1480</v>
      </c>
      <c r="G1315" s="29">
        <v>0</v>
      </c>
      <c r="H1315" s="29" t="s">
        <v>32</v>
      </c>
      <c r="I1315" s="29">
        <v>0</v>
      </c>
      <c r="J1315" s="29" t="s">
        <v>372</v>
      </c>
      <c r="K1315" s="29" t="str">
        <f t="shared" si="1137"/>
        <v>icon</v>
      </c>
      <c r="L1315" s="2" t="str">
        <f t="shared" si="1135"/>
        <v>head</v>
      </c>
      <c r="M1315" s="2"/>
      <c r="N1315" s="2">
        <f t="shared" si="1136"/>
        <v>13</v>
      </c>
      <c r="O1315" s="2" t="str">
        <f t="shared" si="840"/>
        <v>0020</v>
      </c>
      <c r="P1315" s="2"/>
      <c r="Q1315" s="2" t="str">
        <f t="shared" si="842"/>
        <v>00</v>
      </c>
      <c r="R1315" s="36"/>
      <c r="S1315" s="29">
        <f t="shared" si="844"/>
        <v>5</v>
      </c>
      <c r="T1315" s="29">
        <f t="shared" si="845"/>
        <v>10</v>
      </c>
      <c r="U1315" s="29">
        <f t="shared" si="846"/>
        <v>10</v>
      </c>
      <c r="V1315" s="29">
        <f t="shared" si="847"/>
        <v>10</v>
      </c>
      <c r="W1315" s="2" t="str">
        <f t="shared" si="848"/>
        <v>0020</v>
      </c>
      <c r="X1315" s="2"/>
    </row>
    <row r="1316" spans="1:24">
      <c r="A1316" s="2" t="s">
        <v>29</v>
      </c>
      <c r="B1316" s="35">
        <v>317002190</v>
      </c>
      <c r="C1316" s="29">
        <v>313002100</v>
      </c>
      <c r="D1316" s="35">
        <f t="shared" si="1104"/>
        <v>0</v>
      </c>
      <c r="E1316" s="29" t="s">
        <v>373</v>
      </c>
      <c r="F1316" s="29" t="s">
        <v>1480</v>
      </c>
      <c r="G1316" s="29">
        <v>0</v>
      </c>
      <c r="H1316" s="29" t="s">
        <v>32</v>
      </c>
      <c r="I1316" s="29">
        <v>0</v>
      </c>
      <c r="J1316" s="29" t="s">
        <v>374</v>
      </c>
      <c r="K1316" s="29" t="str">
        <f t="shared" si="1137"/>
        <v>icon</v>
      </c>
      <c r="L1316" s="2" t="str">
        <f t="shared" si="1135"/>
        <v>head</v>
      </c>
      <c r="M1316" s="2"/>
      <c r="N1316" s="2">
        <f t="shared" si="1136"/>
        <v>13</v>
      </c>
      <c r="O1316" s="2" t="str">
        <f t="shared" si="840"/>
        <v>0021</v>
      </c>
      <c r="P1316" s="2"/>
      <c r="Q1316" s="2" t="str">
        <f t="shared" si="842"/>
        <v>00</v>
      </c>
      <c r="R1316" s="36"/>
      <c r="S1316" s="29">
        <f t="shared" si="844"/>
        <v>5</v>
      </c>
      <c r="T1316" s="29">
        <f t="shared" si="845"/>
        <v>10</v>
      </c>
      <c r="U1316" s="29">
        <f t="shared" si="846"/>
        <v>10</v>
      </c>
      <c r="V1316" s="29">
        <f t="shared" si="847"/>
        <v>10</v>
      </c>
      <c r="W1316" s="2" t="str">
        <f t="shared" si="848"/>
        <v>0021</v>
      </c>
      <c r="X1316" s="2"/>
    </row>
    <row r="1317" spans="1:24">
      <c r="A1317" s="2" t="s">
        <v>29</v>
      </c>
      <c r="B1317" s="35">
        <v>317002192</v>
      </c>
      <c r="C1317" s="29">
        <v>313002100</v>
      </c>
      <c r="D1317" s="35">
        <f t="shared" si="1104"/>
        <v>0</v>
      </c>
      <c r="E1317" s="29" t="s">
        <v>375</v>
      </c>
      <c r="F1317" s="29" t="s">
        <v>1480</v>
      </c>
      <c r="G1317" s="29">
        <v>0</v>
      </c>
      <c r="H1317" s="29" t="s">
        <v>32</v>
      </c>
      <c r="I1317" s="29">
        <v>0</v>
      </c>
      <c r="J1317" s="29" t="s">
        <v>374</v>
      </c>
      <c r="K1317" s="29" t="str">
        <f t="shared" si="1137"/>
        <v>icon</v>
      </c>
      <c r="L1317" s="2" t="str">
        <f t="shared" si="1135"/>
        <v>head</v>
      </c>
      <c r="M1317" s="2"/>
      <c r="N1317" s="2">
        <f t="shared" si="1136"/>
        <v>13</v>
      </c>
      <c r="O1317" s="2" t="str">
        <f t="shared" si="840"/>
        <v>0021</v>
      </c>
      <c r="P1317" s="2"/>
      <c r="Q1317" s="2" t="str">
        <f t="shared" si="842"/>
        <v>02</v>
      </c>
      <c r="R1317" s="36"/>
      <c r="S1317" s="29">
        <f t="shared" si="844"/>
        <v>5</v>
      </c>
      <c r="T1317" s="29">
        <f t="shared" si="845"/>
        <v>10</v>
      </c>
      <c r="U1317" s="29">
        <f t="shared" si="846"/>
        <v>15</v>
      </c>
      <c r="V1317" s="29">
        <f t="shared" si="847"/>
        <v>15</v>
      </c>
      <c r="W1317" s="2" t="str">
        <f t="shared" si="848"/>
        <v>2</v>
      </c>
      <c r="X1317" s="2"/>
    </row>
    <row r="1318" spans="1:24">
      <c r="A1318" s="2" t="s">
        <v>29</v>
      </c>
      <c r="B1318" s="35">
        <v>317002290</v>
      </c>
      <c r="C1318" s="29">
        <v>313002200</v>
      </c>
      <c r="D1318" s="35">
        <f t="shared" si="1104"/>
        <v>0</v>
      </c>
      <c r="E1318" s="29" t="s">
        <v>376</v>
      </c>
      <c r="F1318" s="29" t="s">
        <v>1480</v>
      </c>
      <c r="G1318" s="29">
        <v>0</v>
      </c>
      <c r="H1318" s="29" t="s">
        <v>32</v>
      </c>
      <c r="I1318" s="29">
        <v>0</v>
      </c>
      <c r="J1318" s="29" t="s">
        <v>377</v>
      </c>
      <c r="K1318" s="29" t="str">
        <f t="shared" si="1137"/>
        <v>icon</v>
      </c>
      <c r="L1318" s="2" t="str">
        <f t="shared" si="1135"/>
        <v>head</v>
      </c>
      <c r="M1318" s="2"/>
      <c r="N1318" s="2">
        <f t="shared" si="1136"/>
        <v>13</v>
      </c>
      <c r="O1318" s="2" t="str">
        <f t="shared" si="840"/>
        <v>0022</v>
      </c>
      <c r="P1318" s="2"/>
      <c r="Q1318" s="2" t="str">
        <f t="shared" si="842"/>
        <v>00</v>
      </c>
      <c r="R1318" s="36"/>
      <c r="S1318" s="29">
        <f t="shared" si="844"/>
        <v>5</v>
      </c>
      <c r="T1318" s="29">
        <f t="shared" si="845"/>
        <v>10</v>
      </c>
      <c r="U1318" s="29">
        <f t="shared" si="846"/>
        <v>10</v>
      </c>
      <c r="V1318" s="29">
        <f t="shared" si="847"/>
        <v>10</v>
      </c>
      <c r="W1318" s="2" t="str">
        <f t="shared" si="848"/>
        <v>0022</v>
      </c>
      <c r="X1318" s="2"/>
    </row>
    <row r="1319" spans="1:24">
      <c r="A1319" s="2" t="s">
        <v>29</v>
      </c>
      <c r="B1319" s="35">
        <v>317002390</v>
      </c>
      <c r="C1319" s="29">
        <v>313002300</v>
      </c>
      <c r="D1319" s="35">
        <f t="shared" si="1104"/>
        <v>0</v>
      </c>
      <c r="E1319" s="29" t="s">
        <v>378</v>
      </c>
      <c r="F1319" s="29" t="s">
        <v>1480</v>
      </c>
      <c r="G1319" s="29">
        <v>0</v>
      </c>
      <c r="H1319" s="29" t="s">
        <v>32</v>
      </c>
      <c r="I1319" s="29">
        <v>0</v>
      </c>
      <c r="J1319" s="29" t="s">
        <v>379</v>
      </c>
      <c r="K1319" s="29" t="str">
        <f t="shared" si="1137"/>
        <v>icon</v>
      </c>
      <c r="L1319" s="2" t="str">
        <f t="shared" si="1135"/>
        <v>head</v>
      </c>
      <c r="M1319" s="2"/>
      <c r="N1319" s="2">
        <f t="shared" si="1136"/>
        <v>13</v>
      </c>
      <c r="O1319" s="2" t="str">
        <f t="shared" si="840"/>
        <v>0023</v>
      </c>
      <c r="P1319" s="2"/>
      <c r="Q1319" s="2" t="str">
        <f t="shared" si="842"/>
        <v>00</v>
      </c>
      <c r="R1319" s="36"/>
      <c r="S1319" s="29">
        <f t="shared" si="844"/>
        <v>5</v>
      </c>
      <c r="T1319" s="29">
        <f t="shared" si="845"/>
        <v>10</v>
      </c>
      <c r="U1319" s="29">
        <f t="shared" si="846"/>
        <v>10</v>
      </c>
      <c r="V1319" s="29">
        <f t="shared" si="847"/>
        <v>10</v>
      </c>
      <c r="W1319" s="2" t="str">
        <f t="shared" si="848"/>
        <v>0023</v>
      </c>
      <c r="X1319" s="2"/>
    </row>
    <row r="1320" spans="1:24">
      <c r="A1320" s="2" t="s">
        <v>29</v>
      </c>
      <c r="B1320" s="35">
        <v>317002490</v>
      </c>
      <c r="C1320" s="29">
        <v>313002400</v>
      </c>
      <c r="D1320" s="35">
        <f t="shared" si="1104"/>
        <v>0</v>
      </c>
      <c r="E1320" s="29" t="s">
        <v>380</v>
      </c>
      <c r="F1320" s="29" t="s">
        <v>1480</v>
      </c>
      <c r="G1320" s="29">
        <v>0</v>
      </c>
      <c r="H1320" s="29" t="s">
        <v>32</v>
      </c>
      <c r="I1320" s="29">
        <v>0</v>
      </c>
      <c r="J1320" s="29" t="s">
        <v>381</v>
      </c>
      <c r="K1320" s="29" t="str">
        <f t="shared" si="1137"/>
        <v>icon</v>
      </c>
      <c r="L1320" s="2" t="str">
        <f t="shared" si="1135"/>
        <v>head</v>
      </c>
      <c r="M1320" s="2"/>
      <c r="N1320" s="2">
        <f t="shared" si="1136"/>
        <v>13</v>
      </c>
      <c r="O1320" s="2" t="str">
        <f t="shared" si="840"/>
        <v>0024</v>
      </c>
      <c r="P1320" s="2"/>
      <c r="Q1320" s="2" t="str">
        <f t="shared" si="842"/>
        <v>00</v>
      </c>
      <c r="R1320" s="36"/>
      <c r="S1320" s="29">
        <f t="shared" si="844"/>
        <v>5</v>
      </c>
      <c r="T1320" s="29">
        <f t="shared" si="845"/>
        <v>10</v>
      </c>
      <c r="U1320" s="29">
        <f t="shared" si="846"/>
        <v>10</v>
      </c>
      <c r="V1320" s="29">
        <f t="shared" si="847"/>
        <v>10</v>
      </c>
      <c r="W1320" s="2" t="str">
        <f t="shared" si="848"/>
        <v>0024</v>
      </c>
      <c r="X1320" s="2"/>
    </row>
    <row r="1321" spans="1:24">
      <c r="A1321" s="2" t="s">
        <v>29</v>
      </c>
      <c r="B1321" s="35">
        <v>317002590</v>
      </c>
      <c r="C1321" s="29">
        <v>313002500</v>
      </c>
      <c r="D1321" s="35">
        <f t="shared" si="1104"/>
        <v>0</v>
      </c>
      <c r="E1321" s="29" t="s">
        <v>382</v>
      </c>
      <c r="F1321" s="29" t="s">
        <v>1480</v>
      </c>
      <c r="G1321" s="29">
        <v>0</v>
      </c>
      <c r="H1321" s="29" t="s">
        <v>32</v>
      </c>
      <c r="I1321" s="29">
        <v>0</v>
      </c>
      <c r="J1321" s="29" t="s">
        <v>383</v>
      </c>
      <c r="K1321" s="29" t="str">
        <f t="shared" si="1137"/>
        <v>icon</v>
      </c>
      <c r="L1321" s="2" t="str">
        <f t="shared" si="1135"/>
        <v>head</v>
      </c>
      <c r="M1321" s="2"/>
      <c r="N1321" s="2">
        <f t="shared" si="1136"/>
        <v>13</v>
      </c>
      <c r="O1321" s="2" t="str">
        <f t="shared" si="840"/>
        <v>0025</v>
      </c>
      <c r="P1321" s="2"/>
      <c r="Q1321" s="2" t="str">
        <f t="shared" si="842"/>
        <v>00</v>
      </c>
      <c r="R1321" s="36"/>
      <c r="S1321" s="29">
        <f t="shared" si="844"/>
        <v>5</v>
      </c>
      <c r="T1321" s="29">
        <f t="shared" si="845"/>
        <v>10</v>
      </c>
      <c r="U1321" s="29">
        <f t="shared" si="846"/>
        <v>10</v>
      </c>
      <c r="V1321" s="29">
        <f t="shared" si="847"/>
        <v>10</v>
      </c>
      <c r="W1321" s="2" t="str">
        <f t="shared" si="848"/>
        <v>0025</v>
      </c>
      <c r="X1321" s="2"/>
    </row>
    <row r="1322" spans="1:24">
      <c r="A1322" s="2" t="s">
        <v>29</v>
      </c>
      <c r="B1322" s="35">
        <v>317002690</v>
      </c>
      <c r="C1322" s="29">
        <v>313002600</v>
      </c>
      <c r="D1322" s="35">
        <f t="shared" si="1104"/>
        <v>0</v>
      </c>
      <c r="E1322" s="29" t="s">
        <v>384</v>
      </c>
      <c r="F1322" s="29" t="s">
        <v>1480</v>
      </c>
      <c r="G1322" s="29">
        <v>0</v>
      </c>
      <c r="H1322" s="29" t="s">
        <v>32</v>
      </c>
      <c r="I1322" s="29">
        <v>0</v>
      </c>
      <c r="J1322" s="29" t="s">
        <v>385</v>
      </c>
      <c r="K1322" s="29" t="str">
        <f t="shared" si="1137"/>
        <v>icon</v>
      </c>
      <c r="L1322" s="2" t="str">
        <f t="shared" si="1135"/>
        <v>head</v>
      </c>
      <c r="M1322" s="2"/>
      <c r="N1322" s="2">
        <f t="shared" si="1136"/>
        <v>13</v>
      </c>
      <c r="O1322" s="2" t="str">
        <f t="shared" si="840"/>
        <v>0026</v>
      </c>
      <c r="P1322" s="2"/>
      <c r="Q1322" s="2" t="str">
        <f t="shared" si="842"/>
        <v>00</v>
      </c>
      <c r="R1322" s="36"/>
      <c r="S1322" s="29">
        <f t="shared" si="844"/>
        <v>5</v>
      </c>
      <c r="T1322" s="29">
        <f t="shared" si="845"/>
        <v>10</v>
      </c>
      <c r="U1322" s="29">
        <f t="shared" si="846"/>
        <v>10</v>
      </c>
      <c r="V1322" s="29">
        <f t="shared" si="847"/>
        <v>10</v>
      </c>
      <c r="W1322" s="2" t="str">
        <f t="shared" si="848"/>
        <v>0026</v>
      </c>
      <c r="X1322" s="2"/>
    </row>
    <row r="1323" spans="1:24">
      <c r="A1323" s="2" t="s">
        <v>29</v>
      </c>
      <c r="B1323" s="35">
        <v>317002790</v>
      </c>
      <c r="C1323" s="29">
        <v>313002700</v>
      </c>
      <c r="D1323" s="35">
        <f t="shared" si="1104"/>
        <v>0</v>
      </c>
      <c r="E1323" s="29" t="s">
        <v>386</v>
      </c>
      <c r="F1323" s="29" t="s">
        <v>1480</v>
      </c>
      <c r="G1323" s="29">
        <v>0</v>
      </c>
      <c r="H1323" s="29" t="s">
        <v>32</v>
      </c>
      <c r="I1323" s="29">
        <v>0</v>
      </c>
      <c r="J1323" s="29" t="s">
        <v>387</v>
      </c>
      <c r="K1323" s="29" t="str">
        <f t="shared" si="1137"/>
        <v>icon</v>
      </c>
      <c r="L1323" s="2" t="str">
        <f t="shared" si="1135"/>
        <v>head</v>
      </c>
      <c r="M1323" s="2"/>
      <c r="N1323" s="2">
        <f t="shared" si="1136"/>
        <v>13</v>
      </c>
      <c r="O1323" s="2" t="str">
        <f t="shared" si="840"/>
        <v>0027</v>
      </c>
      <c r="P1323" s="2"/>
      <c r="Q1323" s="2" t="str">
        <f t="shared" si="842"/>
        <v>00</v>
      </c>
      <c r="R1323" s="36"/>
      <c r="S1323" s="29">
        <f t="shared" si="844"/>
        <v>5</v>
      </c>
      <c r="T1323" s="29">
        <f t="shared" si="845"/>
        <v>10</v>
      </c>
      <c r="U1323" s="29">
        <f t="shared" si="846"/>
        <v>10</v>
      </c>
      <c r="V1323" s="29">
        <f t="shared" si="847"/>
        <v>10</v>
      </c>
      <c r="W1323" s="2" t="str">
        <f t="shared" si="848"/>
        <v>0027</v>
      </c>
      <c r="X1323" s="2"/>
    </row>
    <row r="1324" spans="1:24">
      <c r="A1324" s="2" t="s">
        <v>29</v>
      </c>
      <c r="B1324" s="35">
        <v>317002890</v>
      </c>
      <c r="C1324" s="29">
        <v>313002800</v>
      </c>
      <c r="D1324" s="35">
        <f t="shared" si="1104"/>
        <v>0</v>
      </c>
      <c r="E1324" s="29" t="s">
        <v>388</v>
      </c>
      <c r="F1324" s="29" t="s">
        <v>1480</v>
      </c>
      <c r="G1324" s="29">
        <v>0</v>
      </c>
      <c r="H1324" s="29" t="s">
        <v>32</v>
      </c>
      <c r="I1324" s="29">
        <v>0</v>
      </c>
      <c r="J1324" s="29" t="s">
        <v>389</v>
      </c>
      <c r="K1324" s="29" t="str">
        <f t="shared" si="1137"/>
        <v>icon</v>
      </c>
      <c r="L1324" s="2" t="str">
        <f t="shared" si="1135"/>
        <v>head</v>
      </c>
      <c r="M1324" s="2"/>
      <c r="N1324" s="2">
        <f t="shared" si="1136"/>
        <v>13</v>
      </c>
      <c r="O1324" s="2" t="str">
        <f t="shared" si="840"/>
        <v>0028</v>
      </c>
      <c r="P1324" s="2"/>
      <c r="Q1324" s="2" t="str">
        <f t="shared" si="842"/>
        <v>00</v>
      </c>
      <c r="R1324" s="36"/>
      <c r="S1324" s="29">
        <f t="shared" si="844"/>
        <v>5</v>
      </c>
      <c r="T1324" s="29">
        <f t="shared" si="845"/>
        <v>10</v>
      </c>
      <c r="U1324" s="29">
        <f t="shared" si="846"/>
        <v>10</v>
      </c>
      <c r="V1324" s="29">
        <f t="shared" si="847"/>
        <v>10</v>
      </c>
      <c r="W1324" s="2" t="str">
        <f t="shared" si="848"/>
        <v>0028</v>
      </c>
      <c r="X1324" s="2"/>
    </row>
    <row r="1325" spans="1:24">
      <c r="A1325" s="2" t="s">
        <v>29</v>
      </c>
      <c r="B1325" s="35">
        <v>317002990</v>
      </c>
      <c r="C1325" s="29">
        <v>313002900</v>
      </c>
      <c r="D1325" s="35">
        <f t="shared" si="1104"/>
        <v>0</v>
      </c>
      <c r="E1325" s="29" t="s">
        <v>390</v>
      </c>
      <c r="F1325" s="29" t="s">
        <v>1480</v>
      </c>
      <c r="G1325" s="29">
        <v>0</v>
      </c>
      <c r="H1325" s="29" t="s">
        <v>32</v>
      </c>
      <c r="I1325" s="29">
        <v>0</v>
      </c>
      <c r="J1325" s="29" t="s">
        <v>391</v>
      </c>
      <c r="K1325" s="29" t="str">
        <f t="shared" si="1137"/>
        <v>icon</v>
      </c>
      <c r="L1325" s="2" t="str">
        <f t="shared" si="1135"/>
        <v>head</v>
      </c>
      <c r="M1325" s="2"/>
      <c r="N1325" s="2">
        <f t="shared" si="1136"/>
        <v>13</v>
      </c>
      <c r="O1325" s="2" t="str">
        <f t="shared" si="840"/>
        <v>0029</v>
      </c>
      <c r="P1325" s="2"/>
      <c r="Q1325" s="2" t="str">
        <f t="shared" si="842"/>
        <v>00</v>
      </c>
      <c r="R1325" s="36"/>
      <c r="S1325" s="29">
        <f t="shared" si="844"/>
        <v>5</v>
      </c>
      <c r="T1325" s="29">
        <f t="shared" si="845"/>
        <v>10</v>
      </c>
      <c r="U1325" s="29">
        <f t="shared" si="846"/>
        <v>10</v>
      </c>
      <c r="V1325" s="29">
        <f t="shared" si="847"/>
        <v>10</v>
      </c>
      <c r="W1325" s="2" t="str">
        <f t="shared" si="848"/>
        <v>0029</v>
      </c>
      <c r="X1325" s="2"/>
    </row>
    <row r="1326" spans="1:24">
      <c r="A1326" s="2" t="s">
        <v>29</v>
      </c>
      <c r="B1326" s="35">
        <v>317003090</v>
      </c>
      <c r="C1326" s="29">
        <v>313003000</v>
      </c>
      <c r="D1326" s="35">
        <f t="shared" si="1104"/>
        <v>0</v>
      </c>
      <c r="E1326" s="29" t="s">
        <v>392</v>
      </c>
      <c r="F1326" s="29" t="s">
        <v>1480</v>
      </c>
      <c r="G1326" s="29">
        <v>0</v>
      </c>
      <c r="H1326" s="29" t="s">
        <v>32</v>
      </c>
      <c r="I1326" s="29">
        <v>0</v>
      </c>
      <c r="J1326" s="29" t="s">
        <v>393</v>
      </c>
      <c r="K1326" s="29" t="str">
        <f t="shared" si="1137"/>
        <v>icon</v>
      </c>
      <c r="L1326" s="2" t="str">
        <f t="shared" si="1135"/>
        <v>head</v>
      </c>
      <c r="M1326" s="2"/>
      <c r="N1326" s="2">
        <f t="shared" si="1136"/>
        <v>13</v>
      </c>
      <c r="O1326" s="2" t="str">
        <f t="shared" si="840"/>
        <v>0030</v>
      </c>
      <c r="P1326" s="2"/>
      <c r="Q1326" s="2" t="str">
        <f t="shared" si="842"/>
        <v>00</v>
      </c>
      <c r="R1326" s="36"/>
      <c r="S1326" s="29">
        <f t="shared" si="844"/>
        <v>5</v>
      </c>
      <c r="T1326" s="29">
        <f t="shared" si="845"/>
        <v>10</v>
      </c>
      <c r="U1326" s="29">
        <f t="shared" si="846"/>
        <v>10</v>
      </c>
      <c r="V1326" s="29">
        <f t="shared" si="847"/>
        <v>10</v>
      </c>
      <c r="W1326" s="2" t="str">
        <f t="shared" si="848"/>
        <v>0030</v>
      </c>
      <c r="X1326" s="2"/>
    </row>
    <row r="1327" spans="1:24">
      <c r="A1327" s="2" t="s">
        <v>29</v>
      </c>
      <c r="B1327" s="35">
        <v>317003190</v>
      </c>
      <c r="C1327" s="29">
        <v>313003100</v>
      </c>
      <c r="D1327" s="35">
        <f t="shared" si="1104"/>
        <v>0</v>
      </c>
      <c r="E1327" s="29" t="s">
        <v>394</v>
      </c>
      <c r="F1327" s="29" t="s">
        <v>1480</v>
      </c>
      <c r="G1327" s="29">
        <v>0</v>
      </c>
      <c r="H1327" s="29" t="s">
        <v>32</v>
      </c>
      <c r="I1327" s="29">
        <v>0</v>
      </c>
      <c r="J1327" s="29" t="s">
        <v>395</v>
      </c>
      <c r="K1327" s="29" t="str">
        <f t="shared" si="1137"/>
        <v>icon</v>
      </c>
      <c r="L1327" s="2" t="str">
        <f t="shared" si="1135"/>
        <v>head</v>
      </c>
      <c r="M1327" s="2"/>
      <c r="N1327" s="2">
        <f t="shared" si="1136"/>
        <v>13</v>
      </c>
      <c r="O1327" s="2" t="str">
        <f t="shared" si="840"/>
        <v>0031</v>
      </c>
      <c r="P1327" s="2"/>
      <c r="Q1327" s="2" t="str">
        <f t="shared" si="842"/>
        <v>00</v>
      </c>
      <c r="R1327" s="36"/>
      <c r="S1327" s="29">
        <f t="shared" si="844"/>
        <v>5</v>
      </c>
      <c r="T1327" s="29">
        <f t="shared" si="845"/>
        <v>10</v>
      </c>
      <c r="U1327" s="29">
        <f t="shared" si="846"/>
        <v>10</v>
      </c>
      <c r="V1327" s="29">
        <f t="shared" si="847"/>
        <v>10</v>
      </c>
      <c r="W1327" s="2" t="str">
        <f t="shared" si="848"/>
        <v>0031</v>
      </c>
      <c r="X1327" s="2"/>
    </row>
    <row r="1328" spans="1:24">
      <c r="A1328" s="2" t="s">
        <v>29</v>
      </c>
      <c r="B1328" s="35">
        <v>317003290</v>
      </c>
      <c r="C1328" s="29">
        <v>313003200</v>
      </c>
      <c r="D1328" s="35">
        <f t="shared" si="1104"/>
        <v>0</v>
      </c>
      <c r="E1328" s="29" t="s">
        <v>396</v>
      </c>
      <c r="F1328" s="29" t="s">
        <v>1480</v>
      </c>
      <c r="G1328" s="29">
        <v>0</v>
      </c>
      <c r="H1328" s="29" t="s">
        <v>32</v>
      </c>
      <c r="I1328" s="29">
        <v>0</v>
      </c>
      <c r="J1328" s="29" t="s">
        <v>397</v>
      </c>
      <c r="K1328" s="29" t="str">
        <f t="shared" si="1137"/>
        <v>icon</v>
      </c>
      <c r="L1328" s="2" t="str">
        <f t="shared" si="1135"/>
        <v>head</v>
      </c>
      <c r="M1328" s="2"/>
      <c r="N1328" s="2">
        <f t="shared" si="1136"/>
        <v>13</v>
      </c>
      <c r="O1328" s="2" t="str">
        <f t="shared" si="840"/>
        <v>0032</v>
      </c>
      <c r="P1328" s="2"/>
      <c r="Q1328" s="2" t="str">
        <f t="shared" si="842"/>
        <v>00</v>
      </c>
      <c r="R1328" s="36"/>
      <c r="S1328" s="29">
        <f t="shared" si="844"/>
        <v>5</v>
      </c>
      <c r="T1328" s="29">
        <f t="shared" si="845"/>
        <v>10</v>
      </c>
      <c r="U1328" s="29">
        <f t="shared" si="846"/>
        <v>10</v>
      </c>
      <c r="V1328" s="29">
        <f t="shared" si="847"/>
        <v>10</v>
      </c>
      <c r="W1328" s="2" t="str">
        <f t="shared" si="848"/>
        <v>0032</v>
      </c>
      <c r="X1328" s="2"/>
    </row>
    <row r="1329" spans="1:24">
      <c r="A1329" s="2" t="s">
        <v>29</v>
      </c>
      <c r="B1329" s="35">
        <v>317003390</v>
      </c>
      <c r="C1329" s="29">
        <v>313003300</v>
      </c>
      <c r="D1329" s="35">
        <f t="shared" si="1104"/>
        <v>0</v>
      </c>
      <c r="E1329" s="29" t="s">
        <v>398</v>
      </c>
      <c r="F1329" s="29" t="s">
        <v>1480</v>
      </c>
      <c r="G1329" s="29">
        <v>0</v>
      </c>
      <c r="H1329" s="29" t="s">
        <v>32</v>
      </c>
      <c r="I1329" s="29">
        <v>0</v>
      </c>
      <c r="J1329" s="29" t="s">
        <v>399</v>
      </c>
      <c r="K1329" s="29" t="str">
        <f t="shared" si="1137"/>
        <v>icon</v>
      </c>
      <c r="L1329" s="2" t="str">
        <f t="shared" si="1135"/>
        <v>head</v>
      </c>
      <c r="M1329" s="2"/>
      <c r="N1329" s="2">
        <f t="shared" si="1136"/>
        <v>13</v>
      </c>
      <c r="O1329" s="2" t="str">
        <f t="shared" si="840"/>
        <v>0033</v>
      </c>
      <c r="P1329" s="2"/>
      <c r="Q1329" s="2" t="str">
        <f t="shared" si="842"/>
        <v>00</v>
      </c>
      <c r="R1329" s="36"/>
      <c r="S1329" s="29">
        <f t="shared" si="844"/>
        <v>5</v>
      </c>
      <c r="T1329" s="29">
        <f t="shared" si="845"/>
        <v>10</v>
      </c>
      <c r="U1329" s="29">
        <f t="shared" si="846"/>
        <v>10</v>
      </c>
      <c r="V1329" s="29">
        <f t="shared" si="847"/>
        <v>10</v>
      </c>
      <c r="W1329" s="2" t="str">
        <f t="shared" si="848"/>
        <v>0033</v>
      </c>
      <c r="X1329" s="2"/>
    </row>
    <row r="1330" spans="1:24">
      <c r="A1330" s="2" t="s">
        <v>29</v>
      </c>
      <c r="B1330" s="35">
        <v>317003490</v>
      </c>
      <c r="C1330" s="29">
        <v>313003400</v>
      </c>
      <c r="D1330" s="35">
        <f t="shared" si="1104"/>
        <v>0</v>
      </c>
      <c r="E1330" s="29" t="s">
        <v>400</v>
      </c>
      <c r="F1330" s="29" t="s">
        <v>1480</v>
      </c>
      <c r="G1330" s="29">
        <v>0</v>
      </c>
      <c r="H1330" s="29" t="s">
        <v>32</v>
      </c>
      <c r="I1330" s="29">
        <v>0</v>
      </c>
      <c r="J1330" s="29" t="s">
        <v>401</v>
      </c>
      <c r="K1330" s="29" t="str">
        <f t="shared" si="1137"/>
        <v>icon</v>
      </c>
      <c r="L1330" s="2" t="str">
        <f t="shared" si="1135"/>
        <v>head</v>
      </c>
      <c r="M1330" s="2"/>
      <c r="N1330" s="2">
        <f t="shared" si="1136"/>
        <v>13</v>
      </c>
      <c r="O1330" s="2" t="str">
        <f t="shared" si="840"/>
        <v>0034</v>
      </c>
      <c r="P1330" s="2"/>
      <c r="Q1330" s="2" t="str">
        <f t="shared" si="842"/>
        <v>00</v>
      </c>
      <c r="R1330" s="36"/>
      <c r="S1330" s="29">
        <f t="shared" si="844"/>
        <v>5</v>
      </c>
      <c r="T1330" s="29">
        <f t="shared" si="845"/>
        <v>10</v>
      </c>
      <c r="U1330" s="29">
        <f t="shared" si="846"/>
        <v>10</v>
      </c>
      <c r="V1330" s="29">
        <f t="shared" si="847"/>
        <v>10</v>
      </c>
      <c r="W1330" s="2" t="str">
        <f t="shared" si="848"/>
        <v>0034</v>
      </c>
      <c r="X1330" s="2"/>
    </row>
    <row r="1331" spans="1:24">
      <c r="A1331" s="2" t="s">
        <v>29</v>
      </c>
      <c r="B1331" s="35">
        <v>317003590</v>
      </c>
      <c r="C1331" s="29">
        <v>313003500</v>
      </c>
      <c r="D1331" s="35">
        <f t="shared" si="1104"/>
        <v>0</v>
      </c>
      <c r="E1331" s="29" t="s">
        <v>402</v>
      </c>
      <c r="F1331" s="29" t="s">
        <v>1480</v>
      </c>
      <c r="G1331" s="29">
        <v>0</v>
      </c>
      <c r="H1331" s="29" t="s">
        <v>32</v>
      </c>
      <c r="I1331" s="29">
        <v>0</v>
      </c>
      <c r="J1331" s="29" t="s">
        <v>403</v>
      </c>
      <c r="K1331" s="29" t="str">
        <f t="shared" si="1137"/>
        <v>icon</v>
      </c>
      <c r="L1331" s="2" t="str">
        <f t="shared" si="1135"/>
        <v>head</v>
      </c>
      <c r="M1331" s="2"/>
      <c r="N1331" s="2">
        <f t="shared" si="1136"/>
        <v>13</v>
      </c>
      <c r="O1331" s="2" t="str">
        <f t="shared" si="840"/>
        <v>0035</v>
      </c>
      <c r="P1331" s="2"/>
      <c r="Q1331" s="2" t="str">
        <f t="shared" si="842"/>
        <v>00</v>
      </c>
      <c r="R1331" s="36"/>
      <c r="S1331" s="29">
        <f t="shared" si="844"/>
        <v>5</v>
      </c>
      <c r="T1331" s="29">
        <f t="shared" si="845"/>
        <v>10</v>
      </c>
      <c r="U1331" s="29">
        <f t="shared" si="846"/>
        <v>10</v>
      </c>
      <c r="V1331" s="29">
        <f t="shared" si="847"/>
        <v>10</v>
      </c>
      <c r="W1331" s="2" t="str">
        <f t="shared" si="848"/>
        <v>0035</v>
      </c>
      <c r="X1331" s="2"/>
    </row>
    <row r="1332" spans="1:24">
      <c r="A1332" s="2" t="s">
        <v>29</v>
      </c>
      <c r="B1332" s="35">
        <v>317003690</v>
      </c>
      <c r="C1332" s="29">
        <v>313003600</v>
      </c>
      <c r="D1332" s="35">
        <f t="shared" si="1104"/>
        <v>0</v>
      </c>
      <c r="E1332" s="29" t="s">
        <v>404</v>
      </c>
      <c r="F1332" s="29" t="s">
        <v>1480</v>
      </c>
      <c r="G1332" s="29">
        <v>0</v>
      </c>
      <c r="H1332" s="29" t="s">
        <v>32</v>
      </c>
      <c r="I1332" s="29">
        <v>0</v>
      </c>
      <c r="J1332" s="29" t="s">
        <v>405</v>
      </c>
      <c r="K1332" s="29" t="str">
        <f t="shared" si="1137"/>
        <v>icon</v>
      </c>
      <c r="L1332" s="2" t="str">
        <f t="shared" si="1135"/>
        <v>head</v>
      </c>
      <c r="M1332" s="2"/>
      <c r="N1332" s="2">
        <f t="shared" si="1136"/>
        <v>13</v>
      </c>
      <c r="O1332" s="2" t="str">
        <f t="shared" si="840"/>
        <v>0036</v>
      </c>
      <c r="P1332" s="2"/>
      <c r="Q1332" s="2" t="str">
        <f t="shared" si="842"/>
        <v>00</v>
      </c>
      <c r="R1332" s="36"/>
      <c r="S1332" s="29">
        <f t="shared" si="844"/>
        <v>5</v>
      </c>
      <c r="T1332" s="29">
        <f t="shared" si="845"/>
        <v>10</v>
      </c>
      <c r="U1332" s="29">
        <f t="shared" si="846"/>
        <v>10</v>
      </c>
      <c r="V1332" s="29">
        <f t="shared" si="847"/>
        <v>10</v>
      </c>
      <c r="W1332" s="2" t="str">
        <f t="shared" si="848"/>
        <v>0036</v>
      </c>
      <c r="X1332" s="2"/>
    </row>
    <row r="1333" spans="1:24">
      <c r="A1333" s="2" t="s">
        <v>29</v>
      </c>
      <c r="B1333" s="35">
        <v>317003790</v>
      </c>
      <c r="C1333" s="29">
        <v>313003700</v>
      </c>
      <c r="D1333" s="35">
        <f t="shared" si="1104"/>
        <v>0</v>
      </c>
      <c r="E1333" s="29" t="s">
        <v>406</v>
      </c>
      <c r="F1333" s="29" t="s">
        <v>1480</v>
      </c>
      <c r="G1333" s="29">
        <v>0</v>
      </c>
      <c r="H1333" s="29" t="s">
        <v>32</v>
      </c>
      <c r="I1333" s="29">
        <v>0</v>
      </c>
      <c r="J1333" s="29" t="s">
        <v>407</v>
      </c>
      <c r="K1333" s="29" t="str">
        <f t="shared" si="1137"/>
        <v>icon</v>
      </c>
      <c r="L1333" s="2" t="str">
        <f t="shared" si="1135"/>
        <v>head</v>
      </c>
      <c r="M1333" s="2"/>
      <c r="N1333" s="2">
        <f t="shared" si="1136"/>
        <v>13</v>
      </c>
      <c r="O1333" s="2" t="str">
        <f t="shared" si="840"/>
        <v>0037</v>
      </c>
      <c r="P1333" s="2"/>
      <c r="Q1333" s="2" t="str">
        <f t="shared" si="842"/>
        <v>00</v>
      </c>
      <c r="R1333" s="36"/>
      <c r="S1333" s="29">
        <f t="shared" si="844"/>
        <v>5</v>
      </c>
      <c r="T1333" s="29">
        <f t="shared" si="845"/>
        <v>10</v>
      </c>
      <c r="U1333" s="29">
        <f t="shared" si="846"/>
        <v>10</v>
      </c>
      <c r="V1333" s="29">
        <f t="shared" si="847"/>
        <v>10</v>
      </c>
      <c r="W1333" s="2" t="str">
        <f t="shared" si="848"/>
        <v>0037</v>
      </c>
      <c r="X1333" s="2"/>
    </row>
    <row r="1334" spans="1:24">
      <c r="A1334" s="2" t="s">
        <v>29</v>
      </c>
      <c r="B1334" s="35">
        <v>317003890</v>
      </c>
      <c r="C1334" s="29">
        <v>313003800</v>
      </c>
      <c r="D1334" s="35">
        <f t="shared" si="1104"/>
        <v>0</v>
      </c>
      <c r="E1334" s="29" t="s">
        <v>408</v>
      </c>
      <c r="F1334" s="29" t="s">
        <v>1480</v>
      </c>
      <c r="G1334" s="29">
        <v>0</v>
      </c>
      <c r="H1334" s="29" t="s">
        <v>32</v>
      </c>
      <c r="I1334" s="29">
        <v>0</v>
      </c>
      <c r="J1334" s="29" t="s">
        <v>409</v>
      </c>
      <c r="K1334" s="29" t="str">
        <f t="shared" si="1137"/>
        <v>icon</v>
      </c>
      <c r="L1334" s="2" t="str">
        <f t="shared" si="1135"/>
        <v>head</v>
      </c>
      <c r="M1334" s="2"/>
      <c r="N1334" s="2">
        <f t="shared" si="1136"/>
        <v>13</v>
      </c>
      <c r="O1334" s="2" t="str">
        <f t="shared" si="840"/>
        <v>0038</v>
      </c>
      <c r="P1334" s="2"/>
      <c r="Q1334" s="2" t="str">
        <f t="shared" si="842"/>
        <v>00</v>
      </c>
      <c r="R1334" s="36"/>
      <c r="S1334" s="29">
        <f t="shared" si="844"/>
        <v>5</v>
      </c>
      <c r="T1334" s="29">
        <f t="shared" si="845"/>
        <v>10</v>
      </c>
      <c r="U1334" s="29">
        <f t="shared" si="846"/>
        <v>10</v>
      </c>
      <c r="V1334" s="29">
        <f t="shared" si="847"/>
        <v>10</v>
      </c>
      <c r="W1334" s="2" t="str">
        <f t="shared" si="848"/>
        <v>0038</v>
      </c>
      <c r="X1334" s="2"/>
    </row>
    <row r="1335" spans="1:24">
      <c r="A1335" s="2" t="s">
        <v>29</v>
      </c>
      <c r="B1335" s="35">
        <v>317003990</v>
      </c>
      <c r="C1335" s="29">
        <v>313003900</v>
      </c>
      <c r="D1335" s="35">
        <f t="shared" si="1104"/>
        <v>0</v>
      </c>
      <c r="E1335" s="29" t="s">
        <v>410</v>
      </c>
      <c r="F1335" s="29" t="s">
        <v>1480</v>
      </c>
      <c r="G1335" s="29">
        <v>0</v>
      </c>
      <c r="H1335" s="29" t="s">
        <v>32</v>
      </c>
      <c r="I1335" s="29">
        <v>0</v>
      </c>
      <c r="J1335" s="29" t="s">
        <v>411</v>
      </c>
      <c r="K1335" s="29" t="str">
        <f t="shared" si="1137"/>
        <v>icon</v>
      </c>
      <c r="L1335" s="2" t="str">
        <f t="shared" si="1135"/>
        <v>head</v>
      </c>
      <c r="M1335" s="2"/>
      <c r="N1335" s="2">
        <f t="shared" si="1136"/>
        <v>13</v>
      </c>
      <c r="O1335" s="2" t="str">
        <f t="shared" si="840"/>
        <v>0039</v>
      </c>
      <c r="P1335" s="2"/>
      <c r="Q1335" s="2" t="str">
        <f t="shared" si="842"/>
        <v>00</v>
      </c>
      <c r="R1335" s="36"/>
      <c r="S1335" s="29">
        <f t="shared" si="844"/>
        <v>5</v>
      </c>
      <c r="T1335" s="29">
        <f t="shared" si="845"/>
        <v>10</v>
      </c>
      <c r="U1335" s="29">
        <f t="shared" si="846"/>
        <v>10</v>
      </c>
      <c r="V1335" s="29">
        <f t="shared" si="847"/>
        <v>10</v>
      </c>
      <c r="W1335" s="2" t="str">
        <f t="shared" si="848"/>
        <v>0039</v>
      </c>
      <c r="X1335" s="2"/>
    </row>
    <row r="1336" spans="1:24">
      <c r="A1336" s="2" t="s">
        <v>29</v>
      </c>
      <c r="B1336" s="35">
        <v>317004090</v>
      </c>
      <c r="C1336" s="29">
        <v>313004000</v>
      </c>
      <c r="D1336" s="35">
        <f t="shared" si="1104"/>
        <v>0</v>
      </c>
      <c r="E1336" s="29" t="s">
        <v>412</v>
      </c>
      <c r="F1336" s="29" t="s">
        <v>1480</v>
      </c>
      <c r="G1336" s="29">
        <v>0</v>
      </c>
      <c r="H1336" s="29" t="s">
        <v>32</v>
      </c>
      <c r="I1336" s="29">
        <v>0</v>
      </c>
      <c r="J1336" s="29" t="s">
        <v>413</v>
      </c>
      <c r="K1336" s="29" t="str">
        <f t="shared" si="1137"/>
        <v>icon</v>
      </c>
      <c r="L1336" s="2" t="str">
        <f t="shared" si="1135"/>
        <v>head</v>
      </c>
      <c r="M1336" s="2"/>
      <c r="N1336" s="2">
        <f t="shared" si="1136"/>
        <v>13</v>
      </c>
      <c r="O1336" s="2" t="str">
        <f t="shared" si="840"/>
        <v>0040</v>
      </c>
      <c r="P1336" s="2"/>
      <c r="Q1336" s="2" t="str">
        <f t="shared" si="842"/>
        <v>00</v>
      </c>
      <c r="R1336" s="36"/>
      <c r="S1336" s="29">
        <f t="shared" si="844"/>
        <v>5</v>
      </c>
      <c r="T1336" s="29">
        <f t="shared" si="845"/>
        <v>10</v>
      </c>
      <c r="U1336" s="29">
        <f t="shared" si="846"/>
        <v>10</v>
      </c>
      <c r="V1336" s="29">
        <f t="shared" si="847"/>
        <v>10</v>
      </c>
      <c r="W1336" s="2" t="str">
        <f t="shared" si="848"/>
        <v>0040</v>
      </c>
      <c r="X1336" s="2"/>
    </row>
    <row r="1337" spans="1:24">
      <c r="A1337" s="2" t="s">
        <v>29</v>
      </c>
      <c r="B1337" s="35">
        <v>317004190</v>
      </c>
      <c r="C1337" s="29">
        <v>313004100</v>
      </c>
      <c r="D1337" s="35">
        <f t="shared" si="1104"/>
        <v>0</v>
      </c>
      <c r="E1337" s="29" t="s">
        <v>414</v>
      </c>
      <c r="F1337" s="29" t="s">
        <v>1480</v>
      </c>
      <c r="G1337" s="29">
        <v>0</v>
      </c>
      <c r="H1337" s="29" t="s">
        <v>32</v>
      </c>
      <c r="I1337" s="29">
        <v>0</v>
      </c>
      <c r="J1337" s="29" t="s">
        <v>415</v>
      </c>
      <c r="K1337" s="29" t="str">
        <f t="shared" si="1137"/>
        <v>icon</v>
      </c>
      <c r="L1337" s="2" t="str">
        <f t="shared" si="1135"/>
        <v>head</v>
      </c>
      <c r="M1337" s="2"/>
      <c r="N1337" s="2">
        <f t="shared" si="1136"/>
        <v>13</v>
      </c>
      <c r="O1337" s="2" t="str">
        <f t="shared" si="840"/>
        <v>0041</v>
      </c>
      <c r="P1337" s="2"/>
      <c r="Q1337" s="2" t="str">
        <f t="shared" si="842"/>
        <v>00</v>
      </c>
      <c r="R1337" s="36"/>
      <c r="S1337" s="29">
        <f t="shared" si="844"/>
        <v>5</v>
      </c>
      <c r="T1337" s="29">
        <f t="shared" si="845"/>
        <v>10</v>
      </c>
      <c r="U1337" s="29">
        <f t="shared" si="846"/>
        <v>10</v>
      </c>
      <c r="V1337" s="29">
        <f t="shared" si="847"/>
        <v>10</v>
      </c>
      <c r="W1337" s="2" t="str">
        <f t="shared" si="848"/>
        <v>0041</v>
      </c>
      <c r="X1337" s="2"/>
    </row>
    <row r="1338" spans="1:24">
      <c r="A1338" s="2" t="s">
        <v>29</v>
      </c>
      <c r="B1338" s="35">
        <v>317004290</v>
      </c>
      <c r="C1338" s="29">
        <v>313004200</v>
      </c>
      <c r="D1338" s="35">
        <f t="shared" si="1104"/>
        <v>0</v>
      </c>
      <c r="E1338" s="29" t="s">
        <v>416</v>
      </c>
      <c r="F1338" s="29" t="s">
        <v>1480</v>
      </c>
      <c r="G1338" s="29">
        <v>0</v>
      </c>
      <c r="H1338" s="29" t="s">
        <v>32</v>
      </c>
      <c r="I1338" s="29">
        <v>0</v>
      </c>
      <c r="J1338" s="29" t="s">
        <v>417</v>
      </c>
      <c r="K1338" s="29" t="str">
        <f t="shared" si="1137"/>
        <v>icon</v>
      </c>
      <c r="L1338" s="2" t="str">
        <f t="shared" si="1135"/>
        <v>head</v>
      </c>
      <c r="M1338" s="2"/>
      <c r="N1338" s="2">
        <f t="shared" si="1136"/>
        <v>13</v>
      </c>
      <c r="O1338" s="2" t="str">
        <f t="shared" si="840"/>
        <v>0042</v>
      </c>
      <c r="P1338" s="2"/>
      <c r="Q1338" s="2" t="str">
        <f t="shared" si="842"/>
        <v>00</v>
      </c>
      <c r="R1338" s="36"/>
      <c r="S1338" s="29">
        <f t="shared" si="844"/>
        <v>5</v>
      </c>
      <c r="T1338" s="29">
        <f t="shared" si="845"/>
        <v>10</v>
      </c>
      <c r="U1338" s="29">
        <f t="shared" si="846"/>
        <v>10</v>
      </c>
      <c r="V1338" s="29">
        <f t="shared" si="847"/>
        <v>10</v>
      </c>
      <c r="W1338" s="2" t="str">
        <f t="shared" si="848"/>
        <v>0042</v>
      </c>
      <c r="X1338" s="2"/>
    </row>
    <row r="1339" spans="1:24">
      <c r="A1339" s="2" t="s">
        <v>29</v>
      </c>
      <c r="B1339" s="35">
        <v>317004390</v>
      </c>
      <c r="C1339" s="29">
        <v>313004300</v>
      </c>
      <c r="D1339" s="35">
        <f t="shared" si="1104"/>
        <v>0</v>
      </c>
      <c r="E1339" s="29" t="s">
        <v>418</v>
      </c>
      <c r="F1339" s="29" t="s">
        <v>1480</v>
      </c>
      <c r="G1339" s="29">
        <v>0</v>
      </c>
      <c r="H1339" s="29" t="s">
        <v>32</v>
      </c>
      <c r="I1339" s="29">
        <v>0</v>
      </c>
      <c r="J1339" s="29" t="s">
        <v>419</v>
      </c>
      <c r="K1339" s="29" t="str">
        <f t="shared" si="1137"/>
        <v>icon</v>
      </c>
      <c r="L1339" s="2" t="str">
        <f t="shared" si="1135"/>
        <v>head</v>
      </c>
      <c r="M1339" s="2"/>
      <c r="N1339" s="2">
        <f t="shared" si="1136"/>
        <v>13</v>
      </c>
      <c r="O1339" s="2" t="str">
        <f t="shared" si="840"/>
        <v>0043</v>
      </c>
      <c r="P1339" s="2"/>
      <c r="Q1339" s="2" t="str">
        <f t="shared" si="842"/>
        <v>00</v>
      </c>
      <c r="R1339" s="36"/>
      <c r="S1339" s="29">
        <f t="shared" si="844"/>
        <v>5</v>
      </c>
      <c r="T1339" s="29">
        <f t="shared" si="845"/>
        <v>10</v>
      </c>
      <c r="U1339" s="29">
        <f t="shared" si="846"/>
        <v>10</v>
      </c>
      <c r="V1339" s="29">
        <f t="shared" si="847"/>
        <v>10</v>
      </c>
      <c r="W1339" s="2" t="str">
        <f t="shared" si="848"/>
        <v>0043</v>
      </c>
      <c r="X1339" s="2"/>
    </row>
    <row r="1340" spans="1:24">
      <c r="A1340" s="2" t="s">
        <v>29</v>
      </c>
      <c r="B1340" s="35">
        <v>317004490</v>
      </c>
      <c r="C1340" s="29">
        <v>313004400</v>
      </c>
      <c r="D1340" s="35">
        <f t="shared" si="1104"/>
        <v>0</v>
      </c>
      <c r="E1340" s="29" t="s">
        <v>420</v>
      </c>
      <c r="F1340" s="29" t="s">
        <v>1480</v>
      </c>
      <c r="G1340" s="29">
        <v>0</v>
      </c>
      <c r="H1340" s="29" t="s">
        <v>32</v>
      </c>
      <c r="I1340" s="29">
        <v>0</v>
      </c>
      <c r="J1340" s="29" t="s">
        <v>421</v>
      </c>
      <c r="K1340" s="29" t="str">
        <f t="shared" si="1137"/>
        <v>icon</v>
      </c>
      <c r="L1340" s="2" t="str">
        <f t="shared" si="1135"/>
        <v>head</v>
      </c>
      <c r="M1340" s="2"/>
      <c r="N1340" s="2">
        <f t="shared" si="1136"/>
        <v>13</v>
      </c>
      <c r="O1340" s="2" t="str">
        <f t="shared" si="840"/>
        <v>0044</v>
      </c>
      <c r="P1340" s="2"/>
      <c r="Q1340" s="2" t="str">
        <f t="shared" si="842"/>
        <v>00</v>
      </c>
      <c r="R1340" s="36"/>
      <c r="S1340" s="29">
        <f t="shared" si="844"/>
        <v>5</v>
      </c>
      <c r="T1340" s="29">
        <f t="shared" si="845"/>
        <v>10</v>
      </c>
      <c r="U1340" s="29">
        <f t="shared" si="846"/>
        <v>10</v>
      </c>
      <c r="V1340" s="29">
        <f t="shared" si="847"/>
        <v>10</v>
      </c>
      <c r="W1340" s="2" t="str">
        <f t="shared" si="848"/>
        <v>0044</v>
      </c>
      <c r="X1340" s="2"/>
    </row>
    <row r="1341" spans="1:24">
      <c r="A1341" s="2" t="s">
        <v>29</v>
      </c>
      <c r="B1341" s="35">
        <v>317004590</v>
      </c>
      <c r="C1341" s="29">
        <v>313004500</v>
      </c>
      <c r="D1341" s="35">
        <f t="shared" si="1104"/>
        <v>0</v>
      </c>
      <c r="E1341" s="29" t="s">
        <v>422</v>
      </c>
      <c r="F1341" s="29" t="s">
        <v>1480</v>
      </c>
      <c r="G1341" s="29">
        <v>0</v>
      </c>
      <c r="H1341" s="29" t="s">
        <v>32</v>
      </c>
      <c r="I1341" s="29">
        <v>0</v>
      </c>
      <c r="J1341" s="29" t="s">
        <v>423</v>
      </c>
      <c r="K1341" s="29" t="str">
        <f t="shared" si="1137"/>
        <v>icon</v>
      </c>
      <c r="L1341" s="2" t="str">
        <f t="shared" si="1135"/>
        <v>head</v>
      </c>
      <c r="M1341" s="2"/>
      <c r="N1341" s="2">
        <f t="shared" si="1136"/>
        <v>13</v>
      </c>
      <c r="O1341" s="2" t="str">
        <f t="shared" si="840"/>
        <v>0045</v>
      </c>
      <c r="P1341" s="2"/>
      <c r="Q1341" s="2" t="str">
        <f t="shared" si="842"/>
        <v>00</v>
      </c>
      <c r="R1341" s="36"/>
      <c r="S1341" s="29">
        <f t="shared" si="844"/>
        <v>5</v>
      </c>
      <c r="T1341" s="29">
        <f t="shared" si="845"/>
        <v>10</v>
      </c>
      <c r="U1341" s="29">
        <f t="shared" si="846"/>
        <v>10</v>
      </c>
      <c r="V1341" s="29">
        <f t="shared" si="847"/>
        <v>10</v>
      </c>
      <c r="W1341" s="2" t="str">
        <f t="shared" si="848"/>
        <v>0045</v>
      </c>
      <c r="X1341" s="2"/>
    </row>
    <row r="1342" spans="1:24">
      <c r="A1342" s="2" t="s">
        <v>29</v>
      </c>
      <c r="B1342" s="35">
        <v>317004690</v>
      </c>
      <c r="C1342" s="29">
        <v>313004600</v>
      </c>
      <c r="D1342" s="35">
        <f t="shared" ref="D1342:D1407" si="1138">IF(INT(B1342)=INT(C1342),111,0)</f>
        <v>0</v>
      </c>
      <c r="E1342" s="29" t="s">
        <v>424</v>
      </c>
      <c r="F1342" s="29" t="s">
        <v>1480</v>
      </c>
      <c r="G1342" s="29">
        <v>0</v>
      </c>
      <c r="H1342" s="29" t="s">
        <v>32</v>
      </c>
      <c r="I1342" s="29">
        <v>0</v>
      </c>
      <c r="J1342" s="29" t="s">
        <v>425</v>
      </c>
      <c r="K1342" s="29" t="str">
        <f t="shared" si="1137"/>
        <v>icon</v>
      </c>
      <c r="L1342" s="2" t="str">
        <f t="shared" si="1135"/>
        <v>head</v>
      </c>
      <c r="M1342" s="2"/>
      <c r="N1342" s="2">
        <f t="shared" si="1136"/>
        <v>13</v>
      </c>
      <c r="O1342" s="2" t="str">
        <f t="shared" si="840"/>
        <v>0046</v>
      </c>
      <c r="P1342" s="2"/>
      <c r="Q1342" s="2" t="str">
        <f t="shared" si="842"/>
        <v>00</v>
      </c>
      <c r="R1342" s="36"/>
      <c r="S1342" s="29">
        <f t="shared" si="844"/>
        <v>5</v>
      </c>
      <c r="T1342" s="29">
        <f t="shared" si="845"/>
        <v>10</v>
      </c>
      <c r="U1342" s="29">
        <f t="shared" si="846"/>
        <v>10</v>
      </c>
      <c r="V1342" s="29">
        <f t="shared" si="847"/>
        <v>10</v>
      </c>
      <c r="W1342" s="2" t="str">
        <f t="shared" si="848"/>
        <v>0046</v>
      </c>
      <c r="X1342" s="2"/>
    </row>
    <row r="1343" spans="1:24">
      <c r="A1343" s="2" t="s">
        <v>29</v>
      </c>
      <c r="B1343" s="35">
        <v>317004790</v>
      </c>
      <c r="C1343" s="29">
        <v>313004700</v>
      </c>
      <c r="D1343" s="35">
        <f t="shared" si="1138"/>
        <v>0</v>
      </c>
      <c r="E1343" s="29" t="s">
        <v>426</v>
      </c>
      <c r="F1343" s="29" t="s">
        <v>1480</v>
      </c>
      <c r="G1343" s="29">
        <v>0</v>
      </c>
      <c r="H1343" s="29" t="s">
        <v>32</v>
      </c>
      <c r="I1343" s="29">
        <v>0</v>
      </c>
      <c r="J1343" s="29" t="s">
        <v>427</v>
      </c>
      <c r="K1343" s="29" t="str">
        <f t="shared" si="1137"/>
        <v>icon</v>
      </c>
      <c r="L1343" s="2" t="str">
        <f t="shared" si="1135"/>
        <v>head</v>
      </c>
      <c r="M1343" s="2"/>
      <c r="N1343" s="2">
        <f t="shared" si="1136"/>
        <v>13</v>
      </c>
      <c r="O1343" s="2" t="str">
        <f t="shared" si="840"/>
        <v>0047</v>
      </c>
      <c r="P1343" s="2"/>
      <c r="Q1343" s="2" t="str">
        <f t="shared" si="842"/>
        <v>00</v>
      </c>
      <c r="R1343" s="36"/>
      <c r="S1343" s="29">
        <f t="shared" si="844"/>
        <v>5</v>
      </c>
      <c r="T1343" s="29">
        <f t="shared" si="845"/>
        <v>10</v>
      </c>
      <c r="U1343" s="29">
        <f t="shared" si="846"/>
        <v>10</v>
      </c>
      <c r="V1343" s="29">
        <f t="shared" si="847"/>
        <v>10</v>
      </c>
      <c r="W1343" s="2" t="str">
        <f t="shared" si="848"/>
        <v>0047</v>
      </c>
      <c r="X1343" s="2"/>
    </row>
    <row r="1344" spans="1:24">
      <c r="A1344" s="2" t="s">
        <v>29</v>
      </c>
      <c r="B1344" s="35">
        <v>317004890</v>
      </c>
      <c r="C1344" s="29">
        <v>313004800</v>
      </c>
      <c r="D1344" s="35">
        <f t="shared" si="1138"/>
        <v>0</v>
      </c>
      <c r="E1344" s="29" t="s">
        <v>428</v>
      </c>
      <c r="F1344" s="29" t="s">
        <v>1480</v>
      </c>
      <c r="G1344" s="29">
        <v>0</v>
      </c>
      <c r="H1344" s="29" t="s">
        <v>32</v>
      </c>
      <c r="I1344" s="29">
        <v>0</v>
      </c>
      <c r="J1344" s="29" t="s">
        <v>429</v>
      </c>
      <c r="K1344" s="29" t="str">
        <f t="shared" si="1137"/>
        <v>icon</v>
      </c>
      <c r="L1344" s="2" t="str">
        <f t="shared" si="1135"/>
        <v>head</v>
      </c>
      <c r="M1344" s="2"/>
      <c r="N1344" s="2">
        <f t="shared" si="1136"/>
        <v>13</v>
      </c>
      <c r="O1344" s="2" t="str">
        <f t="shared" si="840"/>
        <v>0048</v>
      </c>
      <c r="P1344" s="2"/>
      <c r="Q1344" s="2" t="str">
        <f t="shared" si="842"/>
        <v>00</v>
      </c>
      <c r="R1344" s="36"/>
      <c r="S1344" s="29">
        <f t="shared" si="844"/>
        <v>5</v>
      </c>
      <c r="T1344" s="29">
        <f t="shared" si="845"/>
        <v>10</v>
      </c>
      <c r="U1344" s="29">
        <f t="shared" si="846"/>
        <v>10</v>
      </c>
      <c r="V1344" s="29">
        <f t="shared" si="847"/>
        <v>10</v>
      </c>
      <c r="W1344" s="2" t="str">
        <f t="shared" si="848"/>
        <v>0048</v>
      </c>
      <c r="X1344" s="2"/>
    </row>
    <row r="1345" spans="1:24">
      <c r="A1345" s="2" t="s">
        <v>29</v>
      </c>
      <c r="B1345" s="35">
        <v>317004990</v>
      </c>
      <c r="C1345" s="29">
        <v>313004900</v>
      </c>
      <c r="D1345" s="35">
        <f t="shared" si="1138"/>
        <v>0</v>
      </c>
      <c r="E1345" s="29" t="s">
        <v>430</v>
      </c>
      <c r="F1345" s="29" t="s">
        <v>1480</v>
      </c>
      <c r="G1345" s="29">
        <v>0</v>
      </c>
      <c r="H1345" s="29" t="s">
        <v>32</v>
      </c>
      <c r="I1345" s="29">
        <v>0</v>
      </c>
      <c r="J1345" s="29" t="s">
        <v>431</v>
      </c>
      <c r="K1345" s="29" t="str">
        <f t="shared" si="1137"/>
        <v>icon</v>
      </c>
      <c r="L1345" s="2" t="str">
        <f t="shared" si="1135"/>
        <v>head</v>
      </c>
      <c r="M1345" s="2"/>
      <c r="N1345" s="2">
        <f t="shared" si="1136"/>
        <v>13</v>
      </c>
      <c r="O1345" s="2" t="str">
        <f t="shared" si="840"/>
        <v>0049</v>
      </c>
      <c r="P1345" s="2"/>
      <c r="Q1345" s="2" t="str">
        <f t="shared" si="842"/>
        <v>00</v>
      </c>
      <c r="R1345" s="36"/>
      <c r="S1345" s="29">
        <f t="shared" si="844"/>
        <v>5</v>
      </c>
      <c r="T1345" s="29">
        <f t="shared" si="845"/>
        <v>10</v>
      </c>
      <c r="U1345" s="29">
        <f t="shared" si="846"/>
        <v>10</v>
      </c>
      <c r="V1345" s="29">
        <f t="shared" si="847"/>
        <v>10</v>
      </c>
      <c r="W1345" s="2" t="str">
        <f t="shared" si="848"/>
        <v>0049</v>
      </c>
      <c r="X1345" s="2"/>
    </row>
    <row r="1346" spans="1:24">
      <c r="A1346" s="2" t="s">
        <v>29</v>
      </c>
      <c r="B1346" s="35">
        <v>317005090</v>
      </c>
      <c r="C1346" s="29">
        <v>313005000</v>
      </c>
      <c r="D1346" s="35">
        <f t="shared" si="1138"/>
        <v>0</v>
      </c>
      <c r="E1346" s="29" t="s">
        <v>432</v>
      </c>
      <c r="F1346" s="29" t="s">
        <v>1480</v>
      </c>
      <c r="G1346" s="29">
        <v>0</v>
      </c>
      <c r="H1346" s="29" t="s">
        <v>32</v>
      </c>
      <c r="I1346" s="29">
        <v>0</v>
      </c>
      <c r="J1346" s="29" t="s">
        <v>433</v>
      </c>
      <c r="K1346" s="29" t="str">
        <f t="shared" si="1137"/>
        <v>icon</v>
      </c>
      <c r="L1346" s="2" t="str">
        <f t="shared" si="1135"/>
        <v>head</v>
      </c>
      <c r="M1346" s="2"/>
      <c r="N1346" s="2">
        <f t="shared" si="1136"/>
        <v>13</v>
      </c>
      <c r="O1346" s="2" t="str">
        <f t="shared" si="840"/>
        <v>0050</v>
      </c>
      <c r="P1346" s="2"/>
      <c r="Q1346" s="2" t="str">
        <f t="shared" si="842"/>
        <v>00</v>
      </c>
      <c r="R1346" s="36"/>
      <c r="S1346" s="29">
        <f t="shared" si="844"/>
        <v>5</v>
      </c>
      <c r="T1346" s="29">
        <f t="shared" si="845"/>
        <v>10</v>
      </c>
      <c r="U1346" s="29">
        <f t="shared" si="846"/>
        <v>10</v>
      </c>
      <c r="V1346" s="29">
        <f t="shared" si="847"/>
        <v>10</v>
      </c>
      <c r="W1346" s="2" t="str">
        <f t="shared" si="848"/>
        <v>0050</v>
      </c>
      <c r="X1346" s="2"/>
    </row>
    <row r="1347" spans="1:24">
      <c r="A1347" s="2" t="s">
        <v>29</v>
      </c>
      <c r="B1347" s="35">
        <v>317005092</v>
      </c>
      <c r="C1347" s="29">
        <v>313005000</v>
      </c>
      <c r="D1347" s="35">
        <f t="shared" si="1138"/>
        <v>0</v>
      </c>
      <c r="E1347" s="29" t="s">
        <v>434</v>
      </c>
      <c r="F1347" s="29" t="s">
        <v>1480</v>
      </c>
      <c r="G1347" s="29">
        <v>0</v>
      </c>
      <c r="H1347" s="29" t="s">
        <v>32</v>
      </c>
      <c r="I1347" s="29">
        <v>0</v>
      </c>
      <c r="J1347" s="29" t="s">
        <v>433</v>
      </c>
      <c r="K1347" s="29" t="str">
        <f t="shared" si="1137"/>
        <v>icon</v>
      </c>
      <c r="L1347" s="2" t="str">
        <f t="shared" si="1135"/>
        <v>head</v>
      </c>
      <c r="M1347" s="2"/>
      <c r="N1347" s="2">
        <f t="shared" si="1136"/>
        <v>13</v>
      </c>
      <c r="O1347" s="2" t="str">
        <f t="shared" si="840"/>
        <v>0050</v>
      </c>
      <c r="P1347" s="2"/>
      <c r="Q1347" s="2" t="str">
        <f t="shared" si="842"/>
        <v>02</v>
      </c>
      <c r="R1347" s="36"/>
      <c r="S1347" s="29">
        <f t="shared" si="844"/>
        <v>5</v>
      </c>
      <c r="T1347" s="29">
        <f t="shared" si="845"/>
        <v>10</v>
      </c>
      <c r="U1347" s="29">
        <f t="shared" si="846"/>
        <v>15</v>
      </c>
      <c r="V1347" s="29">
        <f t="shared" si="847"/>
        <v>15</v>
      </c>
      <c r="W1347" s="2" t="str">
        <f t="shared" si="848"/>
        <v>2</v>
      </c>
      <c r="X1347" s="2"/>
    </row>
    <row r="1348" spans="1:24">
      <c r="A1348" s="2" t="s">
        <v>29</v>
      </c>
      <c r="B1348" s="35">
        <v>317006090</v>
      </c>
      <c r="C1348" s="29">
        <v>313200600</v>
      </c>
      <c r="D1348" s="35">
        <f t="shared" si="1138"/>
        <v>0</v>
      </c>
      <c r="E1348" s="29" t="s">
        <v>435</v>
      </c>
      <c r="F1348" s="29" t="s">
        <v>1480</v>
      </c>
      <c r="G1348" s="29">
        <v>0</v>
      </c>
      <c r="H1348" s="29" t="s">
        <v>32</v>
      </c>
      <c r="I1348" s="29">
        <v>0</v>
      </c>
      <c r="J1348" s="29" t="s">
        <v>436</v>
      </c>
      <c r="K1348" s="29" t="str">
        <f t="shared" si="1137"/>
        <v>icon</v>
      </c>
      <c r="L1348" s="2" t="str">
        <f t="shared" si="1135"/>
        <v>head</v>
      </c>
      <c r="M1348" s="2"/>
      <c r="N1348" s="2">
        <f t="shared" si="1136"/>
        <v>13</v>
      </c>
      <c r="O1348" s="2" t="str">
        <f t="shared" si="840"/>
        <v>0060</v>
      </c>
      <c r="P1348" s="2"/>
      <c r="Q1348" s="2" t="str">
        <f t="shared" si="842"/>
        <v>00</v>
      </c>
      <c r="R1348" s="36"/>
      <c r="S1348" s="29">
        <f t="shared" si="844"/>
        <v>5</v>
      </c>
      <c r="T1348" s="29">
        <f t="shared" si="845"/>
        <v>10</v>
      </c>
      <c r="U1348" s="29">
        <f t="shared" si="846"/>
        <v>10</v>
      </c>
      <c r="V1348" s="29">
        <f t="shared" si="847"/>
        <v>10</v>
      </c>
      <c r="W1348" s="2" t="str">
        <f t="shared" si="848"/>
        <v>0060</v>
      </c>
      <c r="X1348" s="2"/>
    </row>
    <row r="1349" spans="1:24">
      <c r="A1349" s="2" t="s">
        <v>29</v>
      </c>
      <c r="B1349" s="35">
        <v>317006190</v>
      </c>
      <c r="C1349" s="29">
        <v>313102801</v>
      </c>
      <c r="D1349" s="35">
        <f t="shared" si="1138"/>
        <v>0</v>
      </c>
      <c r="E1349" s="29" t="s">
        <v>437</v>
      </c>
      <c r="F1349" s="29" t="s">
        <v>1480</v>
      </c>
      <c r="G1349" s="29">
        <v>0</v>
      </c>
      <c r="H1349" s="29" t="s">
        <v>32</v>
      </c>
      <c r="I1349" s="29">
        <v>0</v>
      </c>
      <c r="J1349" s="29" t="s">
        <v>438</v>
      </c>
      <c r="K1349" s="29" t="str">
        <f t="shared" si="1137"/>
        <v>icon</v>
      </c>
      <c r="L1349" s="2" t="str">
        <f t="shared" si="1135"/>
        <v>head</v>
      </c>
      <c r="M1349" s="2"/>
      <c r="N1349" s="2">
        <f t="shared" si="1136"/>
        <v>13</v>
      </c>
      <c r="O1349" s="2" t="str">
        <f t="shared" si="840"/>
        <v>0061</v>
      </c>
      <c r="P1349" s="2"/>
      <c r="Q1349" s="2" t="str">
        <f t="shared" si="842"/>
        <v>00</v>
      </c>
      <c r="R1349" s="36"/>
      <c r="S1349" s="29">
        <f t="shared" si="844"/>
        <v>5</v>
      </c>
      <c r="T1349" s="29">
        <f t="shared" si="845"/>
        <v>10</v>
      </c>
      <c r="U1349" s="29">
        <f t="shared" si="846"/>
        <v>10</v>
      </c>
      <c r="V1349" s="29">
        <f t="shared" si="847"/>
        <v>10</v>
      </c>
      <c r="W1349" s="2" t="str">
        <f t="shared" si="848"/>
        <v>0061</v>
      </c>
      <c r="X1349" s="2"/>
    </row>
    <row r="1350" spans="1:24">
      <c r="A1350" s="2" t="s">
        <v>29</v>
      </c>
      <c r="B1350" s="35">
        <v>317006290</v>
      </c>
      <c r="C1350" s="29">
        <v>313102801</v>
      </c>
      <c r="D1350" s="35">
        <f t="shared" si="1138"/>
        <v>0</v>
      </c>
      <c r="E1350" s="29" t="s">
        <v>439</v>
      </c>
      <c r="F1350" s="29" t="s">
        <v>1480</v>
      </c>
      <c r="G1350" s="29">
        <v>0</v>
      </c>
      <c r="H1350" s="29" t="s">
        <v>32</v>
      </c>
      <c r="I1350" s="29">
        <v>0</v>
      </c>
      <c r="J1350" s="29" t="s">
        <v>438</v>
      </c>
      <c r="K1350" s="29" t="str">
        <f t="shared" si="1137"/>
        <v>icon</v>
      </c>
      <c r="L1350" s="2" t="str">
        <f t="shared" si="1135"/>
        <v>head</v>
      </c>
      <c r="M1350" s="2"/>
      <c r="N1350" s="2">
        <f t="shared" si="1136"/>
        <v>13</v>
      </c>
      <c r="O1350" s="2" t="str">
        <f t="shared" si="840"/>
        <v>0062</v>
      </c>
      <c r="P1350" s="2"/>
      <c r="Q1350" s="2" t="str">
        <f t="shared" si="842"/>
        <v>00</v>
      </c>
      <c r="R1350" s="36"/>
      <c r="S1350" s="29">
        <f t="shared" si="844"/>
        <v>5</v>
      </c>
      <c r="T1350" s="29">
        <f t="shared" si="845"/>
        <v>10</v>
      </c>
      <c r="U1350" s="29">
        <f t="shared" si="846"/>
        <v>10</v>
      </c>
      <c r="V1350" s="29">
        <f t="shared" si="847"/>
        <v>10</v>
      </c>
      <c r="W1350" s="2" t="str">
        <f t="shared" si="848"/>
        <v>0062</v>
      </c>
      <c r="X1350" s="2"/>
    </row>
    <row r="1351" spans="1:24">
      <c r="A1351" s="2" t="s">
        <v>29</v>
      </c>
      <c r="B1351" s="35">
        <v>317006390</v>
      </c>
      <c r="C1351" s="29">
        <v>313102801</v>
      </c>
      <c r="D1351" s="35">
        <f t="shared" si="1138"/>
        <v>0</v>
      </c>
      <c r="E1351" s="29" t="s">
        <v>440</v>
      </c>
      <c r="F1351" s="29" t="s">
        <v>1480</v>
      </c>
      <c r="G1351" s="29">
        <v>0</v>
      </c>
      <c r="H1351" s="29" t="s">
        <v>32</v>
      </c>
      <c r="I1351" s="29">
        <v>0</v>
      </c>
      <c r="J1351" s="29" t="s">
        <v>438</v>
      </c>
      <c r="K1351" s="29" t="str">
        <f t="shared" si="1137"/>
        <v>icon</v>
      </c>
      <c r="L1351" s="2" t="str">
        <f t="shared" ref="L1351:L1413" si="1139">MID(E1351,S1351+1,T1351-6)</f>
        <v>head</v>
      </c>
      <c r="M1351" s="2"/>
      <c r="N1351" s="2">
        <f t="shared" ref="N1351:N1413" si="1140">IF(L1351="head",13,IF(L1351="qiyujia",15,14))</f>
        <v>13</v>
      </c>
      <c r="O1351" s="2" t="str">
        <f t="shared" si="840"/>
        <v>0063</v>
      </c>
      <c r="P1351" s="2"/>
      <c r="Q1351" s="2" t="str">
        <f t="shared" si="842"/>
        <v>00</v>
      </c>
      <c r="R1351" s="36"/>
      <c r="S1351" s="29">
        <f t="shared" si="844"/>
        <v>5</v>
      </c>
      <c r="T1351" s="29">
        <f t="shared" si="845"/>
        <v>10</v>
      </c>
      <c r="U1351" s="29">
        <f t="shared" si="846"/>
        <v>10</v>
      </c>
      <c r="V1351" s="29">
        <f t="shared" si="847"/>
        <v>10</v>
      </c>
      <c r="W1351" s="2" t="str">
        <f t="shared" si="848"/>
        <v>0063</v>
      </c>
      <c r="X1351" s="2"/>
    </row>
    <row r="1352" spans="1:24">
      <c r="A1352" s="2" t="s">
        <v>29</v>
      </c>
      <c r="B1352" s="35">
        <v>317006490</v>
      </c>
      <c r="C1352" s="29">
        <v>313102802</v>
      </c>
      <c r="D1352" s="35">
        <f t="shared" si="1138"/>
        <v>0</v>
      </c>
      <c r="E1352" s="29" t="s">
        <v>441</v>
      </c>
      <c r="F1352" s="29" t="s">
        <v>1480</v>
      </c>
      <c r="G1352" s="29">
        <v>0</v>
      </c>
      <c r="H1352" s="29" t="s">
        <v>32</v>
      </c>
      <c r="I1352" s="29">
        <v>0</v>
      </c>
      <c r="J1352" s="29" t="s">
        <v>438</v>
      </c>
      <c r="K1352" s="29" t="str">
        <f t="shared" si="1137"/>
        <v>icon</v>
      </c>
      <c r="L1352" s="2" t="str">
        <f t="shared" si="1139"/>
        <v>head</v>
      </c>
      <c r="M1352" s="2"/>
      <c r="N1352" s="2">
        <f t="shared" si="1140"/>
        <v>13</v>
      </c>
      <c r="O1352" s="2" t="str">
        <f t="shared" si="840"/>
        <v>0064</v>
      </c>
      <c r="P1352" s="2"/>
      <c r="Q1352" s="2" t="str">
        <f t="shared" si="842"/>
        <v>00</v>
      </c>
      <c r="R1352" s="36"/>
      <c r="S1352" s="29">
        <f t="shared" si="844"/>
        <v>5</v>
      </c>
      <c r="T1352" s="29">
        <f t="shared" si="845"/>
        <v>10</v>
      </c>
      <c r="U1352" s="29">
        <f t="shared" si="846"/>
        <v>10</v>
      </c>
      <c r="V1352" s="29">
        <f t="shared" si="847"/>
        <v>10</v>
      </c>
      <c r="W1352" s="2" t="str">
        <f t="shared" si="848"/>
        <v>0064</v>
      </c>
      <c r="X1352" s="2"/>
    </row>
    <row r="1353" spans="1:24">
      <c r="A1353" s="2" t="s">
        <v>29</v>
      </c>
      <c r="B1353" s="35">
        <v>317006590</v>
      </c>
      <c r="C1353" s="29">
        <v>313102803</v>
      </c>
      <c r="D1353" s="35">
        <f t="shared" si="1138"/>
        <v>0</v>
      </c>
      <c r="E1353" s="29" t="s">
        <v>442</v>
      </c>
      <c r="F1353" s="29" t="s">
        <v>1480</v>
      </c>
      <c r="G1353" s="29">
        <v>0</v>
      </c>
      <c r="H1353" s="29" t="s">
        <v>32</v>
      </c>
      <c r="I1353" s="29">
        <v>0</v>
      </c>
      <c r="J1353" s="29" t="s">
        <v>438</v>
      </c>
      <c r="K1353" s="29" t="str">
        <f t="shared" si="1137"/>
        <v>icon</v>
      </c>
      <c r="L1353" s="2" t="str">
        <f t="shared" si="1139"/>
        <v>head</v>
      </c>
      <c r="M1353" s="2"/>
      <c r="N1353" s="2">
        <f t="shared" si="1140"/>
        <v>13</v>
      </c>
      <c r="O1353" s="2" t="str">
        <f t="shared" si="840"/>
        <v>0065</v>
      </c>
      <c r="P1353" s="2"/>
      <c r="Q1353" s="2" t="str">
        <f t="shared" si="842"/>
        <v>00</v>
      </c>
      <c r="R1353" s="36"/>
      <c r="S1353" s="29">
        <f t="shared" si="844"/>
        <v>5</v>
      </c>
      <c r="T1353" s="29">
        <f t="shared" si="845"/>
        <v>10</v>
      </c>
      <c r="U1353" s="29">
        <f t="shared" si="846"/>
        <v>10</v>
      </c>
      <c r="V1353" s="29">
        <f t="shared" si="847"/>
        <v>10</v>
      </c>
      <c r="W1353" s="2" t="str">
        <f t="shared" si="848"/>
        <v>0065</v>
      </c>
      <c r="X1353" s="2"/>
    </row>
    <row r="1354" spans="1:24">
      <c r="A1354" s="2" t="s">
        <v>29</v>
      </c>
      <c r="B1354" s="35">
        <v>317007190</v>
      </c>
      <c r="C1354" s="29">
        <v>313102803</v>
      </c>
      <c r="D1354" s="35">
        <f t="shared" ref="D1354" si="1141">IF(INT(B1354)=INT(C1354),111,0)</f>
        <v>0</v>
      </c>
      <c r="E1354" s="29" t="s">
        <v>443</v>
      </c>
      <c r="F1354" s="29" t="s">
        <v>1480</v>
      </c>
      <c r="G1354" s="29">
        <v>0</v>
      </c>
      <c r="H1354" s="29" t="s">
        <v>32</v>
      </c>
      <c r="I1354" s="29">
        <v>0</v>
      </c>
      <c r="J1354" s="29" t="s">
        <v>438</v>
      </c>
      <c r="K1354" s="29" t="str">
        <f t="shared" ref="K1354" si="1142">LEFT(E1354,S1354-1)</f>
        <v>icon</v>
      </c>
      <c r="L1354" s="2" t="str">
        <f t="shared" ref="L1354" si="1143">MID(E1354,S1354+1,T1354-6)</f>
        <v>head</v>
      </c>
      <c r="M1354" s="2"/>
      <c r="N1354" s="2">
        <f t="shared" ref="N1354" si="1144">IF(L1354="head",13,IF(L1354="qiyujia",15,14))</f>
        <v>13</v>
      </c>
      <c r="O1354" s="2" t="str">
        <f t="shared" ref="O1354" si="1145">IF(T1354=U1354,RIGHT(E1354,LEN(E1354)-T1354),MID(E1354,T1354+1,U1354-T1354-1))</f>
        <v>0071</v>
      </c>
      <c r="P1354" s="2"/>
      <c r="Q1354" s="2" t="str">
        <f t="shared" ref="Q1354" si="1146">IF(LEN(W1354)&lt;3,IF(LEN(W1354)&gt;1,W1354,"0"&amp;W1354),"00")</f>
        <v>00</v>
      </c>
      <c r="R1354" s="36"/>
      <c r="S1354" s="29">
        <f t="shared" ref="S1354" si="1147">IFERROR(FIND("_",E1354),0)</f>
        <v>5</v>
      </c>
      <c r="T1354" s="29">
        <f t="shared" ref="T1354" si="1148">IFERROR(FIND("_",E1354,S1354+1),S1354)</f>
        <v>10</v>
      </c>
      <c r="U1354" s="29">
        <f t="shared" ref="U1354" si="1149">IFERROR(FIND("_",E1354,T1354+1),T1354)</f>
        <v>10</v>
      </c>
      <c r="V1354" s="29">
        <f t="shared" ref="V1354" si="1150">IFERROR(FIND("_",E1354,U1354+1),U1354)</f>
        <v>10</v>
      </c>
      <c r="W1354" s="2" t="str">
        <f t="shared" ref="W1354" si="1151">IF(U1354=V1354,RIGHT(E1354,LEN(E1354)-U1354),MID(E1354,U1354+1,V1354-U1354-1))</f>
        <v>0071</v>
      </c>
      <c r="X1354" s="2"/>
    </row>
    <row r="1355" spans="1:24">
      <c r="A1355" s="2" t="s">
        <v>29</v>
      </c>
      <c r="B1355" s="35">
        <v>317007290</v>
      </c>
      <c r="C1355" s="29">
        <v>313102803</v>
      </c>
      <c r="D1355" s="35">
        <f t="shared" ref="D1355" si="1152">IF(INT(B1355)=INT(C1355),111,0)</f>
        <v>0</v>
      </c>
      <c r="E1355" s="29" t="s">
        <v>444</v>
      </c>
      <c r="F1355" s="29" t="s">
        <v>1480</v>
      </c>
      <c r="G1355" s="29">
        <v>0</v>
      </c>
      <c r="H1355" s="29" t="s">
        <v>32</v>
      </c>
      <c r="I1355" s="29">
        <v>0</v>
      </c>
      <c r="J1355" s="29" t="s">
        <v>438</v>
      </c>
      <c r="K1355" s="29" t="str">
        <f t="shared" ref="K1355" si="1153">LEFT(E1355,S1355-1)</f>
        <v>icon</v>
      </c>
      <c r="L1355" s="2" t="str">
        <f t="shared" ref="L1355" si="1154">MID(E1355,S1355+1,T1355-6)</f>
        <v>head</v>
      </c>
      <c r="M1355" s="2"/>
      <c r="N1355" s="2">
        <f t="shared" ref="N1355" si="1155">IF(L1355="head",13,IF(L1355="qiyujia",15,14))</f>
        <v>13</v>
      </c>
      <c r="O1355" s="2" t="str">
        <f t="shared" ref="O1355" si="1156">IF(T1355=U1355,RIGHT(E1355,LEN(E1355)-T1355),MID(E1355,T1355+1,U1355-T1355-1))</f>
        <v>0072</v>
      </c>
      <c r="P1355" s="2"/>
      <c r="Q1355" s="2" t="str">
        <f t="shared" ref="Q1355" si="1157">IF(LEN(W1355)&lt;3,IF(LEN(W1355)&gt;1,W1355,"0"&amp;W1355),"00")</f>
        <v>00</v>
      </c>
      <c r="R1355" s="36"/>
      <c r="S1355" s="29">
        <f t="shared" ref="S1355" si="1158">IFERROR(FIND("_",E1355),0)</f>
        <v>5</v>
      </c>
      <c r="T1355" s="29">
        <f t="shared" ref="T1355" si="1159">IFERROR(FIND("_",E1355,S1355+1),S1355)</f>
        <v>10</v>
      </c>
      <c r="U1355" s="29">
        <f t="shared" ref="U1355" si="1160">IFERROR(FIND("_",E1355,T1355+1),T1355)</f>
        <v>10</v>
      </c>
      <c r="V1355" s="29">
        <f t="shared" ref="V1355" si="1161">IFERROR(FIND("_",E1355,U1355+1),U1355)</f>
        <v>10</v>
      </c>
      <c r="W1355" s="2" t="str">
        <f t="shared" ref="W1355" si="1162">IF(U1355=V1355,RIGHT(E1355,LEN(E1355)-U1355),MID(E1355,U1355+1,V1355-U1355-1))</f>
        <v>0072</v>
      </c>
      <c r="X1355" s="2"/>
    </row>
    <row r="1356" spans="1:24">
      <c r="A1356" s="2" t="s">
        <v>29</v>
      </c>
      <c r="B1356" s="35">
        <v>317100190</v>
      </c>
      <c r="C1356" s="29">
        <v>313100100</v>
      </c>
      <c r="D1356" s="35">
        <f t="shared" si="1138"/>
        <v>0</v>
      </c>
      <c r="E1356" s="29" t="s">
        <v>445</v>
      </c>
      <c r="F1356" s="29" t="s">
        <v>1480</v>
      </c>
      <c r="G1356" s="29">
        <v>0</v>
      </c>
      <c r="H1356" s="29" t="s">
        <v>32</v>
      </c>
      <c r="I1356" s="29">
        <v>0</v>
      </c>
      <c r="J1356" s="29" t="s">
        <v>446</v>
      </c>
      <c r="K1356" s="29" t="str">
        <f t="shared" si="1137"/>
        <v>icon</v>
      </c>
      <c r="L1356" s="2" t="str">
        <f t="shared" si="1139"/>
        <v>head</v>
      </c>
      <c r="M1356" s="2"/>
      <c r="N1356" s="2">
        <f t="shared" si="1140"/>
        <v>13</v>
      </c>
      <c r="O1356" s="2" t="str">
        <f t="shared" si="840"/>
        <v>1001</v>
      </c>
      <c r="P1356" s="2"/>
      <c r="Q1356" s="2" t="str">
        <f t="shared" si="842"/>
        <v>00</v>
      </c>
      <c r="R1356" s="36"/>
      <c r="S1356" s="29">
        <f t="shared" si="844"/>
        <v>5</v>
      </c>
      <c r="T1356" s="29">
        <f t="shared" si="845"/>
        <v>10</v>
      </c>
      <c r="U1356" s="29">
        <f t="shared" si="846"/>
        <v>10</v>
      </c>
      <c r="V1356" s="29">
        <f t="shared" si="847"/>
        <v>10</v>
      </c>
      <c r="W1356" s="2" t="str">
        <f t="shared" si="848"/>
        <v>1001</v>
      </c>
      <c r="X1356" s="2"/>
    </row>
    <row r="1357" spans="1:24">
      <c r="A1357" s="2" t="s">
        <v>29</v>
      </c>
      <c r="B1357" s="35">
        <v>317100290</v>
      </c>
      <c r="C1357" s="29">
        <v>313100200</v>
      </c>
      <c r="D1357" s="35">
        <f t="shared" si="1138"/>
        <v>0</v>
      </c>
      <c r="E1357" s="29" t="s">
        <v>447</v>
      </c>
      <c r="F1357" s="29" t="s">
        <v>1480</v>
      </c>
      <c r="G1357" s="29">
        <v>0</v>
      </c>
      <c r="H1357" s="29" t="s">
        <v>32</v>
      </c>
      <c r="I1357" s="29">
        <v>0</v>
      </c>
      <c r="J1357" s="29" t="s">
        <v>448</v>
      </c>
      <c r="K1357" s="29" t="str">
        <f t="shared" si="1137"/>
        <v>icon</v>
      </c>
      <c r="L1357" s="2" t="str">
        <f t="shared" si="1139"/>
        <v>head</v>
      </c>
      <c r="M1357" s="2"/>
      <c r="N1357" s="2">
        <f t="shared" si="1140"/>
        <v>13</v>
      </c>
      <c r="O1357" s="2" t="str">
        <f t="shared" si="840"/>
        <v>1002</v>
      </c>
      <c r="P1357" s="2"/>
      <c r="Q1357" s="2" t="str">
        <f t="shared" si="842"/>
        <v>00</v>
      </c>
      <c r="R1357" s="36"/>
      <c r="S1357" s="29">
        <f t="shared" si="844"/>
        <v>5</v>
      </c>
      <c r="T1357" s="29">
        <f t="shared" si="845"/>
        <v>10</v>
      </c>
      <c r="U1357" s="29">
        <f t="shared" si="846"/>
        <v>10</v>
      </c>
      <c r="V1357" s="29">
        <f t="shared" si="847"/>
        <v>10</v>
      </c>
      <c r="W1357" s="2" t="str">
        <f t="shared" si="848"/>
        <v>1002</v>
      </c>
      <c r="X1357" s="2"/>
    </row>
    <row r="1358" spans="1:24">
      <c r="A1358" s="2" t="s">
        <v>29</v>
      </c>
      <c r="B1358" s="35">
        <v>317100390</v>
      </c>
      <c r="C1358" s="29">
        <v>313100300</v>
      </c>
      <c r="D1358" s="35">
        <f t="shared" si="1138"/>
        <v>0</v>
      </c>
      <c r="E1358" s="29" t="s">
        <v>449</v>
      </c>
      <c r="F1358" s="29" t="s">
        <v>1480</v>
      </c>
      <c r="G1358" s="29">
        <v>0</v>
      </c>
      <c r="H1358" s="29" t="s">
        <v>32</v>
      </c>
      <c r="I1358" s="29">
        <v>0</v>
      </c>
      <c r="J1358" s="29" t="s">
        <v>450</v>
      </c>
      <c r="K1358" s="29" t="str">
        <f t="shared" si="1137"/>
        <v>icon</v>
      </c>
      <c r="L1358" s="2" t="str">
        <f t="shared" si="1139"/>
        <v>head</v>
      </c>
      <c r="M1358" s="2"/>
      <c r="N1358" s="2">
        <f t="shared" si="1140"/>
        <v>13</v>
      </c>
      <c r="O1358" s="2" t="str">
        <f t="shared" si="840"/>
        <v>1003</v>
      </c>
      <c r="P1358" s="2"/>
      <c r="Q1358" s="2" t="str">
        <f t="shared" si="842"/>
        <v>00</v>
      </c>
      <c r="R1358" s="36"/>
      <c r="S1358" s="29">
        <f t="shared" si="844"/>
        <v>5</v>
      </c>
      <c r="T1358" s="29">
        <f t="shared" si="845"/>
        <v>10</v>
      </c>
      <c r="U1358" s="29">
        <f t="shared" si="846"/>
        <v>10</v>
      </c>
      <c r="V1358" s="29">
        <f t="shared" si="847"/>
        <v>10</v>
      </c>
      <c r="W1358" s="2" t="str">
        <f t="shared" si="848"/>
        <v>1003</v>
      </c>
      <c r="X1358" s="2"/>
    </row>
    <row r="1359" spans="1:24">
      <c r="A1359" s="2" t="s">
        <v>29</v>
      </c>
      <c r="B1359" s="35">
        <v>317100490</v>
      </c>
      <c r="C1359" s="29">
        <v>313100402</v>
      </c>
      <c r="D1359" s="35">
        <f t="shared" si="1138"/>
        <v>0</v>
      </c>
      <c r="E1359" s="29" t="s">
        <v>451</v>
      </c>
      <c r="F1359" s="29" t="s">
        <v>1480</v>
      </c>
      <c r="G1359" s="29">
        <v>0</v>
      </c>
      <c r="H1359" s="29" t="s">
        <v>32</v>
      </c>
      <c r="I1359" s="29">
        <v>0</v>
      </c>
      <c r="J1359" s="29" t="s">
        <v>452</v>
      </c>
      <c r="K1359" s="29" t="str">
        <f t="shared" si="1137"/>
        <v>icon</v>
      </c>
      <c r="L1359" s="2" t="str">
        <f t="shared" si="1139"/>
        <v>head</v>
      </c>
      <c r="M1359" s="2"/>
      <c r="N1359" s="2">
        <f t="shared" si="1140"/>
        <v>13</v>
      </c>
      <c r="O1359" s="2" t="str">
        <f t="shared" si="840"/>
        <v>1004</v>
      </c>
      <c r="P1359" s="2"/>
      <c r="Q1359" s="2" t="str">
        <f t="shared" si="842"/>
        <v>00</v>
      </c>
      <c r="R1359" s="36"/>
      <c r="S1359" s="29">
        <f t="shared" si="844"/>
        <v>5</v>
      </c>
      <c r="T1359" s="29">
        <f t="shared" si="845"/>
        <v>10</v>
      </c>
      <c r="U1359" s="29">
        <f t="shared" si="846"/>
        <v>10</v>
      </c>
      <c r="V1359" s="29">
        <f t="shared" si="847"/>
        <v>10</v>
      </c>
      <c r="W1359" s="2" t="str">
        <f t="shared" si="848"/>
        <v>1004</v>
      </c>
      <c r="X1359" s="2"/>
    </row>
    <row r="1360" spans="1:24">
      <c r="A1360" s="2" t="s">
        <v>29</v>
      </c>
      <c r="B1360" s="35">
        <v>317100590</v>
      </c>
      <c r="C1360" s="29">
        <v>313100501</v>
      </c>
      <c r="D1360" s="35">
        <f t="shared" si="1138"/>
        <v>0</v>
      </c>
      <c r="E1360" s="29" t="s">
        <v>453</v>
      </c>
      <c r="F1360" s="29" t="s">
        <v>1480</v>
      </c>
      <c r="G1360" s="29">
        <v>0</v>
      </c>
      <c r="H1360" s="29" t="s">
        <v>32</v>
      </c>
      <c r="I1360" s="29">
        <v>0</v>
      </c>
      <c r="J1360" s="29" t="s">
        <v>454</v>
      </c>
      <c r="K1360" s="29" t="str">
        <f t="shared" si="1137"/>
        <v>icon</v>
      </c>
      <c r="L1360" s="2" t="str">
        <f t="shared" si="1139"/>
        <v>head</v>
      </c>
      <c r="M1360" s="2"/>
      <c r="N1360" s="2">
        <f t="shared" si="1140"/>
        <v>13</v>
      </c>
      <c r="O1360" s="2" t="str">
        <f t="shared" si="840"/>
        <v>1005</v>
      </c>
      <c r="P1360" s="2"/>
      <c r="Q1360" s="2" t="str">
        <f t="shared" si="842"/>
        <v>00</v>
      </c>
      <c r="R1360" s="36"/>
      <c r="S1360" s="29">
        <f t="shared" si="844"/>
        <v>5</v>
      </c>
      <c r="T1360" s="29">
        <f t="shared" si="845"/>
        <v>10</v>
      </c>
      <c r="U1360" s="29">
        <f t="shared" si="846"/>
        <v>10</v>
      </c>
      <c r="V1360" s="29">
        <f t="shared" si="847"/>
        <v>10</v>
      </c>
      <c r="W1360" s="2" t="str">
        <f t="shared" si="848"/>
        <v>1005</v>
      </c>
      <c r="X1360" s="2"/>
    </row>
    <row r="1361" spans="1:24">
      <c r="A1361" s="2" t="s">
        <v>29</v>
      </c>
      <c r="B1361" s="35">
        <v>317100690</v>
      </c>
      <c r="C1361" s="29">
        <v>313100600</v>
      </c>
      <c r="D1361" s="35">
        <f t="shared" si="1138"/>
        <v>0</v>
      </c>
      <c r="E1361" s="29" t="s">
        <v>455</v>
      </c>
      <c r="F1361" s="29" t="s">
        <v>1480</v>
      </c>
      <c r="G1361" s="29">
        <v>0</v>
      </c>
      <c r="H1361" s="29" t="s">
        <v>32</v>
      </c>
      <c r="I1361" s="29">
        <v>0</v>
      </c>
      <c r="J1361" s="29" t="s">
        <v>456</v>
      </c>
      <c r="K1361" s="29" t="str">
        <f t="shared" si="1137"/>
        <v>icon</v>
      </c>
      <c r="L1361" s="2" t="str">
        <f t="shared" si="1139"/>
        <v>head</v>
      </c>
      <c r="M1361" s="2"/>
      <c r="N1361" s="2">
        <f t="shared" si="1140"/>
        <v>13</v>
      </c>
      <c r="O1361" s="2" t="str">
        <f t="shared" si="840"/>
        <v>1006</v>
      </c>
      <c r="P1361" s="2"/>
      <c r="Q1361" s="2" t="str">
        <f t="shared" si="842"/>
        <v>00</v>
      </c>
      <c r="R1361" s="36"/>
      <c r="S1361" s="29">
        <f t="shared" si="844"/>
        <v>5</v>
      </c>
      <c r="T1361" s="29">
        <f t="shared" si="845"/>
        <v>10</v>
      </c>
      <c r="U1361" s="29">
        <f t="shared" si="846"/>
        <v>10</v>
      </c>
      <c r="V1361" s="29">
        <f t="shared" si="847"/>
        <v>10</v>
      </c>
      <c r="W1361" s="2" t="str">
        <f t="shared" si="848"/>
        <v>1006</v>
      </c>
      <c r="X1361" s="2"/>
    </row>
    <row r="1362" spans="1:24">
      <c r="A1362" s="2" t="s">
        <v>29</v>
      </c>
      <c r="B1362" s="35">
        <v>317100790</v>
      </c>
      <c r="C1362" s="29">
        <v>313100700</v>
      </c>
      <c r="D1362" s="35">
        <f t="shared" si="1138"/>
        <v>0</v>
      </c>
      <c r="E1362" s="29" t="s">
        <v>457</v>
      </c>
      <c r="F1362" s="29" t="s">
        <v>1480</v>
      </c>
      <c r="G1362" s="29">
        <v>0</v>
      </c>
      <c r="H1362" s="29" t="s">
        <v>32</v>
      </c>
      <c r="I1362" s="29">
        <v>0</v>
      </c>
      <c r="J1362" s="29" t="s">
        <v>458</v>
      </c>
      <c r="K1362" s="29" t="str">
        <f t="shared" si="1137"/>
        <v>icon</v>
      </c>
      <c r="L1362" s="2" t="str">
        <f t="shared" si="1139"/>
        <v>head</v>
      </c>
      <c r="M1362" s="2"/>
      <c r="N1362" s="2">
        <f t="shared" si="1140"/>
        <v>13</v>
      </c>
      <c r="O1362" s="2" t="str">
        <f t="shared" si="840"/>
        <v>1007</v>
      </c>
      <c r="P1362" s="2"/>
      <c r="Q1362" s="2" t="str">
        <f t="shared" si="842"/>
        <v>00</v>
      </c>
      <c r="R1362" s="36"/>
      <c r="S1362" s="29">
        <f t="shared" si="844"/>
        <v>5</v>
      </c>
      <c r="T1362" s="29">
        <f t="shared" si="845"/>
        <v>10</v>
      </c>
      <c r="U1362" s="29">
        <f t="shared" si="846"/>
        <v>10</v>
      </c>
      <c r="V1362" s="29">
        <f t="shared" si="847"/>
        <v>10</v>
      </c>
      <c r="W1362" s="2" t="str">
        <f t="shared" si="848"/>
        <v>1007</v>
      </c>
      <c r="X1362" s="2"/>
    </row>
    <row r="1363" spans="1:24">
      <c r="A1363" s="2" t="s">
        <v>29</v>
      </c>
      <c r="B1363" s="35">
        <v>317100890</v>
      </c>
      <c r="C1363" s="29">
        <v>313100800</v>
      </c>
      <c r="D1363" s="35">
        <f t="shared" si="1138"/>
        <v>0</v>
      </c>
      <c r="E1363" s="29" t="s">
        <v>459</v>
      </c>
      <c r="F1363" s="29" t="s">
        <v>1480</v>
      </c>
      <c r="G1363" s="29">
        <v>0</v>
      </c>
      <c r="H1363" s="29" t="s">
        <v>32</v>
      </c>
      <c r="I1363" s="29">
        <v>0</v>
      </c>
      <c r="J1363" s="29" t="s">
        <v>460</v>
      </c>
      <c r="K1363" s="29" t="str">
        <f t="shared" si="1137"/>
        <v>icon</v>
      </c>
      <c r="L1363" s="2" t="str">
        <f t="shared" si="1139"/>
        <v>head</v>
      </c>
      <c r="M1363" s="2"/>
      <c r="N1363" s="2">
        <f t="shared" si="1140"/>
        <v>13</v>
      </c>
      <c r="O1363" s="2" t="str">
        <f t="shared" si="840"/>
        <v>1008</v>
      </c>
      <c r="P1363" s="2"/>
      <c r="Q1363" s="2" t="str">
        <f t="shared" si="842"/>
        <v>00</v>
      </c>
      <c r="R1363" s="36"/>
      <c r="S1363" s="29">
        <f t="shared" si="844"/>
        <v>5</v>
      </c>
      <c r="T1363" s="29">
        <f t="shared" si="845"/>
        <v>10</v>
      </c>
      <c r="U1363" s="29">
        <f t="shared" si="846"/>
        <v>10</v>
      </c>
      <c r="V1363" s="29">
        <f t="shared" si="847"/>
        <v>10</v>
      </c>
      <c r="W1363" s="2" t="str">
        <f t="shared" si="848"/>
        <v>1008</v>
      </c>
      <c r="X1363" s="2"/>
    </row>
    <row r="1364" spans="1:24">
      <c r="A1364" s="2" t="s">
        <v>29</v>
      </c>
      <c r="B1364" s="35">
        <v>317100990</v>
      </c>
      <c r="C1364" s="29">
        <v>313100900</v>
      </c>
      <c r="D1364" s="35">
        <f t="shared" si="1138"/>
        <v>0</v>
      </c>
      <c r="E1364" s="29" t="s">
        <v>461</v>
      </c>
      <c r="F1364" s="29" t="s">
        <v>1480</v>
      </c>
      <c r="G1364" s="29">
        <v>0</v>
      </c>
      <c r="H1364" s="29" t="s">
        <v>32</v>
      </c>
      <c r="I1364" s="29">
        <v>0</v>
      </c>
      <c r="J1364" s="29" t="s">
        <v>462</v>
      </c>
      <c r="K1364" s="29" t="str">
        <f t="shared" si="1137"/>
        <v>icon</v>
      </c>
      <c r="L1364" s="2" t="str">
        <f t="shared" si="1139"/>
        <v>head</v>
      </c>
      <c r="M1364" s="2"/>
      <c r="N1364" s="2">
        <f t="shared" si="1140"/>
        <v>13</v>
      </c>
      <c r="O1364" s="2" t="str">
        <f t="shared" si="840"/>
        <v>1009</v>
      </c>
      <c r="P1364" s="2"/>
      <c r="Q1364" s="2" t="str">
        <f t="shared" si="842"/>
        <v>00</v>
      </c>
      <c r="R1364" s="36"/>
      <c r="S1364" s="29">
        <f t="shared" si="844"/>
        <v>5</v>
      </c>
      <c r="T1364" s="29">
        <f t="shared" si="845"/>
        <v>10</v>
      </c>
      <c r="U1364" s="29">
        <f t="shared" si="846"/>
        <v>10</v>
      </c>
      <c r="V1364" s="29">
        <f t="shared" si="847"/>
        <v>10</v>
      </c>
      <c r="W1364" s="2" t="str">
        <f t="shared" si="848"/>
        <v>1009</v>
      </c>
      <c r="X1364" s="2"/>
    </row>
    <row r="1365" spans="1:24">
      <c r="A1365" s="2" t="s">
        <v>29</v>
      </c>
      <c r="B1365" s="35">
        <v>317101090</v>
      </c>
      <c r="C1365" s="29">
        <v>313101001</v>
      </c>
      <c r="D1365" s="35">
        <f t="shared" si="1138"/>
        <v>0</v>
      </c>
      <c r="E1365" s="29" t="s">
        <v>463</v>
      </c>
      <c r="F1365" s="29" t="s">
        <v>1480</v>
      </c>
      <c r="G1365" s="29">
        <v>0</v>
      </c>
      <c r="H1365" s="29" t="s">
        <v>32</v>
      </c>
      <c r="I1365" s="29">
        <v>0</v>
      </c>
      <c r="J1365" s="29" t="s">
        <v>464</v>
      </c>
      <c r="K1365" s="29" t="str">
        <f t="shared" si="1137"/>
        <v>icon</v>
      </c>
      <c r="L1365" s="2" t="str">
        <f t="shared" si="1139"/>
        <v>head</v>
      </c>
      <c r="M1365" s="2"/>
      <c r="N1365" s="2">
        <f t="shared" si="1140"/>
        <v>13</v>
      </c>
      <c r="O1365" s="2" t="str">
        <f t="shared" si="840"/>
        <v>1010</v>
      </c>
      <c r="P1365" s="2"/>
      <c r="Q1365" s="2" t="str">
        <f t="shared" si="842"/>
        <v>00</v>
      </c>
      <c r="R1365" s="36"/>
      <c r="S1365" s="29">
        <f t="shared" si="844"/>
        <v>5</v>
      </c>
      <c r="T1365" s="29">
        <f t="shared" si="845"/>
        <v>10</v>
      </c>
      <c r="U1365" s="29">
        <f t="shared" si="846"/>
        <v>10</v>
      </c>
      <c r="V1365" s="29">
        <f t="shared" si="847"/>
        <v>10</v>
      </c>
      <c r="W1365" s="2" t="str">
        <f t="shared" si="848"/>
        <v>1010</v>
      </c>
      <c r="X1365" s="2"/>
    </row>
    <row r="1366" spans="1:24">
      <c r="A1366" s="2" t="s">
        <v>29</v>
      </c>
      <c r="B1366" s="35">
        <v>317101190</v>
      </c>
      <c r="C1366" s="29">
        <v>313101100</v>
      </c>
      <c r="D1366" s="35">
        <f t="shared" si="1138"/>
        <v>0</v>
      </c>
      <c r="E1366" s="29" t="s">
        <v>465</v>
      </c>
      <c r="F1366" s="29" t="s">
        <v>1480</v>
      </c>
      <c r="G1366" s="29">
        <v>0</v>
      </c>
      <c r="H1366" s="29" t="s">
        <v>32</v>
      </c>
      <c r="I1366" s="29">
        <v>0</v>
      </c>
      <c r="J1366" s="29" t="s">
        <v>466</v>
      </c>
      <c r="K1366" s="29" t="str">
        <f t="shared" si="1137"/>
        <v>icon</v>
      </c>
      <c r="L1366" s="2" t="str">
        <f t="shared" si="1139"/>
        <v>head</v>
      </c>
      <c r="M1366" s="2"/>
      <c r="N1366" s="2">
        <f t="shared" si="1140"/>
        <v>13</v>
      </c>
      <c r="O1366" s="2" t="str">
        <f t="shared" si="840"/>
        <v>1011</v>
      </c>
      <c r="P1366" s="2"/>
      <c r="Q1366" s="2" t="str">
        <f t="shared" si="842"/>
        <v>00</v>
      </c>
      <c r="R1366" s="36"/>
      <c r="S1366" s="29">
        <f t="shared" si="844"/>
        <v>5</v>
      </c>
      <c r="T1366" s="29">
        <f t="shared" si="845"/>
        <v>10</v>
      </c>
      <c r="U1366" s="29">
        <f t="shared" si="846"/>
        <v>10</v>
      </c>
      <c r="V1366" s="29">
        <f t="shared" si="847"/>
        <v>10</v>
      </c>
      <c r="W1366" s="2" t="str">
        <f t="shared" si="848"/>
        <v>1011</v>
      </c>
      <c r="X1366" s="2"/>
    </row>
    <row r="1367" spans="1:24">
      <c r="A1367" s="2" t="s">
        <v>29</v>
      </c>
      <c r="B1367" s="35">
        <v>317101290</v>
      </c>
      <c r="C1367" s="29">
        <v>313101200</v>
      </c>
      <c r="D1367" s="35">
        <f t="shared" si="1138"/>
        <v>0</v>
      </c>
      <c r="E1367" s="29" t="s">
        <v>467</v>
      </c>
      <c r="F1367" s="29" t="s">
        <v>1480</v>
      </c>
      <c r="G1367" s="29">
        <v>0</v>
      </c>
      <c r="H1367" s="29" t="s">
        <v>32</v>
      </c>
      <c r="I1367" s="29">
        <v>0</v>
      </c>
      <c r="J1367" s="29" t="s">
        <v>468</v>
      </c>
      <c r="K1367" s="29" t="str">
        <f t="shared" si="1137"/>
        <v>icon</v>
      </c>
      <c r="L1367" s="2" t="str">
        <f t="shared" si="1139"/>
        <v>head</v>
      </c>
      <c r="M1367" s="2"/>
      <c r="N1367" s="2">
        <f t="shared" si="1140"/>
        <v>13</v>
      </c>
      <c r="O1367" s="2" t="str">
        <f t="shared" si="840"/>
        <v>1012</v>
      </c>
      <c r="P1367" s="2"/>
      <c r="Q1367" s="2" t="str">
        <f t="shared" si="842"/>
        <v>00</v>
      </c>
      <c r="R1367" s="36"/>
      <c r="S1367" s="29">
        <f t="shared" si="844"/>
        <v>5</v>
      </c>
      <c r="T1367" s="29">
        <f t="shared" si="845"/>
        <v>10</v>
      </c>
      <c r="U1367" s="29">
        <f t="shared" si="846"/>
        <v>10</v>
      </c>
      <c r="V1367" s="29">
        <f t="shared" si="847"/>
        <v>10</v>
      </c>
      <c r="W1367" s="2" t="str">
        <f t="shared" si="848"/>
        <v>1012</v>
      </c>
      <c r="X1367" s="2"/>
    </row>
    <row r="1368" spans="1:24">
      <c r="A1368" s="2" t="s">
        <v>29</v>
      </c>
      <c r="B1368" s="35">
        <v>317101390</v>
      </c>
      <c r="C1368" s="29">
        <v>313101300</v>
      </c>
      <c r="D1368" s="35">
        <f t="shared" si="1138"/>
        <v>0</v>
      </c>
      <c r="E1368" s="29" t="s">
        <v>469</v>
      </c>
      <c r="F1368" s="29" t="s">
        <v>1480</v>
      </c>
      <c r="G1368" s="29">
        <v>0</v>
      </c>
      <c r="H1368" s="29" t="s">
        <v>32</v>
      </c>
      <c r="I1368" s="29">
        <v>0</v>
      </c>
      <c r="J1368" s="29" t="s">
        <v>470</v>
      </c>
      <c r="K1368" s="29" t="str">
        <f t="shared" ref="K1368:K1382" si="1163">LEFT(E1368,S1368-1)</f>
        <v>icon</v>
      </c>
      <c r="L1368" s="2" t="str">
        <f t="shared" si="1139"/>
        <v>head</v>
      </c>
      <c r="M1368" s="2"/>
      <c r="N1368" s="2">
        <f t="shared" si="1140"/>
        <v>13</v>
      </c>
      <c r="O1368" s="2" t="str">
        <f t="shared" si="840"/>
        <v>1013</v>
      </c>
      <c r="P1368" s="2"/>
      <c r="Q1368" s="2" t="str">
        <f t="shared" si="842"/>
        <v>00</v>
      </c>
      <c r="R1368" s="36"/>
      <c r="S1368" s="29">
        <f t="shared" si="844"/>
        <v>5</v>
      </c>
      <c r="T1368" s="29">
        <f t="shared" si="845"/>
        <v>10</v>
      </c>
      <c r="U1368" s="29">
        <f t="shared" si="846"/>
        <v>10</v>
      </c>
      <c r="V1368" s="29">
        <f t="shared" si="847"/>
        <v>10</v>
      </c>
      <c r="W1368" s="2" t="str">
        <f t="shared" si="848"/>
        <v>1013</v>
      </c>
      <c r="X1368" s="2"/>
    </row>
    <row r="1369" spans="1:24">
      <c r="A1369" s="2" t="s">
        <v>29</v>
      </c>
      <c r="B1369" s="35">
        <v>317101392</v>
      </c>
      <c r="C1369" s="29">
        <v>313101300</v>
      </c>
      <c r="D1369" s="35">
        <f t="shared" si="1138"/>
        <v>0</v>
      </c>
      <c r="E1369" s="29" t="s">
        <v>471</v>
      </c>
      <c r="F1369" s="29" t="s">
        <v>1480</v>
      </c>
      <c r="G1369" s="29">
        <v>0</v>
      </c>
      <c r="H1369" s="29" t="s">
        <v>32</v>
      </c>
      <c r="I1369" s="29">
        <v>0</v>
      </c>
      <c r="J1369" s="29" t="s">
        <v>470</v>
      </c>
      <c r="K1369" s="29" t="str">
        <f t="shared" si="1163"/>
        <v>icon</v>
      </c>
      <c r="L1369" s="2" t="str">
        <f t="shared" si="1139"/>
        <v>head</v>
      </c>
      <c r="M1369" s="2"/>
      <c r="N1369" s="2">
        <f t="shared" si="1140"/>
        <v>13</v>
      </c>
      <c r="O1369" s="2" t="str">
        <f t="shared" si="840"/>
        <v>1013</v>
      </c>
      <c r="P1369" s="2"/>
      <c r="Q1369" s="2" t="str">
        <f t="shared" si="842"/>
        <v>02</v>
      </c>
      <c r="R1369" s="36"/>
      <c r="S1369" s="29">
        <f t="shared" si="844"/>
        <v>5</v>
      </c>
      <c r="T1369" s="29">
        <f t="shared" si="845"/>
        <v>10</v>
      </c>
      <c r="U1369" s="29">
        <f t="shared" si="846"/>
        <v>15</v>
      </c>
      <c r="V1369" s="29">
        <f t="shared" si="847"/>
        <v>15</v>
      </c>
      <c r="W1369" s="2" t="str">
        <f t="shared" si="848"/>
        <v>2</v>
      </c>
      <c r="X1369" s="2"/>
    </row>
    <row r="1370" spans="1:24">
      <c r="A1370" s="2" t="s">
        <v>29</v>
      </c>
      <c r="B1370" s="35">
        <v>317101490</v>
      </c>
      <c r="C1370" s="29">
        <v>313101400</v>
      </c>
      <c r="D1370" s="35">
        <f t="shared" si="1138"/>
        <v>0</v>
      </c>
      <c r="E1370" s="29" t="s">
        <v>472</v>
      </c>
      <c r="F1370" s="29" t="s">
        <v>1480</v>
      </c>
      <c r="G1370" s="29">
        <v>0</v>
      </c>
      <c r="H1370" s="29" t="s">
        <v>32</v>
      </c>
      <c r="I1370" s="29">
        <v>0</v>
      </c>
      <c r="J1370" s="29" t="s">
        <v>473</v>
      </c>
      <c r="K1370" s="29" t="str">
        <f t="shared" si="1163"/>
        <v>icon</v>
      </c>
      <c r="L1370" s="2" t="str">
        <f t="shared" si="1139"/>
        <v>head</v>
      </c>
      <c r="M1370" s="2"/>
      <c r="N1370" s="2">
        <f t="shared" si="1140"/>
        <v>13</v>
      </c>
      <c r="O1370" s="2" t="str">
        <f t="shared" si="840"/>
        <v>1014</v>
      </c>
      <c r="P1370" s="2"/>
      <c r="Q1370" s="2" t="str">
        <f t="shared" si="842"/>
        <v>00</v>
      </c>
      <c r="R1370" s="36"/>
      <c r="S1370" s="29">
        <f t="shared" si="844"/>
        <v>5</v>
      </c>
      <c r="T1370" s="29">
        <f t="shared" si="845"/>
        <v>10</v>
      </c>
      <c r="U1370" s="29">
        <f t="shared" si="846"/>
        <v>10</v>
      </c>
      <c r="V1370" s="29">
        <f t="shared" si="847"/>
        <v>10</v>
      </c>
      <c r="W1370" s="2" t="str">
        <f t="shared" si="848"/>
        <v>1014</v>
      </c>
      <c r="X1370" s="2"/>
    </row>
    <row r="1371" spans="1:24">
      <c r="A1371" s="2" t="s">
        <v>29</v>
      </c>
      <c r="B1371" s="35">
        <v>317101590</v>
      </c>
      <c r="C1371" s="29">
        <v>313101500</v>
      </c>
      <c r="D1371" s="35">
        <f t="shared" si="1138"/>
        <v>0</v>
      </c>
      <c r="E1371" s="29" t="s">
        <v>474</v>
      </c>
      <c r="F1371" s="29" t="s">
        <v>1480</v>
      </c>
      <c r="G1371" s="29">
        <v>0</v>
      </c>
      <c r="H1371" s="29" t="s">
        <v>32</v>
      </c>
      <c r="I1371" s="29">
        <v>0</v>
      </c>
      <c r="J1371" s="29" t="s">
        <v>475</v>
      </c>
      <c r="K1371" s="29" t="str">
        <f t="shared" si="1163"/>
        <v>icon</v>
      </c>
      <c r="L1371" s="2" t="str">
        <f t="shared" si="1139"/>
        <v>head</v>
      </c>
      <c r="M1371" s="2"/>
      <c r="N1371" s="2">
        <f t="shared" si="1140"/>
        <v>13</v>
      </c>
      <c r="O1371" s="2" t="str">
        <f t="shared" si="840"/>
        <v>1015</v>
      </c>
      <c r="P1371" s="2"/>
      <c r="Q1371" s="2" t="str">
        <f t="shared" si="842"/>
        <v>00</v>
      </c>
      <c r="R1371" s="36"/>
      <c r="S1371" s="29">
        <f t="shared" si="844"/>
        <v>5</v>
      </c>
      <c r="T1371" s="29">
        <f t="shared" si="845"/>
        <v>10</v>
      </c>
      <c r="U1371" s="29">
        <f t="shared" si="846"/>
        <v>10</v>
      </c>
      <c r="V1371" s="29">
        <f t="shared" si="847"/>
        <v>10</v>
      </c>
      <c r="W1371" s="2" t="str">
        <f t="shared" si="848"/>
        <v>1015</v>
      </c>
      <c r="X1371" s="2"/>
    </row>
    <row r="1372" spans="1:24">
      <c r="A1372" s="2" t="s">
        <v>29</v>
      </c>
      <c r="B1372" s="35">
        <v>317101690</v>
      </c>
      <c r="C1372" s="29">
        <v>313101600</v>
      </c>
      <c r="D1372" s="35">
        <f t="shared" si="1138"/>
        <v>0</v>
      </c>
      <c r="E1372" s="29" t="s">
        <v>476</v>
      </c>
      <c r="F1372" s="29" t="s">
        <v>1480</v>
      </c>
      <c r="G1372" s="29">
        <v>0</v>
      </c>
      <c r="H1372" s="29" t="s">
        <v>32</v>
      </c>
      <c r="I1372" s="29">
        <v>0</v>
      </c>
      <c r="J1372" s="29" t="s">
        <v>477</v>
      </c>
      <c r="K1372" s="29" t="str">
        <f t="shared" si="1163"/>
        <v>icon</v>
      </c>
      <c r="L1372" s="2" t="str">
        <f t="shared" si="1139"/>
        <v>head</v>
      </c>
      <c r="M1372" s="2"/>
      <c r="N1372" s="2">
        <f t="shared" si="1140"/>
        <v>13</v>
      </c>
      <c r="O1372" s="2" t="str">
        <f t="shared" si="840"/>
        <v>1016</v>
      </c>
      <c r="P1372" s="2"/>
      <c r="Q1372" s="2" t="str">
        <f t="shared" si="842"/>
        <v>00</v>
      </c>
      <c r="R1372" s="36"/>
      <c r="S1372" s="29">
        <f t="shared" si="844"/>
        <v>5</v>
      </c>
      <c r="T1372" s="29">
        <f t="shared" si="845"/>
        <v>10</v>
      </c>
      <c r="U1372" s="29">
        <f t="shared" si="846"/>
        <v>10</v>
      </c>
      <c r="V1372" s="29">
        <f t="shared" si="847"/>
        <v>10</v>
      </c>
      <c r="W1372" s="2" t="str">
        <f t="shared" si="848"/>
        <v>1016</v>
      </c>
      <c r="X1372" s="2"/>
    </row>
    <row r="1373" spans="1:24">
      <c r="A1373" s="2" t="s">
        <v>29</v>
      </c>
      <c r="B1373" s="35">
        <v>317101790</v>
      </c>
      <c r="C1373" s="29">
        <v>313101700</v>
      </c>
      <c r="D1373" s="35">
        <f t="shared" si="1138"/>
        <v>0</v>
      </c>
      <c r="E1373" s="29" t="s">
        <v>478</v>
      </c>
      <c r="F1373" s="29" t="s">
        <v>1480</v>
      </c>
      <c r="G1373" s="29">
        <v>0</v>
      </c>
      <c r="H1373" s="29" t="s">
        <v>32</v>
      </c>
      <c r="I1373" s="29">
        <v>0</v>
      </c>
      <c r="J1373" s="29" t="s">
        <v>479</v>
      </c>
      <c r="K1373" s="29" t="str">
        <f t="shared" si="1163"/>
        <v>icon</v>
      </c>
      <c r="L1373" s="2" t="str">
        <f t="shared" si="1139"/>
        <v>head</v>
      </c>
      <c r="M1373" s="2"/>
      <c r="N1373" s="2">
        <f t="shared" si="1140"/>
        <v>13</v>
      </c>
      <c r="O1373" s="2" t="str">
        <f t="shared" si="840"/>
        <v>1017</v>
      </c>
      <c r="P1373" s="2"/>
      <c r="Q1373" s="2" t="str">
        <f t="shared" si="842"/>
        <v>00</v>
      </c>
      <c r="R1373" s="36"/>
      <c r="S1373" s="29">
        <f t="shared" si="844"/>
        <v>5</v>
      </c>
      <c r="T1373" s="29">
        <f t="shared" si="845"/>
        <v>10</v>
      </c>
      <c r="U1373" s="29">
        <f t="shared" si="846"/>
        <v>10</v>
      </c>
      <c r="V1373" s="29">
        <f t="shared" si="847"/>
        <v>10</v>
      </c>
      <c r="W1373" s="2" t="str">
        <f t="shared" si="848"/>
        <v>1017</v>
      </c>
      <c r="X1373" s="2"/>
    </row>
    <row r="1374" spans="1:24">
      <c r="A1374" s="2" t="s">
        <v>29</v>
      </c>
      <c r="B1374" s="35">
        <v>317101890</v>
      </c>
      <c r="C1374" s="29">
        <v>313101801</v>
      </c>
      <c r="D1374" s="35">
        <f t="shared" si="1138"/>
        <v>0</v>
      </c>
      <c r="E1374" s="29" t="s">
        <v>480</v>
      </c>
      <c r="F1374" s="29" t="s">
        <v>1480</v>
      </c>
      <c r="G1374" s="29">
        <v>0</v>
      </c>
      <c r="H1374" s="29" t="s">
        <v>32</v>
      </c>
      <c r="I1374" s="29">
        <v>0</v>
      </c>
      <c r="J1374" s="29" t="s">
        <v>481</v>
      </c>
      <c r="K1374" s="29" t="str">
        <f t="shared" si="1163"/>
        <v>icon</v>
      </c>
      <c r="L1374" s="2" t="str">
        <f t="shared" si="1139"/>
        <v>head</v>
      </c>
      <c r="M1374" s="2"/>
      <c r="N1374" s="2">
        <f t="shared" si="1140"/>
        <v>13</v>
      </c>
      <c r="O1374" s="2" t="str">
        <f t="shared" si="840"/>
        <v>1018</v>
      </c>
      <c r="P1374" s="2"/>
      <c r="Q1374" s="2" t="str">
        <f t="shared" si="842"/>
        <v>00</v>
      </c>
      <c r="R1374" s="36"/>
      <c r="S1374" s="29">
        <f t="shared" si="844"/>
        <v>5</v>
      </c>
      <c r="T1374" s="29">
        <f t="shared" si="845"/>
        <v>10</v>
      </c>
      <c r="U1374" s="29">
        <f t="shared" si="846"/>
        <v>10</v>
      </c>
      <c r="V1374" s="29">
        <f t="shared" si="847"/>
        <v>10</v>
      </c>
      <c r="W1374" s="2" t="str">
        <f t="shared" si="848"/>
        <v>1018</v>
      </c>
      <c r="X1374" s="2"/>
    </row>
    <row r="1375" spans="1:24">
      <c r="A1375" s="2" t="s">
        <v>29</v>
      </c>
      <c r="B1375" s="35">
        <v>317101990</v>
      </c>
      <c r="C1375" s="29">
        <v>313101900</v>
      </c>
      <c r="D1375" s="35">
        <f t="shared" si="1138"/>
        <v>0</v>
      </c>
      <c r="E1375" s="29" t="s">
        <v>482</v>
      </c>
      <c r="F1375" s="29" t="s">
        <v>1480</v>
      </c>
      <c r="G1375" s="29">
        <v>0</v>
      </c>
      <c r="H1375" s="29" t="s">
        <v>32</v>
      </c>
      <c r="I1375" s="29">
        <v>0</v>
      </c>
      <c r="J1375" s="29" t="s">
        <v>483</v>
      </c>
      <c r="K1375" s="29" t="str">
        <f t="shared" si="1163"/>
        <v>icon</v>
      </c>
      <c r="L1375" s="2" t="str">
        <f t="shared" si="1139"/>
        <v>head</v>
      </c>
      <c r="M1375" s="2"/>
      <c r="N1375" s="2">
        <f t="shared" si="1140"/>
        <v>13</v>
      </c>
      <c r="O1375" s="2" t="str">
        <f t="shared" si="840"/>
        <v>1019</v>
      </c>
      <c r="P1375" s="2"/>
      <c r="Q1375" s="2" t="str">
        <f t="shared" si="842"/>
        <v>00</v>
      </c>
      <c r="R1375" s="36"/>
      <c r="S1375" s="29">
        <f t="shared" si="844"/>
        <v>5</v>
      </c>
      <c r="T1375" s="29">
        <f t="shared" si="845"/>
        <v>10</v>
      </c>
      <c r="U1375" s="29">
        <f t="shared" si="846"/>
        <v>10</v>
      </c>
      <c r="V1375" s="29">
        <f t="shared" si="847"/>
        <v>10</v>
      </c>
      <c r="W1375" s="2" t="str">
        <f t="shared" si="848"/>
        <v>1019</v>
      </c>
      <c r="X1375" s="2"/>
    </row>
    <row r="1376" spans="1:24">
      <c r="A1376" s="2" t="s">
        <v>29</v>
      </c>
      <c r="B1376" s="35">
        <v>317102090</v>
      </c>
      <c r="C1376" s="29">
        <v>313102000</v>
      </c>
      <c r="D1376" s="35">
        <f t="shared" si="1138"/>
        <v>0</v>
      </c>
      <c r="E1376" s="29" t="s">
        <v>484</v>
      </c>
      <c r="F1376" s="29" t="s">
        <v>1480</v>
      </c>
      <c r="G1376" s="29">
        <v>0</v>
      </c>
      <c r="H1376" s="29" t="s">
        <v>32</v>
      </c>
      <c r="I1376" s="29">
        <v>0</v>
      </c>
      <c r="J1376" s="29" t="s">
        <v>485</v>
      </c>
      <c r="K1376" s="29" t="str">
        <f t="shared" si="1163"/>
        <v>icon</v>
      </c>
      <c r="L1376" s="2" t="str">
        <f t="shared" si="1139"/>
        <v>head</v>
      </c>
      <c r="M1376" s="2"/>
      <c r="N1376" s="2">
        <f t="shared" si="1140"/>
        <v>13</v>
      </c>
      <c r="O1376" s="2" t="str">
        <f t="shared" si="840"/>
        <v>1020</v>
      </c>
      <c r="P1376" s="2"/>
      <c r="Q1376" s="2" t="str">
        <f t="shared" si="842"/>
        <v>00</v>
      </c>
      <c r="R1376" s="36"/>
      <c r="S1376" s="29">
        <f t="shared" si="844"/>
        <v>5</v>
      </c>
      <c r="T1376" s="29">
        <f t="shared" si="845"/>
        <v>10</v>
      </c>
      <c r="U1376" s="29">
        <f t="shared" si="846"/>
        <v>10</v>
      </c>
      <c r="V1376" s="29">
        <f t="shared" si="847"/>
        <v>10</v>
      </c>
      <c r="W1376" s="2" t="str">
        <f t="shared" si="848"/>
        <v>1020</v>
      </c>
      <c r="X1376" s="2"/>
    </row>
    <row r="1377" spans="1:24">
      <c r="A1377" s="2" t="s">
        <v>29</v>
      </c>
      <c r="B1377" s="35">
        <v>317102190</v>
      </c>
      <c r="C1377" s="29">
        <v>313102100</v>
      </c>
      <c r="D1377" s="35">
        <f t="shared" si="1138"/>
        <v>0</v>
      </c>
      <c r="E1377" s="29" t="s">
        <v>486</v>
      </c>
      <c r="F1377" s="29" t="s">
        <v>1480</v>
      </c>
      <c r="G1377" s="29">
        <v>0</v>
      </c>
      <c r="H1377" s="29" t="s">
        <v>32</v>
      </c>
      <c r="I1377" s="29">
        <v>0</v>
      </c>
      <c r="J1377" s="29" t="s">
        <v>487</v>
      </c>
      <c r="K1377" s="29" t="str">
        <f t="shared" si="1163"/>
        <v>icon</v>
      </c>
      <c r="L1377" s="2" t="str">
        <f t="shared" si="1139"/>
        <v>head</v>
      </c>
      <c r="M1377" s="2"/>
      <c r="N1377" s="2">
        <f t="shared" si="1140"/>
        <v>13</v>
      </c>
      <c r="O1377" s="2" t="str">
        <f t="shared" si="840"/>
        <v>1021</v>
      </c>
      <c r="P1377" s="2"/>
      <c r="Q1377" s="2" t="str">
        <f t="shared" si="842"/>
        <v>00</v>
      </c>
      <c r="R1377" s="36"/>
      <c r="S1377" s="29">
        <f t="shared" si="844"/>
        <v>5</v>
      </c>
      <c r="T1377" s="29">
        <f t="shared" si="845"/>
        <v>10</v>
      </c>
      <c r="U1377" s="29">
        <f t="shared" si="846"/>
        <v>10</v>
      </c>
      <c r="V1377" s="29">
        <f t="shared" si="847"/>
        <v>10</v>
      </c>
      <c r="W1377" s="2" t="str">
        <f t="shared" si="848"/>
        <v>1021</v>
      </c>
      <c r="X1377" s="2"/>
    </row>
    <row r="1378" spans="1:24">
      <c r="A1378" s="2" t="s">
        <v>29</v>
      </c>
      <c r="B1378" s="35">
        <v>317102290</v>
      </c>
      <c r="C1378" s="29">
        <v>313102200</v>
      </c>
      <c r="D1378" s="35">
        <f t="shared" si="1138"/>
        <v>0</v>
      </c>
      <c r="E1378" s="29" t="s">
        <v>488</v>
      </c>
      <c r="F1378" s="29" t="s">
        <v>1480</v>
      </c>
      <c r="G1378" s="29">
        <v>0</v>
      </c>
      <c r="H1378" s="29" t="s">
        <v>32</v>
      </c>
      <c r="I1378" s="29">
        <v>0</v>
      </c>
      <c r="J1378" s="29" t="s">
        <v>489</v>
      </c>
      <c r="K1378" s="29" t="str">
        <f t="shared" si="1163"/>
        <v>icon</v>
      </c>
      <c r="L1378" s="2" t="str">
        <f t="shared" si="1139"/>
        <v>head</v>
      </c>
      <c r="M1378" s="2"/>
      <c r="N1378" s="2">
        <f t="shared" si="1140"/>
        <v>13</v>
      </c>
      <c r="O1378" s="2" t="str">
        <f t="shared" si="840"/>
        <v>1022</v>
      </c>
      <c r="P1378" s="2"/>
      <c r="Q1378" s="2" t="str">
        <f t="shared" si="842"/>
        <v>00</v>
      </c>
      <c r="R1378" s="36"/>
      <c r="S1378" s="29">
        <f t="shared" si="844"/>
        <v>5</v>
      </c>
      <c r="T1378" s="29">
        <f t="shared" si="845"/>
        <v>10</v>
      </c>
      <c r="U1378" s="29">
        <f t="shared" si="846"/>
        <v>10</v>
      </c>
      <c r="V1378" s="29">
        <f t="shared" si="847"/>
        <v>10</v>
      </c>
      <c r="W1378" s="2" t="str">
        <f t="shared" si="848"/>
        <v>1022</v>
      </c>
      <c r="X1378" s="2"/>
    </row>
    <row r="1379" spans="1:24">
      <c r="A1379" s="2" t="s">
        <v>29</v>
      </c>
      <c r="B1379" s="35">
        <v>317102390</v>
      </c>
      <c r="C1379" s="29">
        <v>313102300</v>
      </c>
      <c r="D1379" s="35">
        <f t="shared" si="1138"/>
        <v>0</v>
      </c>
      <c r="E1379" s="29" t="s">
        <v>490</v>
      </c>
      <c r="F1379" s="29" t="s">
        <v>1480</v>
      </c>
      <c r="G1379" s="29">
        <v>0</v>
      </c>
      <c r="H1379" s="29" t="s">
        <v>32</v>
      </c>
      <c r="I1379" s="29">
        <v>0</v>
      </c>
      <c r="J1379" s="29" t="s">
        <v>491</v>
      </c>
      <c r="K1379" s="29" t="str">
        <f t="shared" si="1163"/>
        <v>icon</v>
      </c>
      <c r="L1379" s="2" t="str">
        <f t="shared" si="1139"/>
        <v>head</v>
      </c>
      <c r="M1379" s="2"/>
      <c r="N1379" s="2">
        <f t="shared" si="1140"/>
        <v>13</v>
      </c>
      <c r="O1379" s="2" t="str">
        <f t="shared" si="840"/>
        <v>1023</v>
      </c>
      <c r="P1379" s="2"/>
      <c r="Q1379" s="2" t="str">
        <f t="shared" si="842"/>
        <v>00</v>
      </c>
      <c r="R1379" s="36"/>
      <c r="S1379" s="29">
        <f t="shared" si="844"/>
        <v>5</v>
      </c>
      <c r="T1379" s="29">
        <f t="shared" si="845"/>
        <v>10</v>
      </c>
      <c r="U1379" s="29">
        <f t="shared" si="846"/>
        <v>10</v>
      </c>
      <c r="V1379" s="29">
        <f t="shared" si="847"/>
        <v>10</v>
      </c>
      <c r="W1379" s="2" t="str">
        <f t="shared" si="848"/>
        <v>1023</v>
      </c>
      <c r="X1379" s="2"/>
    </row>
    <row r="1380" spans="1:24" ht="17.100000000000001" customHeight="1">
      <c r="A1380" s="2" t="s">
        <v>29</v>
      </c>
      <c r="B1380" s="35">
        <v>317102490</v>
      </c>
      <c r="C1380" s="29">
        <v>313102400</v>
      </c>
      <c r="D1380" s="35">
        <f t="shared" si="1138"/>
        <v>0</v>
      </c>
      <c r="E1380" s="29" t="s">
        <v>492</v>
      </c>
      <c r="F1380" s="29" t="s">
        <v>1480</v>
      </c>
      <c r="G1380" s="29">
        <v>0</v>
      </c>
      <c r="H1380" s="29" t="s">
        <v>32</v>
      </c>
      <c r="I1380" s="29">
        <v>0</v>
      </c>
      <c r="J1380" s="29" t="s">
        <v>493</v>
      </c>
      <c r="K1380" s="29" t="str">
        <f t="shared" si="1163"/>
        <v>icon</v>
      </c>
      <c r="L1380" s="2" t="str">
        <f t="shared" si="1139"/>
        <v>head</v>
      </c>
      <c r="M1380" s="2"/>
      <c r="N1380" s="2">
        <f t="shared" si="1140"/>
        <v>13</v>
      </c>
      <c r="O1380" s="2" t="str">
        <f t="shared" si="840"/>
        <v>1024</v>
      </c>
      <c r="P1380" s="2"/>
      <c r="Q1380" s="2" t="str">
        <f t="shared" si="842"/>
        <v>00</v>
      </c>
      <c r="R1380" s="36"/>
      <c r="S1380" s="29">
        <f t="shared" si="844"/>
        <v>5</v>
      </c>
      <c r="T1380" s="29">
        <f t="shared" si="845"/>
        <v>10</v>
      </c>
      <c r="U1380" s="29">
        <f t="shared" si="846"/>
        <v>10</v>
      </c>
      <c r="V1380" s="29">
        <f t="shared" si="847"/>
        <v>10</v>
      </c>
      <c r="W1380" s="2" t="str">
        <f t="shared" si="848"/>
        <v>1024</v>
      </c>
      <c r="X1380" s="2"/>
    </row>
    <row r="1381" spans="1:24">
      <c r="A1381" s="2" t="s">
        <v>29</v>
      </c>
      <c r="B1381" s="35">
        <v>317102590</v>
      </c>
      <c r="C1381" s="29">
        <v>313102500</v>
      </c>
      <c r="D1381" s="35">
        <f t="shared" si="1138"/>
        <v>0</v>
      </c>
      <c r="E1381" s="29" t="s">
        <v>494</v>
      </c>
      <c r="F1381" s="29" t="s">
        <v>1480</v>
      </c>
      <c r="G1381" s="29">
        <v>0</v>
      </c>
      <c r="H1381" s="29" t="s">
        <v>32</v>
      </c>
      <c r="I1381" s="29">
        <v>0</v>
      </c>
      <c r="J1381" s="29" t="s">
        <v>495</v>
      </c>
      <c r="K1381" s="29" t="str">
        <f t="shared" si="1163"/>
        <v>icon</v>
      </c>
      <c r="L1381" s="2" t="str">
        <f t="shared" si="1139"/>
        <v>head</v>
      </c>
      <c r="M1381" s="2"/>
      <c r="N1381" s="2">
        <f t="shared" si="1140"/>
        <v>13</v>
      </c>
      <c r="O1381" s="2" t="str">
        <f t="shared" si="840"/>
        <v>1025</v>
      </c>
      <c r="P1381" s="2"/>
      <c r="Q1381" s="2" t="str">
        <f t="shared" si="842"/>
        <v>00</v>
      </c>
      <c r="R1381" s="36"/>
      <c r="S1381" s="29">
        <f t="shared" si="844"/>
        <v>5</v>
      </c>
      <c r="T1381" s="29">
        <f t="shared" si="845"/>
        <v>10</v>
      </c>
      <c r="U1381" s="29">
        <f t="shared" si="846"/>
        <v>10</v>
      </c>
      <c r="V1381" s="29">
        <f t="shared" si="847"/>
        <v>10</v>
      </c>
      <c r="W1381" s="2" t="str">
        <f t="shared" si="848"/>
        <v>1025</v>
      </c>
      <c r="X1381" s="2"/>
    </row>
    <row r="1382" spans="1:24">
      <c r="A1382" s="2" t="s">
        <v>29</v>
      </c>
      <c r="B1382" s="35">
        <v>317102690</v>
      </c>
      <c r="C1382" s="29">
        <v>313102600</v>
      </c>
      <c r="D1382" s="35">
        <f t="shared" si="1138"/>
        <v>0</v>
      </c>
      <c r="E1382" s="29" t="s">
        <v>496</v>
      </c>
      <c r="F1382" s="29" t="s">
        <v>1480</v>
      </c>
      <c r="G1382" s="29">
        <v>0</v>
      </c>
      <c r="H1382" s="29" t="s">
        <v>32</v>
      </c>
      <c r="I1382" s="29">
        <v>0</v>
      </c>
      <c r="J1382" s="29" t="s">
        <v>497</v>
      </c>
      <c r="K1382" s="29" t="str">
        <f t="shared" si="1163"/>
        <v>icon</v>
      </c>
      <c r="L1382" s="2" t="str">
        <f t="shared" si="1139"/>
        <v>head</v>
      </c>
      <c r="M1382" s="2"/>
      <c r="N1382" s="2">
        <f t="shared" si="1140"/>
        <v>13</v>
      </c>
      <c r="O1382" s="2" t="str">
        <f t="shared" si="840"/>
        <v>1026</v>
      </c>
      <c r="P1382" s="2"/>
      <c r="Q1382" s="2" t="str">
        <f t="shared" si="842"/>
        <v>00</v>
      </c>
      <c r="R1382" s="36"/>
      <c r="S1382" s="29">
        <f t="shared" si="844"/>
        <v>5</v>
      </c>
      <c r="T1382" s="29">
        <f t="shared" si="845"/>
        <v>10</v>
      </c>
      <c r="U1382" s="29">
        <f t="shared" si="846"/>
        <v>10</v>
      </c>
      <c r="V1382" s="29">
        <f t="shared" si="847"/>
        <v>10</v>
      </c>
      <c r="W1382" s="2" t="str">
        <f t="shared" si="848"/>
        <v>1026</v>
      </c>
      <c r="X1382" s="2"/>
    </row>
    <row r="1383" spans="1:24">
      <c r="A1383" s="2" t="s">
        <v>29</v>
      </c>
      <c r="B1383" s="35">
        <v>317102790</v>
      </c>
      <c r="C1383" s="29">
        <v>313102700</v>
      </c>
      <c r="D1383" s="35">
        <f t="shared" si="1138"/>
        <v>0</v>
      </c>
      <c r="E1383" s="29" t="s">
        <v>498</v>
      </c>
      <c r="F1383" s="29" t="s">
        <v>1480</v>
      </c>
      <c r="G1383" s="29">
        <v>0</v>
      </c>
      <c r="H1383" s="29" t="s">
        <v>32</v>
      </c>
      <c r="I1383" s="29">
        <v>0</v>
      </c>
      <c r="J1383" s="29" t="s">
        <v>499</v>
      </c>
      <c r="K1383" s="37"/>
      <c r="L1383" s="2" t="str">
        <f t="shared" si="1139"/>
        <v>head</v>
      </c>
      <c r="M1383" s="2"/>
      <c r="N1383" s="2">
        <f t="shared" si="1140"/>
        <v>13</v>
      </c>
      <c r="O1383" s="2" t="str">
        <f t="shared" si="840"/>
        <v>1027</v>
      </c>
      <c r="P1383" s="2"/>
      <c r="Q1383" s="2" t="str">
        <f t="shared" si="842"/>
        <v>00</v>
      </c>
      <c r="R1383" s="36"/>
      <c r="S1383" s="29">
        <f t="shared" si="844"/>
        <v>5</v>
      </c>
      <c r="T1383" s="29">
        <f t="shared" si="845"/>
        <v>10</v>
      </c>
      <c r="U1383" s="29">
        <f t="shared" si="846"/>
        <v>10</v>
      </c>
      <c r="V1383" s="29">
        <f t="shared" si="847"/>
        <v>10</v>
      </c>
      <c r="W1383" s="2" t="str">
        <f t="shared" si="848"/>
        <v>1027</v>
      </c>
      <c r="X1383" s="2"/>
    </row>
    <row r="1384" spans="1:24">
      <c r="A1384" s="2" t="s">
        <v>29</v>
      </c>
      <c r="B1384" s="35">
        <v>317102891</v>
      </c>
      <c r="C1384" s="29">
        <v>313102801</v>
      </c>
      <c r="D1384" s="35">
        <f t="shared" si="1138"/>
        <v>0</v>
      </c>
      <c r="E1384" s="29" t="s">
        <v>500</v>
      </c>
      <c r="F1384" s="29" t="s">
        <v>1480</v>
      </c>
      <c r="G1384" s="29">
        <v>0</v>
      </c>
      <c r="H1384" s="29" t="s">
        <v>32</v>
      </c>
      <c r="I1384" s="29">
        <v>0</v>
      </c>
      <c r="J1384" s="29" t="s">
        <v>438</v>
      </c>
      <c r="K1384" s="29" t="str">
        <f>LEFT(E1384,S1384-1)</f>
        <v>icon</v>
      </c>
      <c r="L1384" s="2" t="str">
        <f t="shared" si="1139"/>
        <v>head</v>
      </c>
      <c r="M1384" s="2"/>
      <c r="N1384" s="2">
        <f t="shared" si="1140"/>
        <v>13</v>
      </c>
      <c r="O1384" s="2" t="str">
        <f t="shared" si="840"/>
        <v>1028</v>
      </c>
      <c r="P1384" s="2"/>
      <c r="Q1384" s="2" t="str">
        <f t="shared" si="842"/>
        <v>01</v>
      </c>
      <c r="R1384" s="36"/>
      <c r="S1384" s="29">
        <f t="shared" si="844"/>
        <v>5</v>
      </c>
      <c r="T1384" s="29">
        <f t="shared" si="845"/>
        <v>10</v>
      </c>
      <c r="U1384" s="29">
        <f t="shared" si="846"/>
        <v>15</v>
      </c>
      <c r="V1384" s="29">
        <f t="shared" si="847"/>
        <v>15</v>
      </c>
      <c r="W1384" s="2" t="str">
        <f t="shared" si="848"/>
        <v>1</v>
      </c>
      <c r="X1384" s="2"/>
    </row>
    <row r="1385" spans="1:24">
      <c r="A1385" s="2" t="s">
        <v>29</v>
      </c>
      <c r="B1385" s="35">
        <v>317102892</v>
      </c>
      <c r="C1385" s="29">
        <v>313102802</v>
      </c>
      <c r="D1385" s="35">
        <f t="shared" si="1138"/>
        <v>0</v>
      </c>
      <c r="E1385" s="29" t="s">
        <v>501</v>
      </c>
      <c r="F1385" s="29" t="s">
        <v>1480</v>
      </c>
      <c r="G1385" s="29">
        <v>0</v>
      </c>
      <c r="H1385" s="29" t="s">
        <v>32</v>
      </c>
      <c r="I1385" s="29">
        <v>0</v>
      </c>
      <c r="J1385" s="29" t="s">
        <v>438</v>
      </c>
      <c r="K1385" s="29" t="str">
        <f>LEFT(E1385,S1385-1)</f>
        <v>icon</v>
      </c>
      <c r="L1385" s="2" t="str">
        <f t="shared" si="1139"/>
        <v>head</v>
      </c>
      <c r="M1385" s="2"/>
      <c r="N1385" s="2">
        <f t="shared" si="1140"/>
        <v>13</v>
      </c>
      <c r="O1385" s="2" t="str">
        <f t="shared" si="840"/>
        <v>1028</v>
      </c>
      <c r="P1385" s="2"/>
      <c r="Q1385" s="2" t="str">
        <f t="shared" si="842"/>
        <v>02</v>
      </c>
      <c r="R1385" s="36"/>
      <c r="S1385" s="29">
        <f t="shared" si="844"/>
        <v>5</v>
      </c>
      <c r="T1385" s="29">
        <f t="shared" si="845"/>
        <v>10</v>
      </c>
      <c r="U1385" s="29">
        <f t="shared" si="846"/>
        <v>15</v>
      </c>
      <c r="V1385" s="29">
        <f t="shared" si="847"/>
        <v>15</v>
      </c>
      <c r="W1385" s="2" t="str">
        <f t="shared" si="848"/>
        <v>2</v>
      </c>
      <c r="X1385" s="2"/>
    </row>
    <row r="1386" spans="1:24">
      <c r="A1386" s="2" t="s">
        <v>29</v>
      </c>
      <c r="B1386" s="35">
        <v>317102893</v>
      </c>
      <c r="C1386" s="29">
        <v>313102803</v>
      </c>
      <c r="D1386" s="35">
        <f t="shared" si="1138"/>
        <v>0</v>
      </c>
      <c r="E1386" s="29" t="s">
        <v>502</v>
      </c>
      <c r="F1386" s="29" t="s">
        <v>1480</v>
      </c>
      <c r="G1386" s="29">
        <v>0</v>
      </c>
      <c r="H1386" s="29" t="s">
        <v>32</v>
      </c>
      <c r="I1386" s="29">
        <v>0</v>
      </c>
      <c r="J1386" s="29" t="s">
        <v>438</v>
      </c>
      <c r="K1386" s="29" t="str">
        <f>LEFT(E1386,S1386-1)</f>
        <v>icon</v>
      </c>
      <c r="L1386" s="2" t="str">
        <f t="shared" si="1139"/>
        <v>head</v>
      </c>
      <c r="M1386" s="2"/>
      <c r="N1386" s="2">
        <f t="shared" si="1140"/>
        <v>13</v>
      </c>
      <c r="O1386" s="2" t="str">
        <f t="shared" si="840"/>
        <v>1028</v>
      </c>
      <c r="P1386" s="2"/>
      <c r="Q1386" s="2" t="str">
        <f t="shared" si="842"/>
        <v>03</v>
      </c>
      <c r="R1386" s="36"/>
      <c r="S1386" s="29">
        <f t="shared" si="844"/>
        <v>5</v>
      </c>
      <c r="T1386" s="29">
        <f t="shared" si="845"/>
        <v>10</v>
      </c>
      <c r="U1386" s="29">
        <f t="shared" si="846"/>
        <v>15</v>
      </c>
      <c r="V1386" s="29">
        <f t="shared" si="847"/>
        <v>15</v>
      </c>
      <c r="W1386" s="2" t="str">
        <f t="shared" si="848"/>
        <v>3</v>
      </c>
      <c r="X1386" s="2"/>
    </row>
    <row r="1387" spans="1:24">
      <c r="A1387" s="2" t="s">
        <v>29</v>
      </c>
      <c r="B1387" s="35">
        <v>317102894</v>
      </c>
      <c r="C1387" s="29">
        <v>313102804</v>
      </c>
      <c r="D1387" s="35">
        <f t="shared" si="1138"/>
        <v>0</v>
      </c>
      <c r="E1387" s="29" t="s">
        <v>503</v>
      </c>
      <c r="F1387" s="29" t="s">
        <v>1480</v>
      </c>
      <c r="G1387" s="29">
        <v>0</v>
      </c>
      <c r="H1387" s="29" t="s">
        <v>32</v>
      </c>
      <c r="I1387" s="29">
        <v>0</v>
      </c>
      <c r="J1387" s="29" t="s">
        <v>438</v>
      </c>
      <c r="K1387" s="29" t="str">
        <f>LEFT(E1387,S1387-1)</f>
        <v>icon</v>
      </c>
      <c r="L1387" s="2" t="str">
        <f t="shared" si="1139"/>
        <v>head</v>
      </c>
      <c r="M1387" s="2"/>
      <c r="N1387" s="2">
        <f t="shared" si="1140"/>
        <v>13</v>
      </c>
      <c r="O1387" s="2" t="str">
        <f t="shared" si="840"/>
        <v>1028</v>
      </c>
      <c r="P1387" s="2"/>
      <c r="Q1387" s="2" t="str">
        <f t="shared" si="842"/>
        <v>04</v>
      </c>
      <c r="R1387" s="36"/>
      <c r="S1387" s="29">
        <f t="shared" si="844"/>
        <v>5</v>
      </c>
      <c r="T1387" s="29">
        <f t="shared" si="845"/>
        <v>10</v>
      </c>
      <c r="U1387" s="29">
        <f t="shared" si="846"/>
        <v>15</v>
      </c>
      <c r="V1387" s="29">
        <f t="shared" si="847"/>
        <v>15</v>
      </c>
      <c r="W1387" s="2" t="str">
        <f t="shared" si="848"/>
        <v>4</v>
      </c>
      <c r="X1387" s="2"/>
    </row>
    <row r="1388" spans="1:24">
      <c r="A1388" s="2" t="s">
        <v>29</v>
      </c>
      <c r="B1388" s="35">
        <v>317102895</v>
      </c>
      <c r="C1388" s="29">
        <v>313102805</v>
      </c>
      <c r="D1388" s="35">
        <f t="shared" si="1138"/>
        <v>0</v>
      </c>
      <c r="E1388" s="29" t="s">
        <v>504</v>
      </c>
      <c r="F1388" s="29" t="s">
        <v>1480</v>
      </c>
      <c r="G1388" s="29">
        <v>0</v>
      </c>
      <c r="H1388" s="29" t="s">
        <v>32</v>
      </c>
      <c r="I1388" s="29">
        <v>0</v>
      </c>
      <c r="J1388" s="29" t="s">
        <v>438</v>
      </c>
      <c r="K1388" s="29" t="str">
        <f>LEFT(E1388,S1388-1)</f>
        <v>icon</v>
      </c>
      <c r="L1388" s="2" t="str">
        <f t="shared" si="1139"/>
        <v>head</v>
      </c>
      <c r="M1388" s="2"/>
      <c r="N1388" s="2">
        <f t="shared" si="1140"/>
        <v>13</v>
      </c>
      <c r="O1388" s="2" t="str">
        <f t="shared" si="840"/>
        <v>1028</v>
      </c>
      <c r="P1388" s="2"/>
      <c r="Q1388" s="2" t="str">
        <f t="shared" si="842"/>
        <v>05</v>
      </c>
      <c r="R1388" s="36"/>
      <c r="S1388" s="29">
        <f t="shared" si="844"/>
        <v>5</v>
      </c>
      <c r="T1388" s="29">
        <f t="shared" si="845"/>
        <v>10</v>
      </c>
      <c r="U1388" s="29">
        <f t="shared" si="846"/>
        <v>15</v>
      </c>
      <c r="V1388" s="29">
        <f t="shared" si="847"/>
        <v>15</v>
      </c>
      <c r="W1388" s="2" t="str">
        <f t="shared" si="848"/>
        <v>5</v>
      </c>
      <c r="X1388" s="2"/>
    </row>
    <row r="1389" spans="1:24">
      <c r="A1389" s="2" t="s">
        <v>29</v>
      </c>
      <c r="B1389" s="35">
        <v>317102990</v>
      </c>
      <c r="C1389" s="29">
        <v>313102600</v>
      </c>
      <c r="D1389" s="35">
        <f t="shared" si="1138"/>
        <v>0</v>
      </c>
      <c r="E1389" s="29" t="s">
        <v>505</v>
      </c>
      <c r="F1389" s="29" t="s">
        <v>1480</v>
      </c>
      <c r="G1389" s="29">
        <v>0</v>
      </c>
      <c r="H1389" s="29" t="s">
        <v>32</v>
      </c>
      <c r="I1389" s="29">
        <v>0</v>
      </c>
      <c r="J1389" s="29" t="s">
        <v>497</v>
      </c>
      <c r="K1389" s="29" t="str">
        <f t="shared" ref="K1389" si="1164">LEFT(E1389,S1389-1)</f>
        <v>icon</v>
      </c>
      <c r="L1389" s="2" t="str">
        <f t="shared" si="1139"/>
        <v>head</v>
      </c>
      <c r="M1389" s="2"/>
      <c r="N1389" s="2">
        <f t="shared" si="1140"/>
        <v>13</v>
      </c>
      <c r="O1389" s="2" t="str">
        <f t="shared" si="840"/>
        <v>1029</v>
      </c>
      <c r="P1389" s="2"/>
      <c r="Q1389" s="2" t="str">
        <f t="shared" si="842"/>
        <v>00</v>
      </c>
      <c r="R1389" s="36"/>
      <c r="S1389" s="29">
        <f t="shared" si="844"/>
        <v>5</v>
      </c>
      <c r="T1389" s="29">
        <f t="shared" si="845"/>
        <v>10</v>
      </c>
      <c r="U1389" s="29">
        <f t="shared" si="846"/>
        <v>10</v>
      </c>
      <c r="V1389" s="29">
        <f t="shared" si="847"/>
        <v>10</v>
      </c>
      <c r="W1389" s="2" t="str">
        <f t="shared" si="848"/>
        <v>1029</v>
      </c>
      <c r="X1389" s="2"/>
    </row>
    <row r="1390" spans="1:24">
      <c r="A1390" s="2" t="s">
        <v>29</v>
      </c>
      <c r="B1390" s="35">
        <v>317103090</v>
      </c>
      <c r="C1390" s="29">
        <v>313102700</v>
      </c>
      <c r="D1390" s="35">
        <f t="shared" si="1138"/>
        <v>0</v>
      </c>
      <c r="E1390" s="29" t="s">
        <v>506</v>
      </c>
      <c r="F1390" s="29" t="s">
        <v>1480</v>
      </c>
      <c r="G1390" s="29">
        <v>0</v>
      </c>
      <c r="H1390" s="29" t="s">
        <v>32</v>
      </c>
      <c r="I1390" s="29">
        <v>0</v>
      </c>
      <c r="J1390" s="29" t="s">
        <v>499</v>
      </c>
      <c r="K1390" s="37"/>
      <c r="L1390" s="2" t="str">
        <f t="shared" si="1139"/>
        <v>head</v>
      </c>
      <c r="M1390" s="2"/>
      <c r="N1390" s="2">
        <f t="shared" si="1140"/>
        <v>13</v>
      </c>
      <c r="O1390" s="2" t="str">
        <f t="shared" si="840"/>
        <v>1030</v>
      </c>
      <c r="P1390" s="2"/>
      <c r="Q1390" s="2" t="str">
        <f t="shared" si="842"/>
        <v>00</v>
      </c>
      <c r="R1390" s="36"/>
      <c r="S1390" s="29">
        <f t="shared" si="844"/>
        <v>5</v>
      </c>
      <c r="T1390" s="29">
        <f t="shared" si="845"/>
        <v>10</v>
      </c>
      <c r="U1390" s="29">
        <f t="shared" si="846"/>
        <v>10</v>
      </c>
      <c r="V1390" s="29">
        <f t="shared" si="847"/>
        <v>10</v>
      </c>
      <c r="W1390" s="2" t="str">
        <f t="shared" si="848"/>
        <v>1030</v>
      </c>
      <c r="X1390" s="2"/>
    </row>
    <row r="1391" spans="1:24">
      <c r="A1391" s="2" t="s">
        <v>29</v>
      </c>
      <c r="B1391" s="35">
        <v>317103190</v>
      </c>
      <c r="C1391" s="29">
        <v>313102801</v>
      </c>
      <c r="D1391" s="35">
        <f t="shared" si="1138"/>
        <v>0</v>
      </c>
      <c r="E1391" s="29" t="s">
        <v>507</v>
      </c>
      <c r="F1391" s="29" t="s">
        <v>1480</v>
      </c>
      <c r="G1391" s="29">
        <v>0</v>
      </c>
      <c r="H1391" s="29" t="s">
        <v>32</v>
      </c>
      <c r="I1391" s="29">
        <v>0</v>
      </c>
      <c r="J1391" s="29" t="s">
        <v>438</v>
      </c>
      <c r="K1391" s="29" t="str">
        <f t="shared" ref="K1391:K1412" si="1165">LEFT(E1391,S1391-1)</f>
        <v>icon</v>
      </c>
      <c r="L1391" s="2" t="str">
        <f t="shared" si="1139"/>
        <v>head</v>
      </c>
      <c r="M1391" s="2"/>
      <c r="N1391" s="2">
        <f t="shared" si="1140"/>
        <v>13</v>
      </c>
      <c r="O1391" s="2" t="str">
        <f t="shared" si="840"/>
        <v>1031</v>
      </c>
      <c r="P1391" s="2"/>
      <c r="Q1391" s="2" t="str">
        <f t="shared" si="842"/>
        <v>00</v>
      </c>
      <c r="R1391" s="36"/>
      <c r="S1391" s="29">
        <f t="shared" si="844"/>
        <v>5</v>
      </c>
      <c r="T1391" s="29">
        <f t="shared" si="845"/>
        <v>10</v>
      </c>
      <c r="U1391" s="29">
        <f t="shared" si="846"/>
        <v>10</v>
      </c>
      <c r="V1391" s="29">
        <f t="shared" si="847"/>
        <v>10</v>
      </c>
      <c r="W1391" s="2" t="str">
        <f t="shared" si="848"/>
        <v>1031</v>
      </c>
      <c r="X1391" s="2"/>
    </row>
    <row r="1392" spans="1:24">
      <c r="A1392" s="2" t="s">
        <v>29</v>
      </c>
      <c r="B1392" s="35">
        <v>317103290</v>
      </c>
      <c r="C1392" s="29">
        <v>313102802</v>
      </c>
      <c r="D1392" s="35">
        <f t="shared" si="1138"/>
        <v>0</v>
      </c>
      <c r="E1392" s="29" t="s">
        <v>508</v>
      </c>
      <c r="F1392" s="29" t="s">
        <v>1480</v>
      </c>
      <c r="G1392" s="29">
        <v>0</v>
      </c>
      <c r="H1392" s="29" t="s">
        <v>32</v>
      </c>
      <c r="I1392" s="29">
        <v>0</v>
      </c>
      <c r="J1392" s="29" t="s">
        <v>438</v>
      </c>
      <c r="K1392" s="29" t="str">
        <f t="shared" si="1165"/>
        <v>icon</v>
      </c>
      <c r="L1392" s="2" t="str">
        <f t="shared" si="1139"/>
        <v>head</v>
      </c>
      <c r="M1392" s="2"/>
      <c r="N1392" s="2">
        <f t="shared" si="1140"/>
        <v>13</v>
      </c>
      <c r="O1392" s="2" t="str">
        <f t="shared" si="840"/>
        <v>1032</v>
      </c>
      <c r="P1392" s="2"/>
      <c r="Q1392" s="2" t="str">
        <f t="shared" si="842"/>
        <v>00</v>
      </c>
      <c r="R1392" s="36"/>
      <c r="S1392" s="29">
        <f t="shared" si="844"/>
        <v>5</v>
      </c>
      <c r="T1392" s="29">
        <f t="shared" si="845"/>
        <v>10</v>
      </c>
      <c r="U1392" s="29">
        <f t="shared" si="846"/>
        <v>10</v>
      </c>
      <c r="V1392" s="29">
        <f t="shared" si="847"/>
        <v>10</v>
      </c>
      <c r="W1392" s="2" t="str">
        <f t="shared" si="848"/>
        <v>1032</v>
      </c>
      <c r="X1392" s="2"/>
    </row>
    <row r="1393" spans="1:24">
      <c r="A1393" s="2" t="s">
        <v>29</v>
      </c>
      <c r="B1393" s="35">
        <v>317103390</v>
      </c>
      <c r="C1393" s="29">
        <v>313102803</v>
      </c>
      <c r="D1393" s="35">
        <f t="shared" si="1138"/>
        <v>0</v>
      </c>
      <c r="E1393" s="29" t="s">
        <v>509</v>
      </c>
      <c r="F1393" s="29" t="s">
        <v>1480</v>
      </c>
      <c r="G1393" s="29">
        <v>0</v>
      </c>
      <c r="H1393" s="29" t="s">
        <v>32</v>
      </c>
      <c r="I1393" s="29">
        <v>0</v>
      </c>
      <c r="J1393" s="29" t="s">
        <v>438</v>
      </c>
      <c r="K1393" s="29" t="str">
        <f t="shared" si="1165"/>
        <v>icon</v>
      </c>
      <c r="L1393" s="2" t="str">
        <f t="shared" si="1139"/>
        <v>head</v>
      </c>
      <c r="M1393" s="2"/>
      <c r="N1393" s="2">
        <f t="shared" si="1140"/>
        <v>13</v>
      </c>
      <c r="O1393" s="2" t="str">
        <f t="shared" si="840"/>
        <v>1033</v>
      </c>
      <c r="P1393" s="2"/>
      <c r="Q1393" s="2" t="str">
        <f t="shared" si="842"/>
        <v>00</v>
      </c>
      <c r="R1393" s="36"/>
      <c r="S1393" s="29">
        <f t="shared" si="844"/>
        <v>5</v>
      </c>
      <c r="T1393" s="29">
        <f t="shared" si="845"/>
        <v>10</v>
      </c>
      <c r="U1393" s="29">
        <f t="shared" si="846"/>
        <v>10</v>
      </c>
      <c r="V1393" s="29">
        <f t="shared" si="847"/>
        <v>10</v>
      </c>
      <c r="W1393" s="2" t="str">
        <f t="shared" si="848"/>
        <v>1033</v>
      </c>
      <c r="X1393" s="2"/>
    </row>
    <row r="1394" spans="1:24">
      <c r="A1394" s="2" t="s">
        <v>29</v>
      </c>
      <c r="B1394" s="35">
        <v>317103490</v>
      </c>
      <c r="C1394" s="29">
        <v>313102804</v>
      </c>
      <c r="D1394" s="35">
        <f t="shared" si="1138"/>
        <v>0</v>
      </c>
      <c r="E1394" s="29" t="s">
        <v>510</v>
      </c>
      <c r="F1394" s="29" t="s">
        <v>1480</v>
      </c>
      <c r="G1394" s="29">
        <v>0</v>
      </c>
      <c r="H1394" s="29" t="s">
        <v>32</v>
      </c>
      <c r="I1394" s="29">
        <v>0</v>
      </c>
      <c r="J1394" s="29" t="s">
        <v>438</v>
      </c>
      <c r="K1394" s="29" t="str">
        <f t="shared" si="1165"/>
        <v>icon</v>
      </c>
      <c r="L1394" s="2" t="str">
        <f t="shared" si="1139"/>
        <v>head</v>
      </c>
      <c r="M1394" s="2"/>
      <c r="N1394" s="2">
        <f t="shared" si="1140"/>
        <v>13</v>
      </c>
      <c r="O1394" s="2" t="str">
        <f t="shared" si="840"/>
        <v>1034</v>
      </c>
      <c r="P1394" s="2"/>
      <c r="Q1394" s="2" t="str">
        <f t="shared" si="842"/>
        <v>00</v>
      </c>
      <c r="R1394" s="36"/>
      <c r="S1394" s="29">
        <f t="shared" si="844"/>
        <v>5</v>
      </c>
      <c r="T1394" s="29">
        <f t="shared" si="845"/>
        <v>10</v>
      </c>
      <c r="U1394" s="29">
        <f t="shared" si="846"/>
        <v>10</v>
      </c>
      <c r="V1394" s="29">
        <f t="shared" si="847"/>
        <v>10</v>
      </c>
      <c r="W1394" s="2" t="str">
        <f t="shared" si="848"/>
        <v>1034</v>
      </c>
      <c r="X1394" s="2"/>
    </row>
    <row r="1395" spans="1:24">
      <c r="A1395" s="2" t="s">
        <v>29</v>
      </c>
      <c r="B1395" s="35">
        <v>317103590</v>
      </c>
      <c r="C1395" s="29">
        <v>313102805</v>
      </c>
      <c r="D1395" s="35">
        <f t="shared" si="1138"/>
        <v>0</v>
      </c>
      <c r="E1395" s="29" t="s">
        <v>511</v>
      </c>
      <c r="F1395" s="29" t="s">
        <v>1480</v>
      </c>
      <c r="G1395" s="29">
        <v>0</v>
      </c>
      <c r="H1395" s="29" t="s">
        <v>32</v>
      </c>
      <c r="I1395" s="29">
        <v>0</v>
      </c>
      <c r="J1395" s="29" t="s">
        <v>438</v>
      </c>
      <c r="K1395" s="29" t="str">
        <f t="shared" si="1165"/>
        <v>icon</v>
      </c>
      <c r="L1395" s="2" t="str">
        <f t="shared" si="1139"/>
        <v>head</v>
      </c>
      <c r="M1395" s="2"/>
      <c r="N1395" s="2">
        <f t="shared" si="1140"/>
        <v>13</v>
      </c>
      <c r="O1395" s="2" t="str">
        <f t="shared" si="840"/>
        <v>1035</v>
      </c>
      <c r="P1395" s="2"/>
      <c r="Q1395" s="2" t="str">
        <f t="shared" si="842"/>
        <v>00</v>
      </c>
      <c r="R1395" s="36"/>
      <c r="S1395" s="29">
        <f t="shared" si="844"/>
        <v>5</v>
      </c>
      <c r="T1395" s="29">
        <f t="shared" si="845"/>
        <v>10</v>
      </c>
      <c r="U1395" s="29">
        <f t="shared" si="846"/>
        <v>10</v>
      </c>
      <c r="V1395" s="29">
        <f t="shared" si="847"/>
        <v>10</v>
      </c>
      <c r="W1395" s="2" t="str">
        <f t="shared" si="848"/>
        <v>1035</v>
      </c>
      <c r="X1395" s="2"/>
    </row>
    <row r="1396" spans="1:24">
      <c r="A1396" s="2" t="s">
        <v>29</v>
      </c>
      <c r="B1396" s="35">
        <v>317103690</v>
      </c>
      <c r="C1396" s="29">
        <v>313100102</v>
      </c>
      <c r="D1396" s="35">
        <f t="shared" si="1138"/>
        <v>0</v>
      </c>
      <c r="E1396" s="29" t="s">
        <v>512</v>
      </c>
      <c r="F1396" s="29" t="s">
        <v>1480</v>
      </c>
      <c r="G1396" s="29">
        <v>0</v>
      </c>
      <c r="H1396" s="29" t="s">
        <v>32</v>
      </c>
      <c r="I1396" s="29">
        <v>0</v>
      </c>
      <c r="J1396" s="29" t="s">
        <v>513</v>
      </c>
      <c r="K1396" s="29" t="str">
        <f t="shared" si="1165"/>
        <v>icon</v>
      </c>
      <c r="L1396" s="2" t="str">
        <f t="shared" si="1139"/>
        <v>head</v>
      </c>
      <c r="M1396" s="2"/>
      <c r="N1396" s="2">
        <f t="shared" si="1140"/>
        <v>13</v>
      </c>
      <c r="O1396" s="2" t="str">
        <f t="shared" si="840"/>
        <v>1036</v>
      </c>
      <c r="P1396" s="2"/>
      <c r="Q1396" s="2" t="str">
        <f t="shared" si="842"/>
        <v>00</v>
      </c>
      <c r="R1396" s="36"/>
      <c r="S1396" s="29">
        <f t="shared" si="844"/>
        <v>5</v>
      </c>
      <c r="T1396" s="29">
        <f t="shared" si="845"/>
        <v>10</v>
      </c>
      <c r="U1396" s="29">
        <f t="shared" si="846"/>
        <v>10</v>
      </c>
      <c r="V1396" s="29">
        <f t="shared" si="847"/>
        <v>10</v>
      </c>
      <c r="W1396" s="2" t="str">
        <f t="shared" si="848"/>
        <v>1036</v>
      </c>
      <c r="X1396" s="2"/>
    </row>
    <row r="1397" spans="1:24">
      <c r="A1397" s="2" t="s">
        <v>29</v>
      </c>
      <c r="B1397" s="35">
        <v>317104090</v>
      </c>
      <c r="C1397" s="29">
        <v>313101802</v>
      </c>
      <c r="D1397" s="35">
        <f t="shared" si="1138"/>
        <v>0</v>
      </c>
      <c r="E1397" s="29" t="s">
        <v>514</v>
      </c>
      <c r="F1397" s="29" t="s">
        <v>1480</v>
      </c>
      <c r="G1397" s="29">
        <v>0</v>
      </c>
      <c r="H1397" s="29" t="s">
        <v>32</v>
      </c>
      <c r="I1397" s="29">
        <v>0</v>
      </c>
      <c r="J1397" s="29" t="s">
        <v>481</v>
      </c>
      <c r="K1397" s="29" t="str">
        <f t="shared" si="1165"/>
        <v>icon</v>
      </c>
      <c r="L1397" s="2" t="str">
        <f t="shared" si="1139"/>
        <v>head</v>
      </c>
      <c r="M1397" s="2"/>
      <c r="N1397" s="2">
        <f t="shared" si="1140"/>
        <v>13</v>
      </c>
      <c r="O1397" s="2" t="str">
        <f t="shared" si="840"/>
        <v>1040</v>
      </c>
      <c r="P1397" s="2"/>
      <c r="Q1397" s="2" t="str">
        <f t="shared" si="842"/>
        <v>00</v>
      </c>
      <c r="R1397" s="36"/>
      <c r="S1397" s="29">
        <f t="shared" si="844"/>
        <v>5</v>
      </c>
      <c r="T1397" s="29">
        <f t="shared" si="845"/>
        <v>10</v>
      </c>
      <c r="U1397" s="29">
        <f t="shared" si="846"/>
        <v>10</v>
      </c>
      <c r="V1397" s="29">
        <f t="shared" si="847"/>
        <v>10</v>
      </c>
      <c r="W1397" s="2" t="str">
        <f t="shared" si="848"/>
        <v>1040</v>
      </c>
      <c r="X1397" s="2"/>
    </row>
    <row r="1398" spans="1:24">
      <c r="A1398" s="2" t="s">
        <v>29</v>
      </c>
      <c r="B1398" s="35">
        <v>317104190</v>
      </c>
      <c r="C1398" s="29">
        <v>313101803</v>
      </c>
      <c r="D1398" s="35">
        <f t="shared" si="1138"/>
        <v>0</v>
      </c>
      <c r="E1398" s="29" t="s">
        <v>515</v>
      </c>
      <c r="F1398" s="29" t="s">
        <v>1480</v>
      </c>
      <c r="G1398" s="29">
        <v>0</v>
      </c>
      <c r="H1398" s="29" t="s">
        <v>32</v>
      </c>
      <c r="I1398" s="29">
        <v>0</v>
      </c>
      <c r="J1398" s="29" t="s">
        <v>481</v>
      </c>
      <c r="K1398" s="29" t="str">
        <f t="shared" si="1165"/>
        <v>icon</v>
      </c>
      <c r="L1398" s="2" t="str">
        <f t="shared" si="1139"/>
        <v>head</v>
      </c>
      <c r="M1398" s="2"/>
      <c r="N1398" s="2">
        <f t="shared" si="1140"/>
        <v>13</v>
      </c>
      <c r="O1398" s="2" t="str">
        <f t="shared" si="840"/>
        <v>1041</v>
      </c>
      <c r="P1398" s="2"/>
      <c r="Q1398" s="2" t="str">
        <f t="shared" si="842"/>
        <v>00</v>
      </c>
      <c r="R1398" s="36"/>
      <c r="S1398" s="29">
        <f t="shared" si="844"/>
        <v>5</v>
      </c>
      <c r="T1398" s="29">
        <f t="shared" si="845"/>
        <v>10</v>
      </c>
      <c r="U1398" s="29">
        <f t="shared" si="846"/>
        <v>10</v>
      </c>
      <c r="V1398" s="29">
        <f t="shared" si="847"/>
        <v>10</v>
      </c>
      <c r="W1398" s="2" t="str">
        <f t="shared" si="848"/>
        <v>1041</v>
      </c>
      <c r="X1398" s="2"/>
    </row>
    <row r="1399" spans="1:24">
      <c r="A1399" s="2" t="s">
        <v>29</v>
      </c>
      <c r="B1399" s="35">
        <v>317104290</v>
      </c>
      <c r="C1399" s="29">
        <v>313102102</v>
      </c>
      <c r="D1399" s="35">
        <f t="shared" si="1138"/>
        <v>0</v>
      </c>
      <c r="E1399" s="29" t="s">
        <v>516</v>
      </c>
      <c r="F1399" s="29" t="s">
        <v>1480</v>
      </c>
      <c r="G1399" s="29">
        <v>0</v>
      </c>
      <c r="H1399" s="29" t="s">
        <v>32</v>
      </c>
      <c r="I1399" s="29">
        <v>0</v>
      </c>
      <c r="J1399" s="29" t="s">
        <v>517</v>
      </c>
      <c r="K1399" s="29" t="str">
        <f t="shared" si="1165"/>
        <v>icon</v>
      </c>
      <c r="L1399" s="2" t="str">
        <f t="shared" si="1139"/>
        <v>head</v>
      </c>
      <c r="M1399" s="2"/>
      <c r="N1399" s="2">
        <f t="shared" si="1140"/>
        <v>13</v>
      </c>
      <c r="O1399" s="2" t="str">
        <f t="shared" si="840"/>
        <v>1042</v>
      </c>
      <c r="P1399" s="2"/>
      <c r="Q1399" s="2" t="str">
        <f t="shared" si="842"/>
        <v>00</v>
      </c>
      <c r="R1399" s="36"/>
      <c r="S1399" s="29">
        <f t="shared" si="844"/>
        <v>5</v>
      </c>
      <c r="T1399" s="29">
        <f t="shared" si="845"/>
        <v>10</v>
      </c>
      <c r="U1399" s="29">
        <f t="shared" si="846"/>
        <v>10</v>
      </c>
      <c r="V1399" s="29">
        <f t="shared" si="847"/>
        <v>10</v>
      </c>
      <c r="W1399" s="2" t="str">
        <f t="shared" si="848"/>
        <v>1042</v>
      </c>
      <c r="X1399" s="2"/>
    </row>
    <row r="1400" spans="1:24">
      <c r="A1400" s="2" t="s">
        <v>29</v>
      </c>
      <c r="B1400" s="35">
        <v>317104390</v>
      </c>
      <c r="C1400" s="29">
        <v>313104300</v>
      </c>
      <c r="D1400" s="35">
        <f t="shared" si="1138"/>
        <v>0</v>
      </c>
      <c r="E1400" s="29" t="s">
        <v>518</v>
      </c>
      <c r="F1400" s="29" t="s">
        <v>1480</v>
      </c>
      <c r="G1400" s="29">
        <v>0</v>
      </c>
      <c r="H1400" s="29" t="s">
        <v>32</v>
      </c>
      <c r="I1400" s="29">
        <v>0</v>
      </c>
      <c r="J1400" s="29" t="s">
        <v>519</v>
      </c>
      <c r="K1400" s="29" t="str">
        <f t="shared" si="1165"/>
        <v>icon</v>
      </c>
      <c r="L1400" s="2" t="str">
        <f t="shared" si="1139"/>
        <v>head</v>
      </c>
      <c r="M1400" s="2"/>
      <c r="N1400" s="2">
        <f t="shared" si="1140"/>
        <v>13</v>
      </c>
      <c r="O1400" s="2" t="str">
        <f t="shared" si="840"/>
        <v>1043</v>
      </c>
      <c r="P1400" s="2"/>
      <c r="Q1400" s="2" t="str">
        <f t="shared" si="842"/>
        <v>00</v>
      </c>
      <c r="R1400" s="36"/>
      <c r="S1400" s="29">
        <f t="shared" si="844"/>
        <v>5</v>
      </c>
      <c r="T1400" s="29">
        <f t="shared" si="845"/>
        <v>10</v>
      </c>
      <c r="U1400" s="29">
        <f t="shared" si="846"/>
        <v>10</v>
      </c>
      <c r="V1400" s="29">
        <f t="shared" si="847"/>
        <v>10</v>
      </c>
      <c r="W1400" s="2" t="str">
        <f t="shared" si="848"/>
        <v>1043</v>
      </c>
      <c r="X1400" s="2"/>
    </row>
    <row r="1401" spans="1:24">
      <c r="A1401" s="2" t="s">
        <v>29</v>
      </c>
      <c r="B1401" s="35">
        <v>317106290</v>
      </c>
      <c r="C1401" s="29">
        <v>313102801</v>
      </c>
      <c r="D1401" s="35">
        <f t="shared" si="1138"/>
        <v>0</v>
      </c>
      <c r="E1401" s="29" t="s">
        <v>520</v>
      </c>
      <c r="F1401" s="29" t="s">
        <v>1480</v>
      </c>
      <c r="G1401" s="29">
        <v>0</v>
      </c>
      <c r="H1401" s="29" t="s">
        <v>32</v>
      </c>
      <c r="I1401" s="29">
        <v>0</v>
      </c>
      <c r="J1401" s="29" t="s">
        <v>438</v>
      </c>
      <c r="K1401" s="29" t="str">
        <f t="shared" si="1165"/>
        <v>icon</v>
      </c>
      <c r="L1401" s="2" t="str">
        <f t="shared" si="1139"/>
        <v>head</v>
      </c>
      <c r="M1401" s="2"/>
      <c r="N1401" s="2">
        <f t="shared" si="1140"/>
        <v>13</v>
      </c>
      <c r="O1401" s="2" t="str">
        <f t="shared" si="840"/>
        <v>1062</v>
      </c>
      <c r="P1401" s="2"/>
      <c r="Q1401" s="2" t="str">
        <f t="shared" si="842"/>
        <v>00</v>
      </c>
      <c r="R1401" s="36"/>
      <c r="S1401" s="29">
        <f t="shared" si="844"/>
        <v>5</v>
      </c>
      <c r="T1401" s="29">
        <f t="shared" si="845"/>
        <v>10</v>
      </c>
      <c r="U1401" s="29">
        <f t="shared" si="846"/>
        <v>10</v>
      </c>
      <c r="V1401" s="29">
        <f t="shared" si="847"/>
        <v>10</v>
      </c>
      <c r="W1401" s="2" t="str">
        <f t="shared" si="848"/>
        <v>1062</v>
      </c>
      <c r="X1401" s="2"/>
    </row>
    <row r="1402" spans="1:24">
      <c r="A1402" s="2" t="s">
        <v>29</v>
      </c>
      <c r="B1402" s="35">
        <v>317106490</v>
      </c>
      <c r="C1402" s="29">
        <v>313102802</v>
      </c>
      <c r="D1402" s="35">
        <f t="shared" si="1138"/>
        <v>0</v>
      </c>
      <c r="E1402" s="29" t="s">
        <v>521</v>
      </c>
      <c r="F1402" s="29" t="s">
        <v>1480</v>
      </c>
      <c r="G1402" s="29">
        <v>0</v>
      </c>
      <c r="H1402" s="29" t="s">
        <v>32</v>
      </c>
      <c r="I1402" s="29">
        <v>0</v>
      </c>
      <c r="J1402" s="29" t="s">
        <v>438</v>
      </c>
      <c r="K1402" s="29" t="str">
        <f t="shared" si="1165"/>
        <v>icon</v>
      </c>
      <c r="L1402" s="2" t="str">
        <f t="shared" si="1139"/>
        <v>head</v>
      </c>
      <c r="M1402" s="2"/>
      <c r="N1402" s="2">
        <f t="shared" si="1140"/>
        <v>13</v>
      </c>
      <c r="O1402" s="2" t="str">
        <f t="shared" si="840"/>
        <v>1064</v>
      </c>
      <c r="P1402" s="2"/>
      <c r="Q1402" s="2" t="str">
        <f t="shared" si="842"/>
        <v>00</v>
      </c>
      <c r="R1402" s="36"/>
      <c r="S1402" s="29">
        <f t="shared" si="844"/>
        <v>5</v>
      </c>
      <c r="T1402" s="29">
        <f t="shared" si="845"/>
        <v>10</v>
      </c>
      <c r="U1402" s="29">
        <f t="shared" si="846"/>
        <v>10</v>
      </c>
      <c r="V1402" s="29">
        <f t="shared" si="847"/>
        <v>10</v>
      </c>
      <c r="W1402" s="2" t="str">
        <f t="shared" si="848"/>
        <v>1064</v>
      </c>
      <c r="X1402" s="2"/>
    </row>
    <row r="1403" spans="1:24">
      <c r="A1403" s="2" t="s">
        <v>29</v>
      </c>
      <c r="B1403" s="35">
        <v>317106590</v>
      </c>
      <c r="C1403" s="29">
        <v>313102803</v>
      </c>
      <c r="D1403" s="35">
        <f t="shared" si="1138"/>
        <v>0</v>
      </c>
      <c r="E1403" s="29" t="s">
        <v>522</v>
      </c>
      <c r="F1403" s="29" t="s">
        <v>1480</v>
      </c>
      <c r="G1403" s="29">
        <v>0</v>
      </c>
      <c r="H1403" s="29" t="s">
        <v>32</v>
      </c>
      <c r="I1403" s="29">
        <v>0</v>
      </c>
      <c r="J1403" s="29" t="s">
        <v>438</v>
      </c>
      <c r="K1403" s="29" t="str">
        <f t="shared" si="1165"/>
        <v>icon</v>
      </c>
      <c r="L1403" s="2" t="str">
        <f t="shared" si="1139"/>
        <v>head</v>
      </c>
      <c r="M1403" s="2"/>
      <c r="N1403" s="2">
        <f t="shared" si="1140"/>
        <v>13</v>
      </c>
      <c r="O1403" s="2" t="str">
        <f t="shared" si="840"/>
        <v>1065</v>
      </c>
      <c r="P1403" s="2"/>
      <c r="Q1403" s="2" t="str">
        <f t="shared" si="842"/>
        <v>00</v>
      </c>
      <c r="R1403" s="36"/>
      <c r="S1403" s="29">
        <f t="shared" si="844"/>
        <v>5</v>
      </c>
      <c r="T1403" s="29">
        <f t="shared" si="845"/>
        <v>10</v>
      </c>
      <c r="U1403" s="29">
        <f t="shared" si="846"/>
        <v>10</v>
      </c>
      <c r="V1403" s="29">
        <f t="shared" si="847"/>
        <v>10</v>
      </c>
      <c r="W1403" s="2" t="str">
        <f t="shared" si="848"/>
        <v>1065</v>
      </c>
      <c r="X1403" s="2"/>
    </row>
    <row r="1404" spans="1:24">
      <c r="A1404" s="2" t="s">
        <v>29</v>
      </c>
      <c r="B1404" s="35">
        <v>317200190</v>
      </c>
      <c r="C1404" s="29">
        <v>313200100</v>
      </c>
      <c r="D1404" s="35">
        <f t="shared" si="1138"/>
        <v>0</v>
      </c>
      <c r="E1404" s="29" t="s">
        <v>523</v>
      </c>
      <c r="F1404" s="29" t="s">
        <v>1480</v>
      </c>
      <c r="G1404" s="29">
        <v>0</v>
      </c>
      <c r="H1404" s="29" t="s">
        <v>32</v>
      </c>
      <c r="I1404" s="29">
        <v>0</v>
      </c>
      <c r="J1404" s="29" t="s">
        <v>524</v>
      </c>
      <c r="K1404" s="29" t="str">
        <f t="shared" si="1165"/>
        <v>icon</v>
      </c>
      <c r="L1404" s="2" t="str">
        <f t="shared" si="1139"/>
        <v>head</v>
      </c>
      <c r="M1404" s="2"/>
      <c r="N1404" s="2">
        <f t="shared" si="1140"/>
        <v>13</v>
      </c>
      <c r="O1404" s="2" t="str">
        <f t="shared" si="840"/>
        <v>2001</v>
      </c>
      <c r="P1404" s="2"/>
      <c r="Q1404" s="2" t="str">
        <f t="shared" si="842"/>
        <v>00</v>
      </c>
      <c r="R1404" s="36"/>
      <c r="S1404" s="29">
        <f t="shared" si="844"/>
        <v>5</v>
      </c>
      <c r="T1404" s="29">
        <f t="shared" si="845"/>
        <v>10</v>
      </c>
      <c r="U1404" s="29">
        <f t="shared" si="846"/>
        <v>10</v>
      </c>
      <c r="V1404" s="29">
        <f t="shared" si="847"/>
        <v>10</v>
      </c>
      <c r="W1404" s="2" t="str">
        <f t="shared" si="848"/>
        <v>2001</v>
      </c>
      <c r="X1404" s="2"/>
    </row>
    <row r="1405" spans="1:24">
      <c r="A1405" s="2" t="s">
        <v>29</v>
      </c>
      <c r="B1405" s="35">
        <v>317200290</v>
      </c>
      <c r="C1405" s="29">
        <v>313200200</v>
      </c>
      <c r="D1405" s="35">
        <f t="shared" si="1138"/>
        <v>0</v>
      </c>
      <c r="E1405" s="29" t="s">
        <v>525</v>
      </c>
      <c r="F1405" s="29" t="s">
        <v>1480</v>
      </c>
      <c r="G1405" s="29">
        <v>0</v>
      </c>
      <c r="H1405" s="29" t="s">
        <v>32</v>
      </c>
      <c r="I1405" s="29">
        <v>0</v>
      </c>
      <c r="J1405" s="29" t="s">
        <v>526</v>
      </c>
      <c r="K1405" s="29" t="str">
        <f t="shared" si="1165"/>
        <v>icon</v>
      </c>
      <c r="L1405" s="2" t="str">
        <f t="shared" si="1139"/>
        <v>head</v>
      </c>
      <c r="M1405" s="2"/>
      <c r="N1405" s="2">
        <f t="shared" si="1140"/>
        <v>13</v>
      </c>
      <c r="O1405" s="2" t="str">
        <f t="shared" si="840"/>
        <v>2002</v>
      </c>
      <c r="P1405" s="2"/>
      <c r="Q1405" s="2" t="str">
        <f t="shared" si="842"/>
        <v>00</v>
      </c>
      <c r="R1405" s="36"/>
      <c r="S1405" s="29">
        <f t="shared" si="844"/>
        <v>5</v>
      </c>
      <c r="T1405" s="29">
        <f t="shared" si="845"/>
        <v>10</v>
      </c>
      <c r="U1405" s="29">
        <f t="shared" si="846"/>
        <v>10</v>
      </c>
      <c r="V1405" s="29">
        <f t="shared" si="847"/>
        <v>10</v>
      </c>
      <c r="W1405" s="2" t="str">
        <f t="shared" si="848"/>
        <v>2002</v>
      </c>
      <c r="X1405" s="2"/>
    </row>
    <row r="1406" spans="1:24">
      <c r="A1406" s="2" t="s">
        <v>29</v>
      </c>
      <c r="B1406" s="35">
        <v>317200390</v>
      </c>
      <c r="C1406" s="29">
        <v>313200300</v>
      </c>
      <c r="D1406" s="35">
        <f t="shared" si="1138"/>
        <v>0</v>
      </c>
      <c r="E1406" s="29" t="s">
        <v>527</v>
      </c>
      <c r="F1406" s="29" t="s">
        <v>1480</v>
      </c>
      <c r="G1406" s="29">
        <v>0</v>
      </c>
      <c r="H1406" s="29" t="s">
        <v>32</v>
      </c>
      <c r="I1406" s="29">
        <v>0</v>
      </c>
      <c r="J1406" s="29" t="s">
        <v>528</v>
      </c>
      <c r="K1406" s="29" t="str">
        <f t="shared" si="1165"/>
        <v>icon</v>
      </c>
      <c r="L1406" s="2" t="str">
        <f t="shared" si="1139"/>
        <v>head</v>
      </c>
      <c r="M1406" s="2"/>
      <c r="N1406" s="2">
        <f t="shared" si="1140"/>
        <v>13</v>
      </c>
      <c r="O1406" s="2" t="str">
        <f t="shared" si="840"/>
        <v>2003</v>
      </c>
      <c r="P1406" s="2"/>
      <c r="Q1406" s="2" t="str">
        <f t="shared" si="842"/>
        <v>00</v>
      </c>
      <c r="R1406" s="36"/>
      <c r="S1406" s="29">
        <f t="shared" si="844"/>
        <v>5</v>
      </c>
      <c r="T1406" s="29">
        <f t="shared" si="845"/>
        <v>10</v>
      </c>
      <c r="U1406" s="29">
        <f t="shared" si="846"/>
        <v>10</v>
      </c>
      <c r="V1406" s="29">
        <f t="shared" si="847"/>
        <v>10</v>
      </c>
      <c r="W1406" s="2" t="str">
        <f t="shared" si="848"/>
        <v>2003</v>
      </c>
      <c r="X1406" s="2"/>
    </row>
    <row r="1407" spans="1:24">
      <c r="A1407" s="2" t="s">
        <v>29</v>
      </c>
      <c r="B1407" s="35">
        <v>317200490</v>
      </c>
      <c r="C1407" s="29">
        <v>313200400</v>
      </c>
      <c r="D1407" s="35">
        <f t="shared" si="1138"/>
        <v>0</v>
      </c>
      <c r="E1407" s="29" t="s">
        <v>529</v>
      </c>
      <c r="F1407" s="29" t="s">
        <v>1480</v>
      </c>
      <c r="G1407" s="29">
        <v>0</v>
      </c>
      <c r="H1407" s="29" t="s">
        <v>32</v>
      </c>
      <c r="I1407" s="29">
        <v>0</v>
      </c>
      <c r="J1407" s="29" t="s">
        <v>530</v>
      </c>
      <c r="K1407" s="29" t="str">
        <f t="shared" si="1165"/>
        <v>icon</v>
      </c>
      <c r="L1407" s="2" t="str">
        <f t="shared" si="1139"/>
        <v>head</v>
      </c>
      <c r="M1407" s="2"/>
      <c r="N1407" s="2">
        <f t="shared" si="1140"/>
        <v>13</v>
      </c>
      <c r="O1407" s="2" t="str">
        <f t="shared" si="840"/>
        <v>2004</v>
      </c>
      <c r="P1407" s="2"/>
      <c r="Q1407" s="2" t="str">
        <f t="shared" si="842"/>
        <v>00</v>
      </c>
      <c r="R1407" s="36"/>
      <c r="S1407" s="29">
        <f t="shared" si="844"/>
        <v>5</v>
      </c>
      <c r="T1407" s="29">
        <f t="shared" si="845"/>
        <v>10</v>
      </c>
      <c r="U1407" s="29">
        <f t="shared" si="846"/>
        <v>10</v>
      </c>
      <c r="V1407" s="29">
        <f t="shared" si="847"/>
        <v>10</v>
      </c>
      <c r="W1407" s="2" t="str">
        <f t="shared" si="848"/>
        <v>2004</v>
      </c>
      <c r="X1407" s="2"/>
    </row>
    <row r="1408" spans="1:24">
      <c r="A1408" s="2" t="s">
        <v>29</v>
      </c>
      <c r="B1408" s="35">
        <v>317200590</v>
      </c>
      <c r="C1408" s="29">
        <v>313200500</v>
      </c>
      <c r="D1408" s="35">
        <f t="shared" ref="D1408:D1412" si="1166">IF(INT(B1408)=INT(C1408),111,0)</f>
        <v>0</v>
      </c>
      <c r="E1408" s="29" t="s">
        <v>531</v>
      </c>
      <c r="F1408" s="29" t="s">
        <v>1480</v>
      </c>
      <c r="G1408" s="29">
        <v>0</v>
      </c>
      <c r="H1408" s="29" t="s">
        <v>32</v>
      </c>
      <c r="I1408" s="29">
        <v>0</v>
      </c>
      <c r="J1408" s="29" t="s">
        <v>532</v>
      </c>
      <c r="K1408" s="29" t="str">
        <f t="shared" si="1165"/>
        <v>icon</v>
      </c>
      <c r="L1408" s="2" t="str">
        <f t="shared" si="1139"/>
        <v>head</v>
      </c>
      <c r="M1408" s="2"/>
      <c r="N1408" s="2">
        <f t="shared" si="1140"/>
        <v>13</v>
      </c>
      <c r="O1408" s="2" t="str">
        <f t="shared" si="840"/>
        <v>2005</v>
      </c>
      <c r="P1408" s="2"/>
      <c r="Q1408" s="2" t="str">
        <f t="shared" si="842"/>
        <v>00</v>
      </c>
      <c r="R1408" s="36"/>
      <c r="S1408" s="29">
        <f t="shared" si="844"/>
        <v>5</v>
      </c>
      <c r="T1408" s="29">
        <f t="shared" si="845"/>
        <v>10</v>
      </c>
      <c r="U1408" s="29">
        <f t="shared" si="846"/>
        <v>10</v>
      </c>
      <c r="V1408" s="29">
        <f t="shared" si="847"/>
        <v>10</v>
      </c>
      <c r="W1408" s="2" t="str">
        <f t="shared" si="848"/>
        <v>2005</v>
      </c>
      <c r="X1408" s="2"/>
    </row>
    <row r="1409" spans="1:24">
      <c r="A1409" s="2" t="s">
        <v>29</v>
      </c>
      <c r="B1409" s="35">
        <v>317200690</v>
      </c>
      <c r="C1409" s="29">
        <v>313200600</v>
      </c>
      <c r="D1409" s="35">
        <f t="shared" si="1166"/>
        <v>0</v>
      </c>
      <c r="E1409" s="29" t="s">
        <v>533</v>
      </c>
      <c r="F1409" s="29" t="s">
        <v>1480</v>
      </c>
      <c r="G1409" s="29">
        <v>0</v>
      </c>
      <c r="H1409" s="29" t="s">
        <v>32</v>
      </c>
      <c r="I1409" s="29">
        <v>0</v>
      </c>
      <c r="J1409" s="29" t="s">
        <v>534</v>
      </c>
      <c r="K1409" s="29" t="str">
        <f t="shared" si="1165"/>
        <v>icon</v>
      </c>
      <c r="L1409" s="2" t="str">
        <f t="shared" si="1139"/>
        <v>head</v>
      </c>
      <c r="M1409" s="2"/>
      <c r="N1409" s="2">
        <f t="shared" si="1140"/>
        <v>13</v>
      </c>
      <c r="O1409" s="2" t="str">
        <f t="shared" si="840"/>
        <v>2006</v>
      </c>
      <c r="P1409" s="2"/>
      <c r="Q1409" s="2" t="str">
        <f t="shared" si="842"/>
        <v>00</v>
      </c>
      <c r="R1409" s="36"/>
      <c r="S1409" s="29">
        <f t="shared" si="844"/>
        <v>5</v>
      </c>
      <c r="T1409" s="29">
        <f t="shared" si="845"/>
        <v>10</v>
      </c>
      <c r="U1409" s="29">
        <f t="shared" si="846"/>
        <v>10</v>
      </c>
      <c r="V1409" s="29">
        <f t="shared" si="847"/>
        <v>10</v>
      </c>
      <c r="W1409" s="2" t="str">
        <f t="shared" si="848"/>
        <v>2006</v>
      </c>
      <c r="X1409" s="2"/>
    </row>
    <row r="1410" spans="1:24">
      <c r="A1410" s="2" t="s">
        <v>29</v>
      </c>
      <c r="B1410" s="35">
        <v>317200790</v>
      </c>
      <c r="C1410" s="29">
        <v>313100301</v>
      </c>
      <c r="D1410" s="35">
        <f t="shared" si="1166"/>
        <v>0</v>
      </c>
      <c r="E1410" s="29" t="s">
        <v>535</v>
      </c>
      <c r="F1410" s="29" t="s">
        <v>1480</v>
      </c>
      <c r="G1410" s="29">
        <v>0</v>
      </c>
      <c r="H1410" s="29" t="s">
        <v>32</v>
      </c>
      <c r="I1410" s="29">
        <v>0</v>
      </c>
      <c r="J1410" s="29" t="s">
        <v>450</v>
      </c>
      <c r="K1410" s="29" t="str">
        <f t="shared" si="1165"/>
        <v>icon</v>
      </c>
      <c r="L1410" s="2" t="str">
        <f t="shared" si="1139"/>
        <v>head</v>
      </c>
      <c r="M1410" s="2"/>
      <c r="N1410" s="2">
        <f t="shared" si="1140"/>
        <v>13</v>
      </c>
      <c r="O1410" s="2" t="str">
        <f t="shared" si="840"/>
        <v>2007</v>
      </c>
      <c r="P1410" s="2"/>
      <c r="Q1410" s="2" t="str">
        <f t="shared" si="842"/>
        <v>00</v>
      </c>
      <c r="R1410" s="36"/>
      <c r="S1410" s="29">
        <f t="shared" si="844"/>
        <v>5</v>
      </c>
      <c r="T1410" s="29">
        <f t="shared" si="845"/>
        <v>10</v>
      </c>
      <c r="U1410" s="29">
        <f t="shared" si="846"/>
        <v>10</v>
      </c>
      <c r="V1410" s="29">
        <f t="shared" si="847"/>
        <v>10</v>
      </c>
      <c r="W1410" s="2" t="str">
        <f t="shared" si="848"/>
        <v>2007</v>
      </c>
      <c r="X1410" s="2"/>
    </row>
    <row r="1411" spans="1:24">
      <c r="A1411" s="2"/>
      <c r="B1411" s="35">
        <v>317200790</v>
      </c>
      <c r="C1411" s="29">
        <v>313200700</v>
      </c>
      <c r="D1411" s="35">
        <f t="shared" si="1166"/>
        <v>0</v>
      </c>
      <c r="E1411" s="29" t="s">
        <v>535</v>
      </c>
      <c r="F1411" s="29" t="s">
        <v>1480</v>
      </c>
      <c r="G1411" s="29">
        <v>0</v>
      </c>
      <c r="H1411" s="29" t="s">
        <v>32</v>
      </c>
      <c r="I1411" s="29">
        <v>0</v>
      </c>
      <c r="J1411" s="29" t="s">
        <v>536</v>
      </c>
      <c r="K1411" s="29" t="str">
        <f t="shared" si="1165"/>
        <v>icon</v>
      </c>
      <c r="L1411" s="2" t="str">
        <f t="shared" si="1139"/>
        <v>head</v>
      </c>
      <c r="M1411" s="2"/>
      <c r="N1411" s="2">
        <f t="shared" si="1140"/>
        <v>13</v>
      </c>
      <c r="O1411" s="2" t="str">
        <f t="shared" si="840"/>
        <v>2007</v>
      </c>
      <c r="P1411" s="2"/>
      <c r="Q1411" s="2" t="str">
        <f t="shared" si="842"/>
        <v>00</v>
      </c>
      <c r="R1411" s="36"/>
      <c r="S1411" s="29">
        <f t="shared" si="844"/>
        <v>5</v>
      </c>
      <c r="T1411" s="29">
        <f t="shared" si="845"/>
        <v>10</v>
      </c>
      <c r="U1411" s="29">
        <f t="shared" si="846"/>
        <v>10</v>
      </c>
      <c r="V1411" s="29">
        <f t="shared" si="847"/>
        <v>10</v>
      </c>
      <c r="W1411" s="2" t="str">
        <f t="shared" si="848"/>
        <v>2007</v>
      </c>
      <c r="X1411" s="2"/>
    </row>
    <row r="1412" spans="1:24">
      <c r="A1412" s="2" t="s">
        <v>29</v>
      </c>
      <c r="B1412" s="35">
        <v>317299091</v>
      </c>
      <c r="C1412" s="29">
        <v>313200700</v>
      </c>
      <c r="D1412" s="35">
        <f t="shared" si="1166"/>
        <v>0</v>
      </c>
      <c r="E1412" s="29" t="s">
        <v>537</v>
      </c>
      <c r="F1412" s="29" t="s">
        <v>1480</v>
      </c>
      <c r="G1412" s="29">
        <v>0</v>
      </c>
      <c r="H1412" s="29" t="s">
        <v>32</v>
      </c>
      <c r="I1412" s="29">
        <v>0</v>
      </c>
      <c r="J1412" s="29" t="s">
        <v>538</v>
      </c>
      <c r="K1412" s="29" t="str">
        <f t="shared" si="1165"/>
        <v>ui</v>
      </c>
      <c r="L1412" s="2" t="str">
        <f t="shared" si="1139"/>
        <v>qiyujiaxiaoyou</v>
      </c>
      <c r="M1412" s="2"/>
      <c r="N1412" s="2">
        <f t="shared" si="1140"/>
        <v>14</v>
      </c>
      <c r="O1412" s="2" t="str">
        <f t="shared" si="840"/>
        <v>pengzhuang</v>
      </c>
      <c r="P1412" s="2"/>
      <c r="Q1412" s="2" t="str">
        <f t="shared" si="842"/>
        <v>00</v>
      </c>
      <c r="R1412" s="36"/>
      <c r="S1412" s="29">
        <f t="shared" si="844"/>
        <v>3</v>
      </c>
      <c r="T1412" s="29">
        <f t="shared" si="845"/>
        <v>20</v>
      </c>
      <c r="U1412" s="29">
        <f t="shared" si="846"/>
        <v>31</v>
      </c>
      <c r="V1412" s="29">
        <f t="shared" si="847"/>
        <v>40</v>
      </c>
      <c r="W1412" s="2" t="str">
        <f t="shared" si="848"/>
        <v>touxiang</v>
      </c>
      <c r="X1412" s="2"/>
    </row>
    <row r="1413" spans="1:24">
      <c r="A1413" s="2" t="s">
        <v>29</v>
      </c>
      <c r="B1413" s="43">
        <v>317001001</v>
      </c>
      <c r="C1413" s="43">
        <v>313999901</v>
      </c>
      <c r="D1413" s="35"/>
      <c r="E1413" s="29" t="s">
        <v>1481</v>
      </c>
      <c r="F1413" s="29" t="s">
        <v>1482</v>
      </c>
      <c r="G1413" s="29">
        <v>0</v>
      </c>
      <c r="H1413" s="29" t="s">
        <v>32</v>
      </c>
      <c r="I1413" s="29">
        <v>0</v>
      </c>
      <c r="J1413" s="29" t="s">
        <v>1483</v>
      </c>
      <c r="K1413" s="29"/>
      <c r="L1413" s="2" t="str">
        <f t="shared" si="1139"/>
        <v>001</v>
      </c>
      <c r="M1413" s="2"/>
      <c r="N1413" s="2">
        <f t="shared" si="1140"/>
        <v>14</v>
      </c>
      <c r="O1413" s="2" t="str">
        <f t="shared" si="840"/>
        <v>001</v>
      </c>
      <c r="P1413" s="2"/>
      <c r="Q1413" s="2" t="str">
        <f t="shared" si="842"/>
        <v>00</v>
      </c>
      <c r="R1413" s="36"/>
      <c r="S1413" s="29">
        <f t="shared" si="844"/>
        <v>10</v>
      </c>
      <c r="T1413" s="29">
        <f t="shared" si="845"/>
        <v>10</v>
      </c>
      <c r="U1413" s="29">
        <f t="shared" si="846"/>
        <v>10</v>
      </c>
      <c r="V1413" s="29">
        <f t="shared" si="847"/>
        <v>10</v>
      </c>
      <c r="W1413" s="2" t="str">
        <f t="shared" si="848"/>
        <v>001</v>
      </c>
      <c r="X1413" s="2"/>
    </row>
    <row r="1414" spans="1:24">
      <c r="A1414" s="2" t="s">
        <v>29</v>
      </c>
      <c r="B1414" s="43">
        <v>317001002</v>
      </c>
      <c r="C1414" s="43">
        <v>313999902</v>
      </c>
      <c r="D1414" s="35"/>
      <c r="E1414" s="29" t="s">
        <v>1484</v>
      </c>
      <c r="F1414" s="29" t="s">
        <v>1482</v>
      </c>
      <c r="G1414" s="29">
        <v>0</v>
      </c>
      <c r="H1414" s="29" t="s">
        <v>32</v>
      </c>
      <c r="I1414" s="29">
        <v>0</v>
      </c>
      <c r="J1414" s="29" t="s">
        <v>1485</v>
      </c>
      <c r="K1414" s="29"/>
      <c r="L1414" s="2"/>
      <c r="M1414" s="2"/>
      <c r="N1414" s="2"/>
      <c r="O1414" s="2"/>
      <c r="P1414" s="2"/>
      <c r="Q1414" s="2"/>
      <c r="R1414" s="36"/>
      <c r="S1414" s="29"/>
      <c r="T1414" s="29"/>
      <c r="U1414" s="29"/>
      <c r="V1414" s="29"/>
      <c r="W1414" s="2"/>
      <c r="X1414" s="2"/>
    </row>
    <row r="1415" spans="1:24">
      <c r="A1415" s="2" t="s">
        <v>29</v>
      </c>
      <c r="B1415" s="43">
        <v>317001003</v>
      </c>
      <c r="C1415" s="43">
        <v>313999903</v>
      </c>
      <c r="D1415" s="35"/>
      <c r="E1415" s="29" t="s">
        <v>1486</v>
      </c>
      <c r="F1415" s="29" t="s">
        <v>1482</v>
      </c>
      <c r="G1415" s="29">
        <v>0</v>
      </c>
      <c r="H1415" s="29" t="s">
        <v>32</v>
      </c>
      <c r="I1415" s="29">
        <v>0</v>
      </c>
      <c r="J1415" s="29" t="s">
        <v>1487</v>
      </c>
      <c r="K1415" s="29"/>
      <c r="L1415" s="2"/>
      <c r="M1415" s="2"/>
      <c r="N1415" s="2"/>
      <c r="O1415" s="2"/>
      <c r="P1415" s="2"/>
      <c r="Q1415" s="2"/>
      <c r="R1415" s="36"/>
      <c r="S1415" s="29"/>
      <c r="T1415" s="29"/>
      <c r="U1415" s="29"/>
      <c r="V1415" s="29"/>
      <c r="W1415" s="2"/>
      <c r="X1415" s="2"/>
    </row>
    <row r="1416" spans="1:24">
      <c r="A1416" s="2" t="s">
        <v>29</v>
      </c>
      <c r="B1416" s="43">
        <v>317001004</v>
      </c>
      <c r="C1416" s="43">
        <v>313999904</v>
      </c>
      <c r="D1416" s="35"/>
      <c r="E1416" s="29" t="s">
        <v>1488</v>
      </c>
      <c r="F1416" s="29" t="s">
        <v>1482</v>
      </c>
      <c r="G1416" s="29">
        <v>0</v>
      </c>
      <c r="H1416" s="29" t="s">
        <v>32</v>
      </c>
      <c r="I1416" s="29">
        <v>0</v>
      </c>
      <c r="J1416" s="29" t="s">
        <v>1489</v>
      </c>
      <c r="K1416" s="29"/>
      <c r="L1416" s="2"/>
      <c r="M1416" s="2"/>
      <c r="N1416" s="2"/>
      <c r="O1416" s="2"/>
      <c r="P1416" s="2"/>
      <c r="Q1416" s="2"/>
      <c r="R1416" s="36"/>
      <c r="S1416" s="29"/>
      <c r="T1416" s="29"/>
      <c r="U1416" s="29"/>
      <c r="V1416" s="29"/>
      <c r="W1416" s="2"/>
      <c r="X1416" s="2"/>
    </row>
    <row r="1417" spans="1:24">
      <c r="A1417" s="2" t="s">
        <v>29</v>
      </c>
      <c r="B1417" s="43">
        <v>317001005</v>
      </c>
      <c r="C1417" s="43">
        <v>313999905</v>
      </c>
      <c r="D1417" s="35"/>
      <c r="E1417" s="29" t="s">
        <v>1490</v>
      </c>
      <c r="F1417" s="29" t="s">
        <v>1482</v>
      </c>
      <c r="G1417" s="29">
        <v>0</v>
      </c>
      <c r="H1417" s="29" t="s">
        <v>32</v>
      </c>
      <c r="I1417" s="29">
        <v>0</v>
      </c>
      <c r="J1417" s="29" t="s">
        <v>1491</v>
      </c>
      <c r="K1417" s="29"/>
      <c r="L1417" s="2"/>
      <c r="M1417" s="2"/>
      <c r="N1417" s="2"/>
      <c r="O1417" s="2"/>
      <c r="P1417" s="2"/>
      <c r="Q1417" s="2"/>
      <c r="R1417" s="36"/>
      <c r="S1417" s="29"/>
      <c r="T1417" s="29"/>
      <c r="U1417" s="29"/>
      <c r="V1417" s="29"/>
      <c r="W1417" s="2"/>
      <c r="X1417" s="2"/>
    </row>
    <row r="1418" spans="1:24">
      <c r="A1418" s="2" t="s">
        <v>29</v>
      </c>
      <c r="B1418" s="43">
        <v>317001006</v>
      </c>
      <c r="C1418" s="43">
        <v>313999906</v>
      </c>
      <c r="D1418" s="35"/>
      <c r="E1418" s="29" t="s">
        <v>1492</v>
      </c>
      <c r="F1418" s="29" t="s">
        <v>1482</v>
      </c>
      <c r="G1418" s="29">
        <v>0</v>
      </c>
      <c r="H1418" s="29" t="s">
        <v>32</v>
      </c>
      <c r="I1418" s="29">
        <v>0</v>
      </c>
      <c r="J1418" s="29" t="s">
        <v>1493</v>
      </c>
      <c r="K1418" s="29"/>
      <c r="L1418" s="2"/>
      <c r="M1418" s="2"/>
      <c r="N1418" s="2"/>
      <c r="O1418" s="2"/>
      <c r="P1418" s="2"/>
      <c r="Q1418" s="2"/>
      <c r="R1418" s="36"/>
      <c r="S1418" s="29"/>
      <c r="T1418" s="29"/>
      <c r="U1418" s="29"/>
      <c r="V1418" s="29"/>
      <c r="W1418" s="2"/>
      <c r="X1418" s="2"/>
    </row>
    <row r="1419" spans="1:24">
      <c r="A1419" s="2" t="s">
        <v>29</v>
      </c>
      <c r="B1419" s="43">
        <v>317001007</v>
      </c>
      <c r="C1419" s="43">
        <v>313999907</v>
      </c>
      <c r="D1419" s="35"/>
      <c r="E1419" s="29" t="s">
        <v>1494</v>
      </c>
      <c r="F1419" s="29" t="s">
        <v>1482</v>
      </c>
      <c r="G1419" s="29">
        <v>0</v>
      </c>
      <c r="H1419" s="29" t="s">
        <v>32</v>
      </c>
      <c r="I1419" s="29">
        <v>0</v>
      </c>
      <c r="J1419" s="29" t="s">
        <v>1495</v>
      </c>
      <c r="K1419" s="29"/>
      <c r="L1419" s="2"/>
      <c r="M1419" s="2"/>
      <c r="N1419" s="2"/>
      <c r="O1419" s="2"/>
      <c r="P1419" s="2"/>
      <c r="Q1419" s="2"/>
      <c r="R1419" s="36"/>
      <c r="S1419" s="29"/>
      <c r="T1419" s="29"/>
      <c r="U1419" s="29"/>
      <c r="V1419" s="29"/>
      <c r="W1419" s="2"/>
      <c r="X1419" s="2"/>
    </row>
    <row r="1420" spans="1:24">
      <c r="A1420" s="2" t="s">
        <v>29</v>
      </c>
      <c r="B1420" s="43">
        <v>317001008</v>
      </c>
      <c r="C1420" s="43">
        <v>313999908</v>
      </c>
      <c r="D1420" s="35"/>
      <c r="E1420" s="29" t="s">
        <v>1496</v>
      </c>
      <c r="F1420" s="29" t="s">
        <v>1482</v>
      </c>
      <c r="G1420" s="29">
        <v>0</v>
      </c>
      <c r="H1420" s="29" t="s">
        <v>32</v>
      </c>
      <c r="I1420" s="29">
        <v>0</v>
      </c>
      <c r="J1420" s="29" t="s">
        <v>1497</v>
      </c>
      <c r="K1420" s="29"/>
      <c r="L1420" s="2"/>
      <c r="M1420" s="2"/>
      <c r="N1420" s="2"/>
      <c r="O1420" s="2"/>
      <c r="P1420" s="2"/>
      <c r="Q1420" s="2"/>
      <c r="R1420" s="36"/>
      <c r="S1420" s="29"/>
      <c r="T1420" s="29"/>
      <c r="U1420" s="29"/>
      <c r="V1420" s="29"/>
      <c r="W1420" s="2"/>
      <c r="X1420" s="2"/>
    </row>
    <row r="1421" spans="1:24">
      <c r="A1421" s="2" t="s">
        <v>29</v>
      </c>
      <c r="B1421" s="43">
        <v>317001009</v>
      </c>
      <c r="C1421" s="43">
        <v>313999909</v>
      </c>
      <c r="D1421" s="35"/>
      <c r="E1421" s="29" t="s">
        <v>1498</v>
      </c>
      <c r="F1421" s="29" t="s">
        <v>1482</v>
      </c>
      <c r="G1421" s="29">
        <v>0</v>
      </c>
      <c r="H1421" s="29" t="s">
        <v>32</v>
      </c>
      <c r="I1421" s="29">
        <v>0</v>
      </c>
      <c r="J1421" s="29" t="s">
        <v>1499</v>
      </c>
      <c r="K1421" s="29"/>
      <c r="L1421" s="2"/>
      <c r="M1421" s="2"/>
      <c r="N1421" s="2"/>
      <c r="O1421" s="2"/>
      <c r="P1421" s="2"/>
      <c r="Q1421" s="2"/>
      <c r="R1421" s="36"/>
      <c r="S1421" s="29"/>
      <c r="T1421" s="29"/>
      <c r="U1421" s="29"/>
      <c r="V1421" s="29"/>
      <c r="W1421" s="2"/>
      <c r="X1421" s="2"/>
    </row>
    <row r="1422" spans="1:24">
      <c r="A1422" s="2" t="s">
        <v>29</v>
      </c>
      <c r="B1422" s="43">
        <v>317001010</v>
      </c>
      <c r="C1422" s="43">
        <v>313999910</v>
      </c>
      <c r="D1422" s="35"/>
      <c r="E1422" s="29" t="s">
        <v>1500</v>
      </c>
      <c r="F1422" s="29" t="s">
        <v>1482</v>
      </c>
      <c r="G1422" s="29">
        <v>0</v>
      </c>
      <c r="H1422" s="29" t="s">
        <v>32</v>
      </c>
      <c r="I1422" s="29">
        <v>0</v>
      </c>
      <c r="J1422" s="29" t="s">
        <v>1501</v>
      </c>
      <c r="K1422" s="29"/>
      <c r="L1422" s="2"/>
      <c r="M1422" s="2"/>
      <c r="N1422" s="2"/>
      <c r="O1422" s="2"/>
      <c r="P1422" s="2"/>
      <c r="Q1422" s="2"/>
      <c r="R1422" s="36"/>
      <c r="S1422" s="29"/>
      <c r="T1422" s="29"/>
      <c r="U1422" s="29"/>
      <c r="V1422" s="29"/>
      <c r="W1422" s="2"/>
      <c r="X1422" s="2"/>
    </row>
    <row r="1423" spans="1:24">
      <c r="A1423" s="2" t="s">
        <v>29</v>
      </c>
      <c r="B1423" s="43">
        <v>317001011</v>
      </c>
      <c r="C1423" s="43">
        <v>313999911</v>
      </c>
      <c r="D1423" s="35"/>
      <c r="E1423" s="29" t="s">
        <v>1502</v>
      </c>
      <c r="F1423" s="29" t="s">
        <v>1482</v>
      </c>
      <c r="G1423" s="29">
        <v>0</v>
      </c>
      <c r="H1423" s="29" t="s">
        <v>32</v>
      </c>
      <c r="I1423" s="29">
        <v>0</v>
      </c>
      <c r="J1423" s="29" t="s">
        <v>1503</v>
      </c>
      <c r="K1423" s="29"/>
      <c r="L1423" s="2"/>
      <c r="M1423" s="2"/>
      <c r="N1423" s="2"/>
      <c r="O1423" s="2"/>
      <c r="P1423" s="2"/>
      <c r="Q1423" s="2"/>
      <c r="R1423" s="36"/>
      <c r="S1423" s="29"/>
      <c r="T1423" s="29"/>
      <c r="U1423" s="29"/>
      <c r="V1423" s="29"/>
      <c r="W1423" s="2"/>
      <c r="X1423" s="2"/>
    </row>
    <row r="1424" spans="1:24">
      <c r="A1424" s="2" t="s">
        <v>29</v>
      </c>
      <c r="B1424" s="43">
        <v>317001012</v>
      </c>
      <c r="C1424" s="43">
        <v>313999912</v>
      </c>
      <c r="D1424" s="35"/>
      <c r="E1424" s="29" t="s">
        <v>1504</v>
      </c>
      <c r="F1424" s="29" t="s">
        <v>1482</v>
      </c>
      <c r="G1424" s="29">
        <v>0</v>
      </c>
      <c r="H1424" s="29" t="s">
        <v>32</v>
      </c>
      <c r="I1424" s="29">
        <v>0</v>
      </c>
      <c r="J1424" s="29" t="s">
        <v>1505</v>
      </c>
      <c r="K1424" s="29"/>
      <c r="L1424" s="2"/>
      <c r="M1424" s="2"/>
      <c r="N1424" s="2"/>
      <c r="O1424" s="2"/>
      <c r="P1424" s="2"/>
      <c r="Q1424" s="2"/>
      <c r="R1424" s="36"/>
      <c r="S1424" s="29"/>
      <c r="T1424" s="29"/>
      <c r="U1424" s="29"/>
      <c r="V1424" s="29"/>
      <c r="W1424" s="2"/>
      <c r="X1424" s="2"/>
    </row>
    <row r="1425" spans="1:24">
      <c r="A1425" s="2" t="s">
        <v>29</v>
      </c>
      <c r="B1425" s="43">
        <v>317001013</v>
      </c>
      <c r="C1425" s="43">
        <v>313999913</v>
      </c>
      <c r="D1425" s="35"/>
      <c r="E1425" s="29" t="s">
        <v>1506</v>
      </c>
      <c r="F1425" s="29" t="s">
        <v>1482</v>
      </c>
      <c r="G1425" s="29">
        <v>0</v>
      </c>
      <c r="H1425" s="29" t="s">
        <v>32</v>
      </c>
      <c r="I1425" s="29">
        <v>0</v>
      </c>
      <c r="J1425" s="29" t="s">
        <v>1507</v>
      </c>
      <c r="K1425" s="29"/>
      <c r="L1425" s="2"/>
      <c r="M1425" s="2"/>
      <c r="N1425" s="2"/>
      <c r="O1425" s="2"/>
      <c r="P1425" s="2"/>
      <c r="Q1425" s="2"/>
      <c r="R1425" s="36"/>
      <c r="S1425" s="29"/>
      <c r="T1425" s="29"/>
      <c r="U1425" s="29"/>
      <c r="V1425" s="29"/>
      <c r="W1425" s="2"/>
      <c r="X1425" s="2"/>
    </row>
    <row r="1426" spans="1:24">
      <c r="A1426" s="2" t="s">
        <v>29</v>
      </c>
      <c r="B1426" s="43">
        <v>317001014</v>
      </c>
      <c r="C1426" s="43">
        <v>313999914</v>
      </c>
      <c r="D1426" s="35"/>
      <c r="E1426" s="29" t="s">
        <v>1508</v>
      </c>
      <c r="F1426" s="29" t="s">
        <v>1482</v>
      </c>
      <c r="G1426" s="29">
        <v>0</v>
      </c>
      <c r="H1426" s="29" t="s">
        <v>32</v>
      </c>
      <c r="I1426" s="29">
        <v>0</v>
      </c>
      <c r="J1426" s="29" t="s">
        <v>1509</v>
      </c>
      <c r="K1426" s="29"/>
      <c r="L1426" s="2"/>
      <c r="M1426" s="2"/>
      <c r="N1426" s="2"/>
      <c r="O1426" s="2"/>
      <c r="P1426" s="2"/>
      <c r="Q1426" s="2"/>
      <c r="R1426" s="36"/>
      <c r="S1426" s="29"/>
      <c r="T1426" s="29"/>
      <c r="U1426" s="29"/>
      <c r="V1426" s="29"/>
      <c r="W1426" s="2"/>
      <c r="X1426" s="2"/>
    </row>
    <row r="1427" spans="1:24">
      <c r="A1427" s="2" t="s">
        <v>29</v>
      </c>
      <c r="B1427" s="43">
        <v>317001015</v>
      </c>
      <c r="C1427" s="43">
        <v>313999915</v>
      </c>
      <c r="D1427" s="35"/>
      <c r="E1427" s="29" t="s">
        <v>1510</v>
      </c>
      <c r="F1427" s="29" t="s">
        <v>1482</v>
      </c>
      <c r="G1427" s="29">
        <v>0</v>
      </c>
      <c r="H1427" s="29" t="s">
        <v>32</v>
      </c>
      <c r="I1427" s="29">
        <v>0</v>
      </c>
      <c r="J1427" s="29" t="s">
        <v>1511</v>
      </c>
      <c r="K1427" s="29"/>
      <c r="L1427" s="2"/>
      <c r="M1427" s="2"/>
      <c r="N1427" s="2"/>
      <c r="O1427" s="2"/>
      <c r="P1427" s="2"/>
      <c r="Q1427" s="2"/>
      <c r="R1427" s="36"/>
      <c r="S1427" s="29"/>
      <c r="T1427" s="29"/>
      <c r="U1427" s="29"/>
      <c r="V1427" s="29"/>
      <c r="W1427" s="2"/>
      <c r="X1427" s="2"/>
    </row>
    <row r="1428" spans="1:24">
      <c r="A1428" s="2" t="s">
        <v>29</v>
      </c>
      <c r="B1428" s="43">
        <v>317001016</v>
      </c>
      <c r="C1428" s="43">
        <v>313999916</v>
      </c>
      <c r="D1428" s="35"/>
      <c r="E1428" s="29" t="s">
        <v>1512</v>
      </c>
      <c r="F1428" s="29" t="s">
        <v>1482</v>
      </c>
      <c r="G1428" s="29">
        <v>0</v>
      </c>
      <c r="H1428" s="29" t="s">
        <v>32</v>
      </c>
      <c r="I1428" s="29">
        <v>0</v>
      </c>
      <c r="J1428" s="29" t="s">
        <v>1513</v>
      </c>
      <c r="K1428" s="29"/>
      <c r="L1428" s="2"/>
      <c r="M1428" s="2"/>
      <c r="N1428" s="2"/>
      <c r="O1428" s="2"/>
      <c r="P1428" s="2"/>
      <c r="Q1428" s="2"/>
      <c r="R1428" s="36"/>
      <c r="S1428" s="29"/>
      <c r="T1428" s="29"/>
      <c r="U1428" s="29"/>
      <c r="V1428" s="29"/>
      <c r="W1428" s="2"/>
      <c r="X1428" s="2"/>
    </row>
    <row r="1429" spans="1:24">
      <c r="A1429" s="2" t="s">
        <v>29</v>
      </c>
      <c r="B1429" s="43">
        <v>317001017</v>
      </c>
      <c r="C1429" s="43">
        <v>313999917</v>
      </c>
      <c r="D1429" s="35"/>
      <c r="E1429" s="29" t="s">
        <v>1514</v>
      </c>
      <c r="F1429" s="29" t="s">
        <v>1482</v>
      </c>
      <c r="G1429" s="29">
        <v>0</v>
      </c>
      <c r="H1429" s="29" t="s">
        <v>32</v>
      </c>
      <c r="I1429" s="29">
        <v>0</v>
      </c>
      <c r="J1429" s="29" t="s">
        <v>1515</v>
      </c>
      <c r="K1429" s="29"/>
      <c r="L1429" s="2"/>
      <c r="M1429" s="2"/>
      <c r="N1429" s="2"/>
      <c r="O1429" s="2"/>
      <c r="P1429" s="2"/>
      <c r="Q1429" s="2"/>
      <c r="R1429" s="36"/>
      <c r="S1429" s="29"/>
      <c r="T1429" s="29"/>
      <c r="U1429" s="29"/>
      <c r="V1429" s="29"/>
      <c r="W1429" s="2"/>
      <c r="X1429" s="2"/>
    </row>
    <row r="1430" spans="1:24">
      <c r="A1430" s="2" t="s">
        <v>29</v>
      </c>
      <c r="B1430" s="43">
        <v>317001018</v>
      </c>
      <c r="C1430" s="43">
        <v>313999918</v>
      </c>
      <c r="D1430" s="35"/>
      <c r="E1430" s="29" t="s">
        <v>1516</v>
      </c>
      <c r="F1430" s="29" t="s">
        <v>1482</v>
      </c>
      <c r="G1430" s="29">
        <v>0</v>
      </c>
      <c r="H1430" s="29" t="s">
        <v>32</v>
      </c>
      <c r="I1430" s="29">
        <v>0</v>
      </c>
      <c r="J1430" s="29" t="s">
        <v>1517</v>
      </c>
      <c r="K1430" s="29"/>
      <c r="L1430" s="2"/>
      <c r="M1430" s="2"/>
      <c r="N1430" s="2"/>
      <c r="O1430" s="2"/>
      <c r="P1430" s="2"/>
      <c r="Q1430" s="2"/>
      <c r="R1430" s="36"/>
      <c r="S1430" s="29"/>
      <c r="T1430" s="29"/>
      <c r="U1430" s="29"/>
      <c r="V1430" s="29"/>
      <c r="W1430" s="2"/>
      <c r="X1430" s="2"/>
    </row>
    <row r="1431" spans="1:24">
      <c r="A1431" s="2" t="s">
        <v>29</v>
      </c>
      <c r="B1431" s="43">
        <v>317001019</v>
      </c>
      <c r="C1431" s="43">
        <v>313999919</v>
      </c>
      <c r="D1431" s="35"/>
      <c r="E1431" s="29" t="s">
        <v>1518</v>
      </c>
      <c r="F1431" s="29" t="s">
        <v>1482</v>
      </c>
      <c r="G1431" s="29">
        <v>0</v>
      </c>
      <c r="H1431" s="29" t="s">
        <v>32</v>
      </c>
      <c r="I1431" s="29">
        <v>0</v>
      </c>
      <c r="J1431" s="29" t="s">
        <v>1519</v>
      </c>
      <c r="K1431" s="29"/>
      <c r="L1431" s="2"/>
      <c r="M1431" s="2"/>
      <c r="N1431" s="2"/>
      <c r="O1431" s="2"/>
      <c r="P1431" s="2"/>
      <c r="Q1431" s="2"/>
      <c r="R1431" s="36"/>
      <c r="S1431" s="29"/>
      <c r="T1431" s="29"/>
      <c r="U1431" s="29"/>
      <c r="V1431" s="29"/>
      <c r="W1431" s="2"/>
      <c r="X1431" s="2"/>
    </row>
    <row r="1432" spans="1:24">
      <c r="A1432" s="2" t="s">
        <v>29</v>
      </c>
      <c r="B1432" s="43">
        <v>317001020</v>
      </c>
      <c r="C1432" s="43">
        <v>313999920</v>
      </c>
      <c r="D1432" s="35"/>
      <c r="E1432" s="29" t="s">
        <v>1520</v>
      </c>
      <c r="F1432" s="29" t="s">
        <v>1482</v>
      </c>
      <c r="G1432" s="29">
        <v>0</v>
      </c>
      <c r="H1432" s="29" t="s">
        <v>32</v>
      </c>
      <c r="I1432" s="29">
        <v>0</v>
      </c>
      <c r="J1432" s="29" t="s">
        <v>1521</v>
      </c>
      <c r="K1432" s="29"/>
      <c r="L1432" s="2"/>
      <c r="M1432" s="2"/>
      <c r="N1432" s="2"/>
      <c r="O1432" s="2"/>
      <c r="P1432" s="2"/>
      <c r="Q1432" s="2"/>
      <c r="R1432" s="36"/>
      <c r="S1432" s="29"/>
      <c r="T1432" s="29"/>
      <c r="U1432" s="29"/>
      <c r="V1432" s="29"/>
      <c r="W1432" s="2"/>
      <c r="X1432" s="2"/>
    </row>
    <row r="1433" spans="1:24">
      <c r="A1433" s="2" t="s">
        <v>29</v>
      </c>
      <c r="B1433" s="43">
        <v>317001021</v>
      </c>
      <c r="C1433" s="43">
        <v>313999921</v>
      </c>
      <c r="D1433" s="35"/>
      <c r="E1433" s="29" t="s">
        <v>1522</v>
      </c>
      <c r="F1433" s="29" t="s">
        <v>1482</v>
      </c>
      <c r="G1433" s="29">
        <v>0</v>
      </c>
      <c r="H1433" s="29" t="s">
        <v>32</v>
      </c>
      <c r="I1433" s="29">
        <v>0</v>
      </c>
      <c r="J1433" s="29" t="s">
        <v>1523</v>
      </c>
      <c r="K1433" s="29"/>
      <c r="L1433" s="2"/>
      <c r="M1433" s="2"/>
      <c r="N1433" s="2"/>
      <c r="O1433" s="2"/>
      <c r="P1433" s="2"/>
      <c r="Q1433" s="2"/>
      <c r="R1433" s="36"/>
      <c r="S1433" s="29"/>
      <c r="T1433" s="29"/>
      <c r="U1433" s="29"/>
      <c r="V1433" s="29"/>
      <c r="W1433" s="2"/>
      <c r="X1433" s="2"/>
    </row>
    <row r="1434" spans="1:24">
      <c r="A1434" s="2" t="s">
        <v>29</v>
      </c>
      <c r="B1434" s="43">
        <v>317001022</v>
      </c>
      <c r="C1434" s="43">
        <v>313999922</v>
      </c>
      <c r="D1434" s="35"/>
      <c r="E1434" s="29" t="s">
        <v>1524</v>
      </c>
      <c r="F1434" s="29" t="s">
        <v>1482</v>
      </c>
      <c r="G1434" s="29">
        <v>0</v>
      </c>
      <c r="H1434" s="29" t="s">
        <v>32</v>
      </c>
      <c r="I1434" s="29">
        <v>0</v>
      </c>
      <c r="J1434" s="29" t="s">
        <v>1525</v>
      </c>
      <c r="K1434" s="29"/>
      <c r="L1434" s="2"/>
      <c r="M1434" s="2"/>
      <c r="N1434" s="2"/>
      <c r="O1434" s="2"/>
      <c r="P1434" s="2"/>
      <c r="Q1434" s="2"/>
      <c r="R1434" s="36"/>
      <c r="S1434" s="29"/>
      <c r="T1434" s="29"/>
      <c r="U1434" s="29"/>
      <c r="V1434" s="29"/>
      <c r="W1434" s="2"/>
      <c r="X1434" s="2"/>
    </row>
    <row r="1435" spans="1:24">
      <c r="A1435" s="2" t="s">
        <v>29</v>
      </c>
      <c r="B1435" s="43">
        <v>317001023</v>
      </c>
      <c r="C1435" s="43">
        <v>313999923</v>
      </c>
      <c r="D1435" s="35"/>
      <c r="E1435" s="29" t="s">
        <v>1526</v>
      </c>
      <c r="F1435" s="29" t="s">
        <v>1482</v>
      </c>
      <c r="G1435" s="29">
        <v>0</v>
      </c>
      <c r="H1435" s="29" t="s">
        <v>32</v>
      </c>
      <c r="I1435" s="29">
        <v>0</v>
      </c>
      <c r="J1435" s="29" t="s">
        <v>1527</v>
      </c>
      <c r="K1435" s="29"/>
      <c r="L1435" s="2"/>
      <c r="M1435" s="2"/>
      <c r="N1435" s="2"/>
      <c r="O1435" s="2"/>
      <c r="P1435" s="2"/>
      <c r="Q1435" s="2"/>
      <c r="R1435" s="36"/>
      <c r="S1435" s="29"/>
      <c r="T1435" s="29"/>
      <c r="U1435" s="29"/>
      <c r="V1435" s="29"/>
      <c r="W1435" s="2"/>
      <c r="X1435" s="2"/>
    </row>
    <row r="1436" spans="1:24">
      <c r="A1436" s="2" t="s">
        <v>29</v>
      </c>
      <c r="B1436" s="43">
        <v>317001024</v>
      </c>
      <c r="C1436" s="43">
        <v>313999924</v>
      </c>
      <c r="D1436" s="35"/>
      <c r="E1436" s="29" t="s">
        <v>1528</v>
      </c>
      <c r="F1436" s="29" t="s">
        <v>1482</v>
      </c>
      <c r="G1436" s="29">
        <v>0</v>
      </c>
      <c r="H1436" s="29" t="s">
        <v>32</v>
      </c>
      <c r="I1436" s="29">
        <v>0</v>
      </c>
      <c r="J1436" s="29" t="s">
        <v>1529</v>
      </c>
      <c r="K1436" s="29"/>
      <c r="L1436" s="2"/>
      <c r="M1436" s="2"/>
      <c r="N1436" s="2"/>
      <c r="O1436" s="2"/>
      <c r="P1436" s="2"/>
      <c r="Q1436" s="2"/>
      <c r="R1436" s="36"/>
      <c r="S1436" s="29"/>
      <c r="T1436" s="29"/>
      <c r="U1436" s="29"/>
      <c r="V1436" s="29"/>
      <c r="W1436" s="2"/>
      <c r="X1436" s="2"/>
    </row>
    <row r="1437" spans="1:24">
      <c r="A1437" s="2" t="s">
        <v>29</v>
      </c>
      <c r="B1437" s="43">
        <v>317001025</v>
      </c>
      <c r="C1437" s="43">
        <v>313999925</v>
      </c>
      <c r="D1437" s="35"/>
      <c r="E1437" s="29" t="s">
        <v>1530</v>
      </c>
      <c r="F1437" s="29" t="s">
        <v>1482</v>
      </c>
      <c r="G1437" s="29">
        <v>0</v>
      </c>
      <c r="H1437" s="29" t="s">
        <v>32</v>
      </c>
      <c r="I1437" s="29">
        <v>0</v>
      </c>
      <c r="J1437" s="29" t="s">
        <v>1531</v>
      </c>
      <c r="K1437" s="29"/>
      <c r="L1437" s="2"/>
      <c r="M1437" s="2"/>
      <c r="N1437" s="2"/>
      <c r="O1437" s="2"/>
      <c r="P1437" s="2"/>
      <c r="Q1437" s="2"/>
      <c r="R1437" s="36"/>
      <c r="S1437" s="29"/>
      <c r="T1437" s="29"/>
      <c r="U1437" s="29"/>
      <c r="V1437" s="29"/>
      <c r="W1437" s="2"/>
      <c r="X1437" s="2"/>
    </row>
    <row r="1438" spans="1:24">
      <c r="A1438" s="2" t="s">
        <v>29</v>
      </c>
      <c r="B1438" s="43">
        <v>317001026</v>
      </c>
      <c r="C1438" s="43">
        <v>313999926</v>
      </c>
      <c r="D1438" s="35"/>
      <c r="E1438" s="29" t="s">
        <v>1532</v>
      </c>
      <c r="F1438" s="29" t="s">
        <v>1482</v>
      </c>
      <c r="G1438" s="29">
        <v>0</v>
      </c>
      <c r="H1438" s="29" t="s">
        <v>32</v>
      </c>
      <c r="I1438" s="29">
        <v>0</v>
      </c>
      <c r="J1438" s="29" t="s">
        <v>1533</v>
      </c>
      <c r="K1438" s="29"/>
      <c r="L1438" s="2"/>
      <c r="M1438" s="2"/>
      <c r="N1438" s="2"/>
      <c r="O1438" s="2"/>
      <c r="P1438" s="2"/>
      <c r="Q1438" s="2"/>
      <c r="R1438" s="36"/>
      <c r="S1438" s="29"/>
      <c r="T1438" s="29"/>
      <c r="U1438" s="29"/>
      <c r="V1438" s="29"/>
      <c r="W1438" s="2"/>
      <c r="X1438" s="2"/>
    </row>
    <row r="1439" spans="1:24">
      <c r="A1439" s="2" t="s">
        <v>29</v>
      </c>
      <c r="B1439" s="43">
        <v>317001027</v>
      </c>
      <c r="C1439" s="43">
        <v>313999927</v>
      </c>
      <c r="D1439" s="35"/>
      <c r="E1439" s="29" t="s">
        <v>1534</v>
      </c>
      <c r="F1439" s="29" t="s">
        <v>1482</v>
      </c>
      <c r="G1439" s="29">
        <v>0</v>
      </c>
      <c r="H1439" s="29" t="s">
        <v>32</v>
      </c>
      <c r="I1439" s="29">
        <v>0</v>
      </c>
      <c r="J1439" s="29" t="s">
        <v>1535</v>
      </c>
      <c r="K1439" s="29"/>
      <c r="L1439" s="2"/>
      <c r="M1439" s="2"/>
      <c r="N1439" s="2"/>
      <c r="O1439" s="2"/>
      <c r="P1439" s="2"/>
      <c r="Q1439" s="2"/>
      <c r="R1439" s="36"/>
      <c r="S1439" s="29"/>
      <c r="T1439" s="29"/>
      <c r="U1439" s="29"/>
      <c r="V1439" s="29"/>
      <c r="W1439" s="2"/>
      <c r="X1439" s="2"/>
    </row>
    <row r="1440" spans="1:24">
      <c r="A1440" s="2" t="s">
        <v>29</v>
      </c>
      <c r="B1440" s="43">
        <v>317001028</v>
      </c>
      <c r="C1440" s="43">
        <v>313999928</v>
      </c>
      <c r="D1440" s="35"/>
      <c r="E1440" s="29" t="s">
        <v>1536</v>
      </c>
      <c r="F1440" s="29" t="s">
        <v>1482</v>
      </c>
      <c r="G1440" s="29">
        <v>0</v>
      </c>
      <c r="H1440" s="29" t="s">
        <v>32</v>
      </c>
      <c r="I1440" s="29">
        <v>0</v>
      </c>
      <c r="J1440" s="29" t="s">
        <v>1537</v>
      </c>
      <c r="K1440" s="29"/>
      <c r="L1440" s="2"/>
      <c r="M1440" s="2"/>
      <c r="N1440" s="2"/>
      <c r="O1440" s="2"/>
      <c r="P1440" s="2"/>
      <c r="Q1440" s="2"/>
      <c r="R1440" s="36"/>
      <c r="S1440" s="29"/>
      <c r="T1440" s="29"/>
      <c r="U1440" s="29"/>
      <c r="V1440" s="29"/>
      <c r="W1440" s="2"/>
      <c r="X1440" s="2"/>
    </row>
    <row r="1441" spans="1:24">
      <c r="A1441" s="2" t="s">
        <v>29</v>
      </c>
      <c r="B1441" s="43">
        <v>317001029</v>
      </c>
      <c r="C1441" s="43">
        <v>313999929</v>
      </c>
      <c r="D1441" s="35"/>
      <c r="E1441" s="29" t="s">
        <v>1538</v>
      </c>
      <c r="F1441" s="29" t="s">
        <v>1482</v>
      </c>
      <c r="G1441" s="29">
        <v>0</v>
      </c>
      <c r="H1441" s="29" t="s">
        <v>32</v>
      </c>
      <c r="I1441" s="29">
        <v>0</v>
      </c>
      <c r="J1441" s="29" t="s">
        <v>1539</v>
      </c>
      <c r="K1441" s="29"/>
      <c r="L1441" s="2"/>
      <c r="M1441" s="2"/>
      <c r="N1441" s="2"/>
      <c r="O1441" s="2"/>
      <c r="P1441" s="2"/>
      <c r="Q1441" s="2"/>
      <c r="R1441" s="36"/>
      <c r="S1441" s="29"/>
      <c r="T1441" s="29"/>
      <c r="U1441" s="29"/>
      <c r="V1441" s="29"/>
      <c r="W1441" s="2"/>
      <c r="X1441" s="2"/>
    </row>
    <row r="1442" spans="1:24">
      <c r="A1442" s="2" t="s">
        <v>29</v>
      </c>
      <c r="B1442" s="43">
        <v>317001030</v>
      </c>
      <c r="C1442" s="43">
        <v>313999930</v>
      </c>
      <c r="D1442" s="35"/>
      <c r="E1442" s="29" t="s">
        <v>1540</v>
      </c>
      <c r="F1442" s="29" t="s">
        <v>1482</v>
      </c>
      <c r="G1442" s="29">
        <v>0</v>
      </c>
      <c r="H1442" s="29" t="s">
        <v>32</v>
      </c>
      <c r="I1442" s="29">
        <v>0</v>
      </c>
      <c r="J1442" s="29" t="s">
        <v>1541</v>
      </c>
      <c r="K1442" s="29"/>
      <c r="L1442" s="2"/>
      <c r="M1442" s="2"/>
      <c r="N1442" s="2"/>
      <c r="O1442" s="2"/>
      <c r="P1442" s="2"/>
      <c r="Q1442" s="2"/>
      <c r="R1442" s="36"/>
      <c r="S1442" s="29"/>
      <c r="T1442" s="29"/>
      <c r="U1442" s="29"/>
      <c r="V1442" s="29"/>
      <c r="W1442" s="2"/>
      <c r="X1442" s="2"/>
    </row>
    <row r="1443" spans="1:24">
      <c r="A1443" s="2" t="s">
        <v>29</v>
      </c>
      <c r="B1443" s="43">
        <v>317001031</v>
      </c>
      <c r="C1443" s="43">
        <v>313999931</v>
      </c>
      <c r="D1443" s="35"/>
      <c r="E1443" s="29" t="s">
        <v>1542</v>
      </c>
      <c r="F1443" s="29" t="s">
        <v>1482</v>
      </c>
      <c r="G1443" s="29">
        <v>0</v>
      </c>
      <c r="H1443" s="29" t="s">
        <v>32</v>
      </c>
      <c r="I1443" s="29">
        <v>0</v>
      </c>
      <c r="J1443" s="29" t="s">
        <v>1543</v>
      </c>
      <c r="K1443" s="29"/>
      <c r="L1443" s="2"/>
      <c r="M1443" s="2"/>
      <c r="N1443" s="2"/>
      <c r="O1443" s="2"/>
      <c r="P1443" s="2"/>
      <c r="Q1443" s="2"/>
      <c r="R1443" s="36"/>
      <c r="S1443" s="29"/>
      <c r="T1443" s="29"/>
      <c r="U1443" s="29"/>
      <c r="V1443" s="29"/>
      <c r="W1443" s="2"/>
      <c r="X1443" s="2"/>
    </row>
    <row r="1444" spans="1:24">
      <c r="A1444" s="2" t="s">
        <v>29</v>
      </c>
      <c r="B1444" s="43">
        <v>317001032</v>
      </c>
      <c r="C1444" s="43">
        <v>313999932</v>
      </c>
      <c r="D1444" s="35"/>
      <c r="E1444" s="29" t="s">
        <v>1544</v>
      </c>
      <c r="F1444" s="29" t="s">
        <v>1482</v>
      </c>
      <c r="G1444" s="29">
        <v>0</v>
      </c>
      <c r="H1444" s="29" t="s">
        <v>32</v>
      </c>
      <c r="I1444" s="29">
        <v>0</v>
      </c>
      <c r="J1444" s="29" t="s">
        <v>1545</v>
      </c>
      <c r="K1444" s="29"/>
      <c r="L1444" s="2"/>
      <c r="M1444" s="2"/>
      <c r="N1444" s="2"/>
      <c r="O1444" s="2"/>
      <c r="P1444" s="2"/>
      <c r="Q1444" s="2"/>
      <c r="R1444" s="36"/>
      <c r="S1444" s="29"/>
      <c r="T1444" s="29"/>
      <c r="U1444" s="29"/>
      <c r="V1444" s="29"/>
      <c r="W1444" s="2"/>
      <c r="X1444" s="2"/>
    </row>
    <row r="1445" spans="1:24">
      <c r="A1445" s="2" t="s">
        <v>29</v>
      </c>
      <c r="B1445" s="43">
        <v>317001033</v>
      </c>
      <c r="C1445" s="43">
        <v>313999933</v>
      </c>
      <c r="D1445" s="35"/>
      <c r="E1445" s="29" t="s">
        <v>1546</v>
      </c>
      <c r="F1445" s="29" t="s">
        <v>1482</v>
      </c>
      <c r="G1445" s="29">
        <v>0</v>
      </c>
      <c r="H1445" s="29" t="s">
        <v>32</v>
      </c>
      <c r="I1445" s="29">
        <v>0</v>
      </c>
      <c r="J1445" s="29" t="s">
        <v>1547</v>
      </c>
      <c r="K1445" s="29"/>
      <c r="L1445" s="2"/>
      <c r="M1445" s="2"/>
      <c r="N1445" s="2"/>
      <c r="O1445" s="2"/>
      <c r="P1445" s="2"/>
      <c r="Q1445" s="2"/>
      <c r="R1445" s="36"/>
      <c r="S1445" s="29"/>
      <c r="T1445" s="29"/>
      <c r="U1445" s="29"/>
      <c r="V1445" s="29"/>
      <c r="W1445" s="2"/>
      <c r="X1445" s="2"/>
    </row>
    <row r="1446" spans="1:24">
      <c r="A1446" s="2" t="s">
        <v>29</v>
      </c>
      <c r="B1446" s="43">
        <v>317001034</v>
      </c>
      <c r="C1446" s="43">
        <v>313999934</v>
      </c>
      <c r="D1446" s="35"/>
      <c r="E1446" s="29" t="s">
        <v>1548</v>
      </c>
      <c r="F1446" s="29" t="s">
        <v>1482</v>
      </c>
      <c r="G1446" s="29">
        <v>0</v>
      </c>
      <c r="H1446" s="29" t="s">
        <v>32</v>
      </c>
      <c r="I1446" s="29">
        <v>0</v>
      </c>
      <c r="J1446" s="29" t="s">
        <v>1549</v>
      </c>
      <c r="K1446" s="29"/>
      <c r="L1446" s="2"/>
      <c r="M1446" s="2"/>
      <c r="N1446" s="2"/>
      <c r="O1446" s="2"/>
      <c r="P1446" s="2"/>
      <c r="Q1446" s="2"/>
      <c r="R1446" s="36"/>
      <c r="S1446" s="29"/>
      <c r="T1446" s="29"/>
      <c r="U1446" s="29"/>
      <c r="V1446" s="29"/>
      <c r="W1446" s="2"/>
      <c r="X1446" s="2"/>
    </row>
    <row r="1447" spans="1:24">
      <c r="A1447" s="2" t="s">
        <v>29</v>
      </c>
      <c r="B1447" s="43">
        <v>317001035</v>
      </c>
      <c r="C1447" s="43">
        <v>313999935</v>
      </c>
      <c r="D1447" s="35"/>
      <c r="E1447" s="29" t="s">
        <v>1550</v>
      </c>
      <c r="F1447" s="29" t="s">
        <v>1482</v>
      </c>
      <c r="G1447" s="29">
        <v>0</v>
      </c>
      <c r="H1447" s="29" t="s">
        <v>32</v>
      </c>
      <c r="I1447" s="29">
        <v>0</v>
      </c>
      <c r="J1447" s="29" t="s">
        <v>1551</v>
      </c>
      <c r="K1447" s="29"/>
      <c r="L1447" s="2"/>
      <c r="M1447" s="2"/>
      <c r="N1447" s="2"/>
      <c r="O1447" s="2"/>
      <c r="P1447" s="2"/>
      <c r="Q1447" s="2"/>
      <c r="R1447" s="36"/>
      <c r="S1447" s="29"/>
      <c r="T1447" s="29"/>
      <c r="U1447" s="29"/>
      <c r="V1447" s="29"/>
      <c r="W1447" s="2"/>
      <c r="X1447" s="2"/>
    </row>
    <row r="1448" spans="1:24">
      <c r="A1448" s="2" t="s">
        <v>29</v>
      </c>
      <c r="B1448" s="43">
        <v>317001036</v>
      </c>
      <c r="C1448" s="43">
        <v>313999936</v>
      </c>
      <c r="D1448" s="35"/>
      <c r="E1448" s="29" t="s">
        <v>1552</v>
      </c>
      <c r="F1448" s="29" t="s">
        <v>1482</v>
      </c>
      <c r="G1448" s="29">
        <v>0</v>
      </c>
      <c r="H1448" s="29" t="s">
        <v>32</v>
      </c>
      <c r="I1448" s="29">
        <v>0</v>
      </c>
      <c r="J1448" s="29" t="s">
        <v>1553</v>
      </c>
      <c r="K1448" s="29"/>
      <c r="L1448" s="2"/>
      <c r="M1448" s="2"/>
      <c r="N1448" s="2"/>
      <c r="O1448" s="2"/>
      <c r="P1448" s="2"/>
      <c r="Q1448" s="2"/>
      <c r="R1448" s="36"/>
      <c r="S1448" s="29"/>
      <c r="T1448" s="29"/>
      <c r="U1448" s="29"/>
      <c r="V1448" s="29"/>
      <c r="W1448" s="2"/>
      <c r="X1448" s="2"/>
    </row>
    <row r="1449" spans="1:24">
      <c r="A1449" s="2" t="s">
        <v>29</v>
      </c>
      <c r="B1449" s="43">
        <v>317001037</v>
      </c>
      <c r="C1449" s="43">
        <v>313999937</v>
      </c>
      <c r="D1449" s="35"/>
      <c r="E1449" s="29" t="s">
        <v>1554</v>
      </c>
      <c r="F1449" s="29" t="s">
        <v>1482</v>
      </c>
      <c r="G1449" s="29">
        <v>0</v>
      </c>
      <c r="H1449" s="29" t="s">
        <v>32</v>
      </c>
      <c r="I1449" s="29">
        <v>0</v>
      </c>
      <c r="J1449" s="29" t="s">
        <v>1555</v>
      </c>
      <c r="K1449" s="29"/>
      <c r="L1449" s="2"/>
      <c r="M1449" s="2"/>
      <c r="N1449" s="2"/>
      <c r="O1449" s="2"/>
      <c r="P1449" s="2"/>
      <c r="Q1449" s="2"/>
      <c r="R1449" s="36"/>
      <c r="S1449" s="29"/>
      <c r="T1449" s="29"/>
      <c r="U1449" s="29"/>
      <c r="V1449" s="29"/>
      <c r="W1449" s="2"/>
      <c r="X1449" s="2"/>
    </row>
    <row r="1450" spans="1:24">
      <c r="A1450" s="2" t="s">
        <v>29</v>
      </c>
      <c r="B1450" s="43">
        <v>317001038</v>
      </c>
      <c r="C1450" s="43">
        <v>313999938</v>
      </c>
      <c r="D1450" s="35"/>
      <c r="E1450" s="29" t="s">
        <v>1556</v>
      </c>
      <c r="F1450" s="29" t="s">
        <v>1482</v>
      </c>
      <c r="G1450" s="29">
        <v>0</v>
      </c>
      <c r="H1450" s="29" t="s">
        <v>32</v>
      </c>
      <c r="I1450" s="29">
        <v>0</v>
      </c>
      <c r="J1450" s="29" t="s">
        <v>1557</v>
      </c>
      <c r="K1450" s="29"/>
      <c r="L1450" s="2"/>
      <c r="M1450" s="2"/>
      <c r="N1450" s="2"/>
      <c r="O1450" s="2"/>
      <c r="P1450" s="2"/>
      <c r="Q1450" s="2"/>
      <c r="R1450" s="36"/>
      <c r="S1450" s="29"/>
      <c r="T1450" s="29"/>
      <c r="U1450" s="29"/>
      <c r="V1450" s="29"/>
      <c r="W1450" s="2"/>
      <c r="X1450" s="2"/>
    </row>
    <row r="1451" spans="1:24">
      <c r="A1451" s="2" t="s">
        <v>29</v>
      </c>
      <c r="B1451" s="43">
        <v>317001039</v>
      </c>
      <c r="C1451" s="43">
        <v>313999939</v>
      </c>
      <c r="D1451" s="35"/>
      <c r="E1451" s="29" t="s">
        <v>1558</v>
      </c>
      <c r="F1451" s="29" t="s">
        <v>1482</v>
      </c>
      <c r="G1451" s="29">
        <v>0</v>
      </c>
      <c r="H1451" s="29" t="s">
        <v>32</v>
      </c>
      <c r="I1451" s="29">
        <v>0</v>
      </c>
      <c r="J1451" s="29" t="s">
        <v>1559</v>
      </c>
      <c r="K1451" s="29"/>
      <c r="L1451" s="2"/>
      <c r="M1451" s="2"/>
      <c r="N1451" s="2"/>
      <c r="O1451" s="2"/>
      <c r="P1451" s="2"/>
      <c r="Q1451" s="2"/>
      <c r="R1451" s="36"/>
      <c r="S1451" s="29"/>
      <c r="T1451" s="29"/>
      <c r="U1451" s="29"/>
      <c r="V1451" s="29"/>
      <c r="W1451" s="2"/>
      <c r="X1451" s="2"/>
    </row>
    <row r="1452" spans="1:24">
      <c r="A1452" s="2" t="s">
        <v>29</v>
      </c>
      <c r="B1452" s="43">
        <v>317001040</v>
      </c>
      <c r="C1452" s="43">
        <v>313999940</v>
      </c>
      <c r="D1452" s="35"/>
      <c r="E1452" s="29" t="s">
        <v>1560</v>
      </c>
      <c r="F1452" s="29" t="s">
        <v>1482</v>
      </c>
      <c r="G1452" s="29">
        <v>0</v>
      </c>
      <c r="H1452" s="29" t="s">
        <v>32</v>
      </c>
      <c r="I1452" s="29">
        <v>0</v>
      </c>
      <c r="J1452" s="29" t="s">
        <v>1561</v>
      </c>
      <c r="K1452" s="29"/>
      <c r="L1452" s="2"/>
      <c r="M1452" s="2"/>
      <c r="N1452" s="2"/>
      <c r="O1452" s="2"/>
      <c r="P1452" s="2"/>
      <c r="Q1452" s="2"/>
      <c r="R1452" s="36"/>
      <c r="S1452" s="29"/>
      <c r="T1452" s="29"/>
      <c r="U1452" s="29"/>
      <c r="V1452" s="29"/>
      <c r="W1452" s="2"/>
      <c r="X1452" s="2"/>
    </row>
    <row r="1453" spans="1:24">
      <c r="A1453" s="2" t="s">
        <v>29</v>
      </c>
      <c r="B1453" s="43">
        <v>317001041</v>
      </c>
      <c r="C1453" s="43">
        <v>313999941</v>
      </c>
      <c r="D1453" s="35"/>
      <c r="E1453" s="29" t="s">
        <v>1562</v>
      </c>
      <c r="F1453" s="29" t="s">
        <v>1482</v>
      </c>
      <c r="G1453" s="29">
        <v>0</v>
      </c>
      <c r="H1453" s="29" t="s">
        <v>32</v>
      </c>
      <c r="I1453" s="29">
        <v>0</v>
      </c>
      <c r="J1453" s="29" t="s">
        <v>1563</v>
      </c>
      <c r="K1453" s="29"/>
      <c r="L1453" s="2"/>
      <c r="M1453" s="2"/>
      <c r="N1453" s="2"/>
      <c r="O1453" s="2"/>
      <c r="P1453" s="2"/>
      <c r="Q1453" s="2"/>
      <c r="R1453" s="36"/>
      <c r="S1453" s="29"/>
      <c r="T1453" s="29"/>
      <c r="U1453" s="29"/>
      <c r="V1453" s="29"/>
      <c r="W1453" s="2"/>
      <c r="X1453" s="2"/>
    </row>
    <row r="1454" spans="1:24">
      <c r="A1454" s="2" t="s">
        <v>29</v>
      </c>
      <c r="B1454" s="43">
        <v>317001042</v>
      </c>
      <c r="C1454" s="43">
        <v>313999942</v>
      </c>
      <c r="D1454" s="35"/>
      <c r="E1454" s="29" t="s">
        <v>1564</v>
      </c>
      <c r="F1454" s="29" t="s">
        <v>1482</v>
      </c>
      <c r="G1454" s="29">
        <v>0</v>
      </c>
      <c r="H1454" s="29" t="s">
        <v>32</v>
      </c>
      <c r="I1454" s="29">
        <v>0</v>
      </c>
      <c r="J1454" s="29" t="s">
        <v>1565</v>
      </c>
      <c r="K1454" s="29"/>
      <c r="L1454" s="2"/>
      <c r="M1454" s="2"/>
      <c r="N1454" s="2"/>
      <c r="O1454" s="2"/>
      <c r="P1454" s="2"/>
      <c r="Q1454" s="2"/>
      <c r="R1454" s="36"/>
      <c r="S1454" s="29"/>
      <c r="T1454" s="29"/>
      <c r="U1454" s="29"/>
      <c r="V1454" s="29"/>
      <c r="W1454" s="2"/>
      <c r="X1454" s="2"/>
    </row>
    <row r="1455" spans="1:24">
      <c r="A1455" s="2" t="s">
        <v>29</v>
      </c>
      <c r="B1455" s="43">
        <v>317001043</v>
      </c>
      <c r="C1455" s="43">
        <v>313999943</v>
      </c>
      <c r="D1455" s="35"/>
      <c r="E1455" s="29" t="s">
        <v>1566</v>
      </c>
      <c r="F1455" s="29" t="s">
        <v>1482</v>
      </c>
      <c r="G1455" s="29">
        <v>0</v>
      </c>
      <c r="H1455" s="29" t="s">
        <v>32</v>
      </c>
      <c r="I1455" s="29">
        <v>0</v>
      </c>
      <c r="J1455" s="29" t="s">
        <v>1567</v>
      </c>
      <c r="K1455" s="29"/>
      <c r="L1455" s="2"/>
      <c r="M1455" s="2"/>
      <c r="N1455" s="2"/>
      <c r="O1455" s="2"/>
      <c r="P1455" s="2"/>
      <c r="Q1455" s="2"/>
      <c r="R1455" s="36"/>
      <c r="S1455" s="29"/>
      <c r="T1455" s="29"/>
      <c r="U1455" s="29"/>
      <c r="V1455" s="29"/>
      <c r="W1455" s="2"/>
      <c r="X1455" s="2"/>
    </row>
    <row r="1456" spans="1:24">
      <c r="A1456" s="2" t="s">
        <v>29</v>
      </c>
      <c r="B1456" s="43">
        <v>317001044</v>
      </c>
      <c r="C1456" s="43">
        <v>313999944</v>
      </c>
      <c r="D1456" s="35"/>
      <c r="E1456" s="29" t="s">
        <v>1568</v>
      </c>
      <c r="F1456" s="29" t="s">
        <v>1482</v>
      </c>
      <c r="G1456" s="29">
        <v>0</v>
      </c>
      <c r="H1456" s="29" t="s">
        <v>32</v>
      </c>
      <c r="I1456" s="29">
        <v>0</v>
      </c>
      <c r="J1456" s="29" t="s">
        <v>1569</v>
      </c>
      <c r="K1456" s="29"/>
      <c r="L1456" s="2"/>
      <c r="M1456" s="2"/>
      <c r="N1456" s="2"/>
      <c r="O1456" s="2"/>
      <c r="P1456" s="2"/>
      <c r="Q1456" s="2"/>
      <c r="R1456" s="36"/>
      <c r="S1456" s="29"/>
      <c r="T1456" s="29"/>
      <c r="U1456" s="29"/>
      <c r="V1456" s="29"/>
      <c r="W1456" s="2"/>
      <c r="X1456" s="2"/>
    </row>
    <row r="1457" spans="1:24">
      <c r="A1457" s="2" t="s">
        <v>29</v>
      </c>
      <c r="B1457" s="43">
        <v>317001045</v>
      </c>
      <c r="C1457" s="43">
        <v>313999945</v>
      </c>
      <c r="D1457" s="35"/>
      <c r="E1457" s="29" t="s">
        <v>1570</v>
      </c>
      <c r="F1457" s="29" t="s">
        <v>1482</v>
      </c>
      <c r="G1457" s="29">
        <v>0</v>
      </c>
      <c r="H1457" s="29" t="s">
        <v>32</v>
      </c>
      <c r="I1457" s="29">
        <v>0</v>
      </c>
      <c r="J1457" s="29" t="s">
        <v>1571</v>
      </c>
      <c r="K1457" s="29"/>
      <c r="L1457" s="2"/>
      <c r="M1457" s="2"/>
      <c r="N1457" s="2"/>
      <c r="O1457" s="2"/>
      <c r="P1457" s="2"/>
      <c r="Q1457" s="2"/>
      <c r="R1457" s="36"/>
      <c r="S1457" s="29"/>
      <c r="T1457" s="29"/>
      <c r="U1457" s="29"/>
      <c r="V1457" s="29"/>
      <c r="W1457" s="2"/>
      <c r="X1457" s="2"/>
    </row>
    <row r="1458" spans="1:24">
      <c r="A1458" s="2" t="s">
        <v>29</v>
      </c>
      <c r="B1458" s="43">
        <v>317001046</v>
      </c>
      <c r="C1458" s="43">
        <v>313999946</v>
      </c>
      <c r="D1458" s="35"/>
      <c r="E1458" s="29" t="s">
        <v>1572</v>
      </c>
      <c r="F1458" s="29" t="s">
        <v>1482</v>
      </c>
      <c r="G1458" s="29">
        <v>0</v>
      </c>
      <c r="H1458" s="29" t="s">
        <v>32</v>
      </c>
      <c r="I1458" s="29">
        <v>0</v>
      </c>
      <c r="J1458" s="29" t="s">
        <v>1573</v>
      </c>
      <c r="K1458" s="29"/>
      <c r="L1458" s="2"/>
      <c r="M1458" s="2"/>
      <c r="N1458" s="2"/>
      <c r="O1458" s="2"/>
      <c r="P1458" s="2"/>
      <c r="Q1458" s="2"/>
      <c r="R1458" s="36"/>
      <c r="S1458" s="29"/>
      <c r="T1458" s="29"/>
      <c r="U1458" s="29"/>
      <c r="V1458" s="29"/>
      <c r="W1458" s="2"/>
      <c r="X1458" s="2"/>
    </row>
    <row r="1459" spans="1:24">
      <c r="A1459" s="2" t="s">
        <v>29</v>
      </c>
      <c r="B1459" s="43">
        <v>317001047</v>
      </c>
      <c r="C1459" s="43">
        <v>313999947</v>
      </c>
      <c r="D1459" s="35"/>
      <c r="E1459" s="29" t="s">
        <v>1574</v>
      </c>
      <c r="F1459" s="29" t="s">
        <v>1482</v>
      </c>
      <c r="G1459" s="29">
        <v>0</v>
      </c>
      <c r="H1459" s="29" t="s">
        <v>32</v>
      </c>
      <c r="I1459" s="29">
        <v>0</v>
      </c>
      <c r="J1459" s="29" t="s">
        <v>1575</v>
      </c>
      <c r="K1459" s="29"/>
      <c r="L1459" s="2"/>
      <c r="M1459" s="2"/>
      <c r="N1459" s="2"/>
      <c r="O1459" s="2"/>
      <c r="P1459" s="2"/>
      <c r="Q1459" s="2"/>
      <c r="R1459" s="36"/>
      <c r="S1459" s="29"/>
      <c r="T1459" s="29"/>
      <c r="U1459" s="29"/>
      <c r="V1459" s="29"/>
      <c r="W1459" s="2"/>
      <c r="X1459" s="2"/>
    </row>
    <row r="1460" spans="1:24">
      <c r="A1460" s="2" t="s">
        <v>29</v>
      </c>
      <c r="B1460" s="43">
        <v>317001048</v>
      </c>
      <c r="C1460" s="43">
        <v>313999948</v>
      </c>
      <c r="D1460" s="35"/>
      <c r="E1460" s="29" t="s">
        <v>1576</v>
      </c>
      <c r="F1460" s="29" t="s">
        <v>1482</v>
      </c>
      <c r="G1460" s="29">
        <v>0</v>
      </c>
      <c r="H1460" s="29" t="s">
        <v>32</v>
      </c>
      <c r="I1460" s="29">
        <v>0</v>
      </c>
      <c r="J1460" s="29" t="s">
        <v>1577</v>
      </c>
      <c r="K1460" s="29"/>
      <c r="L1460" s="2"/>
      <c r="M1460" s="2"/>
      <c r="N1460" s="2"/>
      <c r="O1460" s="2"/>
      <c r="P1460" s="2"/>
      <c r="Q1460" s="2"/>
      <c r="R1460" s="36"/>
      <c r="S1460" s="29"/>
      <c r="T1460" s="29"/>
      <c r="U1460" s="29"/>
      <c r="V1460" s="29"/>
      <c r="W1460" s="2"/>
      <c r="X1460" s="2"/>
    </row>
    <row r="1461" spans="1:24" s="25" customFormat="1">
      <c r="A1461" s="39"/>
      <c r="B1461" s="38">
        <v>1</v>
      </c>
      <c r="C1461" s="38">
        <v>1</v>
      </c>
      <c r="D1461" s="35">
        <f t="shared" ref="D1461:D1498" si="1167">IF(INT(B1461)=INT(C1461),111,0)</f>
        <v>111</v>
      </c>
      <c r="E1461" s="38" t="s">
        <v>1578</v>
      </c>
      <c r="F1461" s="38">
        <v>1</v>
      </c>
      <c r="G1461" s="29">
        <v>0</v>
      </c>
      <c r="H1461" s="38">
        <v>1</v>
      </c>
      <c r="I1461" s="38">
        <v>1</v>
      </c>
      <c r="J1461" s="38">
        <v>1</v>
      </c>
      <c r="K1461" s="38">
        <v>1</v>
      </c>
      <c r="L1461" s="39"/>
      <c r="M1461" s="39"/>
      <c r="N1461" s="39"/>
      <c r="O1461" s="39"/>
      <c r="P1461" s="39"/>
      <c r="Q1461" s="39"/>
      <c r="R1461" s="40"/>
      <c r="S1461" s="38"/>
      <c r="T1461" s="38"/>
      <c r="U1461" s="38"/>
      <c r="V1461" s="38"/>
      <c r="W1461" s="39"/>
      <c r="X1461" s="39"/>
    </row>
    <row r="1462" spans="1:24">
      <c r="A1462" s="2" t="s">
        <v>29</v>
      </c>
      <c r="B1462" s="29" t="str">
        <f t="shared" ref="B1462:B1499" si="1168">"3"&amp;M1462&amp;O1462&amp;Q1462</f>
        <v>321000101</v>
      </c>
      <c r="C1462" s="29">
        <v>321000101</v>
      </c>
      <c r="D1462" s="35">
        <f t="shared" si="1167"/>
        <v>111</v>
      </c>
      <c r="E1462" s="29" t="s">
        <v>1579</v>
      </c>
      <c r="F1462" s="29" t="s">
        <v>1580</v>
      </c>
      <c r="G1462" s="29">
        <v>0</v>
      </c>
      <c r="H1462" s="29" t="s">
        <v>32</v>
      </c>
      <c r="I1462" s="29">
        <v>0</v>
      </c>
      <c r="J1462" s="29" t="s">
        <v>1581</v>
      </c>
      <c r="K1462" s="29" t="str">
        <f t="shared" ref="K1462:K1499" si="1169">LEFT(E1462,S1462-1)</f>
        <v>card</v>
      </c>
      <c r="L1462" s="2" t="str">
        <f t="shared" ref="L1462:L1499" si="1170">LEFT(E1462,S1462-1)</f>
        <v>card</v>
      </c>
      <c r="M1462" s="2">
        <f t="shared" ref="M1462:M1499" si="1171">IF(L1462="card",21,IF(L1462="bust",22,99))</f>
        <v>21</v>
      </c>
      <c r="N1462" s="2">
        <f>IF(L1462="head",13,IF(L1462="qiyujia",15,14))</f>
        <v>14</v>
      </c>
      <c r="O1462" s="2" t="str">
        <f>IF(T1462=U1462,RIGHT(E1462,LEN(E1462)-T1462),MID(E1462,T1462+1,U1462-T1462-1))</f>
        <v>0001</v>
      </c>
      <c r="P1462" s="2"/>
      <c r="Q1462" s="2" t="str">
        <f t="shared" ref="Q1462:Q1499" si="1172">IF(LEN(W1462)&lt;3,IF(LEN(W1462)&gt;1,W1462,"0"&amp;W1462),"01")</f>
        <v>01</v>
      </c>
      <c r="R1462" s="36"/>
      <c r="S1462" s="29">
        <f t="shared" ref="S1462:S1499" si="1173">IFERROR(FIND("_",E1462),0)</f>
        <v>5</v>
      </c>
      <c r="T1462" s="29">
        <f t="shared" ref="T1462:T1499" si="1174">IFERROR(FIND("_",E1462,S1462+1),S1462)</f>
        <v>5</v>
      </c>
      <c r="U1462" s="29">
        <f t="shared" ref="U1462:U1499" si="1175">IFERROR(FIND("_",E1462,T1462+1),T1462)</f>
        <v>5</v>
      </c>
      <c r="V1462" s="29">
        <f t="shared" ref="V1462:V1499" si="1176">IFERROR(FIND("_",E1462,U1462+1),U1462)</f>
        <v>5</v>
      </c>
      <c r="W1462" s="2" t="str">
        <f t="shared" ref="W1462:W1499" si="1177">IF(U1462=V1462,RIGHT(E1462,LEN(E1462)-U1462),MID(E1462,U1462+1,V1462-U1462-1))</f>
        <v>0001</v>
      </c>
      <c r="X1462" s="2"/>
    </row>
    <row r="1463" spans="1:24">
      <c r="A1463" s="2" t="s">
        <v>29</v>
      </c>
      <c r="B1463" s="29" t="str">
        <f t="shared" si="1168"/>
        <v>321000102</v>
      </c>
      <c r="C1463" s="29">
        <v>321000102</v>
      </c>
      <c r="D1463" s="35">
        <f t="shared" si="1167"/>
        <v>111</v>
      </c>
      <c r="E1463" s="29" t="s">
        <v>1582</v>
      </c>
      <c r="F1463" s="29" t="s">
        <v>1580</v>
      </c>
      <c r="G1463" s="29">
        <v>0</v>
      </c>
      <c r="H1463" s="29" t="s">
        <v>32</v>
      </c>
      <c r="I1463" s="29">
        <v>0</v>
      </c>
      <c r="J1463" s="29" t="s">
        <v>1581</v>
      </c>
      <c r="K1463" s="29" t="str">
        <f t="shared" si="1169"/>
        <v>card</v>
      </c>
      <c r="L1463" s="2" t="str">
        <f t="shared" si="1170"/>
        <v>card</v>
      </c>
      <c r="M1463" s="2">
        <f t="shared" si="1171"/>
        <v>21</v>
      </c>
      <c r="N1463" s="2"/>
      <c r="O1463" s="2" t="str">
        <f t="shared" ref="O1463:O1464" si="1178">MID(E1463,S1463+1,4)</f>
        <v>0001</v>
      </c>
      <c r="P1463" s="2"/>
      <c r="Q1463" s="2" t="str">
        <f t="shared" si="1172"/>
        <v>02</v>
      </c>
      <c r="R1463" s="36"/>
      <c r="S1463" s="29">
        <f t="shared" si="1173"/>
        <v>5</v>
      </c>
      <c r="T1463" s="29">
        <f t="shared" si="1174"/>
        <v>10</v>
      </c>
      <c r="U1463" s="29">
        <f t="shared" si="1175"/>
        <v>10</v>
      </c>
      <c r="V1463" s="29">
        <f t="shared" si="1176"/>
        <v>10</v>
      </c>
      <c r="W1463" s="2" t="str">
        <f t="shared" si="1177"/>
        <v>2</v>
      </c>
      <c r="X1463" s="2"/>
    </row>
    <row r="1464" spans="1:24">
      <c r="A1464" s="2" t="s">
        <v>29</v>
      </c>
      <c r="B1464" s="29" t="str">
        <f t="shared" ref="B1464" si="1179">"3"&amp;M1464&amp;O1464&amp;Q1464</f>
        <v>321000103</v>
      </c>
      <c r="C1464" s="29">
        <v>321000102</v>
      </c>
      <c r="D1464" s="35">
        <f t="shared" ref="D1464" si="1180">IF(INT(B1464)=INT(C1464),111,0)</f>
        <v>0</v>
      </c>
      <c r="E1464" s="29" t="s">
        <v>1583</v>
      </c>
      <c r="F1464" s="29" t="s">
        <v>1580</v>
      </c>
      <c r="G1464" s="29">
        <v>0</v>
      </c>
      <c r="H1464" s="29" t="s">
        <v>32</v>
      </c>
      <c r="I1464" s="29">
        <v>0</v>
      </c>
      <c r="J1464" s="29" t="s">
        <v>1581</v>
      </c>
      <c r="K1464" s="29" t="str">
        <f t="shared" ref="K1464" si="1181">LEFT(E1464,S1464-1)</f>
        <v>card</v>
      </c>
      <c r="L1464" s="2" t="str">
        <f t="shared" ref="L1464" si="1182">LEFT(E1464,S1464-1)</f>
        <v>card</v>
      </c>
      <c r="M1464" s="2">
        <f t="shared" ref="M1464" si="1183">IF(L1464="card",21,IF(L1464="bust",22,99))</f>
        <v>21</v>
      </c>
      <c r="N1464" s="2"/>
      <c r="O1464" s="2" t="str">
        <f t="shared" si="1178"/>
        <v>0001</v>
      </c>
      <c r="P1464" s="2"/>
      <c r="Q1464" s="2" t="str">
        <f t="shared" ref="Q1464" si="1184">IF(LEN(W1464)&lt;3,IF(LEN(W1464)&gt;1,W1464,"0"&amp;W1464),"01")</f>
        <v>03</v>
      </c>
      <c r="R1464" s="36"/>
      <c r="S1464" s="29">
        <f t="shared" ref="S1464" si="1185">IFERROR(FIND("_",E1464),0)</f>
        <v>5</v>
      </c>
      <c r="T1464" s="29">
        <f t="shared" ref="T1464" si="1186">IFERROR(FIND("_",E1464,S1464+1),S1464)</f>
        <v>10</v>
      </c>
      <c r="U1464" s="29">
        <f t="shared" ref="U1464" si="1187">IFERROR(FIND("_",E1464,T1464+1),T1464)</f>
        <v>10</v>
      </c>
      <c r="V1464" s="29">
        <f t="shared" ref="V1464" si="1188">IFERROR(FIND("_",E1464,U1464+1),U1464)</f>
        <v>10</v>
      </c>
      <c r="W1464" s="2" t="str">
        <f t="shared" ref="W1464" si="1189">IF(U1464=V1464,RIGHT(E1464,LEN(E1464)-U1464),MID(E1464,U1464+1,V1464-U1464-1))</f>
        <v>3</v>
      </c>
      <c r="X1464" s="2"/>
    </row>
    <row r="1465" spans="1:24">
      <c r="A1465" s="2" t="s">
        <v>29</v>
      </c>
      <c r="B1465" s="29" t="str">
        <f t="shared" ref="B1465" si="1190">"3"&amp;M1465&amp;O1465&amp;Q1465</f>
        <v>321000104</v>
      </c>
      <c r="C1465" s="29">
        <v>321000102</v>
      </c>
      <c r="D1465" s="35">
        <f t="shared" ref="D1465" si="1191">IF(INT(B1465)=INT(C1465),111,0)</f>
        <v>0</v>
      </c>
      <c r="E1465" s="29" t="s">
        <v>1584</v>
      </c>
      <c r="F1465" s="29" t="s">
        <v>1580</v>
      </c>
      <c r="G1465" s="29">
        <v>0</v>
      </c>
      <c r="H1465" s="29" t="s">
        <v>32</v>
      </c>
      <c r="I1465" s="29">
        <v>0</v>
      </c>
      <c r="J1465" s="29" t="s">
        <v>1581</v>
      </c>
      <c r="K1465" s="29" t="str">
        <f t="shared" ref="K1465" si="1192">LEFT(E1465,S1465-1)</f>
        <v>card</v>
      </c>
      <c r="L1465" s="2" t="str">
        <f t="shared" ref="L1465" si="1193">LEFT(E1465,S1465-1)</f>
        <v>card</v>
      </c>
      <c r="M1465" s="2">
        <f t="shared" ref="M1465" si="1194">IF(L1465="card",21,IF(L1465="bust",22,99))</f>
        <v>21</v>
      </c>
      <c r="N1465" s="2"/>
      <c r="O1465" s="2" t="str">
        <f t="shared" ref="O1465" si="1195">MID(E1465,S1465+1,4)</f>
        <v>0001</v>
      </c>
      <c r="P1465" s="2"/>
      <c r="Q1465" s="2" t="str">
        <f t="shared" ref="Q1465" si="1196">IF(LEN(W1465)&lt;3,IF(LEN(W1465)&gt;1,W1465,"0"&amp;W1465),"01")</f>
        <v>04</v>
      </c>
      <c r="R1465" s="36"/>
      <c r="S1465" s="29">
        <f t="shared" ref="S1465" si="1197">IFERROR(FIND("_",E1465),0)</f>
        <v>5</v>
      </c>
      <c r="T1465" s="29">
        <f t="shared" ref="T1465" si="1198">IFERROR(FIND("_",E1465,S1465+1),S1465)</f>
        <v>10</v>
      </c>
      <c r="U1465" s="29">
        <f t="shared" ref="U1465" si="1199">IFERROR(FIND("_",E1465,T1465+1),T1465)</f>
        <v>10</v>
      </c>
      <c r="V1465" s="29">
        <f t="shared" ref="V1465" si="1200">IFERROR(FIND("_",E1465,U1465+1),U1465)</f>
        <v>10</v>
      </c>
      <c r="W1465" s="2" t="str">
        <f t="shared" ref="W1465" si="1201">IF(U1465=V1465,RIGHT(E1465,LEN(E1465)-U1465),MID(E1465,U1465+1,V1465-U1465-1))</f>
        <v>4</v>
      </c>
      <c r="X1465" s="2"/>
    </row>
    <row r="1466" spans="1:24">
      <c r="A1466" s="2" t="s">
        <v>29</v>
      </c>
      <c r="B1466" s="29" t="str">
        <f t="shared" si="1168"/>
        <v>321000105</v>
      </c>
      <c r="C1466" s="29">
        <v>321000102</v>
      </c>
      <c r="D1466" s="35">
        <f t="shared" si="1167"/>
        <v>0</v>
      </c>
      <c r="E1466" s="29" t="s">
        <v>1585</v>
      </c>
      <c r="F1466" s="29" t="s">
        <v>1580</v>
      </c>
      <c r="G1466" s="29">
        <v>0</v>
      </c>
      <c r="H1466" s="29" t="s">
        <v>32</v>
      </c>
      <c r="I1466" s="29">
        <v>0</v>
      </c>
      <c r="J1466" s="29" t="s">
        <v>1581</v>
      </c>
      <c r="K1466" s="29" t="str">
        <f t="shared" si="1169"/>
        <v>card</v>
      </c>
      <c r="L1466" s="2" t="str">
        <f t="shared" si="1170"/>
        <v>card</v>
      </c>
      <c r="M1466" s="2">
        <f t="shared" si="1171"/>
        <v>21</v>
      </c>
      <c r="N1466" s="2"/>
      <c r="O1466" s="2" t="str">
        <f t="shared" ref="O1466:O1500" si="1202">MID(E1466,S1466+1,4)</f>
        <v>0001</v>
      </c>
      <c r="P1466" s="2"/>
      <c r="Q1466" s="2" t="str">
        <f t="shared" si="1172"/>
        <v>05</v>
      </c>
      <c r="R1466" s="36"/>
      <c r="S1466" s="29">
        <f t="shared" si="1173"/>
        <v>5</v>
      </c>
      <c r="T1466" s="29">
        <f t="shared" si="1174"/>
        <v>10</v>
      </c>
      <c r="U1466" s="29">
        <f t="shared" si="1175"/>
        <v>10</v>
      </c>
      <c r="V1466" s="29">
        <f t="shared" si="1176"/>
        <v>10</v>
      </c>
      <c r="W1466" s="2" t="str">
        <f t="shared" si="1177"/>
        <v>5</v>
      </c>
      <c r="X1466" s="2"/>
    </row>
    <row r="1467" spans="1:24">
      <c r="A1467" s="2" t="s">
        <v>29</v>
      </c>
      <c r="B1467" s="29" t="str">
        <f t="shared" si="1168"/>
        <v>321000201</v>
      </c>
      <c r="C1467" s="29">
        <v>321000201</v>
      </c>
      <c r="D1467" s="35">
        <f t="shared" si="1167"/>
        <v>111</v>
      </c>
      <c r="E1467" s="29" t="s">
        <v>1586</v>
      </c>
      <c r="F1467" s="29" t="s">
        <v>1580</v>
      </c>
      <c r="G1467" s="29">
        <v>0</v>
      </c>
      <c r="H1467" s="29" t="s">
        <v>32</v>
      </c>
      <c r="I1467" s="29">
        <v>0</v>
      </c>
      <c r="J1467" s="29" t="s">
        <v>1587</v>
      </c>
      <c r="K1467" s="29" t="str">
        <f t="shared" si="1169"/>
        <v>card</v>
      </c>
      <c r="L1467" s="2" t="str">
        <f t="shared" si="1170"/>
        <v>card</v>
      </c>
      <c r="M1467" s="2">
        <f t="shared" si="1171"/>
        <v>21</v>
      </c>
      <c r="N1467" s="2"/>
      <c r="O1467" s="2" t="str">
        <f t="shared" si="1202"/>
        <v>0002</v>
      </c>
      <c r="P1467" s="2"/>
      <c r="Q1467" s="2" t="str">
        <f t="shared" si="1172"/>
        <v>01</v>
      </c>
      <c r="R1467" s="36"/>
      <c r="S1467" s="29">
        <f t="shared" si="1173"/>
        <v>5</v>
      </c>
      <c r="T1467" s="29">
        <f t="shared" si="1174"/>
        <v>5</v>
      </c>
      <c r="U1467" s="29">
        <f t="shared" si="1175"/>
        <v>5</v>
      </c>
      <c r="V1467" s="29">
        <f t="shared" si="1176"/>
        <v>5</v>
      </c>
      <c r="W1467" s="2" t="str">
        <f t="shared" si="1177"/>
        <v>0002</v>
      </c>
      <c r="X1467" s="2"/>
    </row>
    <row r="1468" spans="1:24">
      <c r="A1468" s="2"/>
      <c r="B1468" s="29" t="str">
        <f t="shared" si="1168"/>
        <v>321000201</v>
      </c>
      <c r="C1468" s="29">
        <v>321000202</v>
      </c>
      <c r="D1468" s="35">
        <f t="shared" si="1167"/>
        <v>0</v>
      </c>
      <c r="E1468" s="29" t="s">
        <v>1586</v>
      </c>
      <c r="F1468" s="29" t="s">
        <v>1580</v>
      </c>
      <c r="G1468" s="29">
        <v>0</v>
      </c>
      <c r="H1468" s="29" t="s">
        <v>32</v>
      </c>
      <c r="I1468" s="29">
        <v>0</v>
      </c>
      <c r="J1468" s="29" t="s">
        <v>1587</v>
      </c>
      <c r="K1468" s="29" t="str">
        <f t="shared" si="1169"/>
        <v>card</v>
      </c>
      <c r="L1468" s="2" t="str">
        <f t="shared" si="1170"/>
        <v>card</v>
      </c>
      <c r="M1468" s="2">
        <f t="shared" si="1171"/>
        <v>21</v>
      </c>
      <c r="N1468" s="2"/>
      <c r="O1468" s="2" t="str">
        <f t="shared" si="1202"/>
        <v>0002</v>
      </c>
      <c r="P1468" s="2"/>
      <c r="Q1468" s="2" t="str">
        <f t="shared" si="1172"/>
        <v>01</v>
      </c>
      <c r="R1468" s="36"/>
      <c r="S1468" s="29">
        <f t="shared" si="1173"/>
        <v>5</v>
      </c>
      <c r="T1468" s="29">
        <f t="shared" si="1174"/>
        <v>5</v>
      </c>
      <c r="U1468" s="29">
        <f t="shared" si="1175"/>
        <v>5</v>
      </c>
      <c r="V1468" s="29">
        <f t="shared" si="1176"/>
        <v>5</v>
      </c>
      <c r="W1468" s="2" t="str">
        <f t="shared" si="1177"/>
        <v>0002</v>
      </c>
      <c r="X1468" s="2"/>
    </row>
    <row r="1469" spans="1:24">
      <c r="A1469" s="2" t="s">
        <v>29</v>
      </c>
      <c r="B1469" s="29" t="str">
        <f t="shared" si="1168"/>
        <v>321000301</v>
      </c>
      <c r="C1469" s="29">
        <v>321000301</v>
      </c>
      <c r="D1469" s="35">
        <f t="shared" si="1167"/>
        <v>111</v>
      </c>
      <c r="E1469" s="29" t="s">
        <v>1588</v>
      </c>
      <c r="F1469" s="29" t="s">
        <v>1580</v>
      </c>
      <c r="G1469" s="29">
        <v>0</v>
      </c>
      <c r="H1469" s="29" t="s">
        <v>32</v>
      </c>
      <c r="I1469" s="29">
        <v>0</v>
      </c>
      <c r="J1469" s="29" t="s">
        <v>1589</v>
      </c>
      <c r="K1469" s="29" t="str">
        <f t="shared" si="1169"/>
        <v>card</v>
      </c>
      <c r="L1469" s="2" t="str">
        <f t="shared" si="1170"/>
        <v>card</v>
      </c>
      <c r="M1469" s="2">
        <f t="shared" si="1171"/>
        <v>21</v>
      </c>
      <c r="N1469" s="2"/>
      <c r="O1469" s="2" t="str">
        <f t="shared" si="1202"/>
        <v>0003</v>
      </c>
      <c r="P1469" s="2"/>
      <c r="Q1469" s="2" t="str">
        <f t="shared" si="1172"/>
        <v>01</v>
      </c>
      <c r="R1469" s="36"/>
      <c r="S1469" s="29">
        <f t="shared" si="1173"/>
        <v>5</v>
      </c>
      <c r="T1469" s="29">
        <f t="shared" si="1174"/>
        <v>5</v>
      </c>
      <c r="U1469" s="29">
        <f t="shared" si="1175"/>
        <v>5</v>
      </c>
      <c r="V1469" s="29">
        <f t="shared" si="1176"/>
        <v>5</v>
      </c>
      <c r="W1469" s="2" t="str">
        <f t="shared" si="1177"/>
        <v>0003</v>
      </c>
      <c r="X1469" s="2"/>
    </row>
    <row r="1470" spans="1:24">
      <c r="A1470" s="2" t="s">
        <v>29</v>
      </c>
      <c r="B1470" s="29">
        <v>321000302</v>
      </c>
      <c r="C1470" s="29">
        <v>321000301</v>
      </c>
      <c r="D1470" s="35">
        <f t="shared" ref="D1470" si="1203">IF(INT(B1470)=INT(C1470),111,0)</f>
        <v>0</v>
      </c>
      <c r="E1470" s="29" t="s">
        <v>1590</v>
      </c>
      <c r="F1470" s="29" t="s">
        <v>1580</v>
      </c>
      <c r="G1470" s="29">
        <v>0</v>
      </c>
      <c r="H1470" s="29" t="s">
        <v>32</v>
      </c>
      <c r="I1470" s="29">
        <v>0</v>
      </c>
      <c r="J1470" s="29" t="s">
        <v>1589</v>
      </c>
      <c r="K1470" s="29" t="str">
        <f t="shared" ref="K1470" si="1204">LEFT(E1470,S1470-1)</f>
        <v>card</v>
      </c>
      <c r="L1470" s="2" t="str">
        <f t="shared" ref="L1470" si="1205">LEFT(E1470,S1470-1)</f>
        <v>card</v>
      </c>
      <c r="M1470" s="2">
        <f t="shared" ref="M1470" si="1206">IF(L1470="card",21,IF(L1470="bust",22,99))</f>
        <v>21</v>
      </c>
      <c r="N1470" s="2"/>
      <c r="O1470" s="2" t="str">
        <f t="shared" ref="O1470" si="1207">MID(E1470,S1470+1,4)</f>
        <v>0003</v>
      </c>
      <c r="P1470" s="2"/>
      <c r="Q1470" s="2" t="str">
        <f t="shared" ref="Q1470" si="1208">IF(LEN(W1470)&lt;3,IF(LEN(W1470)&gt;1,W1470,"0"&amp;W1470),"01")</f>
        <v>02</v>
      </c>
      <c r="R1470" s="36"/>
      <c r="S1470" s="29">
        <f t="shared" ref="S1470" si="1209">IFERROR(FIND("_",E1470),0)</f>
        <v>5</v>
      </c>
      <c r="T1470" s="29">
        <f t="shared" ref="T1470" si="1210">IFERROR(FIND("_",E1470,S1470+1),S1470)</f>
        <v>10</v>
      </c>
      <c r="U1470" s="29">
        <f t="shared" ref="U1470" si="1211">IFERROR(FIND("_",E1470,T1470+1),T1470)</f>
        <v>10</v>
      </c>
      <c r="V1470" s="29">
        <f t="shared" ref="V1470" si="1212">IFERROR(FIND("_",E1470,U1470+1),U1470)</f>
        <v>10</v>
      </c>
      <c r="W1470" s="2" t="str">
        <f t="shared" ref="W1470" si="1213">IF(U1470=V1470,RIGHT(E1470,LEN(E1470)-U1470),MID(E1470,U1470+1,V1470-U1470-1))</f>
        <v>2</v>
      </c>
      <c r="X1470" s="2"/>
    </row>
    <row r="1471" spans="1:24">
      <c r="A1471" s="2" t="s">
        <v>29</v>
      </c>
      <c r="B1471" s="29" t="str">
        <f t="shared" si="1168"/>
        <v>321000401</v>
      </c>
      <c r="C1471" s="29">
        <v>321000401</v>
      </c>
      <c r="D1471" s="35">
        <f t="shared" si="1167"/>
        <v>111</v>
      </c>
      <c r="E1471" s="29" t="s">
        <v>1591</v>
      </c>
      <c r="F1471" s="29" t="s">
        <v>1580</v>
      </c>
      <c r="G1471" s="29">
        <v>0</v>
      </c>
      <c r="H1471" s="29" t="s">
        <v>32</v>
      </c>
      <c r="I1471" s="29">
        <v>0</v>
      </c>
      <c r="J1471" s="29" t="s">
        <v>1592</v>
      </c>
      <c r="K1471" s="29" t="str">
        <f t="shared" si="1169"/>
        <v>card</v>
      </c>
      <c r="L1471" s="2" t="str">
        <f t="shared" si="1170"/>
        <v>card</v>
      </c>
      <c r="M1471" s="2">
        <f t="shared" si="1171"/>
        <v>21</v>
      </c>
      <c r="N1471" s="2"/>
      <c r="O1471" s="2" t="str">
        <f t="shared" si="1202"/>
        <v>0004</v>
      </c>
      <c r="P1471" s="2"/>
      <c r="Q1471" s="2" t="str">
        <f t="shared" si="1172"/>
        <v>01</v>
      </c>
      <c r="R1471" s="36"/>
      <c r="S1471" s="29">
        <f t="shared" si="1173"/>
        <v>5</v>
      </c>
      <c r="T1471" s="29">
        <f t="shared" si="1174"/>
        <v>5</v>
      </c>
      <c r="U1471" s="29">
        <f t="shared" si="1175"/>
        <v>5</v>
      </c>
      <c r="V1471" s="29">
        <f t="shared" si="1176"/>
        <v>5</v>
      </c>
      <c r="W1471" s="2" t="str">
        <f t="shared" si="1177"/>
        <v>0004</v>
      </c>
      <c r="X1471" s="2"/>
    </row>
    <row r="1472" spans="1:24">
      <c r="A1472" s="2" t="s">
        <v>29</v>
      </c>
      <c r="B1472" s="29" t="str">
        <f t="shared" si="1168"/>
        <v>321000501</v>
      </c>
      <c r="C1472" s="29">
        <v>321000501</v>
      </c>
      <c r="D1472" s="35">
        <f t="shared" si="1167"/>
        <v>111</v>
      </c>
      <c r="E1472" s="29" t="s">
        <v>1593</v>
      </c>
      <c r="F1472" s="29" t="s">
        <v>1580</v>
      </c>
      <c r="G1472" s="29">
        <v>0</v>
      </c>
      <c r="H1472" s="29" t="s">
        <v>32</v>
      </c>
      <c r="I1472" s="29">
        <v>0</v>
      </c>
      <c r="J1472" s="29" t="s">
        <v>1594</v>
      </c>
      <c r="K1472" s="29" t="str">
        <f t="shared" si="1169"/>
        <v>card</v>
      </c>
      <c r="L1472" s="2" t="str">
        <f t="shared" si="1170"/>
        <v>card</v>
      </c>
      <c r="M1472" s="2">
        <f t="shared" si="1171"/>
        <v>21</v>
      </c>
      <c r="N1472" s="2"/>
      <c r="O1472" s="2" t="str">
        <f t="shared" si="1202"/>
        <v>0005</v>
      </c>
      <c r="P1472" s="2"/>
      <c r="Q1472" s="2" t="str">
        <f t="shared" si="1172"/>
        <v>01</v>
      </c>
      <c r="R1472" s="36"/>
      <c r="S1472" s="29">
        <f t="shared" si="1173"/>
        <v>5</v>
      </c>
      <c r="T1472" s="29">
        <f t="shared" si="1174"/>
        <v>5</v>
      </c>
      <c r="U1472" s="29">
        <f t="shared" si="1175"/>
        <v>5</v>
      </c>
      <c r="V1472" s="29">
        <f t="shared" si="1176"/>
        <v>5</v>
      </c>
      <c r="W1472" s="2" t="str">
        <f t="shared" si="1177"/>
        <v>0005</v>
      </c>
      <c r="X1472" s="2"/>
    </row>
    <row r="1473" spans="1:24">
      <c r="A1473" s="2" t="s">
        <v>29</v>
      </c>
      <c r="B1473" s="29" t="str">
        <f t="shared" si="1168"/>
        <v>321000601</v>
      </c>
      <c r="C1473" s="29">
        <v>321000601</v>
      </c>
      <c r="D1473" s="35">
        <f t="shared" si="1167"/>
        <v>111</v>
      </c>
      <c r="E1473" s="29" t="s">
        <v>1595</v>
      </c>
      <c r="F1473" s="29" t="s">
        <v>1580</v>
      </c>
      <c r="G1473" s="29">
        <v>0</v>
      </c>
      <c r="H1473" s="29" t="s">
        <v>32</v>
      </c>
      <c r="I1473" s="29">
        <v>0</v>
      </c>
      <c r="J1473" s="29" t="s">
        <v>1596</v>
      </c>
      <c r="K1473" s="29" t="str">
        <f t="shared" si="1169"/>
        <v>card</v>
      </c>
      <c r="L1473" s="2" t="str">
        <f t="shared" si="1170"/>
        <v>card</v>
      </c>
      <c r="M1473" s="2">
        <f t="shared" si="1171"/>
        <v>21</v>
      </c>
      <c r="N1473" s="2"/>
      <c r="O1473" s="2" t="str">
        <f t="shared" si="1202"/>
        <v>0006</v>
      </c>
      <c r="P1473" s="2"/>
      <c r="Q1473" s="2" t="str">
        <f t="shared" si="1172"/>
        <v>01</v>
      </c>
      <c r="R1473" s="36"/>
      <c r="S1473" s="29">
        <f t="shared" si="1173"/>
        <v>5</v>
      </c>
      <c r="T1473" s="29">
        <f t="shared" si="1174"/>
        <v>5</v>
      </c>
      <c r="U1473" s="29">
        <f t="shared" si="1175"/>
        <v>5</v>
      </c>
      <c r="V1473" s="29">
        <f t="shared" si="1176"/>
        <v>5</v>
      </c>
      <c r="W1473" s="2" t="str">
        <f t="shared" si="1177"/>
        <v>0006</v>
      </c>
      <c r="X1473" s="2"/>
    </row>
    <row r="1474" spans="1:24">
      <c r="A1474" s="2" t="s">
        <v>29</v>
      </c>
      <c r="B1474" s="29" t="str">
        <f t="shared" si="1168"/>
        <v>321000701</v>
      </c>
      <c r="C1474" s="29">
        <v>321000701</v>
      </c>
      <c r="D1474" s="35">
        <f t="shared" si="1167"/>
        <v>111</v>
      </c>
      <c r="E1474" s="29" t="s">
        <v>1597</v>
      </c>
      <c r="F1474" s="29" t="s">
        <v>1580</v>
      </c>
      <c r="G1474" s="29">
        <v>0</v>
      </c>
      <c r="H1474" s="29" t="s">
        <v>32</v>
      </c>
      <c r="I1474" s="29">
        <v>0</v>
      </c>
      <c r="J1474" s="29" t="s">
        <v>1598</v>
      </c>
      <c r="K1474" s="29" t="str">
        <f t="shared" si="1169"/>
        <v>card</v>
      </c>
      <c r="L1474" s="2" t="str">
        <f t="shared" si="1170"/>
        <v>card</v>
      </c>
      <c r="M1474" s="2">
        <f t="shared" si="1171"/>
        <v>21</v>
      </c>
      <c r="N1474" s="2"/>
      <c r="O1474" s="2" t="str">
        <f t="shared" si="1202"/>
        <v>0007</v>
      </c>
      <c r="P1474" s="2"/>
      <c r="Q1474" s="2" t="str">
        <f t="shared" si="1172"/>
        <v>01</v>
      </c>
      <c r="R1474" s="36"/>
      <c r="S1474" s="29">
        <f t="shared" si="1173"/>
        <v>5</v>
      </c>
      <c r="T1474" s="29">
        <f t="shared" si="1174"/>
        <v>5</v>
      </c>
      <c r="U1474" s="29">
        <f t="shared" si="1175"/>
        <v>5</v>
      </c>
      <c r="V1474" s="29">
        <f t="shared" si="1176"/>
        <v>5</v>
      </c>
      <c r="W1474" s="2" t="str">
        <f t="shared" si="1177"/>
        <v>0007</v>
      </c>
      <c r="X1474" s="2"/>
    </row>
    <row r="1475" spans="1:24">
      <c r="A1475" s="2" t="s">
        <v>29</v>
      </c>
      <c r="B1475" s="29" t="str">
        <f t="shared" si="1168"/>
        <v>321000801</v>
      </c>
      <c r="C1475" s="29">
        <v>321000801</v>
      </c>
      <c r="D1475" s="35">
        <f t="shared" si="1167"/>
        <v>111</v>
      </c>
      <c r="E1475" s="29" t="s">
        <v>1599</v>
      </c>
      <c r="F1475" s="29" t="s">
        <v>1580</v>
      </c>
      <c r="G1475" s="29">
        <v>0</v>
      </c>
      <c r="H1475" s="29" t="s">
        <v>32</v>
      </c>
      <c r="I1475" s="29">
        <v>0</v>
      </c>
      <c r="J1475" s="29" t="s">
        <v>1600</v>
      </c>
      <c r="K1475" s="29" t="str">
        <f t="shared" si="1169"/>
        <v>card</v>
      </c>
      <c r="L1475" s="2" t="str">
        <f t="shared" si="1170"/>
        <v>card</v>
      </c>
      <c r="M1475" s="2">
        <f t="shared" si="1171"/>
        <v>21</v>
      </c>
      <c r="N1475" s="2"/>
      <c r="O1475" s="2" t="str">
        <f t="shared" si="1202"/>
        <v>0008</v>
      </c>
      <c r="P1475" s="2"/>
      <c r="Q1475" s="2" t="str">
        <f t="shared" si="1172"/>
        <v>01</v>
      </c>
      <c r="R1475" s="36"/>
      <c r="S1475" s="29">
        <f t="shared" si="1173"/>
        <v>5</v>
      </c>
      <c r="T1475" s="29">
        <f t="shared" si="1174"/>
        <v>5</v>
      </c>
      <c r="U1475" s="29">
        <f t="shared" si="1175"/>
        <v>5</v>
      </c>
      <c r="V1475" s="29">
        <f t="shared" si="1176"/>
        <v>5</v>
      </c>
      <c r="W1475" s="2" t="str">
        <f t="shared" si="1177"/>
        <v>0008</v>
      </c>
      <c r="X1475" s="2"/>
    </row>
    <row r="1476" spans="1:24">
      <c r="A1476" s="2" t="s">
        <v>29</v>
      </c>
      <c r="B1476" s="29" t="str">
        <f t="shared" si="1168"/>
        <v>321000901</v>
      </c>
      <c r="C1476" s="29">
        <v>321000901</v>
      </c>
      <c r="D1476" s="35">
        <f t="shared" si="1167"/>
        <v>111</v>
      </c>
      <c r="E1476" s="29" t="s">
        <v>1601</v>
      </c>
      <c r="F1476" s="29" t="s">
        <v>1580</v>
      </c>
      <c r="G1476" s="29">
        <v>0</v>
      </c>
      <c r="H1476" s="29" t="s">
        <v>32</v>
      </c>
      <c r="I1476" s="29">
        <v>0</v>
      </c>
      <c r="J1476" s="29" t="s">
        <v>1602</v>
      </c>
      <c r="K1476" s="29" t="str">
        <f t="shared" si="1169"/>
        <v>card</v>
      </c>
      <c r="L1476" s="2" t="str">
        <f t="shared" si="1170"/>
        <v>card</v>
      </c>
      <c r="M1476" s="2">
        <f t="shared" si="1171"/>
        <v>21</v>
      </c>
      <c r="N1476" s="2"/>
      <c r="O1476" s="2" t="str">
        <f t="shared" si="1202"/>
        <v>0009</v>
      </c>
      <c r="P1476" s="2"/>
      <c r="Q1476" s="2" t="str">
        <f t="shared" si="1172"/>
        <v>01</v>
      </c>
      <c r="R1476" s="36"/>
      <c r="S1476" s="29">
        <f t="shared" si="1173"/>
        <v>5</v>
      </c>
      <c r="T1476" s="29">
        <f t="shared" si="1174"/>
        <v>5</v>
      </c>
      <c r="U1476" s="29">
        <f t="shared" si="1175"/>
        <v>5</v>
      </c>
      <c r="V1476" s="29">
        <f t="shared" si="1176"/>
        <v>5</v>
      </c>
      <c r="W1476" s="2" t="str">
        <f t="shared" si="1177"/>
        <v>0009</v>
      </c>
      <c r="X1476" s="2"/>
    </row>
    <row r="1477" spans="1:24">
      <c r="A1477" s="2" t="s">
        <v>29</v>
      </c>
      <c r="B1477" s="29" t="str">
        <f t="shared" si="1168"/>
        <v>321001001</v>
      </c>
      <c r="C1477" s="29">
        <v>321001001</v>
      </c>
      <c r="D1477" s="35">
        <f t="shared" si="1167"/>
        <v>111</v>
      </c>
      <c r="E1477" s="29" t="s">
        <v>1603</v>
      </c>
      <c r="F1477" s="29" t="s">
        <v>1580</v>
      </c>
      <c r="G1477" s="29">
        <v>0</v>
      </c>
      <c r="H1477" s="29" t="s">
        <v>32</v>
      </c>
      <c r="I1477" s="29">
        <v>0</v>
      </c>
      <c r="J1477" s="29" t="s">
        <v>1604</v>
      </c>
      <c r="K1477" s="29" t="str">
        <f t="shared" si="1169"/>
        <v>card</v>
      </c>
      <c r="L1477" s="2" t="str">
        <f t="shared" si="1170"/>
        <v>card</v>
      </c>
      <c r="M1477" s="2">
        <f t="shared" si="1171"/>
        <v>21</v>
      </c>
      <c r="N1477" s="2"/>
      <c r="O1477" s="2" t="str">
        <f t="shared" si="1202"/>
        <v>0010</v>
      </c>
      <c r="P1477" s="2"/>
      <c r="Q1477" s="2" t="str">
        <f t="shared" si="1172"/>
        <v>01</v>
      </c>
      <c r="R1477" s="36"/>
      <c r="S1477" s="29">
        <f t="shared" si="1173"/>
        <v>5</v>
      </c>
      <c r="T1477" s="29">
        <f t="shared" si="1174"/>
        <v>5</v>
      </c>
      <c r="U1477" s="29">
        <f t="shared" si="1175"/>
        <v>5</v>
      </c>
      <c r="V1477" s="29">
        <f t="shared" si="1176"/>
        <v>5</v>
      </c>
      <c r="W1477" s="2" t="str">
        <f t="shared" si="1177"/>
        <v>0010</v>
      </c>
      <c r="X1477" s="2"/>
    </row>
    <row r="1478" spans="1:24">
      <c r="A1478" s="2" t="s">
        <v>29</v>
      </c>
      <c r="B1478" s="29" t="str">
        <f t="shared" si="1168"/>
        <v>321001101</v>
      </c>
      <c r="C1478" s="29">
        <v>321001101</v>
      </c>
      <c r="D1478" s="35">
        <f t="shared" si="1167"/>
        <v>111</v>
      </c>
      <c r="E1478" s="29" t="s">
        <v>1605</v>
      </c>
      <c r="F1478" s="29" t="s">
        <v>1580</v>
      </c>
      <c r="G1478" s="29">
        <v>0</v>
      </c>
      <c r="H1478" s="29" t="s">
        <v>32</v>
      </c>
      <c r="I1478" s="29">
        <v>0</v>
      </c>
      <c r="J1478" s="29" t="s">
        <v>1606</v>
      </c>
      <c r="K1478" s="29" t="str">
        <f t="shared" si="1169"/>
        <v>card</v>
      </c>
      <c r="L1478" s="2" t="str">
        <f t="shared" si="1170"/>
        <v>card</v>
      </c>
      <c r="M1478" s="2">
        <f t="shared" si="1171"/>
        <v>21</v>
      </c>
      <c r="N1478" s="2"/>
      <c r="O1478" s="2" t="str">
        <f t="shared" si="1202"/>
        <v>0011</v>
      </c>
      <c r="P1478" s="2"/>
      <c r="Q1478" s="2" t="str">
        <f t="shared" si="1172"/>
        <v>01</v>
      </c>
      <c r="R1478" s="36"/>
      <c r="S1478" s="29">
        <f t="shared" si="1173"/>
        <v>5</v>
      </c>
      <c r="T1478" s="29">
        <f t="shared" si="1174"/>
        <v>5</v>
      </c>
      <c r="U1478" s="29">
        <f t="shared" si="1175"/>
        <v>5</v>
      </c>
      <c r="V1478" s="29">
        <f t="shared" si="1176"/>
        <v>5</v>
      </c>
      <c r="W1478" s="2" t="str">
        <f t="shared" si="1177"/>
        <v>0011</v>
      </c>
      <c r="X1478" s="2"/>
    </row>
    <row r="1479" spans="1:24">
      <c r="A1479" s="2" t="s">
        <v>29</v>
      </c>
      <c r="B1479" s="29" t="str">
        <f t="shared" si="1168"/>
        <v>321001201</v>
      </c>
      <c r="C1479" s="29">
        <v>321001201</v>
      </c>
      <c r="D1479" s="35">
        <f t="shared" si="1167"/>
        <v>111</v>
      </c>
      <c r="E1479" s="29" t="s">
        <v>1607</v>
      </c>
      <c r="F1479" s="29" t="s">
        <v>1580</v>
      </c>
      <c r="G1479" s="29">
        <v>0</v>
      </c>
      <c r="H1479" s="29" t="s">
        <v>32</v>
      </c>
      <c r="I1479" s="29">
        <v>0</v>
      </c>
      <c r="J1479" s="29" t="s">
        <v>1608</v>
      </c>
      <c r="K1479" s="29" t="str">
        <f t="shared" si="1169"/>
        <v>card</v>
      </c>
      <c r="L1479" s="2" t="str">
        <f t="shared" si="1170"/>
        <v>card</v>
      </c>
      <c r="M1479" s="2">
        <f t="shared" si="1171"/>
        <v>21</v>
      </c>
      <c r="N1479" s="2"/>
      <c r="O1479" s="2" t="str">
        <f t="shared" si="1202"/>
        <v>0012</v>
      </c>
      <c r="P1479" s="2"/>
      <c r="Q1479" s="2" t="str">
        <f t="shared" si="1172"/>
        <v>01</v>
      </c>
      <c r="R1479" s="36"/>
      <c r="S1479" s="29">
        <f t="shared" si="1173"/>
        <v>5</v>
      </c>
      <c r="T1479" s="29">
        <f t="shared" si="1174"/>
        <v>5</v>
      </c>
      <c r="U1479" s="29">
        <f t="shared" si="1175"/>
        <v>5</v>
      </c>
      <c r="V1479" s="29">
        <f t="shared" si="1176"/>
        <v>5</v>
      </c>
      <c r="W1479" s="2" t="str">
        <f t="shared" si="1177"/>
        <v>0012</v>
      </c>
      <c r="X1479" s="2"/>
    </row>
    <row r="1480" spans="1:24">
      <c r="A1480" s="2" t="s">
        <v>29</v>
      </c>
      <c r="B1480" s="29" t="str">
        <f t="shared" si="1168"/>
        <v>321001301</v>
      </c>
      <c r="C1480" s="29">
        <v>321001301</v>
      </c>
      <c r="D1480" s="35">
        <f t="shared" si="1167"/>
        <v>111</v>
      </c>
      <c r="E1480" s="29" t="s">
        <v>1609</v>
      </c>
      <c r="F1480" s="29" t="s">
        <v>1580</v>
      </c>
      <c r="G1480" s="29">
        <v>0</v>
      </c>
      <c r="H1480" s="29" t="s">
        <v>32</v>
      </c>
      <c r="I1480" s="29">
        <v>0</v>
      </c>
      <c r="J1480" s="29" t="s">
        <v>1610</v>
      </c>
      <c r="K1480" s="29" t="str">
        <f t="shared" si="1169"/>
        <v>card</v>
      </c>
      <c r="L1480" s="2" t="str">
        <f t="shared" si="1170"/>
        <v>card</v>
      </c>
      <c r="M1480" s="2">
        <f t="shared" si="1171"/>
        <v>21</v>
      </c>
      <c r="N1480" s="2"/>
      <c r="O1480" s="2" t="str">
        <f t="shared" si="1202"/>
        <v>0013</v>
      </c>
      <c r="P1480" s="2"/>
      <c r="Q1480" s="2" t="str">
        <f t="shared" si="1172"/>
        <v>01</v>
      </c>
      <c r="R1480" s="36"/>
      <c r="S1480" s="29">
        <f t="shared" si="1173"/>
        <v>5</v>
      </c>
      <c r="T1480" s="29">
        <f t="shared" si="1174"/>
        <v>5</v>
      </c>
      <c r="U1480" s="29">
        <f t="shared" si="1175"/>
        <v>5</v>
      </c>
      <c r="V1480" s="29">
        <f t="shared" si="1176"/>
        <v>5</v>
      </c>
      <c r="W1480" s="2" t="str">
        <f t="shared" si="1177"/>
        <v>0013</v>
      </c>
      <c r="X1480" s="2"/>
    </row>
    <row r="1481" spans="1:24">
      <c r="A1481" s="2" t="s">
        <v>29</v>
      </c>
      <c r="B1481" s="29" t="str">
        <f t="shared" si="1168"/>
        <v>321001401</v>
      </c>
      <c r="C1481" s="29">
        <v>321001401</v>
      </c>
      <c r="D1481" s="35">
        <f t="shared" si="1167"/>
        <v>111</v>
      </c>
      <c r="E1481" s="29" t="s">
        <v>1611</v>
      </c>
      <c r="F1481" s="29" t="s">
        <v>1580</v>
      </c>
      <c r="G1481" s="29">
        <v>0</v>
      </c>
      <c r="H1481" s="29" t="s">
        <v>32</v>
      </c>
      <c r="I1481" s="29">
        <v>0</v>
      </c>
      <c r="J1481" s="29" t="s">
        <v>1612</v>
      </c>
      <c r="K1481" s="29" t="str">
        <f t="shared" si="1169"/>
        <v>card</v>
      </c>
      <c r="L1481" s="2" t="str">
        <f t="shared" si="1170"/>
        <v>card</v>
      </c>
      <c r="M1481" s="2">
        <f t="shared" si="1171"/>
        <v>21</v>
      </c>
      <c r="N1481" s="2"/>
      <c r="O1481" s="2" t="str">
        <f t="shared" si="1202"/>
        <v>0014</v>
      </c>
      <c r="P1481" s="2"/>
      <c r="Q1481" s="2" t="str">
        <f t="shared" si="1172"/>
        <v>01</v>
      </c>
      <c r="R1481" s="36"/>
      <c r="S1481" s="29">
        <f t="shared" si="1173"/>
        <v>5</v>
      </c>
      <c r="T1481" s="29">
        <f t="shared" si="1174"/>
        <v>5</v>
      </c>
      <c r="U1481" s="29">
        <f t="shared" si="1175"/>
        <v>5</v>
      </c>
      <c r="V1481" s="29">
        <f t="shared" si="1176"/>
        <v>5</v>
      </c>
      <c r="W1481" s="2" t="str">
        <f t="shared" si="1177"/>
        <v>0014</v>
      </c>
      <c r="X1481" s="2"/>
    </row>
    <row r="1482" spans="1:24">
      <c r="A1482" s="2" t="s">
        <v>29</v>
      </c>
      <c r="B1482" s="29" t="str">
        <f t="shared" si="1168"/>
        <v>321001501</v>
      </c>
      <c r="C1482" s="29">
        <v>321001501</v>
      </c>
      <c r="D1482" s="35">
        <f t="shared" si="1167"/>
        <v>111</v>
      </c>
      <c r="E1482" s="29" t="s">
        <v>1613</v>
      </c>
      <c r="F1482" s="29" t="s">
        <v>1580</v>
      </c>
      <c r="G1482" s="29">
        <v>0</v>
      </c>
      <c r="H1482" s="29" t="s">
        <v>32</v>
      </c>
      <c r="I1482" s="29">
        <v>0</v>
      </c>
      <c r="J1482" s="29" t="s">
        <v>1614</v>
      </c>
      <c r="K1482" s="29" t="str">
        <f t="shared" si="1169"/>
        <v>card</v>
      </c>
      <c r="L1482" s="2" t="str">
        <f t="shared" si="1170"/>
        <v>card</v>
      </c>
      <c r="M1482" s="2">
        <f t="shared" si="1171"/>
        <v>21</v>
      </c>
      <c r="N1482" s="2"/>
      <c r="O1482" s="2" t="str">
        <f t="shared" si="1202"/>
        <v>0015</v>
      </c>
      <c r="P1482" s="2"/>
      <c r="Q1482" s="2" t="str">
        <f t="shared" si="1172"/>
        <v>01</v>
      </c>
      <c r="R1482" s="36"/>
      <c r="S1482" s="29">
        <f t="shared" si="1173"/>
        <v>5</v>
      </c>
      <c r="T1482" s="29">
        <f t="shared" si="1174"/>
        <v>5</v>
      </c>
      <c r="U1482" s="29">
        <f t="shared" si="1175"/>
        <v>5</v>
      </c>
      <c r="V1482" s="29">
        <f t="shared" si="1176"/>
        <v>5</v>
      </c>
      <c r="W1482" s="2" t="str">
        <f t="shared" si="1177"/>
        <v>0015</v>
      </c>
      <c r="X1482" s="2"/>
    </row>
    <row r="1483" spans="1:24">
      <c r="A1483" s="2" t="s">
        <v>29</v>
      </c>
      <c r="B1483" s="29" t="str">
        <f t="shared" si="1168"/>
        <v>321001601</v>
      </c>
      <c r="C1483" s="29">
        <v>321001601</v>
      </c>
      <c r="D1483" s="35">
        <f t="shared" si="1167"/>
        <v>111</v>
      </c>
      <c r="E1483" s="29" t="s">
        <v>1615</v>
      </c>
      <c r="F1483" s="29" t="s">
        <v>1580</v>
      </c>
      <c r="G1483" s="29">
        <v>0</v>
      </c>
      <c r="H1483" s="29" t="s">
        <v>32</v>
      </c>
      <c r="I1483" s="29">
        <v>0</v>
      </c>
      <c r="J1483" s="29" t="s">
        <v>1616</v>
      </c>
      <c r="K1483" s="29" t="str">
        <f t="shared" si="1169"/>
        <v>card</v>
      </c>
      <c r="L1483" s="2" t="str">
        <f t="shared" si="1170"/>
        <v>card</v>
      </c>
      <c r="M1483" s="2">
        <f t="shared" si="1171"/>
        <v>21</v>
      </c>
      <c r="N1483" s="2"/>
      <c r="O1483" s="2" t="str">
        <f t="shared" si="1202"/>
        <v>0016</v>
      </c>
      <c r="P1483" s="2"/>
      <c r="Q1483" s="2" t="str">
        <f t="shared" si="1172"/>
        <v>01</v>
      </c>
      <c r="R1483" s="36"/>
      <c r="S1483" s="29">
        <f t="shared" si="1173"/>
        <v>5</v>
      </c>
      <c r="T1483" s="29">
        <f t="shared" si="1174"/>
        <v>5</v>
      </c>
      <c r="U1483" s="29">
        <f t="shared" si="1175"/>
        <v>5</v>
      </c>
      <c r="V1483" s="29">
        <f t="shared" si="1176"/>
        <v>5</v>
      </c>
      <c r="W1483" s="2" t="str">
        <f t="shared" si="1177"/>
        <v>0016</v>
      </c>
      <c r="X1483" s="2"/>
    </row>
    <row r="1484" spans="1:24">
      <c r="A1484" s="2" t="s">
        <v>29</v>
      </c>
      <c r="B1484" s="29" t="str">
        <f t="shared" si="1168"/>
        <v>321001701</v>
      </c>
      <c r="C1484" s="29">
        <v>321001701</v>
      </c>
      <c r="D1484" s="35">
        <f t="shared" si="1167"/>
        <v>111</v>
      </c>
      <c r="E1484" s="29" t="s">
        <v>1617</v>
      </c>
      <c r="F1484" s="29" t="s">
        <v>1580</v>
      </c>
      <c r="G1484" s="29">
        <v>0</v>
      </c>
      <c r="H1484" s="29" t="s">
        <v>32</v>
      </c>
      <c r="I1484" s="29">
        <v>0</v>
      </c>
      <c r="J1484" s="29" t="s">
        <v>1618</v>
      </c>
      <c r="K1484" s="29" t="str">
        <f t="shared" si="1169"/>
        <v>card</v>
      </c>
      <c r="L1484" s="2" t="str">
        <f t="shared" si="1170"/>
        <v>card</v>
      </c>
      <c r="M1484" s="2">
        <f t="shared" si="1171"/>
        <v>21</v>
      </c>
      <c r="N1484" s="2"/>
      <c r="O1484" s="2" t="str">
        <f t="shared" si="1202"/>
        <v>0017</v>
      </c>
      <c r="P1484" s="2"/>
      <c r="Q1484" s="2" t="str">
        <f t="shared" si="1172"/>
        <v>01</v>
      </c>
      <c r="R1484" s="36"/>
      <c r="S1484" s="29">
        <f t="shared" si="1173"/>
        <v>5</v>
      </c>
      <c r="T1484" s="29">
        <f t="shared" si="1174"/>
        <v>5</v>
      </c>
      <c r="U1484" s="29">
        <f t="shared" si="1175"/>
        <v>5</v>
      </c>
      <c r="V1484" s="29">
        <f t="shared" si="1176"/>
        <v>5</v>
      </c>
      <c r="W1484" s="2" t="str">
        <f t="shared" si="1177"/>
        <v>0017</v>
      </c>
      <c r="X1484" s="2"/>
    </row>
    <row r="1485" spans="1:24">
      <c r="A1485" s="2" t="s">
        <v>29</v>
      </c>
      <c r="B1485" s="29" t="str">
        <f t="shared" si="1168"/>
        <v>321001801</v>
      </c>
      <c r="C1485" s="29">
        <v>321001801</v>
      </c>
      <c r="D1485" s="35">
        <f t="shared" si="1167"/>
        <v>111</v>
      </c>
      <c r="E1485" s="29" t="s">
        <v>1619</v>
      </c>
      <c r="F1485" s="29" t="s">
        <v>1580</v>
      </c>
      <c r="G1485" s="29">
        <v>0</v>
      </c>
      <c r="H1485" s="29" t="s">
        <v>32</v>
      </c>
      <c r="I1485" s="29">
        <v>0</v>
      </c>
      <c r="J1485" s="29" t="s">
        <v>1620</v>
      </c>
      <c r="K1485" s="29" t="str">
        <f t="shared" si="1169"/>
        <v>card</v>
      </c>
      <c r="L1485" s="2" t="str">
        <f t="shared" si="1170"/>
        <v>card</v>
      </c>
      <c r="M1485" s="2">
        <f t="shared" si="1171"/>
        <v>21</v>
      </c>
      <c r="N1485" s="2"/>
      <c r="O1485" s="2" t="str">
        <f t="shared" si="1202"/>
        <v>0018</v>
      </c>
      <c r="P1485" s="2"/>
      <c r="Q1485" s="2" t="str">
        <f t="shared" si="1172"/>
        <v>01</v>
      </c>
      <c r="R1485" s="36"/>
      <c r="S1485" s="29">
        <f t="shared" si="1173"/>
        <v>5</v>
      </c>
      <c r="T1485" s="29">
        <f t="shared" si="1174"/>
        <v>5</v>
      </c>
      <c r="U1485" s="29">
        <f t="shared" si="1175"/>
        <v>5</v>
      </c>
      <c r="V1485" s="29">
        <f t="shared" si="1176"/>
        <v>5</v>
      </c>
      <c r="W1485" s="2" t="str">
        <f t="shared" si="1177"/>
        <v>0018</v>
      </c>
      <c r="X1485" s="2"/>
    </row>
    <row r="1486" spans="1:24">
      <c r="A1486" s="2" t="s">
        <v>29</v>
      </c>
      <c r="B1486" s="29" t="str">
        <f t="shared" si="1168"/>
        <v>321001901</v>
      </c>
      <c r="C1486" s="29">
        <v>321001901</v>
      </c>
      <c r="D1486" s="35">
        <f t="shared" si="1167"/>
        <v>111</v>
      </c>
      <c r="E1486" s="29" t="s">
        <v>1621</v>
      </c>
      <c r="F1486" s="29" t="s">
        <v>1580</v>
      </c>
      <c r="G1486" s="29">
        <v>0</v>
      </c>
      <c r="H1486" s="29" t="s">
        <v>32</v>
      </c>
      <c r="I1486" s="29">
        <v>0</v>
      </c>
      <c r="J1486" s="29" t="s">
        <v>1622</v>
      </c>
      <c r="K1486" s="29" t="str">
        <f t="shared" si="1169"/>
        <v>card</v>
      </c>
      <c r="L1486" s="2" t="str">
        <f t="shared" si="1170"/>
        <v>card</v>
      </c>
      <c r="M1486" s="2">
        <f t="shared" si="1171"/>
        <v>21</v>
      </c>
      <c r="N1486" s="2"/>
      <c r="O1486" s="2" t="str">
        <f t="shared" si="1202"/>
        <v>0019</v>
      </c>
      <c r="P1486" s="2"/>
      <c r="Q1486" s="2" t="str">
        <f t="shared" si="1172"/>
        <v>01</v>
      </c>
      <c r="R1486" s="36"/>
      <c r="S1486" s="29">
        <f t="shared" si="1173"/>
        <v>5</v>
      </c>
      <c r="T1486" s="29">
        <f t="shared" si="1174"/>
        <v>5</v>
      </c>
      <c r="U1486" s="29">
        <f t="shared" si="1175"/>
        <v>5</v>
      </c>
      <c r="V1486" s="29">
        <f t="shared" si="1176"/>
        <v>5</v>
      </c>
      <c r="W1486" s="2" t="str">
        <f t="shared" si="1177"/>
        <v>0019</v>
      </c>
      <c r="X1486" s="2"/>
    </row>
    <row r="1487" spans="1:24">
      <c r="A1487" s="2" t="s">
        <v>29</v>
      </c>
      <c r="B1487" s="29" t="str">
        <f t="shared" si="1168"/>
        <v>321002001</v>
      </c>
      <c r="C1487" s="29">
        <v>321002001</v>
      </c>
      <c r="D1487" s="35">
        <f t="shared" si="1167"/>
        <v>111</v>
      </c>
      <c r="E1487" s="29" t="s">
        <v>1623</v>
      </c>
      <c r="F1487" s="29" t="s">
        <v>1580</v>
      </c>
      <c r="G1487" s="29">
        <v>0</v>
      </c>
      <c r="H1487" s="29" t="s">
        <v>32</v>
      </c>
      <c r="I1487" s="29">
        <v>0</v>
      </c>
      <c r="J1487" s="29" t="s">
        <v>1624</v>
      </c>
      <c r="K1487" s="29" t="str">
        <f t="shared" si="1169"/>
        <v>card</v>
      </c>
      <c r="L1487" s="2" t="str">
        <f t="shared" si="1170"/>
        <v>card</v>
      </c>
      <c r="M1487" s="2">
        <f t="shared" si="1171"/>
        <v>21</v>
      </c>
      <c r="N1487" s="2"/>
      <c r="O1487" s="2" t="str">
        <f t="shared" si="1202"/>
        <v>0020</v>
      </c>
      <c r="P1487" s="2"/>
      <c r="Q1487" s="2" t="str">
        <f t="shared" si="1172"/>
        <v>01</v>
      </c>
      <c r="R1487" s="36"/>
      <c r="S1487" s="29">
        <f t="shared" si="1173"/>
        <v>5</v>
      </c>
      <c r="T1487" s="29">
        <f t="shared" si="1174"/>
        <v>5</v>
      </c>
      <c r="U1487" s="29">
        <f t="shared" si="1175"/>
        <v>5</v>
      </c>
      <c r="V1487" s="29">
        <f t="shared" si="1176"/>
        <v>5</v>
      </c>
      <c r="W1487" s="2" t="str">
        <f t="shared" si="1177"/>
        <v>0020</v>
      </c>
      <c r="X1487" s="2"/>
    </row>
    <row r="1488" spans="1:24">
      <c r="A1488" s="2" t="s">
        <v>29</v>
      </c>
      <c r="B1488" s="29" t="str">
        <f t="shared" si="1168"/>
        <v>321002101</v>
      </c>
      <c r="C1488" s="29">
        <v>321002101</v>
      </c>
      <c r="D1488" s="35">
        <f t="shared" si="1167"/>
        <v>111</v>
      </c>
      <c r="E1488" s="29" t="s">
        <v>1625</v>
      </c>
      <c r="F1488" s="29" t="s">
        <v>1580</v>
      </c>
      <c r="G1488" s="29">
        <v>0</v>
      </c>
      <c r="H1488" s="29" t="s">
        <v>32</v>
      </c>
      <c r="I1488" s="29">
        <v>0</v>
      </c>
      <c r="J1488" s="29" t="s">
        <v>1626</v>
      </c>
      <c r="K1488" s="29" t="str">
        <f t="shared" si="1169"/>
        <v>card</v>
      </c>
      <c r="L1488" s="2" t="str">
        <f t="shared" si="1170"/>
        <v>card</v>
      </c>
      <c r="M1488" s="2">
        <f t="shared" si="1171"/>
        <v>21</v>
      </c>
      <c r="N1488" s="2"/>
      <c r="O1488" s="2" t="str">
        <f t="shared" si="1202"/>
        <v>0021</v>
      </c>
      <c r="P1488" s="2"/>
      <c r="Q1488" s="2" t="str">
        <f t="shared" si="1172"/>
        <v>01</v>
      </c>
      <c r="R1488" s="36"/>
      <c r="S1488" s="29">
        <f t="shared" si="1173"/>
        <v>5</v>
      </c>
      <c r="T1488" s="29">
        <f t="shared" si="1174"/>
        <v>5</v>
      </c>
      <c r="U1488" s="29">
        <f t="shared" si="1175"/>
        <v>5</v>
      </c>
      <c r="V1488" s="29">
        <f t="shared" si="1176"/>
        <v>5</v>
      </c>
      <c r="W1488" s="2" t="str">
        <f t="shared" si="1177"/>
        <v>0021</v>
      </c>
      <c r="X1488" s="2"/>
    </row>
    <row r="1489" spans="1:24">
      <c r="A1489" s="2" t="s">
        <v>29</v>
      </c>
      <c r="B1489" s="29">
        <v>321002102</v>
      </c>
      <c r="C1489" s="29">
        <v>321002101</v>
      </c>
      <c r="D1489" s="35">
        <f t="shared" ref="D1489" si="1214">IF(INT(B1489)=INT(C1489),111,0)</f>
        <v>0</v>
      </c>
      <c r="E1489" s="29" t="s">
        <v>1627</v>
      </c>
      <c r="F1489" s="29" t="s">
        <v>1580</v>
      </c>
      <c r="G1489" s="29">
        <v>0</v>
      </c>
      <c r="H1489" s="29" t="s">
        <v>32</v>
      </c>
      <c r="I1489" s="29">
        <v>0</v>
      </c>
      <c r="J1489" s="29" t="s">
        <v>1626</v>
      </c>
      <c r="K1489" s="29" t="str">
        <f t="shared" ref="K1489" si="1215">LEFT(E1489,S1489-1)</f>
        <v>card</v>
      </c>
      <c r="L1489" s="2" t="str">
        <f t="shared" ref="L1489" si="1216">LEFT(E1489,S1489-1)</f>
        <v>card</v>
      </c>
      <c r="M1489" s="2">
        <f t="shared" ref="M1489" si="1217">IF(L1489="card",21,IF(L1489="bust",22,99))</f>
        <v>21</v>
      </c>
      <c r="N1489" s="2"/>
      <c r="O1489" s="2" t="str">
        <f t="shared" ref="O1489" si="1218">MID(E1489,S1489+1,4)</f>
        <v>0021</v>
      </c>
      <c r="P1489" s="2"/>
      <c r="Q1489" s="2" t="str">
        <f t="shared" ref="Q1489" si="1219">IF(LEN(W1489)&lt;3,IF(LEN(W1489)&gt;1,W1489,"0"&amp;W1489),"01")</f>
        <v>02</v>
      </c>
      <c r="R1489" s="36"/>
      <c r="S1489" s="29">
        <f t="shared" ref="S1489" si="1220">IFERROR(FIND("_",E1489),0)</f>
        <v>5</v>
      </c>
      <c r="T1489" s="29">
        <f t="shared" ref="T1489" si="1221">IFERROR(FIND("_",E1489,S1489+1),S1489)</f>
        <v>10</v>
      </c>
      <c r="U1489" s="29">
        <f t="shared" ref="U1489" si="1222">IFERROR(FIND("_",E1489,T1489+1),T1489)</f>
        <v>10</v>
      </c>
      <c r="V1489" s="29">
        <f t="shared" ref="V1489" si="1223">IFERROR(FIND("_",E1489,U1489+1),U1489)</f>
        <v>10</v>
      </c>
      <c r="W1489" s="2" t="str">
        <f t="shared" ref="W1489" si="1224">IF(U1489=V1489,RIGHT(E1489,LEN(E1489)-U1489),MID(E1489,U1489+1,V1489-U1489-1))</f>
        <v>2</v>
      </c>
      <c r="X1489" s="2"/>
    </row>
    <row r="1490" spans="1:24">
      <c r="A1490" s="2" t="s">
        <v>29</v>
      </c>
      <c r="B1490" s="29" t="str">
        <f t="shared" si="1168"/>
        <v>321002201</v>
      </c>
      <c r="C1490" s="29">
        <v>321002201</v>
      </c>
      <c r="D1490" s="35">
        <f t="shared" si="1167"/>
        <v>111</v>
      </c>
      <c r="E1490" s="29" t="s">
        <v>1628</v>
      </c>
      <c r="F1490" s="29" t="s">
        <v>1580</v>
      </c>
      <c r="G1490" s="29">
        <v>0</v>
      </c>
      <c r="H1490" s="29" t="s">
        <v>32</v>
      </c>
      <c r="I1490" s="29">
        <v>0</v>
      </c>
      <c r="J1490" s="29" t="s">
        <v>1629</v>
      </c>
      <c r="K1490" s="29" t="str">
        <f t="shared" si="1169"/>
        <v>card</v>
      </c>
      <c r="L1490" s="2" t="str">
        <f t="shared" si="1170"/>
        <v>card</v>
      </c>
      <c r="M1490" s="2">
        <f t="shared" si="1171"/>
        <v>21</v>
      </c>
      <c r="N1490" s="2"/>
      <c r="O1490" s="2" t="str">
        <f t="shared" si="1202"/>
        <v>0022</v>
      </c>
      <c r="P1490" s="2"/>
      <c r="Q1490" s="2" t="str">
        <f t="shared" si="1172"/>
        <v>01</v>
      </c>
      <c r="R1490" s="36"/>
      <c r="S1490" s="29">
        <f t="shared" si="1173"/>
        <v>5</v>
      </c>
      <c r="T1490" s="29">
        <f t="shared" si="1174"/>
        <v>5</v>
      </c>
      <c r="U1490" s="29">
        <f t="shared" si="1175"/>
        <v>5</v>
      </c>
      <c r="V1490" s="29">
        <f t="shared" si="1176"/>
        <v>5</v>
      </c>
      <c r="W1490" s="2" t="str">
        <f t="shared" si="1177"/>
        <v>0022</v>
      </c>
      <c r="X1490" s="2"/>
    </row>
    <row r="1491" spans="1:24">
      <c r="A1491" s="2" t="s">
        <v>29</v>
      </c>
      <c r="B1491" s="29" t="str">
        <f t="shared" si="1168"/>
        <v>321002301</v>
      </c>
      <c r="C1491" s="29">
        <v>321002301</v>
      </c>
      <c r="D1491" s="35">
        <f t="shared" si="1167"/>
        <v>111</v>
      </c>
      <c r="E1491" s="29" t="s">
        <v>1630</v>
      </c>
      <c r="F1491" s="29" t="s">
        <v>1580</v>
      </c>
      <c r="G1491" s="29">
        <v>0</v>
      </c>
      <c r="H1491" s="29" t="s">
        <v>32</v>
      </c>
      <c r="I1491" s="29">
        <v>0</v>
      </c>
      <c r="J1491" s="29" t="s">
        <v>1631</v>
      </c>
      <c r="K1491" s="29" t="str">
        <f t="shared" si="1169"/>
        <v>card</v>
      </c>
      <c r="L1491" s="2" t="str">
        <f t="shared" si="1170"/>
        <v>card</v>
      </c>
      <c r="M1491" s="2">
        <f t="shared" si="1171"/>
        <v>21</v>
      </c>
      <c r="N1491" s="2"/>
      <c r="O1491" s="2" t="str">
        <f t="shared" si="1202"/>
        <v>0023</v>
      </c>
      <c r="P1491" s="2"/>
      <c r="Q1491" s="2" t="str">
        <f t="shared" si="1172"/>
        <v>01</v>
      </c>
      <c r="R1491" s="36"/>
      <c r="S1491" s="29">
        <f t="shared" si="1173"/>
        <v>5</v>
      </c>
      <c r="T1491" s="29">
        <f t="shared" si="1174"/>
        <v>5</v>
      </c>
      <c r="U1491" s="29">
        <f t="shared" si="1175"/>
        <v>5</v>
      </c>
      <c r="V1491" s="29">
        <f t="shared" si="1176"/>
        <v>5</v>
      </c>
      <c r="W1491" s="2" t="str">
        <f t="shared" si="1177"/>
        <v>0023</v>
      </c>
      <c r="X1491" s="2"/>
    </row>
    <row r="1492" spans="1:24">
      <c r="A1492" s="2" t="s">
        <v>29</v>
      </c>
      <c r="B1492" s="29" t="str">
        <f t="shared" si="1168"/>
        <v>321002401</v>
      </c>
      <c r="C1492" s="29">
        <v>321002401</v>
      </c>
      <c r="D1492" s="35">
        <f t="shared" si="1167"/>
        <v>111</v>
      </c>
      <c r="E1492" s="29" t="s">
        <v>1632</v>
      </c>
      <c r="F1492" s="29" t="s">
        <v>1580</v>
      </c>
      <c r="G1492" s="29">
        <v>0</v>
      </c>
      <c r="H1492" s="29" t="s">
        <v>32</v>
      </c>
      <c r="I1492" s="29">
        <v>0</v>
      </c>
      <c r="J1492" s="29" t="s">
        <v>1633</v>
      </c>
      <c r="K1492" s="29" t="str">
        <f t="shared" si="1169"/>
        <v>card</v>
      </c>
      <c r="L1492" s="2" t="str">
        <f t="shared" si="1170"/>
        <v>card</v>
      </c>
      <c r="M1492" s="2">
        <f t="shared" si="1171"/>
        <v>21</v>
      </c>
      <c r="N1492" s="2"/>
      <c r="O1492" s="2" t="str">
        <f t="shared" si="1202"/>
        <v>0024</v>
      </c>
      <c r="P1492" s="2"/>
      <c r="Q1492" s="2" t="str">
        <f t="shared" si="1172"/>
        <v>01</v>
      </c>
      <c r="R1492" s="36"/>
      <c r="S1492" s="29">
        <f t="shared" si="1173"/>
        <v>5</v>
      </c>
      <c r="T1492" s="29">
        <f t="shared" si="1174"/>
        <v>5</v>
      </c>
      <c r="U1492" s="29">
        <f t="shared" si="1175"/>
        <v>5</v>
      </c>
      <c r="V1492" s="29">
        <f t="shared" si="1176"/>
        <v>5</v>
      </c>
      <c r="W1492" s="2" t="str">
        <f t="shared" si="1177"/>
        <v>0024</v>
      </c>
      <c r="X1492" s="2"/>
    </row>
    <row r="1493" spans="1:24">
      <c r="A1493" s="2" t="s">
        <v>29</v>
      </c>
      <c r="B1493" s="29" t="str">
        <f t="shared" si="1168"/>
        <v>321002501</v>
      </c>
      <c r="C1493" s="29">
        <v>321002501</v>
      </c>
      <c r="D1493" s="35">
        <f t="shared" si="1167"/>
        <v>111</v>
      </c>
      <c r="E1493" s="29" t="s">
        <v>1634</v>
      </c>
      <c r="F1493" s="29" t="s">
        <v>1580</v>
      </c>
      <c r="G1493" s="29">
        <v>0</v>
      </c>
      <c r="H1493" s="29" t="s">
        <v>32</v>
      </c>
      <c r="I1493" s="29">
        <v>0</v>
      </c>
      <c r="J1493" s="29" t="s">
        <v>1635</v>
      </c>
      <c r="K1493" s="29" t="str">
        <f t="shared" si="1169"/>
        <v>card</v>
      </c>
      <c r="L1493" s="2" t="str">
        <f t="shared" si="1170"/>
        <v>card</v>
      </c>
      <c r="M1493" s="2">
        <f t="shared" si="1171"/>
        <v>21</v>
      </c>
      <c r="N1493" s="2"/>
      <c r="O1493" s="2" t="str">
        <f t="shared" si="1202"/>
        <v>0025</v>
      </c>
      <c r="P1493" s="2"/>
      <c r="Q1493" s="2" t="str">
        <f t="shared" si="1172"/>
        <v>01</v>
      </c>
      <c r="R1493" s="36"/>
      <c r="S1493" s="29">
        <f t="shared" si="1173"/>
        <v>5</v>
      </c>
      <c r="T1493" s="29">
        <f t="shared" si="1174"/>
        <v>5</v>
      </c>
      <c r="U1493" s="29">
        <f t="shared" si="1175"/>
        <v>5</v>
      </c>
      <c r="V1493" s="29">
        <f t="shared" si="1176"/>
        <v>5</v>
      </c>
      <c r="W1493" s="2" t="str">
        <f t="shared" si="1177"/>
        <v>0025</v>
      </c>
      <c r="X1493" s="2"/>
    </row>
    <row r="1494" spans="1:24">
      <c r="A1494" s="2" t="s">
        <v>29</v>
      </c>
      <c r="B1494" s="29" t="str">
        <f t="shared" si="1168"/>
        <v>321002601</v>
      </c>
      <c r="C1494" s="29">
        <v>321002601</v>
      </c>
      <c r="D1494" s="35">
        <f t="shared" si="1167"/>
        <v>111</v>
      </c>
      <c r="E1494" s="29" t="s">
        <v>1636</v>
      </c>
      <c r="F1494" s="29" t="s">
        <v>1580</v>
      </c>
      <c r="G1494" s="29">
        <v>0</v>
      </c>
      <c r="H1494" s="29" t="s">
        <v>32</v>
      </c>
      <c r="I1494" s="29">
        <v>0</v>
      </c>
      <c r="J1494" s="29" t="s">
        <v>1637</v>
      </c>
      <c r="K1494" s="29" t="str">
        <f t="shared" si="1169"/>
        <v>card</v>
      </c>
      <c r="L1494" s="2" t="str">
        <f t="shared" si="1170"/>
        <v>card</v>
      </c>
      <c r="M1494" s="2">
        <f t="shared" si="1171"/>
        <v>21</v>
      </c>
      <c r="N1494" s="2"/>
      <c r="O1494" s="2" t="str">
        <f t="shared" si="1202"/>
        <v>0026</v>
      </c>
      <c r="P1494" s="2"/>
      <c r="Q1494" s="2" t="str">
        <f t="shared" si="1172"/>
        <v>01</v>
      </c>
      <c r="R1494" s="36"/>
      <c r="S1494" s="29">
        <f t="shared" si="1173"/>
        <v>5</v>
      </c>
      <c r="T1494" s="29">
        <f t="shared" si="1174"/>
        <v>5</v>
      </c>
      <c r="U1494" s="29">
        <f t="shared" si="1175"/>
        <v>5</v>
      </c>
      <c r="V1494" s="29">
        <f t="shared" si="1176"/>
        <v>5</v>
      </c>
      <c r="W1494" s="2" t="str">
        <f t="shared" si="1177"/>
        <v>0026</v>
      </c>
      <c r="X1494" s="2"/>
    </row>
    <row r="1495" spans="1:24">
      <c r="A1495" s="2" t="s">
        <v>29</v>
      </c>
      <c r="B1495" s="29" t="str">
        <f t="shared" si="1168"/>
        <v>321002701</v>
      </c>
      <c r="C1495" s="29">
        <v>321002701</v>
      </c>
      <c r="D1495" s="35">
        <f t="shared" si="1167"/>
        <v>111</v>
      </c>
      <c r="E1495" s="29" t="s">
        <v>1638</v>
      </c>
      <c r="F1495" s="29" t="s">
        <v>1580</v>
      </c>
      <c r="G1495" s="29">
        <v>0</v>
      </c>
      <c r="H1495" s="29" t="s">
        <v>32</v>
      </c>
      <c r="I1495" s="29">
        <v>0</v>
      </c>
      <c r="J1495" s="29" t="s">
        <v>1639</v>
      </c>
      <c r="K1495" s="29" t="str">
        <f t="shared" si="1169"/>
        <v>card</v>
      </c>
      <c r="L1495" s="2" t="str">
        <f t="shared" si="1170"/>
        <v>card</v>
      </c>
      <c r="M1495" s="2">
        <f t="shared" si="1171"/>
        <v>21</v>
      </c>
      <c r="N1495" s="2"/>
      <c r="O1495" s="2" t="str">
        <f t="shared" si="1202"/>
        <v>0027</v>
      </c>
      <c r="P1495" s="2"/>
      <c r="Q1495" s="2" t="str">
        <f t="shared" si="1172"/>
        <v>01</v>
      </c>
      <c r="R1495" s="36"/>
      <c r="S1495" s="29">
        <f t="shared" si="1173"/>
        <v>5</v>
      </c>
      <c r="T1495" s="29">
        <f t="shared" si="1174"/>
        <v>5</v>
      </c>
      <c r="U1495" s="29">
        <f t="shared" si="1175"/>
        <v>5</v>
      </c>
      <c r="V1495" s="29">
        <f t="shared" si="1176"/>
        <v>5</v>
      </c>
      <c r="W1495" s="2" t="str">
        <f t="shared" si="1177"/>
        <v>0027</v>
      </c>
      <c r="X1495" s="2"/>
    </row>
    <row r="1496" spans="1:24">
      <c r="A1496" s="2" t="s">
        <v>29</v>
      </c>
      <c r="B1496" s="29" t="str">
        <f t="shared" ref="B1496" si="1225">"3"&amp;M1496&amp;O1496&amp;Q1496</f>
        <v>321002801</v>
      </c>
      <c r="C1496" s="29">
        <v>321002801</v>
      </c>
      <c r="D1496" s="35">
        <f t="shared" ref="D1496" si="1226">IF(INT(B1496)=INT(C1496),111,0)</f>
        <v>111</v>
      </c>
      <c r="E1496" s="29" t="s">
        <v>1640</v>
      </c>
      <c r="F1496" s="29" t="s">
        <v>1580</v>
      </c>
      <c r="G1496" s="29">
        <v>0</v>
      </c>
      <c r="H1496" s="29" t="s">
        <v>32</v>
      </c>
      <c r="I1496" s="29">
        <v>0</v>
      </c>
      <c r="J1496" s="29" t="s">
        <v>1641</v>
      </c>
      <c r="K1496" s="29" t="str">
        <f t="shared" ref="K1496" si="1227">LEFT(E1496,S1496-1)</f>
        <v>card</v>
      </c>
      <c r="L1496" s="2" t="str">
        <f t="shared" ref="L1496" si="1228">LEFT(E1496,S1496-1)</f>
        <v>card</v>
      </c>
      <c r="M1496" s="2">
        <f t="shared" ref="M1496" si="1229">IF(L1496="card",21,IF(L1496="bust",22,99))</f>
        <v>21</v>
      </c>
      <c r="N1496" s="2"/>
      <c r="O1496" s="2" t="str">
        <f t="shared" ref="O1496" si="1230">MID(E1496,S1496+1,4)</f>
        <v>0028</v>
      </c>
      <c r="P1496" s="2"/>
      <c r="Q1496" s="2" t="str">
        <f t="shared" ref="Q1496" si="1231">IF(LEN(W1496)&lt;3,IF(LEN(W1496)&gt;1,W1496,"0"&amp;W1496),"01")</f>
        <v>01</v>
      </c>
      <c r="R1496" s="36"/>
      <c r="S1496" s="29">
        <f t="shared" ref="S1496" si="1232">IFERROR(FIND("_",E1496),0)</f>
        <v>5</v>
      </c>
      <c r="T1496" s="29">
        <f t="shared" ref="T1496" si="1233">IFERROR(FIND("_",E1496,S1496+1),S1496)</f>
        <v>5</v>
      </c>
      <c r="U1496" s="29">
        <f t="shared" ref="U1496" si="1234">IFERROR(FIND("_",E1496,T1496+1),T1496)</f>
        <v>5</v>
      </c>
      <c r="V1496" s="29">
        <f t="shared" ref="V1496" si="1235">IFERROR(FIND("_",E1496,U1496+1),U1496)</f>
        <v>5</v>
      </c>
      <c r="W1496" s="2" t="str">
        <f t="shared" ref="W1496" si="1236">IF(U1496=V1496,RIGHT(E1496,LEN(E1496)-U1496),MID(E1496,U1496+1,V1496-U1496-1))</f>
        <v>0028</v>
      </c>
      <c r="X1496" s="2"/>
    </row>
    <row r="1497" spans="1:24">
      <c r="A1497" s="2" t="s">
        <v>29</v>
      </c>
      <c r="B1497" s="29" t="str">
        <f t="shared" si="1168"/>
        <v>321002802</v>
      </c>
      <c r="C1497" s="29">
        <v>321002801</v>
      </c>
      <c r="D1497" s="35">
        <f t="shared" si="1167"/>
        <v>0</v>
      </c>
      <c r="E1497" s="29" t="s">
        <v>1642</v>
      </c>
      <c r="F1497" s="29" t="s">
        <v>1580</v>
      </c>
      <c r="G1497" s="29">
        <v>0</v>
      </c>
      <c r="H1497" s="29" t="s">
        <v>32</v>
      </c>
      <c r="I1497" s="29">
        <v>0</v>
      </c>
      <c r="J1497" s="29" t="s">
        <v>1641</v>
      </c>
      <c r="K1497" s="29" t="str">
        <f t="shared" si="1169"/>
        <v>card</v>
      </c>
      <c r="L1497" s="2" t="str">
        <f t="shared" si="1170"/>
        <v>card</v>
      </c>
      <c r="M1497" s="2">
        <f t="shared" si="1171"/>
        <v>21</v>
      </c>
      <c r="N1497" s="2"/>
      <c r="O1497" s="2" t="str">
        <f t="shared" si="1202"/>
        <v>0028</v>
      </c>
      <c r="P1497" s="2"/>
      <c r="Q1497" s="2" t="str">
        <f t="shared" si="1172"/>
        <v>02</v>
      </c>
      <c r="R1497" s="36"/>
      <c r="S1497" s="29">
        <f t="shared" si="1173"/>
        <v>5</v>
      </c>
      <c r="T1497" s="29">
        <f t="shared" si="1174"/>
        <v>10</v>
      </c>
      <c r="U1497" s="29">
        <f t="shared" si="1175"/>
        <v>10</v>
      </c>
      <c r="V1497" s="29">
        <f t="shared" si="1176"/>
        <v>10</v>
      </c>
      <c r="W1497" s="2" t="str">
        <f t="shared" si="1177"/>
        <v>2</v>
      </c>
      <c r="X1497" s="2"/>
    </row>
    <row r="1498" spans="1:24">
      <c r="A1498" s="2" t="s">
        <v>29</v>
      </c>
      <c r="B1498" s="29" t="str">
        <f t="shared" si="1168"/>
        <v>321002901</v>
      </c>
      <c r="C1498" s="29">
        <v>321002901</v>
      </c>
      <c r="D1498" s="35">
        <f t="shared" si="1167"/>
        <v>111</v>
      </c>
      <c r="E1498" s="29" t="s">
        <v>1643</v>
      </c>
      <c r="F1498" s="29" t="s">
        <v>1580</v>
      </c>
      <c r="G1498" s="29">
        <v>0</v>
      </c>
      <c r="H1498" s="29" t="s">
        <v>32</v>
      </c>
      <c r="I1498" s="29">
        <v>0</v>
      </c>
      <c r="J1498" s="29" t="s">
        <v>1644</v>
      </c>
      <c r="K1498" s="29" t="str">
        <f t="shared" si="1169"/>
        <v>card</v>
      </c>
      <c r="L1498" s="2" t="str">
        <f t="shared" si="1170"/>
        <v>card</v>
      </c>
      <c r="M1498" s="2">
        <f t="shared" si="1171"/>
        <v>21</v>
      </c>
      <c r="N1498" s="2"/>
      <c r="O1498" s="2" t="str">
        <f t="shared" si="1202"/>
        <v>0029</v>
      </c>
      <c r="P1498" s="2"/>
      <c r="Q1498" s="2" t="str">
        <f t="shared" si="1172"/>
        <v>01</v>
      </c>
      <c r="R1498" s="36"/>
      <c r="S1498" s="29">
        <f t="shared" si="1173"/>
        <v>5</v>
      </c>
      <c r="T1498" s="29">
        <f t="shared" si="1174"/>
        <v>5</v>
      </c>
      <c r="U1498" s="29">
        <f t="shared" si="1175"/>
        <v>5</v>
      </c>
      <c r="V1498" s="29">
        <f t="shared" si="1176"/>
        <v>5</v>
      </c>
      <c r="W1498" s="2" t="str">
        <f t="shared" si="1177"/>
        <v>0029</v>
      </c>
      <c r="X1498" s="2"/>
    </row>
    <row r="1499" spans="1:24">
      <c r="A1499" s="2" t="s">
        <v>29</v>
      </c>
      <c r="B1499" s="29" t="str">
        <f t="shared" si="1168"/>
        <v>321003001</v>
      </c>
      <c r="C1499" s="29">
        <v>321003001</v>
      </c>
      <c r="D1499" s="35">
        <f t="shared" ref="D1499:D1559" si="1237">IF(INT(B1499)=INT(C1499),111,0)</f>
        <v>111</v>
      </c>
      <c r="E1499" s="29" t="s">
        <v>1645</v>
      </c>
      <c r="F1499" s="29" t="s">
        <v>1580</v>
      </c>
      <c r="G1499" s="29">
        <v>0</v>
      </c>
      <c r="H1499" s="29" t="s">
        <v>32</v>
      </c>
      <c r="I1499" s="29">
        <v>0</v>
      </c>
      <c r="J1499" s="29" t="s">
        <v>1646</v>
      </c>
      <c r="K1499" s="29" t="str">
        <f t="shared" si="1169"/>
        <v>card</v>
      </c>
      <c r="L1499" s="2" t="str">
        <f t="shared" si="1170"/>
        <v>card</v>
      </c>
      <c r="M1499" s="2">
        <f t="shared" si="1171"/>
        <v>21</v>
      </c>
      <c r="N1499" s="2"/>
      <c r="O1499" s="2" t="str">
        <f t="shared" si="1202"/>
        <v>0030</v>
      </c>
      <c r="P1499" s="2"/>
      <c r="Q1499" s="2" t="str">
        <f t="shared" si="1172"/>
        <v>01</v>
      </c>
      <c r="R1499" s="36"/>
      <c r="S1499" s="29">
        <f t="shared" si="1173"/>
        <v>5</v>
      </c>
      <c r="T1499" s="29">
        <f t="shared" si="1174"/>
        <v>5</v>
      </c>
      <c r="U1499" s="29">
        <f t="shared" si="1175"/>
        <v>5</v>
      </c>
      <c r="V1499" s="29">
        <f t="shared" si="1176"/>
        <v>5</v>
      </c>
      <c r="W1499" s="2" t="str">
        <f t="shared" si="1177"/>
        <v>0030</v>
      </c>
      <c r="X1499" s="2"/>
    </row>
    <row r="1500" spans="1:24">
      <c r="A1500" s="2" t="s">
        <v>29</v>
      </c>
      <c r="B1500" s="29" t="str">
        <f t="shared" ref="B1500:B1560" si="1238">"3"&amp;M1500&amp;O1500&amp;Q1500</f>
        <v>321003101</v>
      </c>
      <c r="C1500" s="29">
        <v>321003101</v>
      </c>
      <c r="D1500" s="35">
        <f t="shared" si="1237"/>
        <v>111</v>
      </c>
      <c r="E1500" s="29" t="s">
        <v>1647</v>
      </c>
      <c r="F1500" s="29" t="s">
        <v>1580</v>
      </c>
      <c r="G1500" s="29">
        <v>0</v>
      </c>
      <c r="H1500" s="29" t="s">
        <v>32</v>
      </c>
      <c r="I1500" s="29">
        <v>0</v>
      </c>
      <c r="J1500" s="29" t="s">
        <v>1648</v>
      </c>
      <c r="K1500" s="29" t="str">
        <f t="shared" ref="K1500:K1560" si="1239">LEFT(E1500,S1500-1)</f>
        <v>card</v>
      </c>
      <c r="L1500" s="2" t="str">
        <f t="shared" ref="L1500:L1560" si="1240">LEFT(E1500,S1500-1)</f>
        <v>card</v>
      </c>
      <c r="M1500" s="2">
        <f t="shared" ref="M1500:M1560" si="1241">IF(L1500="card",21,IF(L1500="bust",22,99))</f>
        <v>21</v>
      </c>
      <c r="N1500" s="2"/>
      <c r="O1500" s="2" t="str">
        <f t="shared" si="1202"/>
        <v>0031</v>
      </c>
      <c r="P1500" s="2"/>
      <c r="Q1500" s="2" t="str">
        <f t="shared" ref="Q1500:Q1560" si="1242">IF(LEN(W1500)&lt;3,IF(LEN(W1500)&gt;1,W1500,"0"&amp;W1500),"01")</f>
        <v>01</v>
      </c>
      <c r="R1500" s="36"/>
      <c r="S1500" s="29">
        <f t="shared" ref="S1500:S1560" si="1243">IFERROR(FIND("_",E1500),0)</f>
        <v>5</v>
      </c>
      <c r="T1500" s="29">
        <f t="shared" ref="T1500:T1560" si="1244">IFERROR(FIND("_",E1500,S1500+1),S1500)</f>
        <v>5</v>
      </c>
      <c r="U1500" s="29">
        <f t="shared" ref="U1500:U1560" si="1245">IFERROR(FIND("_",E1500,T1500+1),T1500)</f>
        <v>5</v>
      </c>
      <c r="V1500" s="29">
        <f t="shared" ref="V1500:V1560" si="1246">IFERROR(FIND("_",E1500,U1500+1),U1500)</f>
        <v>5</v>
      </c>
      <c r="W1500" s="2" t="str">
        <f t="shared" ref="W1500:W1560" si="1247">IF(U1500=V1500,RIGHT(E1500,LEN(E1500)-U1500),MID(E1500,U1500+1,V1500-U1500-1))</f>
        <v>0031</v>
      </c>
      <c r="X1500" s="2"/>
    </row>
    <row r="1501" spans="1:24">
      <c r="A1501" s="2" t="s">
        <v>29</v>
      </c>
      <c r="B1501" s="29" t="str">
        <f t="shared" si="1238"/>
        <v>321003201</v>
      </c>
      <c r="C1501" s="29">
        <v>321003201</v>
      </c>
      <c r="D1501" s="35">
        <f t="shared" si="1237"/>
        <v>111</v>
      </c>
      <c r="E1501" s="29" t="s">
        <v>1649</v>
      </c>
      <c r="F1501" s="29" t="s">
        <v>1580</v>
      </c>
      <c r="G1501" s="29">
        <v>0</v>
      </c>
      <c r="H1501" s="29" t="s">
        <v>32</v>
      </c>
      <c r="I1501" s="29">
        <v>0</v>
      </c>
      <c r="J1501" s="29" t="s">
        <v>1650</v>
      </c>
      <c r="K1501" s="29" t="str">
        <f t="shared" si="1239"/>
        <v>card</v>
      </c>
      <c r="L1501" s="2" t="str">
        <f t="shared" si="1240"/>
        <v>card</v>
      </c>
      <c r="M1501" s="2">
        <f t="shared" si="1241"/>
        <v>21</v>
      </c>
      <c r="N1501" s="2"/>
      <c r="O1501" s="2" t="str">
        <f t="shared" ref="O1501:O1561" si="1248">MID(E1501,S1501+1,4)</f>
        <v>0032</v>
      </c>
      <c r="P1501" s="2"/>
      <c r="Q1501" s="2" t="str">
        <f t="shared" si="1242"/>
        <v>01</v>
      </c>
      <c r="R1501" s="36"/>
      <c r="S1501" s="29">
        <f t="shared" si="1243"/>
        <v>5</v>
      </c>
      <c r="T1501" s="29">
        <f t="shared" si="1244"/>
        <v>5</v>
      </c>
      <c r="U1501" s="29">
        <f t="shared" si="1245"/>
        <v>5</v>
      </c>
      <c r="V1501" s="29">
        <f t="shared" si="1246"/>
        <v>5</v>
      </c>
      <c r="W1501" s="2" t="str">
        <f t="shared" si="1247"/>
        <v>0032</v>
      </c>
      <c r="X1501" s="2"/>
    </row>
    <row r="1502" spans="1:24">
      <c r="A1502" s="2" t="s">
        <v>29</v>
      </c>
      <c r="B1502" s="29" t="str">
        <f t="shared" si="1238"/>
        <v>321003301</v>
      </c>
      <c r="C1502" s="29">
        <v>321003301</v>
      </c>
      <c r="D1502" s="35">
        <f t="shared" si="1237"/>
        <v>111</v>
      </c>
      <c r="E1502" s="29" t="s">
        <v>1651</v>
      </c>
      <c r="F1502" s="29" t="s">
        <v>1580</v>
      </c>
      <c r="G1502" s="29">
        <v>0</v>
      </c>
      <c r="H1502" s="29" t="s">
        <v>32</v>
      </c>
      <c r="I1502" s="29">
        <v>0</v>
      </c>
      <c r="J1502" s="29" t="s">
        <v>1652</v>
      </c>
      <c r="K1502" s="29" t="str">
        <f t="shared" si="1239"/>
        <v>card</v>
      </c>
      <c r="L1502" s="2" t="str">
        <f t="shared" si="1240"/>
        <v>card</v>
      </c>
      <c r="M1502" s="2">
        <f t="shared" si="1241"/>
        <v>21</v>
      </c>
      <c r="N1502" s="2"/>
      <c r="O1502" s="2" t="str">
        <f t="shared" si="1248"/>
        <v>0033</v>
      </c>
      <c r="P1502" s="2"/>
      <c r="Q1502" s="2" t="str">
        <f t="shared" si="1242"/>
        <v>01</v>
      </c>
      <c r="R1502" s="36"/>
      <c r="S1502" s="29">
        <f t="shared" si="1243"/>
        <v>5</v>
      </c>
      <c r="T1502" s="29">
        <f t="shared" si="1244"/>
        <v>5</v>
      </c>
      <c r="U1502" s="29">
        <f t="shared" si="1245"/>
        <v>5</v>
      </c>
      <c r="V1502" s="29">
        <f t="shared" si="1246"/>
        <v>5</v>
      </c>
      <c r="W1502" s="2" t="str">
        <f t="shared" si="1247"/>
        <v>0033</v>
      </c>
      <c r="X1502" s="2"/>
    </row>
    <row r="1503" spans="1:24">
      <c r="A1503" s="2" t="s">
        <v>29</v>
      </c>
      <c r="B1503" s="29" t="str">
        <f t="shared" si="1238"/>
        <v>321003401</v>
      </c>
      <c r="C1503" s="29">
        <v>321003401</v>
      </c>
      <c r="D1503" s="35">
        <f t="shared" si="1237"/>
        <v>111</v>
      </c>
      <c r="E1503" s="29" t="s">
        <v>1653</v>
      </c>
      <c r="F1503" s="29" t="s">
        <v>1580</v>
      </c>
      <c r="G1503" s="29">
        <v>0</v>
      </c>
      <c r="H1503" s="29" t="s">
        <v>32</v>
      </c>
      <c r="I1503" s="29">
        <v>0</v>
      </c>
      <c r="J1503" s="29" t="s">
        <v>1654</v>
      </c>
      <c r="K1503" s="29" t="str">
        <f t="shared" si="1239"/>
        <v>card</v>
      </c>
      <c r="L1503" s="2" t="str">
        <f t="shared" si="1240"/>
        <v>card</v>
      </c>
      <c r="M1503" s="2">
        <f t="shared" si="1241"/>
        <v>21</v>
      </c>
      <c r="N1503" s="2"/>
      <c r="O1503" s="2" t="str">
        <f t="shared" si="1248"/>
        <v>0034</v>
      </c>
      <c r="P1503" s="2"/>
      <c r="Q1503" s="2" t="str">
        <f t="shared" si="1242"/>
        <v>01</v>
      </c>
      <c r="R1503" s="36"/>
      <c r="S1503" s="29">
        <f t="shared" si="1243"/>
        <v>5</v>
      </c>
      <c r="T1503" s="29">
        <f t="shared" si="1244"/>
        <v>5</v>
      </c>
      <c r="U1503" s="29">
        <f t="shared" si="1245"/>
        <v>5</v>
      </c>
      <c r="V1503" s="29">
        <f t="shared" si="1246"/>
        <v>5</v>
      </c>
      <c r="W1503" s="2" t="str">
        <f t="shared" si="1247"/>
        <v>0034</v>
      </c>
      <c r="X1503" s="2"/>
    </row>
    <row r="1504" spans="1:24">
      <c r="A1504" s="2" t="s">
        <v>29</v>
      </c>
      <c r="B1504" s="29" t="str">
        <f t="shared" si="1238"/>
        <v>321003501</v>
      </c>
      <c r="C1504" s="29">
        <v>321003501</v>
      </c>
      <c r="D1504" s="35">
        <f t="shared" si="1237"/>
        <v>111</v>
      </c>
      <c r="E1504" s="29" t="s">
        <v>1655</v>
      </c>
      <c r="F1504" s="29" t="s">
        <v>1580</v>
      </c>
      <c r="G1504" s="29">
        <v>0</v>
      </c>
      <c r="H1504" s="29" t="s">
        <v>32</v>
      </c>
      <c r="I1504" s="29">
        <v>0</v>
      </c>
      <c r="J1504" s="29" t="s">
        <v>1656</v>
      </c>
      <c r="K1504" s="29" t="str">
        <f t="shared" si="1239"/>
        <v>card</v>
      </c>
      <c r="L1504" s="2" t="str">
        <f t="shared" si="1240"/>
        <v>card</v>
      </c>
      <c r="M1504" s="2">
        <f t="shared" si="1241"/>
        <v>21</v>
      </c>
      <c r="N1504" s="2"/>
      <c r="O1504" s="2" t="str">
        <f t="shared" si="1248"/>
        <v>0035</v>
      </c>
      <c r="P1504" s="2"/>
      <c r="Q1504" s="2" t="str">
        <f t="shared" si="1242"/>
        <v>01</v>
      </c>
      <c r="R1504" s="36"/>
      <c r="S1504" s="29">
        <f t="shared" si="1243"/>
        <v>5</v>
      </c>
      <c r="T1504" s="29">
        <f t="shared" si="1244"/>
        <v>5</v>
      </c>
      <c r="U1504" s="29">
        <f t="shared" si="1245"/>
        <v>5</v>
      </c>
      <c r="V1504" s="29">
        <f t="shared" si="1246"/>
        <v>5</v>
      </c>
      <c r="W1504" s="2" t="str">
        <f t="shared" si="1247"/>
        <v>0035</v>
      </c>
      <c r="X1504" s="2"/>
    </row>
    <row r="1505" spans="1:24">
      <c r="A1505" s="2" t="s">
        <v>29</v>
      </c>
      <c r="B1505" s="29" t="str">
        <f t="shared" si="1238"/>
        <v>321003601</v>
      </c>
      <c r="C1505" s="29">
        <v>321003601</v>
      </c>
      <c r="D1505" s="35">
        <f t="shared" si="1237"/>
        <v>111</v>
      </c>
      <c r="E1505" s="29" t="s">
        <v>1657</v>
      </c>
      <c r="F1505" s="29" t="s">
        <v>1580</v>
      </c>
      <c r="G1505" s="29">
        <v>0</v>
      </c>
      <c r="H1505" s="29" t="s">
        <v>32</v>
      </c>
      <c r="I1505" s="29">
        <v>0</v>
      </c>
      <c r="J1505" s="29" t="s">
        <v>1658</v>
      </c>
      <c r="K1505" s="29" t="str">
        <f t="shared" si="1239"/>
        <v>card</v>
      </c>
      <c r="L1505" s="2" t="str">
        <f t="shared" si="1240"/>
        <v>card</v>
      </c>
      <c r="M1505" s="2">
        <f t="shared" si="1241"/>
        <v>21</v>
      </c>
      <c r="N1505" s="2"/>
      <c r="O1505" s="2" t="str">
        <f t="shared" si="1248"/>
        <v>0036</v>
      </c>
      <c r="P1505" s="2"/>
      <c r="Q1505" s="2" t="str">
        <f t="shared" si="1242"/>
        <v>01</v>
      </c>
      <c r="R1505" s="36"/>
      <c r="S1505" s="29">
        <f t="shared" si="1243"/>
        <v>5</v>
      </c>
      <c r="T1505" s="29">
        <f t="shared" si="1244"/>
        <v>5</v>
      </c>
      <c r="U1505" s="29">
        <f t="shared" si="1245"/>
        <v>5</v>
      </c>
      <c r="V1505" s="29">
        <f t="shared" si="1246"/>
        <v>5</v>
      </c>
      <c r="W1505" s="2" t="str">
        <f t="shared" si="1247"/>
        <v>0036</v>
      </c>
      <c r="X1505" s="2"/>
    </row>
    <row r="1506" spans="1:24">
      <c r="A1506" s="2" t="s">
        <v>29</v>
      </c>
      <c r="B1506" s="29" t="str">
        <f t="shared" si="1238"/>
        <v>321003701</v>
      </c>
      <c r="C1506" s="29">
        <v>321003701</v>
      </c>
      <c r="D1506" s="35">
        <f t="shared" si="1237"/>
        <v>111</v>
      </c>
      <c r="E1506" s="29" t="s">
        <v>1659</v>
      </c>
      <c r="F1506" s="29" t="s">
        <v>1580</v>
      </c>
      <c r="G1506" s="29">
        <v>0</v>
      </c>
      <c r="H1506" s="29" t="s">
        <v>32</v>
      </c>
      <c r="I1506" s="29">
        <v>0</v>
      </c>
      <c r="J1506" s="29" t="s">
        <v>1660</v>
      </c>
      <c r="K1506" s="29" t="str">
        <f t="shared" si="1239"/>
        <v>card</v>
      </c>
      <c r="L1506" s="2" t="str">
        <f t="shared" si="1240"/>
        <v>card</v>
      </c>
      <c r="M1506" s="2">
        <f t="shared" si="1241"/>
        <v>21</v>
      </c>
      <c r="N1506" s="2"/>
      <c r="O1506" s="2" t="str">
        <f t="shared" si="1248"/>
        <v>0037</v>
      </c>
      <c r="P1506" s="2"/>
      <c r="Q1506" s="2" t="str">
        <f t="shared" si="1242"/>
        <v>01</v>
      </c>
      <c r="R1506" s="36"/>
      <c r="S1506" s="29">
        <f t="shared" si="1243"/>
        <v>5</v>
      </c>
      <c r="T1506" s="29">
        <f t="shared" si="1244"/>
        <v>5</v>
      </c>
      <c r="U1506" s="29">
        <f t="shared" si="1245"/>
        <v>5</v>
      </c>
      <c r="V1506" s="29">
        <f t="shared" si="1246"/>
        <v>5</v>
      </c>
      <c r="W1506" s="2" t="str">
        <f t="shared" si="1247"/>
        <v>0037</v>
      </c>
      <c r="X1506" s="2"/>
    </row>
    <row r="1507" spans="1:24">
      <c r="A1507" s="2" t="s">
        <v>29</v>
      </c>
      <c r="B1507" s="29" t="str">
        <f t="shared" si="1238"/>
        <v>321003801</v>
      </c>
      <c r="C1507" s="29">
        <v>321003801</v>
      </c>
      <c r="D1507" s="35">
        <f t="shared" si="1237"/>
        <v>111</v>
      </c>
      <c r="E1507" s="29" t="s">
        <v>1661</v>
      </c>
      <c r="F1507" s="29" t="s">
        <v>1580</v>
      </c>
      <c r="G1507" s="29">
        <v>0</v>
      </c>
      <c r="H1507" s="29" t="s">
        <v>32</v>
      </c>
      <c r="I1507" s="29">
        <v>0</v>
      </c>
      <c r="J1507" s="29" t="s">
        <v>1662</v>
      </c>
      <c r="K1507" s="29" t="str">
        <f t="shared" si="1239"/>
        <v>card</v>
      </c>
      <c r="L1507" s="2" t="str">
        <f t="shared" si="1240"/>
        <v>card</v>
      </c>
      <c r="M1507" s="2">
        <f t="shared" si="1241"/>
        <v>21</v>
      </c>
      <c r="N1507" s="2"/>
      <c r="O1507" s="2" t="str">
        <f t="shared" si="1248"/>
        <v>0038</v>
      </c>
      <c r="P1507" s="2"/>
      <c r="Q1507" s="2" t="str">
        <f t="shared" si="1242"/>
        <v>01</v>
      </c>
      <c r="R1507" s="36"/>
      <c r="S1507" s="29">
        <f t="shared" si="1243"/>
        <v>5</v>
      </c>
      <c r="T1507" s="29">
        <f t="shared" si="1244"/>
        <v>5</v>
      </c>
      <c r="U1507" s="29">
        <f t="shared" si="1245"/>
        <v>5</v>
      </c>
      <c r="V1507" s="29">
        <f t="shared" si="1246"/>
        <v>5</v>
      </c>
      <c r="W1507" s="2" t="str">
        <f t="shared" si="1247"/>
        <v>0038</v>
      </c>
      <c r="X1507" s="2"/>
    </row>
    <row r="1508" spans="1:24">
      <c r="A1508" s="2" t="s">
        <v>29</v>
      </c>
      <c r="B1508" s="29" t="str">
        <f t="shared" si="1238"/>
        <v>321003901</v>
      </c>
      <c r="C1508" s="29">
        <v>321003901</v>
      </c>
      <c r="D1508" s="35">
        <f t="shared" si="1237"/>
        <v>111</v>
      </c>
      <c r="E1508" s="29" t="s">
        <v>1663</v>
      </c>
      <c r="F1508" s="29" t="s">
        <v>1580</v>
      </c>
      <c r="G1508" s="29">
        <v>0</v>
      </c>
      <c r="H1508" s="29" t="s">
        <v>32</v>
      </c>
      <c r="I1508" s="29">
        <v>0</v>
      </c>
      <c r="J1508" s="29" t="s">
        <v>1664</v>
      </c>
      <c r="K1508" s="29" t="str">
        <f t="shared" si="1239"/>
        <v>card</v>
      </c>
      <c r="L1508" s="2" t="str">
        <f t="shared" si="1240"/>
        <v>card</v>
      </c>
      <c r="M1508" s="2">
        <f t="shared" si="1241"/>
        <v>21</v>
      </c>
      <c r="N1508" s="2"/>
      <c r="O1508" s="2" t="str">
        <f t="shared" si="1248"/>
        <v>0039</v>
      </c>
      <c r="P1508" s="2"/>
      <c r="Q1508" s="2" t="str">
        <f t="shared" si="1242"/>
        <v>01</v>
      </c>
      <c r="R1508" s="36"/>
      <c r="S1508" s="29">
        <f t="shared" si="1243"/>
        <v>5</v>
      </c>
      <c r="T1508" s="29">
        <f t="shared" si="1244"/>
        <v>5</v>
      </c>
      <c r="U1508" s="29">
        <f t="shared" si="1245"/>
        <v>5</v>
      </c>
      <c r="V1508" s="29">
        <f t="shared" si="1246"/>
        <v>5</v>
      </c>
      <c r="W1508" s="2" t="str">
        <f t="shared" si="1247"/>
        <v>0039</v>
      </c>
      <c r="X1508" s="2"/>
    </row>
    <row r="1509" spans="1:24">
      <c r="A1509" s="2" t="s">
        <v>29</v>
      </c>
      <c r="B1509" s="29" t="str">
        <f t="shared" si="1238"/>
        <v>321004001</v>
      </c>
      <c r="C1509" s="29">
        <v>321004001</v>
      </c>
      <c r="D1509" s="35">
        <f t="shared" si="1237"/>
        <v>111</v>
      </c>
      <c r="E1509" s="29" t="s">
        <v>1665</v>
      </c>
      <c r="F1509" s="29" t="s">
        <v>1580</v>
      </c>
      <c r="G1509" s="29">
        <v>0</v>
      </c>
      <c r="H1509" s="29" t="s">
        <v>32</v>
      </c>
      <c r="I1509" s="29">
        <v>0</v>
      </c>
      <c r="J1509" s="29" t="s">
        <v>1666</v>
      </c>
      <c r="K1509" s="29" t="str">
        <f t="shared" si="1239"/>
        <v>card</v>
      </c>
      <c r="L1509" s="2" t="str">
        <f t="shared" si="1240"/>
        <v>card</v>
      </c>
      <c r="M1509" s="2">
        <f t="shared" si="1241"/>
        <v>21</v>
      </c>
      <c r="N1509" s="2"/>
      <c r="O1509" s="2" t="str">
        <f t="shared" si="1248"/>
        <v>0040</v>
      </c>
      <c r="P1509" s="2"/>
      <c r="Q1509" s="2" t="str">
        <f t="shared" si="1242"/>
        <v>01</v>
      </c>
      <c r="R1509" s="36"/>
      <c r="S1509" s="29">
        <f t="shared" si="1243"/>
        <v>5</v>
      </c>
      <c r="T1509" s="29">
        <f t="shared" si="1244"/>
        <v>5</v>
      </c>
      <c r="U1509" s="29">
        <f t="shared" si="1245"/>
        <v>5</v>
      </c>
      <c r="V1509" s="29">
        <f t="shared" si="1246"/>
        <v>5</v>
      </c>
      <c r="W1509" s="2" t="str">
        <f t="shared" si="1247"/>
        <v>0040</v>
      </c>
      <c r="X1509" s="2"/>
    </row>
    <row r="1510" spans="1:24">
      <c r="A1510" s="2" t="s">
        <v>29</v>
      </c>
      <c r="B1510" s="29" t="str">
        <f t="shared" si="1238"/>
        <v>321004101</v>
      </c>
      <c r="C1510" s="29">
        <v>321004101</v>
      </c>
      <c r="D1510" s="35">
        <f t="shared" si="1237"/>
        <v>111</v>
      </c>
      <c r="E1510" s="29" t="s">
        <v>1667</v>
      </c>
      <c r="F1510" s="29" t="s">
        <v>1580</v>
      </c>
      <c r="G1510" s="29">
        <v>0</v>
      </c>
      <c r="H1510" s="29" t="s">
        <v>32</v>
      </c>
      <c r="I1510" s="29">
        <v>0</v>
      </c>
      <c r="J1510" s="29" t="s">
        <v>1668</v>
      </c>
      <c r="K1510" s="29" t="str">
        <f t="shared" si="1239"/>
        <v>card</v>
      </c>
      <c r="L1510" s="2" t="str">
        <f t="shared" si="1240"/>
        <v>card</v>
      </c>
      <c r="M1510" s="2">
        <f t="shared" si="1241"/>
        <v>21</v>
      </c>
      <c r="N1510" s="2"/>
      <c r="O1510" s="2" t="str">
        <f t="shared" si="1248"/>
        <v>0041</v>
      </c>
      <c r="P1510" s="2"/>
      <c r="Q1510" s="2" t="str">
        <f t="shared" si="1242"/>
        <v>01</v>
      </c>
      <c r="R1510" s="36"/>
      <c r="S1510" s="29">
        <f t="shared" si="1243"/>
        <v>5</v>
      </c>
      <c r="T1510" s="29">
        <f t="shared" si="1244"/>
        <v>5</v>
      </c>
      <c r="U1510" s="29">
        <f t="shared" si="1245"/>
        <v>5</v>
      </c>
      <c r="V1510" s="29">
        <f t="shared" si="1246"/>
        <v>5</v>
      </c>
      <c r="W1510" s="2" t="str">
        <f t="shared" si="1247"/>
        <v>0041</v>
      </c>
      <c r="X1510" s="2"/>
    </row>
    <row r="1511" spans="1:24">
      <c r="A1511" s="2" t="s">
        <v>29</v>
      </c>
      <c r="B1511" s="29" t="str">
        <f t="shared" si="1238"/>
        <v>321004201</v>
      </c>
      <c r="C1511" s="29">
        <v>321004201</v>
      </c>
      <c r="D1511" s="35">
        <f t="shared" si="1237"/>
        <v>111</v>
      </c>
      <c r="E1511" s="29" t="s">
        <v>1669</v>
      </c>
      <c r="F1511" s="29" t="s">
        <v>1580</v>
      </c>
      <c r="G1511" s="29">
        <v>0</v>
      </c>
      <c r="H1511" s="29" t="s">
        <v>32</v>
      </c>
      <c r="I1511" s="29">
        <v>0</v>
      </c>
      <c r="J1511" s="29" t="s">
        <v>1670</v>
      </c>
      <c r="K1511" s="29" t="str">
        <f t="shared" si="1239"/>
        <v>card</v>
      </c>
      <c r="L1511" s="2" t="str">
        <f t="shared" si="1240"/>
        <v>card</v>
      </c>
      <c r="M1511" s="2">
        <f t="shared" si="1241"/>
        <v>21</v>
      </c>
      <c r="N1511" s="2"/>
      <c r="O1511" s="2" t="str">
        <f t="shared" si="1248"/>
        <v>0042</v>
      </c>
      <c r="P1511" s="2"/>
      <c r="Q1511" s="2" t="str">
        <f t="shared" si="1242"/>
        <v>01</v>
      </c>
      <c r="R1511" s="36"/>
      <c r="S1511" s="29">
        <f t="shared" si="1243"/>
        <v>5</v>
      </c>
      <c r="T1511" s="29">
        <f t="shared" si="1244"/>
        <v>5</v>
      </c>
      <c r="U1511" s="29">
        <f t="shared" si="1245"/>
        <v>5</v>
      </c>
      <c r="V1511" s="29">
        <f t="shared" si="1246"/>
        <v>5</v>
      </c>
      <c r="W1511" s="2" t="str">
        <f t="shared" si="1247"/>
        <v>0042</v>
      </c>
      <c r="X1511" s="2"/>
    </row>
    <row r="1512" spans="1:24">
      <c r="A1512" s="2" t="s">
        <v>29</v>
      </c>
      <c r="B1512" s="29" t="str">
        <f t="shared" si="1238"/>
        <v>321004301</v>
      </c>
      <c r="C1512" s="29">
        <v>321004301</v>
      </c>
      <c r="D1512" s="35">
        <f t="shared" si="1237"/>
        <v>111</v>
      </c>
      <c r="E1512" s="29" t="s">
        <v>1671</v>
      </c>
      <c r="F1512" s="29" t="s">
        <v>1580</v>
      </c>
      <c r="G1512" s="29">
        <v>0</v>
      </c>
      <c r="H1512" s="29" t="s">
        <v>32</v>
      </c>
      <c r="I1512" s="29">
        <v>0</v>
      </c>
      <c r="J1512" s="29" t="s">
        <v>1672</v>
      </c>
      <c r="K1512" s="29" t="str">
        <f t="shared" si="1239"/>
        <v>card</v>
      </c>
      <c r="L1512" s="2" t="str">
        <f t="shared" si="1240"/>
        <v>card</v>
      </c>
      <c r="M1512" s="2">
        <f t="shared" si="1241"/>
        <v>21</v>
      </c>
      <c r="N1512" s="2"/>
      <c r="O1512" s="2" t="str">
        <f t="shared" si="1248"/>
        <v>0043</v>
      </c>
      <c r="P1512" s="2"/>
      <c r="Q1512" s="2" t="str">
        <f t="shared" si="1242"/>
        <v>01</v>
      </c>
      <c r="R1512" s="36"/>
      <c r="S1512" s="29">
        <f t="shared" si="1243"/>
        <v>5</v>
      </c>
      <c r="T1512" s="29">
        <f t="shared" si="1244"/>
        <v>5</v>
      </c>
      <c r="U1512" s="29">
        <f t="shared" si="1245"/>
        <v>5</v>
      </c>
      <c r="V1512" s="29">
        <f t="shared" si="1246"/>
        <v>5</v>
      </c>
      <c r="W1512" s="2" t="str">
        <f t="shared" si="1247"/>
        <v>0043</v>
      </c>
      <c r="X1512" s="2"/>
    </row>
    <row r="1513" spans="1:24">
      <c r="A1513" s="2" t="s">
        <v>29</v>
      </c>
      <c r="B1513" s="29" t="str">
        <f t="shared" si="1238"/>
        <v>321004401</v>
      </c>
      <c r="C1513" s="29">
        <v>321004401</v>
      </c>
      <c r="D1513" s="35">
        <f t="shared" si="1237"/>
        <v>111</v>
      </c>
      <c r="E1513" s="29" t="s">
        <v>1673</v>
      </c>
      <c r="F1513" s="29" t="s">
        <v>1580</v>
      </c>
      <c r="G1513" s="29">
        <v>0</v>
      </c>
      <c r="H1513" s="29" t="s">
        <v>32</v>
      </c>
      <c r="I1513" s="29">
        <v>0</v>
      </c>
      <c r="J1513" s="29" t="s">
        <v>1674</v>
      </c>
      <c r="K1513" s="29" t="str">
        <f t="shared" si="1239"/>
        <v>card</v>
      </c>
      <c r="L1513" s="2" t="str">
        <f t="shared" si="1240"/>
        <v>card</v>
      </c>
      <c r="M1513" s="2">
        <f t="shared" si="1241"/>
        <v>21</v>
      </c>
      <c r="N1513" s="2"/>
      <c r="O1513" s="2" t="str">
        <f t="shared" si="1248"/>
        <v>0044</v>
      </c>
      <c r="P1513" s="2"/>
      <c r="Q1513" s="2" t="str">
        <f t="shared" si="1242"/>
        <v>01</v>
      </c>
      <c r="R1513" s="36"/>
      <c r="S1513" s="29">
        <f t="shared" si="1243"/>
        <v>5</v>
      </c>
      <c r="T1513" s="29">
        <f t="shared" si="1244"/>
        <v>5</v>
      </c>
      <c r="U1513" s="29">
        <f t="shared" si="1245"/>
        <v>5</v>
      </c>
      <c r="V1513" s="29">
        <f t="shared" si="1246"/>
        <v>5</v>
      </c>
      <c r="W1513" s="2" t="str">
        <f t="shared" si="1247"/>
        <v>0044</v>
      </c>
      <c r="X1513" s="2"/>
    </row>
    <row r="1514" spans="1:24">
      <c r="A1514" s="2" t="s">
        <v>29</v>
      </c>
      <c r="B1514" s="29" t="str">
        <f t="shared" si="1238"/>
        <v>321004501</v>
      </c>
      <c r="C1514" s="29">
        <v>321004501</v>
      </c>
      <c r="D1514" s="35">
        <f t="shared" si="1237"/>
        <v>111</v>
      </c>
      <c r="E1514" s="29" t="s">
        <v>1675</v>
      </c>
      <c r="F1514" s="29" t="s">
        <v>1580</v>
      </c>
      <c r="G1514" s="29">
        <v>0</v>
      </c>
      <c r="H1514" s="29" t="s">
        <v>32</v>
      </c>
      <c r="I1514" s="29">
        <v>0</v>
      </c>
      <c r="J1514" s="29" t="s">
        <v>1676</v>
      </c>
      <c r="K1514" s="29" t="str">
        <f t="shared" si="1239"/>
        <v>card</v>
      </c>
      <c r="L1514" s="2" t="str">
        <f t="shared" si="1240"/>
        <v>card</v>
      </c>
      <c r="M1514" s="2">
        <f t="shared" si="1241"/>
        <v>21</v>
      </c>
      <c r="N1514" s="2"/>
      <c r="O1514" s="2" t="str">
        <f t="shared" si="1248"/>
        <v>0045</v>
      </c>
      <c r="P1514" s="2"/>
      <c r="Q1514" s="2" t="str">
        <f t="shared" si="1242"/>
        <v>01</v>
      </c>
      <c r="R1514" s="36"/>
      <c r="S1514" s="29">
        <f t="shared" si="1243"/>
        <v>5</v>
      </c>
      <c r="T1514" s="29">
        <f t="shared" si="1244"/>
        <v>5</v>
      </c>
      <c r="U1514" s="29">
        <f t="shared" si="1245"/>
        <v>5</v>
      </c>
      <c r="V1514" s="29">
        <f t="shared" si="1246"/>
        <v>5</v>
      </c>
      <c r="W1514" s="2" t="str">
        <f t="shared" si="1247"/>
        <v>0045</v>
      </c>
      <c r="X1514" s="2"/>
    </row>
    <row r="1515" spans="1:24">
      <c r="A1515" s="2" t="s">
        <v>29</v>
      </c>
      <c r="B1515" s="29" t="str">
        <f t="shared" si="1238"/>
        <v>321004601</v>
      </c>
      <c r="C1515" s="29">
        <v>321004601</v>
      </c>
      <c r="D1515" s="35">
        <f t="shared" si="1237"/>
        <v>111</v>
      </c>
      <c r="E1515" s="29" t="s">
        <v>1677</v>
      </c>
      <c r="F1515" s="29" t="s">
        <v>1580</v>
      </c>
      <c r="G1515" s="29">
        <v>0</v>
      </c>
      <c r="H1515" s="29" t="s">
        <v>32</v>
      </c>
      <c r="I1515" s="29">
        <v>0</v>
      </c>
      <c r="J1515" s="29" t="s">
        <v>1678</v>
      </c>
      <c r="K1515" s="29" t="str">
        <f t="shared" si="1239"/>
        <v>card</v>
      </c>
      <c r="L1515" s="2" t="str">
        <f t="shared" si="1240"/>
        <v>card</v>
      </c>
      <c r="M1515" s="2">
        <f t="shared" si="1241"/>
        <v>21</v>
      </c>
      <c r="N1515" s="2"/>
      <c r="O1515" s="2" t="str">
        <f t="shared" si="1248"/>
        <v>0046</v>
      </c>
      <c r="P1515" s="2"/>
      <c r="Q1515" s="2" t="str">
        <f t="shared" si="1242"/>
        <v>01</v>
      </c>
      <c r="R1515" s="36"/>
      <c r="S1515" s="29">
        <f t="shared" si="1243"/>
        <v>5</v>
      </c>
      <c r="T1515" s="29">
        <f t="shared" si="1244"/>
        <v>5</v>
      </c>
      <c r="U1515" s="29">
        <f t="shared" si="1245"/>
        <v>5</v>
      </c>
      <c r="V1515" s="29">
        <f t="shared" si="1246"/>
        <v>5</v>
      </c>
      <c r="W1515" s="2" t="str">
        <f t="shared" si="1247"/>
        <v>0046</v>
      </c>
      <c r="X1515" s="2"/>
    </row>
    <row r="1516" spans="1:24">
      <c r="A1516" s="2" t="s">
        <v>29</v>
      </c>
      <c r="B1516" s="29" t="str">
        <f t="shared" si="1238"/>
        <v>321004701</v>
      </c>
      <c r="C1516" s="29">
        <v>321004701</v>
      </c>
      <c r="D1516" s="35">
        <f t="shared" si="1237"/>
        <v>111</v>
      </c>
      <c r="E1516" s="29" t="s">
        <v>1679</v>
      </c>
      <c r="F1516" s="29" t="s">
        <v>1580</v>
      </c>
      <c r="G1516" s="29">
        <v>0</v>
      </c>
      <c r="H1516" s="29" t="s">
        <v>32</v>
      </c>
      <c r="I1516" s="29">
        <v>0</v>
      </c>
      <c r="J1516" s="29" t="s">
        <v>1680</v>
      </c>
      <c r="K1516" s="29" t="str">
        <f t="shared" si="1239"/>
        <v>card</v>
      </c>
      <c r="L1516" s="2" t="str">
        <f t="shared" si="1240"/>
        <v>card</v>
      </c>
      <c r="M1516" s="2">
        <f t="shared" si="1241"/>
        <v>21</v>
      </c>
      <c r="N1516" s="2"/>
      <c r="O1516" s="2" t="str">
        <f t="shared" si="1248"/>
        <v>0047</v>
      </c>
      <c r="P1516" s="2"/>
      <c r="Q1516" s="2" t="str">
        <f t="shared" si="1242"/>
        <v>01</v>
      </c>
      <c r="R1516" s="36"/>
      <c r="S1516" s="29">
        <f t="shared" si="1243"/>
        <v>5</v>
      </c>
      <c r="T1516" s="29">
        <f t="shared" si="1244"/>
        <v>5</v>
      </c>
      <c r="U1516" s="29">
        <f t="shared" si="1245"/>
        <v>5</v>
      </c>
      <c r="V1516" s="29">
        <f t="shared" si="1246"/>
        <v>5</v>
      </c>
      <c r="W1516" s="2" t="str">
        <f t="shared" si="1247"/>
        <v>0047</v>
      </c>
      <c r="X1516" s="2"/>
    </row>
    <row r="1517" spans="1:24">
      <c r="A1517" s="2" t="s">
        <v>29</v>
      </c>
      <c r="B1517" s="29" t="str">
        <f t="shared" si="1238"/>
        <v>321004801</v>
      </c>
      <c r="C1517" s="29">
        <v>321004801</v>
      </c>
      <c r="D1517" s="35">
        <f t="shared" si="1237"/>
        <v>111</v>
      </c>
      <c r="E1517" s="29" t="s">
        <v>1681</v>
      </c>
      <c r="F1517" s="29" t="s">
        <v>1580</v>
      </c>
      <c r="G1517" s="29">
        <v>0</v>
      </c>
      <c r="H1517" s="29" t="s">
        <v>32</v>
      </c>
      <c r="I1517" s="29">
        <v>0</v>
      </c>
      <c r="J1517" s="29" t="s">
        <v>1682</v>
      </c>
      <c r="K1517" s="29" t="str">
        <f t="shared" si="1239"/>
        <v>card</v>
      </c>
      <c r="L1517" s="2" t="str">
        <f t="shared" si="1240"/>
        <v>card</v>
      </c>
      <c r="M1517" s="2">
        <f t="shared" si="1241"/>
        <v>21</v>
      </c>
      <c r="N1517" s="2"/>
      <c r="O1517" s="2" t="str">
        <f t="shared" si="1248"/>
        <v>0048</v>
      </c>
      <c r="P1517" s="2"/>
      <c r="Q1517" s="2" t="str">
        <f t="shared" si="1242"/>
        <v>01</v>
      </c>
      <c r="R1517" s="36"/>
      <c r="S1517" s="29">
        <f t="shared" si="1243"/>
        <v>5</v>
      </c>
      <c r="T1517" s="29">
        <f t="shared" si="1244"/>
        <v>5</v>
      </c>
      <c r="U1517" s="29">
        <f t="shared" si="1245"/>
        <v>5</v>
      </c>
      <c r="V1517" s="29">
        <f t="shared" si="1246"/>
        <v>5</v>
      </c>
      <c r="W1517" s="2" t="str">
        <f t="shared" si="1247"/>
        <v>0048</v>
      </c>
      <c r="X1517" s="2"/>
    </row>
    <row r="1518" spans="1:24">
      <c r="A1518" s="2" t="s">
        <v>29</v>
      </c>
      <c r="B1518" s="29" t="str">
        <f t="shared" si="1238"/>
        <v>321004901</v>
      </c>
      <c r="C1518" s="29">
        <v>321004901</v>
      </c>
      <c r="D1518" s="35">
        <f t="shared" si="1237"/>
        <v>111</v>
      </c>
      <c r="E1518" s="29" t="s">
        <v>1683</v>
      </c>
      <c r="F1518" s="29" t="s">
        <v>1580</v>
      </c>
      <c r="G1518" s="29">
        <v>0</v>
      </c>
      <c r="H1518" s="29" t="s">
        <v>32</v>
      </c>
      <c r="I1518" s="29">
        <v>0</v>
      </c>
      <c r="J1518" s="29" t="s">
        <v>1684</v>
      </c>
      <c r="K1518" s="29" t="str">
        <f t="shared" si="1239"/>
        <v>card</v>
      </c>
      <c r="L1518" s="2" t="str">
        <f t="shared" si="1240"/>
        <v>card</v>
      </c>
      <c r="M1518" s="2">
        <f t="shared" si="1241"/>
        <v>21</v>
      </c>
      <c r="N1518" s="2"/>
      <c r="O1518" s="2" t="str">
        <f t="shared" si="1248"/>
        <v>0049</v>
      </c>
      <c r="P1518" s="2"/>
      <c r="Q1518" s="2" t="str">
        <f t="shared" si="1242"/>
        <v>01</v>
      </c>
      <c r="R1518" s="36"/>
      <c r="S1518" s="29">
        <f t="shared" si="1243"/>
        <v>5</v>
      </c>
      <c r="T1518" s="29">
        <f t="shared" si="1244"/>
        <v>5</v>
      </c>
      <c r="U1518" s="29">
        <f t="shared" si="1245"/>
        <v>5</v>
      </c>
      <c r="V1518" s="29">
        <f t="shared" si="1246"/>
        <v>5</v>
      </c>
      <c r="W1518" s="2" t="str">
        <f t="shared" si="1247"/>
        <v>0049</v>
      </c>
      <c r="X1518" s="2"/>
    </row>
    <row r="1519" spans="1:24">
      <c r="A1519" s="2" t="s">
        <v>29</v>
      </c>
      <c r="B1519" s="29" t="str">
        <f t="shared" si="1238"/>
        <v>321005001</v>
      </c>
      <c r="C1519" s="29">
        <v>321005001</v>
      </c>
      <c r="D1519" s="35">
        <f t="shared" si="1237"/>
        <v>111</v>
      </c>
      <c r="E1519" s="29" t="s">
        <v>1685</v>
      </c>
      <c r="F1519" s="29" t="s">
        <v>1580</v>
      </c>
      <c r="G1519" s="29">
        <v>0</v>
      </c>
      <c r="H1519" s="29" t="s">
        <v>32</v>
      </c>
      <c r="I1519" s="29">
        <v>0</v>
      </c>
      <c r="J1519" s="29" t="s">
        <v>1686</v>
      </c>
      <c r="K1519" s="29" t="str">
        <f t="shared" si="1239"/>
        <v>card</v>
      </c>
      <c r="L1519" s="2" t="str">
        <f t="shared" si="1240"/>
        <v>card</v>
      </c>
      <c r="M1519" s="2">
        <f t="shared" si="1241"/>
        <v>21</v>
      </c>
      <c r="N1519" s="2"/>
      <c r="O1519" s="2" t="str">
        <f t="shared" si="1248"/>
        <v>0050</v>
      </c>
      <c r="P1519" s="2"/>
      <c r="Q1519" s="2" t="str">
        <f t="shared" si="1242"/>
        <v>01</v>
      </c>
      <c r="R1519" s="36"/>
      <c r="S1519" s="29">
        <f t="shared" si="1243"/>
        <v>5</v>
      </c>
      <c r="T1519" s="29">
        <f t="shared" si="1244"/>
        <v>5</v>
      </c>
      <c r="U1519" s="29">
        <f t="shared" si="1245"/>
        <v>5</v>
      </c>
      <c r="V1519" s="29">
        <f t="shared" si="1246"/>
        <v>5</v>
      </c>
      <c r="W1519" s="2" t="str">
        <f t="shared" si="1247"/>
        <v>0050</v>
      </c>
      <c r="X1519" s="2"/>
    </row>
    <row r="1520" spans="1:24">
      <c r="A1520" s="2" t="s">
        <v>29</v>
      </c>
      <c r="B1520" s="29">
        <v>321005002</v>
      </c>
      <c r="C1520" s="29">
        <v>321005001</v>
      </c>
      <c r="D1520" s="35">
        <f t="shared" ref="D1520" si="1249">IF(INT(B1520)=INT(C1520),111,0)</f>
        <v>0</v>
      </c>
      <c r="E1520" s="29" t="s">
        <v>1687</v>
      </c>
      <c r="F1520" s="29" t="s">
        <v>1580</v>
      </c>
      <c r="G1520" s="29">
        <v>0</v>
      </c>
      <c r="H1520" s="29" t="s">
        <v>32</v>
      </c>
      <c r="I1520" s="29">
        <v>0</v>
      </c>
      <c r="J1520" s="29" t="s">
        <v>1686</v>
      </c>
      <c r="K1520" s="29" t="str">
        <f t="shared" ref="K1520" si="1250">LEFT(E1520,S1520-1)</f>
        <v>card</v>
      </c>
      <c r="L1520" s="2" t="str">
        <f t="shared" ref="L1520" si="1251">LEFT(E1520,S1520-1)</f>
        <v>card</v>
      </c>
      <c r="M1520" s="2">
        <f t="shared" ref="M1520" si="1252">IF(L1520="card",21,IF(L1520="bust",22,99))</f>
        <v>21</v>
      </c>
      <c r="N1520" s="2"/>
      <c r="O1520" s="2" t="str">
        <f t="shared" ref="O1520" si="1253">MID(E1520,S1520+1,4)</f>
        <v>0050</v>
      </c>
      <c r="P1520" s="2"/>
      <c r="Q1520" s="2" t="str">
        <f t="shared" ref="Q1520" si="1254">IF(LEN(W1520)&lt;3,IF(LEN(W1520)&gt;1,W1520,"0"&amp;W1520),"01")</f>
        <v>02</v>
      </c>
      <c r="R1520" s="36"/>
      <c r="S1520" s="29">
        <f t="shared" ref="S1520" si="1255">IFERROR(FIND("_",E1520),0)</f>
        <v>5</v>
      </c>
      <c r="T1520" s="29">
        <f t="shared" ref="T1520" si="1256">IFERROR(FIND("_",E1520,S1520+1),S1520)</f>
        <v>10</v>
      </c>
      <c r="U1520" s="29">
        <f t="shared" ref="U1520" si="1257">IFERROR(FIND("_",E1520,T1520+1),T1520)</f>
        <v>10</v>
      </c>
      <c r="V1520" s="29">
        <f t="shared" ref="V1520" si="1258">IFERROR(FIND("_",E1520,U1520+1),U1520)</f>
        <v>10</v>
      </c>
      <c r="W1520" s="2" t="str">
        <f t="shared" ref="W1520" si="1259">IF(U1520=V1520,RIGHT(E1520,LEN(E1520)-U1520),MID(E1520,U1520+1,V1520-U1520-1))</f>
        <v>2</v>
      </c>
      <c r="X1520" s="2"/>
    </row>
    <row r="1521" spans="1:24">
      <c r="A1521" s="2" t="s">
        <v>29</v>
      </c>
      <c r="B1521" s="29" t="str">
        <f t="shared" ref="B1521" si="1260">"3"&amp;M1521&amp;O1521&amp;Q1521</f>
        <v>321006001</v>
      </c>
      <c r="C1521" s="29">
        <v>321005001</v>
      </c>
      <c r="D1521" s="35">
        <f t="shared" ref="D1521" si="1261">IF(INT(B1521)=INT(C1521),111,0)</f>
        <v>0</v>
      </c>
      <c r="E1521" s="29" t="s">
        <v>1688</v>
      </c>
      <c r="F1521" s="29" t="s">
        <v>1580</v>
      </c>
      <c r="G1521" s="29">
        <v>0</v>
      </c>
      <c r="H1521" s="29" t="s">
        <v>32</v>
      </c>
      <c r="I1521" s="29">
        <v>0</v>
      </c>
      <c r="J1521" s="29" t="s">
        <v>1689</v>
      </c>
      <c r="K1521" s="29" t="str">
        <f t="shared" ref="K1521" si="1262">LEFT(E1521,S1521-1)</f>
        <v>card</v>
      </c>
      <c r="L1521" s="2" t="str">
        <f t="shared" ref="L1521" si="1263">LEFT(E1521,S1521-1)</f>
        <v>card</v>
      </c>
      <c r="M1521" s="2">
        <f t="shared" ref="M1521" si="1264">IF(L1521="card",21,IF(L1521="bust",22,99))</f>
        <v>21</v>
      </c>
      <c r="N1521" s="2"/>
      <c r="O1521" s="2" t="str">
        <f t="shared" ref="O1521" si="1265">MID(E1521,S1521+1,4)</f>
        <v>0060</v>
      </c>
      <c r="P1521" s="2"/>
      <c r="Q1521" s="2" t="str">
        <f t="shared" ref="Q1521" si="1266">IF(LEN(W1521)&lt;3,IF(LEN(W1521)&gt;1,W1521,"0"&amp;W1521),"01")</f>
        <v>01</v>
      </c>
      <c r="R1521" s="36"/>
      <c r="S1521" s="29">
        <f t="shared" ref="S1521" si="1267">IFERROR(FIND("_",E1521),0)</f>
        <v>5</v>
      </c>
      <c r="T1521" s="29">
        <f t="shared" ref="T1521" si="1268">IFERROR(FIND("_",E1521,S1521+1),S1521)</f>
        <v>5</v>
      </c>
      <c r="U1521" s="29">
        <f t="shared" ref="U1521" si="1269">IFERROR(FIND("_",E1521,T1521+1),T1521)</f>
        <v>5</v>
      </c>
      <c r="V1521" s="29">
        <f t="shared" ref="V1521" si="1270">IFERROR(FIND("_",E1521,U1521+1),U1521)</f>
        <v>5</v>
      </c>
      <c r="W1521" s="2" t="str">
        <f t="shared" ref="W1521" si="1271">IF(U1521=V1521,RIGHT(E1521,LEN(E1521)-U1521),MID(E1521,U1521+1,V1521-U1521-1))</f>
        <v>0060</v>
      </c>
      <c r="X1521" s="2"/>
    </row>
    <row r="1522" spans="1:24">
      <c r="A1522" s="2" t="s">
        <v>29</v>
      </c>
      <c r="B1522" s="29" t="str">
        <f t="shared" ref="B1522:B1527" si="1272">"3"&amp;M1522&amp;O1522&amp;Q1522</f>
        <v>321006201</v>
      </c>
      <c r="C1522" s="29">
        <v>321005001</v>
      </c>
      <c r="D1522" s="35">
        <f t="shared" ref="D1522:D1527" si="1273">IF(INT(B1522)=INT(C1522),111,0)</f>
        <v>0</v>
      </c>
      <c r="E1522" s="29" t="s">
        <v>1690</v>
      </c>
      <c r="F1522" s="29" t="s">
        <v>1580</v>
      </c>
      <c r="G1522" s="29">
        <v>0</v>
      </c>
      <c r="H1522" s="29" t="s">
        <v>32</v>
      </c>
      <c r="I1522" s="29">
        <v>0</v>
      </c>
      <c r="J1522" s="29" t="s">
        <v>1686</v>
      </c>
      <c r="K1522" s="29" t="str">
        <f t="shared" ref="K1522:K1527" si="1274">LEFT(E1522,S1522-1)</f>
        <v>card</v>
      </c>
      <c r="L1522" s="2" t="str">
        <f t="shared" ref="L1522:L1527" si="1275">LEFT(E1522,S1522-1)</f>
        <v>card</v>
      </c>
      <c r="M1522" s="2">
        <f t="shared" ref="M1522:M1527" si="1276">IF(L1522="card",21,IF(L1522="bust",22,99))</f>
        <v>21</v>
      </c>
      <c r="N1522" s="2"/>
      <c r="O1522" s="2" t="str">
        <f t="shared" ref="O1522:O1527" si="1277">MID(E1522,S1522+1,4)</f>
        <v>0062</v>
      </c>
      <c r="P1522" s="2"/>
      <c r="Q1522" s="2" t="str">
        <f t="shared" ref="Q1522:Q1527" si="1278">IF(LEN(W1522)&lt;3,IF(LEN(W1522)&gt;1,W1522,"0"&amp;W1522),"01")</f>
        <v>01</v>
      </c>
      <c r="R1522" s="36"/>
      <c r="S1522" s="29">
        <f t="shared" ref="S1522:S1527" si="1279">IFERROR(FIND("_",E1522),0)</f>
        <v>5</v>
      </c>
      <c r="T1522" s="29">
        <f t="shared" ref="T1522:T1527" si="1280">IFERROR(FIND("_",E1522,S1522+1),S1522)</f>
        <v>5</v>
      </c>
      <c r="U1522" s="29">
        <f t="shared" ref="U1522:U1527" si="1281">IFERROR(FIND("_",E1522,T1522+1),T1522)</f>
        <v>5</v>
      </c>
      <c r="V1522" s="29">
        <f t="shared" ref="V1522:V1527" si="1282">IFERROR(FIND("_",E1522,U1522+1),U1522)</f>
        <v>5</v>
      </c>
      <c r="W1522" s="2" t="str">
        <f t="shared" ref="W1522:W1527" si="1283">IF(U1522=V1522,RIGHT(E1522,LEN(E1522)-U1522),MID(E1522,U1522+1,V1522-U1522-1))</f>
        <v>0062</v>
      </c>
      <c r="X1522" s="2"/>
    </row>
    <row r="1523" spans="1:24">
      <c r="A1523" s="2" t="s">
        <v>29</v>
      </c>
      <c r="B1523" s="29" t="str">
        <f t="shared" ref="B1523" si="1284">"3"&amp;M1523&amp;O1523&amp;Q1523</f>
        <v>321006301</v>
      </c>
      <c r="C1523" s="29">
        <v>321005001</v>
      </c>
      <c r="D1523" s="35">
        <f t="shared" ref="D1523" si="1285">IF(INT(B1523)=INT(C1523),111,0)</f>
        <v>0</v>
      </c>
      <c r="E1523" s="29" t="s">
        <v>1691</v>
      </c>
      <c r="F1523" s="29" t="s">
        <v>1580</v>
      </c>
      <c r="G1523" s="29">
        <v>0</v>
      </c>
      <c r="H1523" s="29" t="s">
        <v>32</v>
      </c>
      <c r="I1523" s="29">
        <v>0</v>
      </c>
      <c r="J1523" s="29" t="s">
        <v>1686</v>
      </c>
      <c r="K1523" s="29" t="str">
        <f t="shared" ref="K1523" si="1286">LEFT(E1523,S1523-1)</f>
        <v>card</v>
      </c>
      <c r="L1523" s="2" t="str">
        <f t="shared" ref="L1523" si="1287">LEFT(E1523,S1523-1)</f>
        <v>card</v>
      </c>
      <c r="M1523" s="2">
        <f t="shared" ref="M1523" si="1288">IF(L1523="card",21,IF(L1523="bust",22,99))</f>
        <v>21</v>
      </c>
      <c r="N1523" s="2"/>
      <c r="O1523" s="2" t="str">
        <f t="shared" ref="O1523" si="1289">MID(E1523,S1523+1,4)</f>
        <v>0063</v>
      </c>
      <c r="P1523" s="2"/>
      <c r="Q1523" s="2" t="str">
        <f t="shared" ref="Q1523" si="1290">IF(LEN(W1523)&lt;3,IF(LEN(W1523)&gt;1,W1523,"0"&amp;W1523),"01")</f>
        <v>01</v>
      </c>
      <c r="R1523" s="36"/>
      <c r="S1523" s="29">
        <f t="shared" ref="S1523" si="1291">IFERROR(FIND("_",E1523),0)</f>
        <v>5</v>
      </c>
      <c r="T1523" s="29">
        <f t="shared" ref="T1523" si="1292">IFERROR(FIND("_",E1523,S1523+1),S1523)</f>
        <v>5</v>
      </c>
      <c r="U1523" s="29">
        <f t="shared" ref="U1523" si="1293">IFERROR(FIND("_",E1523,T1523+1),T1523)</f>
        <v>5</v>
      </c>
      <c r="V1523" s="29">
        <f t="shared" ref="V1523" si="1294">IFERROR(FIND("_",E1523,U1523+1),U1523)</f>
        <v>5</v>
      </c>
      <c r="W1523" s="2" t="str">
        <f t="shared" ref="W1523" si="1295">IF(U1523=V1523,RIGHT(E1523,LEN(E1523)-U1523),MID(E1523,U1523+1,V1523-U1523-1))</f>
        <v>0063</v>
      </c>
      <c r="X1523" s="2"/>
    </row>
    <row r="1524" spans="1:24">
      <c r="A1524" s="2" t="s">
        <v>29</v>
      </c>
      <c r="B1524" s="29" t="str">
        <f t="shared" si="1272"/>
        <v>321006401</v>
      </c>
      <c r="C1524" s="29">
        <v>321005001</v>
      </c>
      <c r="D1524" s="35">
        <f t="shared" si="1273"/>
        <v>0</v>
      </c>
      <c r="E1524" s="29" t="s">
        <v>1692</v>
      </c>
      <c r="F1524" s="29" t="s">
        <v>1580</v>
      </c>
      <c r="G1524" s="29">
        <v>0</v>
      </c>
      <c r="H1524" s="29" t="s">
        <v>32</v>
      </c>
      <c r="I1524" s="29">
        <v>0</v>
      </c>
      <c r="J1524" s="29" t="s">
        <v>1686</v>
      </c>
      <c r="K1524" s="29" t="str">
        <f t="shared" si="1274"/>
        <v>card</v>
      </c>
      <c r="L1524" s="2" t="str">
        <f t="shared" si="1275"/>
        <v>card</v>
      </c>
      <c r="M1524" s="2">
        <f t="shared" si="1276"/>
        <v>21</v>
      </c>
      <c r="N1524" s="2"/>
      <c r="O1524" s="2" t="str">
        <f t="shared" si="1277"/>
        <v>0064</v>
      </c>
      <c r="P1524" s="2"/>
      <c r="Q1524" s="2" t="str">
        <f t="shared" si="1278"/>
        <v>01</v>
      </c>
      <c r="R1524" s="36"/>
      <c r="S1524" s="29">
        <f t="shared" si="1279"/>
        <v>5</v>
      </c>
      <c r="T1524" s="29">
        <f t="shared" si="1280"/>
        <v>5</v>
      </c>
      <c r="U1524" s="29">
        <f t="shared" si="1281"/>
        <v>5</v>
      </c>
      <c r="V1524" s="29">
        <f t="shared" si="1282"/>
        <v>5</v>
      </c>
      <c r="W1524" s="2" t="str">
        <f t="shared" si="1283"/>
        <v>0064</v>
      </c>
      <c r="X1524" s="2"/>
    </row>
    <row r="1525" spans="1:24">
      <c r="A1525" s="2" t="s">
        <v>29</v>
      </c>
      <c r="B1525" s="29" t="str">
        <f t="shared" si="1272"/>
        <v>321006501</v>
      </c>
      <c r="C1525" s="29">
        <v>321005001</v>
      </c>
      <c r="D1525" s="35">
        <f t="shared" si="1273"/>
        <v>0</v>
      </c>
      <c r="E1525" s="29" t="s">
        <v>1693</v>
      </c>
      <c r="F1525" s="29" t="s">
        <v>1580</v>
      </c>
      <c r="G1525" s="29">
        <v>0</v>
      </c>
      <c r="H1525" s="29" t="s">
        <v>32</v>
      </c>
      <c r="I1525" s="29">
        <v>0</v>
      </c>
      <c r="J1525" s="29" t="s">
        <v>1686</v>
      </c>
      <c r="K1525" s="29" t="str">
        <f t="shared" si="1274"/>
        <v>card</v>
      </c>
      <c r="L1525" s="2" t="str">
        <f t="shared" si="1275"/>
        <v>card</v>
      </c>
      <c r="M1525" s="2">
        <f t="shared" si="1276"/>
        <v>21</v>
      </c>
      <c r="N1525" s="2"/>
      <c r="O1525" s="2" t="str">
        <f t="shared" si="1277"/>
        <v>0065</v>
      </c>
      <c r="P1525" s="2"/>
      <c r="Q1525" s="2" t="str">
        <f t="shared" si="1278"/>
        <v>01</v>
      </c>
      <c r="R1525" s="36"/>
      <c r="S1525" s="29">
        <f t="shared" si="1279"/>
        <v>5</v>
      </c>
      <c r="T1525" s="29">
        <f t="shared" si="1280"/>
        <v>5</v>
      </c>
      <c r="U1525" s="29">
        <f t="shared" si="1281"/>
        <v>5</v>
      </c>
      <c r="V1525" s="29">
        <f t="shared" si="1282"/>
        <v>5</v>
      </c>
      <c r="W1525" s="2" t="str">
        <f t="shared" si="1283"/>
        <v>0065</v>
      </c>
      <c r="X1525" s="2"/>
    </row>
    <row r="1526" spans="1:24">
      <c r="A1526" s="2" t="s">
        <v>29</v>
      </c>
      <c r="B1526" s="29" t="str">
        <f t="shared" ref="B1526" si="1296">"3"&amp;M1526&amp;O1526&amp;Q1526</f>
        <v>321007101</v>
      </c>
      <c r="C1526" s="29">
        <v>321005001</v>
      </c>
      <c r="D1526" s="35">
        <f t="shared" ref="D1526" si="1297">IF(INT(B1526)=INT(C1526),111,0)</f>
        <v>0</v>
      </c>
      <c r="E1526" s="29" t="s">
        <v>1694</v>
      </c>
      <c r="F1526" s="29" t="s">
        <v>1580</v>
      </c>
      <c r="G1526" s="29">
        <v>0</v>
      </c>
      <c r="H1526" s="29" t="s">
        <v>32</v>
      </c>
      <c r="I1526" s="29">
        <v>0</v>
      </c>
      <c r="J1526" s="29" t="s">
        <v>1686</v>
      </c>
      <c r="K1526" s="29" t="str">
        <f t="shared" ref="K1526" si="1298">LEFT(E1526,S1526-1)</f>
        <v>card</v>
      </c>
      <c r="L1526" s="2" t="str">
        <f t="shared" ref="L1526" si="1299">LEFT(E1526,S1526-1)</f>
        <v>card</v>
      </c>
      <c r="M1526" s="2">
        <f t="shared" ref="M1526" si="1300">IF(L1526="card",21,IF(L1526="bust",22,99))</f>
        <v>21</v>
      </c>
      <c r="N1526" s="2"/>
      <c r="O1526" s="2" t="str">
        <f t="shared" ref="O1526" si="1301">MID(E1526,S1526+1,4)</f>
        <v>0071</v>
      </c>
      <c r="P1526" s="2"/>
      <c r="Q1526" s="2" t="str">
        <f t="shared" ref="Q1526" si="1302">IF(LEN(W1526)&lt;3,IF(LEN(W1526)&gt;1,W1526,"0"&amp;W1526),"01")</f>
        <v>01</v>
      </c>
      <c r="R1526" s="36"/>
      <c r="S1526" s="29">
        <f t="shared" ref="S1526" si="1303">IFERROR(FIND("_",E1526),0)</f>
        <v>5</v>
      </c>
      <c r="T1526" s="29">
        <f t="shared" ref="T1526" si="1304">IFERROR(FIND("_",E1526,S1526+1),S1526)</f>
        <v>5</v>
      </c>
      <c r="U1526" s="29">
        <f t="shared" ref="U1526" si="1305">IFERROR(FIND("_",E1526,T1526+1),T1526)</f>
        <v>5</v>
      </c>
      <c r="V1526" s="29">
        <f t="shared" ref="V1526" si="1306">IFERROR(FIND("_",E1526,U1526+1),U1526)</f>
        <v>5</v>
      </c>
      <c r="W1526" s="2" t="str">
        <f t="shared" ref="W1526" si="1307">IF(U1526=V1526,RIGHT(E1526,LEN(E1526)-U1526),MID(E1526,U1526+1,V1526-U1526-1))</f>
        <v>0071</v>
      </c>
      <c r="X1526" s="2"/>
    </row>
    <row r="1527" spans="1:24">
      <c r="A1527" s="2" t="s">
        <v>29</v>
      </c>
      <c r="B1527" s="29" t="str">
        <f t="shared" si="1272"/>
        <v>321100601</v>
      </c>
      <c r="C1527" s="29">
        <v>321101201</v>
      </c>
      <c r="D1527" s="35">
        <f t="shared" si="1273"/>
        <v>0</v>
      </c>
      <c r="E1527" s="29" t="s">
        <v>1695</v>
      </c>
      <c r="F1527" s="29" t="s">
        <v>1580</v>
      </c>
      <c r="G1527" s="29">
        <v>0</v>
      </c>
      <c r="H1527" s="29" t="s">
        <v>32</v>
      </c>
      <c r="I1527" s="29">
        <v>0</v>
      </c>
      <c r="J1527" s="29" t="s">
        <v>1696</v>
      </c>
      <c r="K1527" s="29" t="str">
        <f t="shared" si="1274"/>
        <v>card</v>
      </c>
      <c r="L1527" s="2" t="str">
        <f t="shared" si="1275"/>
        <v>card</v>
      </c>
      <c r="M1527" s="2">
        <f t="shared" si="1276"/>
        <v>21</v>
      </c>
      <c r="N1527" s="2"/>
      <c r="O1527" s="2" t="str">
        <f t="shared" si="1277"/>
        <v>1006</v>
      </c>
      <c r="P1527" s="2"/>
      <c r="Q1527" s="2" t="str">
        <f t="shared" si="1278"/>
        <v>01</v>
      </c>
      <c r="R1527" s="36"/>
      <c r="S1527" s="29">
        <f t="shared" si="1279"/>
        <v>5</v>
      </c>
      <c r="T1527" s="29">
        <f t="shared" si="1280"/>
        <v>5</v>
      </c>
      <c r="U1527" s="29">
        <f t="shared" si="1281"/>
        <v>5</v>
      </c>
      <c r="V1527" s="29">
        <f t="shared" si="1282"/>
        <v>5</v>
      </c>
      <c r="W1527" s="2" t="str">
        <f t="shared" si="1283"/>
        <v>1006</v>
      </c>
      <c r="X1527" s="2"/>
    </row>
    <row r="1528" spans="1:24">
      <c r="A1528" s="2" t="s">
        <v>29</v>
      </c>
      <c r="B1528" s="29" t="str">
        <f t="shared" ref="B1528:B1532" si="1308">"3"&amp;M1528&amp;O1528&amp;Q1528</f>
        <v>321100701</v>
      </c>
      <c r="C1528" s="29">
        <v>321101201</v>
      </c>
      <c r="D1528" s="35">
        <f t="shared" ref="D1528:D1532" si="1309">IF(INT(B1528)=INT(C1528),111,0)</f>
        <v>0</v>
      </c>
      <c r="E1528" s="29" t="s">
        <v>1697</v>
      </c>
      <c r="F1528" s="29" t="s">
        <v>1580</v>
      </c>
      <c r="G1528" s="29">
        <v>0</v>
      </c>
      <c r="H1528" s="29" t="s">
        <v>32</v>
      </c>
      <c r="I1528" s="29">
        <v>0</v>
      </c>
      <c r="J1528" s="29" t="s">
        <v>1696</v>
      </c>
      <c r="K1528" s="29" t="str">
        <f t="shared" ref="K1528:K1532" si="1310">LEFT(E1528,S1528-1)</f>
        <v>card</v>
      </c>
      <c r="L1528" s="2" t="str">
        <f t="shared" ref="L1528:L1532" si="1311">LEFT(E1528,S1528-1)</f>
        <v>card</v>
      </c>
      <c r="M1528" s="2">
        <f t="shared" ref="M1528:M1532" si="1312">IF(L1528="card",21,IF(L1528="bust",22,99))</f>
        <v>21</v>
      </c>
      <c r="N1528" s="2"/>
      <c r="O1528" s="2" t="str">
        <f t="shared" ref="O1528:O1532" si="1313">MID(E1528,S1528+1,4)</f>
        <v>1007</v>
      </c>
      <c r="P1528" s="2"/>
      <c r="Q1528" s="2" t="str">
        <f t="shared" ref="Q1528:Q1532" si="1314">IF(LEN(W1528)&lt;3,IF(LEN(W1528)&gt;1,W1528,"0"&amp;W1528),"01")</f>
        <v>01</v>
      </c>
      <c r="R1528" s="36"/>
      <c r="S1528" s="29">
        <f t="shared" ref="S1528:S1532" si="1315">IFERROR(FIND("_",E1528),0)</f>
        <v>5</v>
      </c>
      <c r="T1528" s="29">
        <f t="shared" ref="T1528:T1532" si="1316">IFERROR(FIND("_",E1528,S1528+1),S1528)</f>
        <v>5</v>
      </c>
      <c r="U1528" s="29">
        <f t="shared" ref="U1528:U1532" si="1317">IFERROR(FIND("_",E1528,T1528+1),T1528)</f>
        <v>5</v>
      </c>
      <c r="V1528" s="29">
        <f t="shared" ref="V1528:V1532" si="1318">IFERROR(FIND("_",E1528,U1528+1),U1528)</f>
        <v>5</v>
      </c>
      <c r="W1528" s="2" t="str">
        <f t="shared" ref="W1528:W1532" si="1319">IF(U1528=V1528,RIGHT(E1528,LEN(E1528)-U1528),MID(E1528,U1528+1,V1528-U1528-1))</f>
        <v>1007</v>
      </c>
      <c r="X1528" s="2"/>
    </row>
    <row r="1529" spans="1:24">
      <c r="A1529" s="2" t="s">
        <v>29</v>
      </c>
      <c r="B1529" s="29" t="str">
        <f t="shared" si="1308"/>
        <v>321100801</v>
      </c>
      <c r="C1529" s="29">
        <v>321101201</v>
      </c>
      <c r="D1529" s="35">
        <f t="shared" si="1309"/>
        <v>0</v>
      </c>
      <c r="E1529" s="29" t="s">
        <v>1698</v>
      </c>
      <c r="F1529" s="29" t="s">
        <v>1580</v>
      </c>
      <c r="G1529" s="29">
        <v>0</v>
      </c>
      <c r="H1529" s="29" t="s">
        <v>32</v>
      </c>
      <c r="I1529" s="29">
        <v>0</v>
      </c>
      <c r="J1529" s="29" t="s">
        <v>1696</v>
      </c>
      <c r="K1529" s="29" t="str">
        <f t="shared" si="1310"/>
        <v>card</v>
      </c>
      <c r="L1529" s="2" t="str">
        <f t="shared" si="1311"/>
        <v>card</v>
      </c>
      <c r="M1529" s="2">
        <f t="shared" si="1312"/>
        <v>21</v>
      </c>
      <c r="N1529" s="2"/>
      <c r="O1529" s="2" t="str">
        <f t="shared" si="1313"/>
        <v>1008</v>
      </c>
      <c r="P1529" s="2"/>
      <c r="Q1529" s="2" t="str">
        <f t="shared" si="1314"/>
        <v>01</v>
      </c>
      <c r="R1529" s="36"/>
      <c r="S1529" s="29">
        <f t="shared" si="1315"/>
        <v>5</v>
      </c>
      <c r="T1529" s="29">
        <f t="shared" si="1316"/>
        <v>5</v>
      </c>
      <c r="U1529" s="29">
        <f t="shared" si="1317"/>
        <v>5</v>
      </c>
      <c r="V1529" s="29">
        <f t="shared" si="1318"/>
        <v>5</v>
      </c>
      <c r="W1529" s="2" t="str">
        <f t="shared" si="1319"/>
        <v>1008</v>
      </c>
      <c r="X1529" s="2"/>
    </row>
    <row r="1530" spans="1:24">
      <c r="A1530" s="2" t="s">
        <v>29</v>
      </c>
      <c r="B1530" s="29" t="str">
        <f t="shared" si="1308"/>
        <v>321100901</v>
      </c>
      <c r="C1530" s="29">
        <v>321101401</v>
      </c>
      <c r="D1530" s="35">
        <f t="shared" si="1309"/>
        <v>0</v>
      </c>
      <c r="E1530" s="29" t="s">
        <v>1699</v>
      </c>
      <c r="F1530" s="29" t="s">
        <v>1580</v>
      </c>
      <c r="G1530" s="29">
        <v>0</v>
      </c>
      <c r="H1530" s="29" t="s">
        <v>32</v>
      </c>
      <c r="I1530" s="29">
        <v>0</v>
      </c>
      <c r="J1530" s="29" t="s">
        <v>1700</v>
      </c>
      <c r="K1530" s="29" t="str">
        <f t="shared" si="1310"/>
        <v>card</v>
      </c>
      <c r="L1530" s="2" t="str">
        <f t="shared" si="1311"/>
        <v>card</v>
      </c>
      <c r="M1530" s="2">
        <f t="shared" si="1312"/>
        <v>21</v>
      </c>
      <c r="N1530" s="2"/>
      <c r="O1530" s="2" t="str">
        <f t="shared" si="1313"/>
        <v>1009</v>
      </c>
      <c r="P1530" s="2"/>
      <c r="Q1530" s="2" t="str">
        <f t="shared" si="1314"/>
        <v>01</v>
      </c>
      <c r="R1530" s="36"/>
      <c r="S1530" s="29">
        <f t="shared" si="1315"/>
        <v>5</v>
      </c>
      <c r="T1530" s="29">
        <f t="shared" si="1316"/>
        <v>5</v>
      </c>
      <c r="U1530" s="29">
        <f t="shared" si="1317"/>
        <v>5</v>
      </c>
      <c r="V1530" s="29">
        <f t="shared" si="1318"/>
        <v>5</v>
      </c>
      <c r="W1530" s="2" t="str">
        <f t="shared" si="1319"/>
        <v>1009</v>
      </c>
      <c r="X1530" s="2"/>
    </row>
    <row r="1531" spans="1:24">
      <c r="A1531" s="2" t="s">
        <v>29</v>
      </c>
      <c r="B1531" s="29" t="str">
        <f t="shared" si="1308"/>
        <v>321101001</v>
      </c>
      <c r="C1531" s="29">
        <v>321101201</v>
      </c>
      <c r="D1531" s="35">
        <f t="shared" si="1309"/>
        <v>0</v>
      </c>
      <c r="E1531" s="29" t="s">
        <v>1701</v>
      </c>
      <c r="F1531" s="29" t="s">
        <v>1580</v>
      </c>
      <c r="G1531" s="29">
        <v>0</v>
      </c>
      <c r="H1531" s="29" t="s">
        <v>32</v>
      </c>
      <c r="I1531" s="29">
        <v>0</v>
      </c>
      <c r="J1531" s="29" t="s">
        <v>1696</v>
      </c>
      <c r="K1531" s="29" t="str">
        <f t="shared" si="1310"/>
        <v>card</v>
      </c>
      <c r="L1531" s="2" t="str">
        <f t="shared" si="1311"/>
        <v>card</v>
      </c>
      <c r="M1531" s="2">
        <f t="shared" si="1312"/>
        <v>21</v>
      </c>
      <c r="N1531" s="2"/>
      <c r="O1531" s="2" t="str">
        <f t="shared" si="1313"/>
        <v>1010</v>
      </c>
      <c r="P1531" s="2"/>
      <c r="Q1531" s="2" t="str">
        <f t="shared" si="1314"/>
        <v>01</v>
      </c>
      <c r="R1531" s="36"/>
      <c r="S1531" s="29">
        <f t="shared" si="1315"/>
        <v>5</v>
      </c>
      <c r="T1531" s="29">
        <f t="shared" si="1316"/>
        <v>5</v>
      </c>
      <c r="U1531" s="29">
        <f t="shared" si="1317"/>
        <v>5</v>
      </c>
      <c r="V1531" s="29">
        <f t="shared" si="1318"/>
        <v>5</v>
      </c>
      <c r="W1531" s="2" t="str">
        <f t="shared" si="1319"/>
        <v>1010</v>
      </c>
      <c r="X1531" s="2"/>
    </row>
    <row r="1532" spans="1:24">
      <c r="A1532" s="2" t="s">
        <v>29</v>
      </c>
      <c r="B1532" s="29" t="str">
        <f t="shared" si="1308"/>
        <v>321101101</v>
      </c>
      <c r="C1532" s="29">
        <v>321101401</v>
      </c>
      <c r="D1532" s="35">
        <f t="shared" si="1309"/>
        <v>0</v>
      </c>
      <c r="E1532" s="29" t="s">
        <v>1702</v>
      </c>
      <c r="F1532" s="29" t="s">
        <v>1580</v>
      </c>
      <c r="G1532" s="29">
        <v>0</v>
      </c>
      <c r="H1532" s="29" t="s">
        <v>32</v>
      </c>
      <c r="I1532" s="29">
        <v>0</v>
      </c>
      <c r="J1532" s="29" t="s">
        <v>1700</v>
      </c>
      <c r="K1532" s="29" t="str">
        <f t="shared" si="1310"/>
        <v>card</v>
      </c>
      <c r="L1532" s="2" t="str">
        <f t="shared" si="1311"/>
        <v>card</v>
      </c>
      <c r="M1532" s="2">
        <f t="shared" si="1312"/>
        <v>21</v>
      </c>
      <c r="N1532" s="2"/>
      <c r="O1532" s="2" t="str">
        <f t="shared" si="1313"/>
        <v>1011</v>
      </c>
      <c r="P1532" s="2"/>
      <c r="Q1532" s="2" t="str">
        <f t="shared" si="1314"/>
        <v>01</v>
      </c>
      <c r="R1532" s="36"/>
      <c r="S1532" s="29">
        <f t="shared" si="1315"/>
        <v>5</v>
      </c>
      <c r="T1532" s="29">
        <f t="shared" si="1316"/>
        <v>5</v>
      </c>
      <c r="U1532" s="29">
        <f t="shared" si="1317"/>
        <v>5</v>
      </c>
      <c r="V1532" s="29">
        <f t="shared" si="1318"/>
        <v>5</v>
      </c>
      <c r="W1532" s="2" t="str">
        <f t="shared" si="1319"/>
        <v>1011</v>
      </c>
      <c r="X1532" s="2"/>
    </row>
    <row r="1533" spans="1:24">
      <c r="A1533" s="2" t="s">
        <v>29</v>
      </c>
      <c r="B1533" s="29" t="str">
        <f t="shared" si="1238"/>
        <v>321101201</v>
      </c>
      <c r="C1533" s="29">
        <v>321101201</v>
      </c>
      <c r="D1533" s="35">
        <f t="shared" si="1237"/>
        <v>111</v>
      </c>
      <c r="E1533" s="29" t="s">
        <v>1703</v>
      </c>
      <c r="F1533" s="29" t="s">
        <v>1580</v>
      </c>
      <c r="G1533" s="29">
        <v>0</v>
      </c>
      <c r="H1533" s="29" t="s">
        <v>32</v>
      </c>
      <c r="I1533" s="29">
        <v>0</v>
      </c>
      <c r="J1533" s="29" t="s">
        <v>1696</v>
      </c>
      <c r="K1533" s="29" t="str">
        <f t="shared" si="1239"/>
        <v>card</v>
      </c>
      <c r="L1533" s="2" t="str">
        <f t="shared" si="1240"/>
        <v>card</v>
      </c>
      <c r="M1533" s="2">
        <f t="shared" si="1241"/>
        <v>21</v>
      </c>
      <c r="N1533" s="2"/>
      <c r="O1533" s="2" t="str">
        <f t="shared" si="1248"/>
        <v>1012</v>
      </c>
      <c r="P1533" s="2"/>
      <c r="Q1533" s="2" t="str">
        <f t="shared" si="1242"/>
        <v>01</v>
      </c>
      <c r="R1533" s="36"/>
      <c r="S1533" s="29">
        <f t="shared" si="1243"/>
        <v>5</v>
      </c>
      <c r="T1533" s="29">
        <f t="shared" si="1244"/>
        <v>5</v>
      </c>
      <c r="U1533" s="29">
        <f t="shared" si="1245"/>
        <v>5</v>
      </c>
      <c r="V1533" s="29">
        <f t="shared" si="1246"/>
        <v>5</v>
      </c>
      <c r="W1533" s="2" t="str">
        <f t="shared" si="1247"/>
        <v>1012</v>
      </c>
      <c r="X1533" s="2"/>
    </row>
    <row r="1534" spans="1:24">
      <c r="A1534" s="2" t="s">
        <v>29</v>
      </c>
      <c r="B1534" s="29" t="str">
        <f t="shared" ref="B1534" si="1320">"3"&amp;M1534&amp;O1534&amp;Q1534</f>
        <v>321101301</v>
      </c>
      <c r="C1534" s="29">
        <v>321101401</v>
      </c>
      <c r="D1534" s="35">
        <f t="shared" ref="D1534" si="1321">IF(INT(B1534)=INT(C1534),111,0)</f>
        <v>0</v>
      </c>
      <c r="E1534" s="29" t="s">
        <v>1704</v>
      </c>
      <c r="F1534" s="29" t="s">
        <v>1580</v>
      </c>
      <c r="G1534" s="29">
        <v>0</v>
      </c>
      <c r="H1534" s="29" t="s">
        <v>32</v>
      </c>
      <c r="I1534" s="29">
        <v>0</v>
      </c>
      <c r="J1534" s="29" t="s">
        <v>1700</v>
      </c>
      <c r="K1534" s="29" t="str">
        <f t="shared" ref="K1534" si="1322">LEFT(E1534,S1534-1)</f>
        <v>card</v>
      </c>
      <c r="L1534" s="2" t="str">
        <f t="shared" ref="L1534" si="1323">LEFT(E1534,S1534-1)</f>
        <v>card</v>
      </c>
      <c r="M1534" s="2">
        <f t="shared" ref="M1534" si="1324">IF(L1534="card",21,IF(L1534="bust",22,99))</f>
        <v>21</v>
      </c>
      <c r="N1534" s="2"/>
      <c r="O1534" s="2" t="str">
        <f t="shared" ref="O1534" si="1325">MID(E1534,S1534+1,4)</f>
        <v>1013</v>
      </c>
      <c r="P1534" s="2"/>
      <c r="Q1534" s="2" t="str">
        <f t="shared" ref="Q1534" si="1326">IF(LEN(W1534)&lt;3,IF(LEN(W1534)&gt;1,W1534,"0"&amp;W1534),"01")</f>
        <v>01</v>
      </c>
      <c r="R1534" s="36"/>
      <c r="S1534" s="29">
        <f t="shared" ref="S1534" si="1327">IFERROR(FIND("_",E1534),0)</f>
        <v>5</v>
      </c>
      <c r="T1534" s="29">
        <f t="shared" ref="T1534" si="1328">IFERROR(FIND("_",E1534,S1534+1),S1534)</f>
        <v>5</v>
      </c>
      <c r="U1534" s="29">
        <f t="shared" ref="U1534" si="1329">IFERROR(FIND("_",E1534,T1534+1),T1534)</f>
        <v>5</v>
      </c>
      <c r="V1534" s="29">
        <f t="shared" ref="V1534" si="1330">IFERROR(FIND("_",E1534,U1534+1),U1534)</f>
        <v>5</v>
      </c>
      <c r="W1534" s="2" t="str">
        <f t="shared" ref="W1534" si="1331">IF(U1534=V1534,RIGHT(E1534,LEN(E1534)-U1534),MID(E1534,U1534+1,V1534-U1534-1))</f>
        <v>1013</v>
      </c>
      <c r="X1534" s="2"/>
    </row>
    <row r="1535" spans="1:24">
      <c r="A1535" s="2" t="s">
        <v>29</v>
      </c>
      <c r="B1535" s="29" t="str">
        <f t="shared" si="1238"/>
        <v>321101401</v>
      </c>
      <c r="C1535" s="29">
        <v>321101401</v>
      </c>
      <c r="D1535" s="35">
        <f t="shared" si="1237"/>
        <v>111</v>
      </c>
      <c r="E1535" s="29" t="s">
        <v>1705</v>
      </c>
      <c r="F1535" s="29" t="s">
        <v>1580</v>
      </c>
      <c r="G1535" s="29">
        <v>0</v>
      </c>
      <c r="H1535" s="29" t="s">
        <v>32</v>
      </c>
      <c r="I1535" s="29">
        <v>0</v>
      </c>
      <c r="J1535" s="29" t="s">
        <v>1700</v>
      </c>
      <c r="K1535" s="29" t="str">
        <f t="shared" si="1239"/>
        <v>card</v>
      </c>
      <c r="L1535" s="2" t="str">
        <f t="shared" si="1240"/>
        <v>card</v>
      </c>
      <c r="M1535" s="2">
        <f t="shared" si="1241"/>
        <v>21</v>
      </c>
      <c r="N1535" s="2"/>
      <c r="O1535" s="2" t="str">
        <f t="shared" si="1248"/>
        <v>1014</v>
      </c>
      <c r="P1535" s="2"/>
      <c r="Q1535" s="2" t="str">
        <f t="shared" si="1242"/>
        <v>01</v>
      </c>
      <c r="R1535" s="36"/>
      <c r="S1535" s="29">
        <f t="shared" si="1243"/>
        <v>5</v>
      </c>
      <c r="T1535" s="29">
        <f t="shared" si="1244"/>
        <v>5</v>
      </c>
      <c r="U1535" s="29">
        <f t="shared" si="1245"/>
        <v>5</v>
      </c>
      <c r="V1535" s="29">
        <f t="shared" si="1246"/>
        <v>5</v>
      </c>
      <c r="W1535" s="2" t="str">
        <f t="shared" si="1247"/>
        <v>1014</v>
      </c>
      <c r="X1535" s="2"/>
    </row>
    <row r="1536" spans="1:24">
      <c r="A1536" s="2" t="s">
        <v>29</v>
      </c>
      <c r="B1536" s="29" t="str">
        <f t="shared" si="1238"/>
        <v>321101501</v>
      </c>
      <c r="C1536" s="29">
        <v>321101201</v>
      </c>
      <c r="D1536" s="35">
        <f t="shared" si="1237"/>
        <v>0</v>
      </c>
      <c r="E1536" s="29" t="s">
        <v>1706</v>
      </c>
      <c r="F1536" s="29" t="s">
        <v>1580</v>
      </c>
      <c r="G1536" s="29">
        <v>0</v>
      </c>
      <c r="H1536" s="29" t="s">
        <v>32</v>
      </c>
      <c r="I1536" s="29">
        <v>0</v>
      </c>
      <c r="J1536" s="29" t="s">
        <v>1696</v>
      </c>
      <c r="K1536" s="29" t="str">
        <f t="shared" si="1239"/>
        <v>card</v>
      </c>
      <c r="L1536" s="2" t="str">
        <f t="shared" si="1240"/>
        <v>card</v>
      </c>
      <c r="M1536" s="2">
        <f t="shared" si="1241"/>
        <v>21</v>
      </c>
      <c r="N1536" s="2"/>
      <c r="O1536" s="2" t="str">
        <f t="shared" si="1248"/>
        <v>1015</v>
      </c>
      <c r="P1536" s="2"/>
      <c r="Q1536" s="2" t="str">
        <f t="shared" si="1242"/>
        <v>01</v>
      </c>
      <c r="R1536" s="36"/>
      <c r="S1536" s="29">
        <f t="shared" si="1243"/>
        <v>5</v>
      </c>
      <c r="T1536" s="29">
        <f t="shared" si="1244"/>
        <v>5</v>
      </c>
      <c r="U1536" s="29">
        <f t="shared" si="1245"/>
        <v>5</v>
      </c>
      <c r="V1536" s="29">
        <f t="shared" si="1246"/>
        <v>5</v>
      </c>
      <c r="W1536" s="2" t="str">
        <f t="shared" si="1247"/>
        <v>1015</v>
      </c>
      <c r="X1536" s="2"/>
    </row>
    <row r="1537" spans="1:24">
      <c r="A1537" s="2" t="s">
        <v>29</v>
      </c>
      <c r="B1537" s="29" t="str">
        <f t="shared" si="1238"/>
        <v>321101601</v>
      </c>
      <c r="C1537" s="29">
        <v>321101401</v>
      </c>
      <c r="D1537" s="35">
        <f t="shared" si="1237"/>
        <v>0</v>
      </c>
      <c r="E1537" s="29" t="s">
        <v>1707</v>
      </c>
      <c r="F1537" s="29" t="s">
        <v>1580</v>
      </c>
      <c r="G1537" s="29">
        <v>0</v>
      </c>
      <c r="H1537" s="29" t="s">
        <v>32</v>
      </c>
      <c r="I1537" s="29">
        <v>0</v>
      </c>
      <c r="J1537" s="29" t="s">
        <v>1700</v>
      </c>
      <c r="K1537" s="29" t="str">
        <f t="shared" si="1239"/>
        <v>card</v>
      </c>
      <c r="L1537" s="2" t="str">
        <f t="shared" si="1240"/>
        <v>card</v>
      </c>
      <c r="M1537" s="2">
        <f t="shared" si="1241"/>
        <v>21</v>
      </c>
      <c r="N1537" s="2"/>
      <c r="O1537" s="2" t="str">
        <f t="shared" si="1248"/>
        <v>1016</v>
      </c>
      <c r="P1537" s="2"/>
      <c r="Q1537" s="2" t="str">
        <f t="shared" si="1242"/>
        <v>01</v>
      </c>
      <c r="R1537" s="36"/>
      <c r="S1537" s="29">
        <f t="shared" si="1243"/>
        <v>5</v>
      </c>
      <c r="T1537" s="29">
        <f t="shared" si="1244"/>
        <v>5</v>
      </c>
      <c r="U1537" s="29">
        <f t="shared" si="1245"/>
        <v>5</v>
      </c>
      <c r="V1537" s="29">
        <f t="shared" si="1246"/>
        <v>5</v>
      </c>
      <c r="W1537" s="2" t="str">
        <f t="shared" si="1247"/>
        <v>1016</v>
      </c>
      <c r="X1537" s="2"/>
    </row>
    <row r="1538" spans="1:24">
      <c r="A1538" s="2" t="s">
        <v>29</v>
      </c>
      <c r="B1538" s="29" t="str">
        <f t="shared" ref="B1538:B1540" si="1332">"3"&amp;M1538&amp;O1538&amp;Q1538</f>
        <v>321101701</v>
      </c>
      <c r="C1538" s="29">
        <v>321101401</v>
      </c>
      <c r="D1538" s="35">
        <f t="shared" ref="D1538:D1540" si="1333">IF(INT(B1538)=INT(C1538),111,0)</f>
        <v>0</v>
      </c>
      <c r="E1538" s="29" t="s">
        <v>1708</v>
      </c>
      <c r="F1538" s="29" t="s">
        <v>1580</v>
      </c>
      <c r="G1538" s="29">
        <v>0</v>
      </c>
      <c r="H1538" s="29" t="s">
        <v>32</v>
      </c>
      <c r="I1538" s="29">
        <v>0</v>
      </c>
      <c r="J1538" s="29" t="s">
        <v>1700</v>
      </c>
      <c r="K1538" s="29" t="str">
        <f t="shared" ref="K1538:K1540" si="1334">LEFT(E1538,S1538-1)</f>
        <v>card</v>
      </c>
      <c r="L1538" s="2" t="str">
        <f t="shared" ref="L1538:L1540" si="1335">LEFT(E1538,S1538-1)</f>
        <v>card</v>
      </c>
      <c r="M1538" s="2">
        <f t="shared" ref="M1538:M1540" si="1336">IF(L1538="card",21,IF(L1538="bust",22,99))</f>
        <v>21</v>
      </c>
      <c r="N1538" s="2"/>
      <c r="O1538" s="2" t="str">
        <f t="shared" ref="O1538:O1540" si="1337">MID(E1538,S1538+1,4)</f>
        <v>1017</v>
      </c>
      <c r="P1538" s="2"/>
      <c r="Q1538" s="2" t="str">
        <f t="shared" ref="Q1538:Q1540" si="1338">IF(LEN(W1538)&lt;3,IF(LEN(W1538)&gt;1,W1538,"0"&amp;W1538),"01")</f>
        <v>01</v>
      </c>
      <c r="R1538" s="36"/>
      <c r="S1538" s="29">
        <f t="shared" ref="S1538:S1540" si="1339">IFERROR(FIND("_",E1538),0)</f>
        <v>5</v>
      </c>
      <c r="T1538" s="29">
        <f t="shared" ref="T1538:T1540" si="1340">IFERROR(FIND("_",E1538,S1538+1),S1538)</f>
        <v>5</v>
      </c>
      <c r="U1538" s="29">
        <f t="shared" ref="U1538:U1540" si="1341">IFERROR(FIND("_",E1538,T1538+1),T1538)</f>
        <v>5</v>
      </c>
      <c r="V1538" s="29">
        <f t="shared" ref="V1538:V1540" si="1342">IFERROR(FIND("_",E1538,U1538+1),U1538)</f>
        <v>5</v>
      </c>
      <c r="W1538" s="2" t="str">
        <f t="shared" ref="W1538:W1540" si="1343">IF(U1538=V1538,RIGHT(E1538,LEN(E1538)-U1538),MID(E1538,U1538+1,V1538-U1538-1))</f>
        <v>1017</v>
      </c>
      <c r="X1538" s="2"/>
    </row>
    <row r="1539" spans="1:24">
      <c r="A1539" s="2" t="s">
        <v>29</v>
      </c>
      <c r="B1539" s="29" t="str">
        <f t="shared" si="1332"/>
        <v>321101801</v>
      </c>
      <c r="C1539" s="29">
        <v>321101201</v>
      </c>
      <c r="D1539" s="35">
        <f t="shared" si="1333"/>
        <v>0</v>
      </c>
      <c r="E1539" s="29" t="s">
        <v>1709</v>
      </c>
      <c r="F1539" s="29" t="s">
        <v>1580</v>
      </c>
      <c r="G1539" s="29">
        <v>0</v>
      </c>
      <c r="H1539" s="29" t="s">
        <v>32</v>
      </c>
      <c r="I1539" s="29">
        <v>0</v>
      </c>
      <c r="J1539" s="29" t="s">
        <v>1696</v>
      </c>
      <c r="K1539" s="29" t="str">
        <f t="shared" si="1334"/>
        <v>card</v>
      </c>
      <c r="L1539" s="2" t="str">
        <f t="shared" si="1335"/>
        <v>card</v>
      </c>
      <c r="M1539" s="2">
        <f t="shared" si="1336"/>
        <v>21</v>
      </c>
      <c r="N1539" s="2"/>
      <c r="O1539" s="2" t="str">
        <f t="shared" si="1337"/>
        <v>1018</v>
      </c>
      <c r="P1539" s="2"/>
      <c r="Q1539" s="2" t="str">
        <f t="shared" si="1338"/>
        <v>01</v>
      </c>
      <c r="R1539" s="36"/>
      <c r="S1539" s="29">
        <f t="shared" si="1339"/>
        <v>5</v>
      </c>
      <c r="T1539" s="29">
        <f t="shared" si="1340"/>
        <v>5</v>
      </c>
      <c r="U1539" s="29">
        <f t="shared" si="1341"/>
        <v>5</v>
      </c>
      <c r="V1539" s="29">
        <f t="shared" si="1342"/>
        <v>5</v>
      </c>
      <c r="W1539" s="2" t="str">
        <f t="shared" si="1343"/>
        <v>1018</v>
      </c>
      <c r="X1539" s="2"/>
    </row>
    <row r="1540" spans="1:24">
      <c r="A1540" s="2" t="s">
        <v>29</v>
      </c>
      <c r="B1540" s="29" t="str">
        <f t="shared" si="1332"/>
        <v>321101901</v>
      </c>
      <c r="C1540" s="29">
        <v>321101401</v>
      </c>
      <c r="D1540" s="35">
        <f t="shared" si="1333"/>
        <v>0</v>
      </c>
      <c r="E1540" s="29" t="s">
        <v>1710</v>
      </c>
      <c r="F1540" s="29" t="s">
        <v>1580</v>
      </c>
      <c r="G1540" s="29">
        <v>0</v>
      </c>
      <c r="H1540" s="29" t="s">
        <v>32</v>
      </c>
      <c r="I1540" s="29">
        <v>0</v>
      </c>
      <c r="J1540" s="29" t="s">
        <v>1700</v>
      </c>
      <c r="K1540" s="29" t="str">
        <f t="shared" si="1334"/>
        <v>card</v>
      </c>
      <c r="L1540" s="2" t="str">
        <f t="shared" si="1335"/>
        <v>card</v>
      </c>
      <c r="M1540" s="2">
        <f t="shared" si="1336"/>
        <v>21</v>
      </c>
      <c r="N1540" s="2"/>
      <c r="O1540" s="2" t="str">
        <f t="shared" si="1337"/>
        <v>1019</v>
      </c>
      <c r="P1540" s="2"/>
      <c r="Q1540" s="2" t="str">
        <f t="shared" si="1338"/>
        <v>01</v>
      </c>
      <c r="R1540" s="36"/>
      <c r="S1540" s="29">
        <f t="shared" si="1339"/>
        <v>5</v>
      </c>
      <c r="T1540" s="29">
        <f t="shared" si="1340"/>
        <v>5</v>
      </c>
      <c r="U1540" s="29">
        <f t="shared" si="1341"/>
        <v>5</v>
      </c>
      <c r="V1540" s="29">
        <f t="shared" si="1342"/>
        <v>5</v>
      </c>
      <c r="W1540" s="2" t="str">
        <f t="shared" si="1343"/>
        <v>1019</v>
      </c>
      <c r="X1540" s="2"/>
    </row>
    <row r="1541" spans="1:24">
      <c r="A1541" s="2" t="s">
        <v>29</v>
      </c>
      <c r="B1541" s="29" t="str">
        <f t="shared" ref="B1541:B1542" si="1344">"3"&amp;M1541&amp;O1541&amp;Q1541</f>
        <v>321102001</v>
      </c>
      <c r="C1541" s="29">
        <v>321101201</v>
      </c>
      <c r="D1541" s="35">
        <f t="shared" ref="D1541:D1542" si="1345">IF(INT(B1541)=INT(C1541),111,0)</f>
        <v>0</v>
      </c>
      <c r="E1541" s="29" t="s">
        <v>1711</v>
      </c>
      <c r="F1541" s="29" t="s">
        <v>1580</v>
      </c>
      <c r="G1541" s="29">
        <v>0</v>
      </c>
      <c r="H1541" s="29" t="s">
        <v>32</v>
      </c>
      <c r="I1541" s="29">
        <v>0</v>
      </c>
      <c r="J1541" s="29" t="s">
        <v>1696</v>
      </c>
      <c r="K1541" s="29" t="str">
        <f t="shared" ref="K1541:K1542" si="1346">LEFT(E1541,S1541-1)</f>
        <v>card</v>
      </c>
      <c r="L1541" s="2" t="str">
        <f t="shared" ref="L1541:L1542" si="1347">LEFT(E1541,S1541-1)</f>
        <v>card</v>
      </c>
      <c r="M1541" s="2">
        <f t="shared" ref="M1541:M1542" si="1348">IF(L1541="card",21,IF(L1541="bust",22,99))</f>
        <v>21</v>
      </c>
      <c r="N1541" s="2"/>
      <c r="O1541" s="2" t="str">
        <f t="shared" ref="O1541:O1542" si="1349">MID(E1541,S1541+1,4)</f>
        <v>1020</v>
      </c>
      <c r="P1541" s="2"/>
      <c r="Q1541" s="2" t="str">
        <f t="shared" ref="Q1541:Q1542" si="1350">IF(LEN(W1541)&lt;3,IF(LEN(W1541)&gt;1,W1541,"0"&amp;W1541),"01")</f>
        <v>01</v>
      </c>
      <c r="R1541" s="36"/>
      <c r="S1541" s="29">
        <f t="shared" ref="S1541:S1542" si="1351">IFERROR(FIND("_",E1541),0)</f>
        <v>5</v>
      </c>
      <c r="T1541" s="29">
        <f t="shared" ref="T1541:T1542" si="1352">IFERROR(FIND("_",E1541,S1541+1),S1541)</f>
        <v>5</v>
      </c>
      <c r="U1541" s="29">
        <f t="shared" ref="U1541:U1542" si="1353">IFERROR(FIND("_",E1541,T1541+1),T1541)</f>
        <v>5</v>
      </c>
      <c r="V1541" s="29">
        <f t="shared" ref="V1541:V1542" si="1354">IFERROR(FIND("_",E1541,U1541+1),U1541)</f>
        <v>5</v>
      </c>
      <c r="W1541" s="2" t="str">
        <f t="shared" ref="W1541:W1542" si="1355">IF(U1541=V1541,RIGHT(E1541,LEN(E1541)-U1541),MID(E1541,U1541+1,V1541-U1541-1))</f>
        <v>1020</v>
      </c>
      <c r="X1541" s="2"/>
    </row>
    <row r="1542" spans="1:24">
      <c r="A1542" s="2" t="s">
        <v>29</v>
      </c>
      <c r="B1542" s="29" t="str">
        <f t="shared" si="1344"/>
        <v>321102101</v>
      </c>
      <c r="C1542" s="29">
        <v>321101401</v>
      </c>
      <c r="D1542" s="35">
        <f t="shared" si="1345"/>
        <v>0</v>
      </c>
      <c r="E1542" s="29" t="s">
        <v>1712</v>
      </c>
      <c r="F1542" s="29" t="s">
        <v>1580</v>
      </c>
      <c r="G1542" s="29">
        <v>0</v>
      </c>
      <c r="H1542" s="29" t="s">
        <v>32</v>
      </c>
      <c r="I1542" s="29">
        <v>0</v>
      </c>
      <c r="J1542" s="29" t="s">
        <v>1700</v>
      </c>
      <c r="K1542" s="29" t="str">
        <f t="shared" si="1346"/>
        <v>card</v>
      </c>
      <c r="L1542" s="2" t="str">
        <f t="shared" si="1347"/>
        <v>card</v>
      </c>
      <c r="M1542" s="2">
        <f t="shared" si="1348"/>
        <v>21</v>
      </c>
      <c r="N1542" s="2"/>
      <c r="O1542" s="2" t="str">
        <f t="shared" si="1349"/>
        <v>1021</v>
      </c>
      <c r="P1542" s="2"/>
      <c r="Q1542" s="2" t="str">
        <f t="shared" si="1350"/>
        <v>01</v>
      </c>
      <c r="R1542" s="36"/>
      <c r="S1542" s="29">
        <f t="shared" si="1351"/>
        <v>5</v>
      </c>
      <c r="T1542" s="29">
        <f t="shared" si="1352"/>
        <v>5</v>
      </c>
      <c r="U1542" s="29">
        <f t="shared" si="1353"/>
        <v>5</v>
      </c>
      <c r="V1542" s="29">
        <f t="shared" si="1354"/>
        <v>5</v>
      </c>
      <c r="W1542" s="2" t="str">
        <f t="shared" si="1355"/>
        <v>1021</v>
      </c>
      <c r="X1542" s="2"/>
    </row>
    <row r="1543" spans="1:24">
      <c r="A1543" s="2" t="s">
        <v>29</v>
      </c>
      <c r="B1543" s="29" t="str">
        <f t="shared" ref="B1543:B1546" si="1356">"3"&amp;M1543&amp;O1543&amp;Q1543</f>
        <v>321102201</v>
      </c>
      <c r="C1543" s="29">
        <v>321101201</v>
      </c>
      <c r="D1543" s="35">
        <f t="shared" ref="D1543:D1547" si="1357">IF(INT(B1543)=INT(C1543),111,0)</f>
        <v>0</v>
      </c>
      <c r="E1543" s="29" t="s">
        <v>1713</v>
      </c>
      <c r="F1543" s="29" t="s">
        <v>1580</v>
      </c>
      <c r="G1543" s="29">
        <v>0</v>
      </c>
      <c r="H1543" s="29" t="s">
        <v>32</v>
      </c>
      <c r="I1543" s="29">
        <v>0</v>
      </c>
      <c r="J1543" s="29" t="s">
        <v>1696</v>
      </c>
      <c r="K1543" s="29" t="str">
        <f t="shared" ref="K1543:K1547" si="1358">LEFT(E1543,S1543-1)</f>
        <v>card</v>
      </c>
      <c r="L1543" s="2" t="str">
        <f t="shared" ref="L1543:L1547" si="1359">LEFT(E1543,S1543-1)</f>
        <v>card</v>
      </c>
      <c r="M1543" s="2">
        <f t="shared" ref="M1543:M1547" si="1360">IF(L1543="card",21,IF(L1543="bust",22,99))</f>
        <v>21</v>
      </c>
      <c r="N1543" s="2"/>
      <c r="O1543" s="2" t="str">
        <f t="shared" ref="O1543:O1547" si="1361">MID(E1543,S1543+1,4)</f>
        <v>1022</v>
      </c>
      <c r="P1543" s="2"/>
      <c r="Q1543" s="2" t="str">
        <f t="shared" ref="Q1543:Q1547" si="1362">IF(LEN(W1543)&lt;3,IF(LEN(W1543)&gt;1,W1543,"0"&amp;W1543),"01")</f>
        <v>01</v>
      </c>
      <c r="R1543" s="36"/>
      <c r="S1543" s="29">
        <f t="shared" ref="S1543:S1547" si="1363">IFERROR(FIND("_",E1543),0)</f>
        <v>5</v>
      </c>
      <c r="T1543" s="29">
        <f t="shared" ref="T1543:T1547" si="1364">IFERROR(FIND("_",E1543,S1543+1),S1543)</f>
        <v>5</v>
      </c>
      <c r="U1543" s="29">
        <f t="shared" ref="U1543:U1547" si="1365">IFERROR(FIND("_",E1543,T1543+1),T1543)</f>
        <v>5</v>
      </c>
      <c r="V1543" s="29">
        <f t="shared" ref="V1543:V1547" si="1366">IFERROR(FIND("_",E1543,U1543+1),U1543)</f>
        <v>5</v>
      </c>
      <c r="W1543" s="2" t="str">
        <f t="shared" ref="W1543:W1547" si="1367">IF(U1543=V1543,RIGHT(E1543,LEN(E1543)-U1543),MID(E1543,U1543+1,V1543-U1543-1))</f>
        <v>1022</v>
      </c>
      <c r="X1543" s="2"/>
    </row>
    <row r="1544" spans="1:24">
      <c r="A1544" s="2" t="s">
        <v>29</v>
      </c>
      <c r="B1544" s="29" t="str">
        <f t="shared" ref="B1544" si="1368">"3"&amp;M1544&amp;O1544&amp;Q1544</f>
        <v>321103301</v>
      </c>
      <c r="C1544" s="29">
        <v>321101201</v>
      </c>
      <c r="D1544" s="35">
        <f t="shared" ref="D1544" si="1369">IF(INT(B1544)=INT(C1544),111,0)</f>
        <v>0</v>
      </c>
      <c r="E1544" s="29" t="s">
        <v>1714</v>
      </c>
      <c r="F1544" s="29" t="s">
        <v>1580</v>
      </c>
      <c r="G1544" s="29">
        <v>0</v>
      </c>
      <c r="H1544" s="29" t="s">
        <v>32</v>
      </c>
      <c r="I1544" s="29">
        <v>0</v>
      </c>
      <c r="J1544" s="29" t="s">
        <v>1696</v>
      </c>
      <c r="K1544" s="29" t="str">
        <f t="shared" ref="K1544" si="1370">LEFT(E1544,S1544-1)</f>
        <v>card</v>
      </c>
      <c r="L1544" s="2" t="str">
        <f t="shared" ref="L1544" si="1371">LEFT(E1544,S1544-1)</f>
        <v>card</v>
      </c>
      <c r="M1544" s="2">
        <f t="shared" ref="M1544" si="1372">IF(L1544="card",21,IF(L1544="bust",22,99))</f>
        <v>21</v>
      </c>
      <c r="N1544" s="2"/>
      <c r="O1544" s="2" t="str">
        <f t="shared" ref="O1544" si="1373">MID(E1544,S1544+1,4)</f>
        <v>1033</v>
      </c>
      <c r="P1544" s="2"/>
      <c r="Q1544" s="2" t="str">
        <f t="shared" ref="Q1544" si="1374">IF(LEN(W1544)&lt;3,IF(LEN(W1544)&gt;1,W1544,"0"&amp;W1544),"01")</f>
        <v>01</v>
      </c>
      <c r="R1544" s="36"/>
      <c r="S1544" s="29">
        <f t="shared" ref="S1544" si="1375">IFERROR(FIND("_",E1544),0)</f>
        <v>5</v>
      </c>
      <c r="T1544" s="29">
        <f t="shared" ref="T1544" si="1376">IFERROR(FIND("_",E1544,S1544+1),S1544)</f>
        <v>5</v>
      </c>
      <c r="U1544" s="29">
        <f t="shared" ref="U1544" si="1377">IFERROR(FIND("_",E1544,T1544+1),T1544)</f>
        <v>5</v>
      </c>
      <c r="V1544" s="29">
        <f t="shared" ref="V1544" si="1378">IFERROR(FIND("_",E1544,U1544+1),U1544)</f>
        <v>5</v>
      </c>
      <c r="W1544" s="2" t="str">
        <f t="shared" ref="W1544" si="1379">IF(U1544=V1544,RIGHT(E1544,LEN(E1544)-U1544),MID(E1544,U1544+1,V1544-U1544-1))</f>
        <v>1033</v>
      </c>
      <c r="X1544" s="2"/>
    </row>
    <row r="1545" spans="1:24">
      <c r="A1545" s="2" t="s">
        <v>29</v>
      </c>
      <c r="B1545" s="29" t="str">
        <f t="shared" ref="B1545" si="1380">"3"&amp;M1545&amp;O1545&amp;Q1545</f>
        <v>321104101</v>
      </c>
      <c r="C1545" s="29">
        <v>321101401</v>
      </c>
      <c r="D1545" s="35">
        <f t="shared" ref="D1545" si="1381">IF(INT(B1545)=INT(C1545),111,0)</f>
        <v>0</v>
      </c>
      <c r="E1545" s="29" t="s">
        <v>1715</v>
      </c>
      <c r="F1545" s="29" t="s">
        <v>1580</v>
      </c>
      <c r="G1545" s="29">
        <v>0</v>
      </c>
      <c r="H1545" s="29" t="s">
        <v>32</v>
      </c>
      <c r="I1545" s="29">
        <v>0</v>
      </c>
      <c r="J1545" s="29" t="s">
        <v>1700</v>
      </c>
      <c r="K1545" s="29" t="str">
        <f t="shared" ref="K1545" si="1382">LEFT(E1545,S1545-1)</f>
        <v>card</v>
      </c>
      <c r="L1545" s="2" t="str">
        <f t="shared" ref="L1545" si="1383">LEFT(E1545,S1545-1)</f>
        <v>card</v>
      </c>
      <c r="M1545" s="2">
        <f t="shared" ref="M1545" si="1384">IF(L1545="card",21,IF(L1545="bust",22,99))</f>
        <v>21</v>
      </c>
      <c r="N1545" s="2"/>
      <c r="O1545" s="2" t="str">
        <f t="shared" ref="O1545" si="1385">MID(E1545,S1545+1,4)</f>
        <v>1041</v>
      </c>
      <c r="P1545" s="2"/>
      <c r="Q1545" s="2" t="str">
        <f t="shared" ref="Q1545" si="1386">IF(LEN(W1545)&lt;3,IF(LEN(W1545)&gt;1,W1545,"0"&amp;W1545),"01")</f>
        <v>01</v>
      </c>
      <c r="R1545" s="36"/>
      <c r="S1545" s="29">
        <f t="shared" ref="S1545" si="1387">IFERROR(FIND("_",E1545),0)</f>
        <v>5</v>
      </c>
      <c r="T1545" s="29">
        <f t="shared" ref="T1545" si="1388">IFERROR(FIND("_",E1545,S1545+1),S1545)</f>
        <v>5</v>
      </c>
      <c r="U1545" s="29">
        <f t="shared" ref="U1545" si="1389">IFERROR(FIND("_",E1545,T1545+1),T1545)</f>
        <v>5</v>
      </c>
      <c r="V1545" s="29">
        <f t="shared" ref="V1545" si="1390">IFERROR(FIND("_",E1545,U1545+1),U1545)</f>
        <v>5</v>
      </c>
      <c r="W1545" s="2" t="str">
        <f t="shared" ref="W1545" si="1391">IF(U1545=V1545,RIGHT(E1545,LEN(E1545)-U1545),MID(E1545,U1545+1,V1545-U1545-1))</f>
        <v>1041</v>
      </c>
      <c r="X1545" s="2"/>
    </row>
    <row r="1546" spans="1:24">
      <c r="A1546" s="2" t="s">
        <v>29</v>
      </c>
      <c r="B1546" s="29" t="str">
        <f t="shared" si="1356"/>
        <v>321104301</v>
      </c>
      <c r="C1546" s="29">
        <v>321101401</v>
      </c>
      <c r="D1546" s="35">
        <f t="shared" si="1357"/>
        <v>0</v>
      </c>
      <c r="E1546" s="29" t="s">
        <v>1716</v>
      </c>
      <c r="F1546" s="29" t="s">
        <v>1580</v>
      </c>
      <c r="G1546" s="29">
        <v>0</v>
      </c>
      <c r="H1546" s="29" t="s">
        <v>32</v>
      </c>
      <c r="I1546" s="29">
        <v>0</v>
      </c>
      <c r="J1546" s="29" t="s">
        <v>1700</v>
      </c>
      <c r="K1546" s="29" t="str">
        <f t="shared" si="1358"/>
        <v>card</v>
      </c>
      <c r="L1546" s="2" t="str">
        <f t="shared" si="1359"/>
        <v>card</v>
      </c>
      <c r="M1546" s="2">
        <f t="shared" si="1360"/>
        <v>21</v>
      </c>
      <c r="N1546" s="2"/>
      <c r="O1546" s="2" t="str">
        <f t="shared" si="1361"/>
        <v>1043</v>
      </c>
      <c r="P1546" s="2"/>
      <c r="Q1546" s="2" t="str">
        <f t="shared" si="1362"/>
        <v>01</v>
      </c>
      <c r="R1546" s="36"/>
      <c r="S1546" s="29">
        <f t="shared" si="1363"/>
        <v>5</v>
      </c>
      <c r="T1546" s="29">
        <f t="shared" si="1364"/>
        <v>5</v>
      </c>
      <c r="U1546" s="29">
        <f t="shared" si="1365"/>
        <v>5</v>
      </c>
      <c r="V1546" s="29">
        <f t="shared" si="1366"/>
        <v>5</v>
      </c>
      <c r="W1546" s="2" t="str">
        <f t="shared" si="1367"/>
        <v>1043</v>
      </c>
      <c r="X1546" s="2"/>
    </row>
    <row r="1547" spans="1:24">
      <c r="A1547" s="2" t="s">
        <v>29</v>
      </c>
      <c r="B1547" s="29">
        <v>321200200</v>
      </c>
      <c r="C1547" s="29">
        <v>321101401</v>
      </c>
      <c r="D1547" s="35">
        <f t="shared" si="1357"/>
        <v>0</v>
      </c>
      <c r="E1547" s="29" t="s">
        <v>1717</v>
      </c>
      <c r="F1547" s="29" t="s">
        <v>1580</v>
      </c>
      <c r="G1547" s="29">
        <v>0</v>
      </c>
      <c r="H1547" s="29" t="s">
        <v>32</v>
      </c>
      <c r="I1547" s="29">
        <v>0</v>
      </c>
      <c r="J1547" s="29" t="s">
        <v>1700</v>
      </c>
      <c r="K1547" s="29" t="str">
        <f t="shared" si="1358"/>
        <v>card</v>
      </c>
      <c r="L1547" s="2" t="str">
        <f t="shared" si="1359"/>
        <v>card</v>
      </c>
      <c r="M1547" s="2">
        <f t="shared" si="1360"/>
        <v>21</v>
      </c>
      <c r="N1547" s="2"/>
      <c r="O1547" s="2" t="str">
        <f t="shared" si="1361"/>
        <v>2002</v>
      </c>
      <c r="P1547" s="2"/>
      <c r="Q1547" s="2" t="str">
        <f t="shared" si="1362"/>
        <v>01</v>
      </c>
      <c r="R1547" s="36"/>
      <c r="S1547" s="29">
        <f t="shared" si="1363"/>
        <v>5</v>
      </c>
      <c r="T1547" s="29">
        <f t="shared" si="1364"/>
        <v>5</v>
      </c>
      <c r="U1547" s="29">
        <f t="shared" si="1365"/>
        <v>5</v>
      </c>
      <c r="V1547" s="29">
        <f t="shared" si="1366"/>
        <v>5</v>
      </c>
      <c r="W1547" s="2" t="str">
        <f t="shared" si="1367"/>
        <v>2002</v>
      </c>
      <c r="X1547" s="2"/>
    </row>
    <row r="1548" spans="1:24">
      <c r="A1548" s="2" t="s">
        <v>29</v>
      </c>
      <c r="B1548" s="29" t="str">
        <f t="shared" ref="B1548:B1549" si="1392">"3"&amp;M1548&amp;O1548&amp;Q1548</f>
        <v>321200201</v>
      </c>
      <c r="C1548" s="29">
        <v>321101401</v>
      </c>
      <c r="D1548" s="35">
        <f t="shared" ref="D1548:D1549" si="1393">IF(INT(B1548)=INT(C1548),111,0)</f>
        <v>0</v>
      </c>
      <c r="E1548" s="29" t="s">
        <v>1718</v>
      </c>
      <c r="F1548" s="29" t="s">
        <v>1580</v>
      </c>
      <c r="G1548" s="29">
        <v>0</v>
      </c>
      <c r="H1548" s="29" t="s">
        <v>32</v>
      </c>
      <c r="I1548" s="29">
        <v>0</v>
      </c>
      <c r="J1548" s="29" t="s">
        <v>1700</v>
      </c>
      <c r="K1548" s="29" t="str">
        <f t="shared" ref="K1548:K1549" si="1394">LEFT(E1548,S1548-1)</f>
        <v>card</v>
      </c>
      <c r="L1548" s="2" t="str">
        <f t="shared" ref="L1548:L1549" si="1395">LEFT(E1548,S1548-1)</f>
        <v>card</v>
      </c>
      <c r="M1548" s="2">
        <f t="shared" ref="M1548:M1549" si="1396">IF(L1548="card",21,IF(L1548="bust",22,99))</f>
        <v>21</v>
      </c>
      <c r="N1548" s="2"/>
      <c r="O1548" s="2" t="str">
        <f t="shared" ref="O1548:O1549" si="1397">MID(E1548,S1548+1,4)</f>
        <v>2002</v>
      </c>
      <c r="P1548" s="2"/>
      <c r="Q1548" s="2" t="str">
        <f t="shared" ref="Q1548:Q1549" si="1398">IF(LEN(W1548)&lt;3,IF(LEN(W1548)&gt;1,W1548,"0"&amp;W1548),"01")</f>
        <v>01</v>
      </c>
      <c r="R1548" s="36"/>
      <c r="S1548" s="29">
        <f t="shared" ref="S1548:S1549" si="1399">IFERROR(FIND("_",E1548),0)</f>
        <v>5</v>
      </c>
      <c r="T1548" s="29">
        <f t="shared" ref="T1548:T1549" si="1400">IFERROR(FIND("_",E1548,S1548+1),S1548)</f>
        <v>10</v>
      </c>
      <c r="U1548" s="29">
        <f t="shared" ref="U1548:U1549" si="1401">IFERROR(FIND("_",E1548,T1548+1),T1548)</f>
        <v>10</v>
      </c>
      <c r="V1548" s="29">
        <f t="shared" ref="V1548:V1549" si="1402">IFERROR(FIND("_",E1548,U1548+1),U1548)</f>
        <v>10</v>
      </c>
      <c r="W1548" s="2" t="str">
        <f t="shared" ref="W1548:W1549" si="1403">IF(U1548=V1548,RIGHT(E1548,LEN(E1548)-U1548),MID(E1548,U1548+1,V1548-U1548-1))</f>
        <v>1</v>
      </c>
      <c r="X1548" s="2"/>
    </row>
    <row r="1549" spans="1:24">
      <c r="A1549" s="2" t="s">
        <v>29</v>
      </c>
      <c r="B1549" s="29" t="str">
        <f t="shared" si="1392"/>
        <v>322000001</v>
      </c>
      <c r="C1549" s="29">
        <v>322000101</v>
      </c>
      <c r="D1549" s="35">
        <f t="shared" si="1393"/>
        <v>0</v>
      </c>
      <c r="E1549" s="29" t="s">
        <v>1719</v>
      </c>
      <c r="F1549" s="29" t="s">
        <v>1580</v>
      </c>
      <c r="G1549" s="29">
        <v>0</v>
      </c>
      <c r="H1549" s="29" t="s">
        <v>32</v>
      </c>
      <c r="I1549" s="29">
        <v>0</v>
      </c>
      <c r="J1549" s="29" t="s">
        <v>1720</v>
      </c>
      <c r="K1549" s="29" t="str">
        <f t="shared" si="1394"/>
        <v>bust</v>
      </c>
      <c r="L1549" s="2" t="str">
        <f t="shared" si="1395"/>
        <v>bust</v>
      </c>
      <c r="M1549" s="2">
        <f t="shared" si="1396"/>
        <v>22</v>
      </c>
      <c r="N1549" s="2"/>
      <c r="O1549" s="2" t="str">
        <f t="shared" si="1397"/>
        <v>0000</v>
      </c>
      <c r="P1549" s="2"/>
      <c r="Q1549" s="2" t="str">
        <f t="shared" si="1398"/>
        <v>01</v>
      </c>
      <c r="R1549" s="36"/>
      <c r="S1549" s="29">
        <f t="shared" si="1399"/>
        <v>5</v>
      </c>
      <c r="T1549" s="29">
        <f t="shared" si="1400"/>
        <v>5</v>
      </c>
      <c r="U1549" s="29">
        <f t="shared" si="1401"/>
        <v>5</v>
      </c>
      <c r="V1549" s="29">
        <f t="shared" si="1402"/>
        <v>5</v>
      </c>
      <c r="W1549" s="2" t="str">
        <f t="shared" si="1403"/>
        <v>0000</v>
      </c>
      <c r="X1549" s="2"/>
    </row>
    <row r="1550" spans="1:24">
      <c r="A1550" s="2" t="s">
        <v>29</v>
      </c>
      <c r="B1550" s="29" t="str">
        <f t="shared" si="1238"/>
        <v>322000101</v>
      </c>
      <c r="C1550" s="29">
        <v>322000101</v>
      </c>
      <c r="D1550" s="35">
        <f t="shared" si="1237"/>
        <v>111</v>
      </c>
      <c r="E1550" s="29" t="s">
        <v>1721</v>
      </c>
      <c r="F1550" s="29" t="s">
        <v>1580</v>
      </c>
      <c r="G1550" s="29">
        <v>0</v>
      </c>
      <c r="H1550" s="29" t="s">
        <v>32</v>
      </c>
      <c r="I1550" s="29">
        <v>0</v>
      </c>
      <c r="J1550" s="29" t="s">
        <v>1720</v>
      </c>
      <c r="K1550" s="29" t="str">
        <f t="shared" si="1239"/>
        <v>bust</v>
      </c>
      <c r="L1550" s="2" t="str">
        <f t="shared" si="1240"/>
        <v>bust</v>
      </c>
      <c r="M1550" s="2">
        <f t="shared" si="1241"/>
        <v>22</v>
      </c>
      <c r="N1550" s="2"/>
      <c r="O1550" s="2" t="str">
        <f t="shared" si="1248"/>
        <v>0001</v>
      </c>
      <c r="P1550" s="2"/>
      <c r="Q1550" s="2" t="str">
        <f t="shared" si="1242"/>
        <v>01</v>
      </c>
      <c r="R1550" s="36"/>
      <c r="S1550" s="29">
        <f t="shared" si="1243"/>
        <v>5</v>
      </c>
      <c r="T1550" s="29">
        <f t="shared" si="1244"/>
        <v>5</v>
      </c>
      <c r="U1550" s="29">
        <f t="shared" si="1245"/>
        <v>5</v>
      </c>
      <c r="V1550" s="29">
        <f t="shared" si="1246"/>
        <v>5</v>
      </c>
      <c r="W1550" s="2" t="str">
        <f t="shared" si="1247"/>
        <v>0001</v>
      </c>
      <c r="X1550" s="2"/>
    </row>
    <row r="1551" spans="1:24">
      <c r="A1551" s="2" t="s">
        <v>29</v>
      </c>
      <c r="B1551" s="29" t="str">
        <f t="shared" si="1238"/>
        <v>322000201</v>
      </c>
      <c r="C1551" s="29">
        <v>322000201</v>
      </c>
      <c r="D1551" s="35">
        <f t="shared" si="1237"/>
        <v>111</v>
      </c>
      <c r="E1551" s="29" t="s">
        <v>1722</v>
      </c>
      <c r="F1551" s="29" t="s">
        <v>1580</v>
      </c>
      <c r="G1551" s="29">
        <v>0</v>
      </c>
      <c r="H1551" s="29" t="s">
        <v>32</v>
      </c>
      <c r="I1551" s="29">
        <v>0</v>
      </c>
      <c r="J1551" s="29" t="s">
        <v>1723</v>
      </c>
      <c r="K1551" s="29" t="str">
        <f t="shared" si="1239"/>
        <v>bust</v>
      </c>
      <c r="L1551" s="2" t="str">
        <f t="shared" si="1240"/>
        <v>bust</v>
      </c>
      <c r="M1551" s="2">
        <f t="shared" si="1241"/>
        <v>22</v>
      </c>
      <c r="N1551" s="2"/>
      <c r="O1551" s="2" t="str">
        <f t="shared" si="1248"/>
        <v>0002</v>
      </c>
      <c r="P1551" s="2"/>
      <c r="Q1551" s="2" t="str">
        <f t="shared" si="1242"/>
        <v>01</v>
      </c>
      <c r="R1551" s="36"/>
      <c r="S1551" s="29">
        <f t="shared" si="1243"/>
        <v>5</v>
      </c>
      <c r="T1551" s="29">
        <f t="shared" si="1244"/>
        <v>5</v>
      </c>
      <c r="U1551" s="29">
        <f t="shared" si="1245"/>
        <v>5</v>
      </c>
      <c r="V1551" s="29">
        <f t="shared" si="1246"/>
        <v>5</v>
      </c>
      <c r="W1551" s="2" t="str">
        <f t="shared" si="1247"/>
        <v>0002</v>
      </c>
      <c r="X1551" s="2"/>
    </row>
    <row r="1552" spans="1:24">
      <c r="A1552" s="2"/>
      <c r="B1552" s="29" t="str">
        <f t="shared" si="1238"/>
        <v>322000201</v>
      </c>
      <c r="C1552" s="29">
        <v>322000202</v>
      </c>
      <c r="D1552" s="35">
        <f t="shared" si="1237"/>
        <v>0</v>
      </c>
      <c r="E1552" s="29" t="s">
        <v>1722</v>
      </c>
      <c r="F1552" s="29" t="s">
        <v>1580</v>
      </c>
      <c r="G1552" s="29">
        <v>0</v>
      </c>
      <c r="H1552" s="29" t="s">
        <v>32</v>
      </c>
      <c r="I1552" s="29">
        <v>0</v>
      </c>
      <c r="J1552" s="29" t="s">
        <v>1723</v>
      </c>
      <c r="K1552" s="29" t="str">
        <f t="shared" si="1239"/>
        <v>bust</v>
      </c>
      <c r="L1552" s="2" t="str">
        <f t="shared" si="1240"/>
        <v>bust</v>
      </c>
      <c r="M1552" s="2">
        <f t="shared" si="1241"/>
        <v>22</v>
      </c>
      <c r="N1552" s="2"/>
      <c r="O1552" s="2" t="str">
        <f t="shared" si="1248"/>
        <v>0002</v>
      </c>
      <c r="P1552" s="2"/>
      <c r="Q1552" s="2" t="str">
        <f t="shared" si="1242"/>
        <v>01</v>
      </c>
      <c r="R1552" s="36"/>
      <c r="S1552" s="29">
        <f t="shared" si="1243"/>
        <v>5</v>
      </c>
      <c r="T1552" s="29">
        <f t="shared" si="1244"/>
        <v>5</v>
      </c>
      <c r="U1552" s="29">
        <f t="shared" si="1245"/>
        <v>5</v>
      </c>
      <c r="V1552" s="29">
        <f t="shared" si="1246"/>
        <v>5</v>
      </c>
      <c r="W1552" s="2" t="str">
        <f t="shared" si="1247"/>
        <v>0002</v>
      </c>
      <c r="X1552" s="2"/>
    </row>
    <row r="1553" spans="1:24">
      <c r="A1553" s="2" t="s">
        <v>29</v>
      </c>
      <c r="B1553" s="29" t="str">
        <f t="shared" si="1238"/>
        <v>322000301</v>
      </c>
      <c r="C1553" s="29">
        <v>322000301</v>
      </c>
      <c r="D1553" s="35">
        <f t="shared" si="1237"/>
        <v>111</v>
      </c>
      <c r="E1553" s="29" t="s">
        <v>1724</v>
      </c>
      <c r="F1553" s="29" t="s">
        <v>1580</v>
      </c>
      <c r="G1553" s="29">
        <v>0</v>
      </c>
      <c r="H1553" s="29" t="s">
        <v>32</v>
      </c>
      <c r="I1553" s="29">
        <v>0</v>
      </c>
      <c r="J1553" s="29" t="s">
        <v>1725</v>
      </c>
      <c r="K1553" s="29" t="str">
        <f t="shared" si="1239"/>
        <v>bust</v>
      </c>
      <c r="L1553" s="2" t="str">
        <f t="shared" si="1240"/>
        <v>bust</v>
      </c>
      <c r="M1553" s="2">
        <f t="shared" si="1241"/>
        <v>22</v>
      </c>
      <c r="N1553" s="2"/>
      <c r="O1553" s="2" t="str">
        <f t="shared" si="1248"/>
        <v>0003</v>
      </c>
      <c r="P1553" s="2"/>
      <c r="Q1553" s="2" t="str">
        <f t="shared" si="1242"/>
        <v>01</v>
      </c>
      <c r="R1553" s="36"/>
      <c r="S1553" s="29">
        <f t="shared" si="1243"/>
        <v>5</v>
      </c>
      <c r="T1553" s="29">
        <f t="shared" si="1244"/>
        <v>5</v>
      </c>
      <c r="U1553" s="29">
        <f t="shared" si="1245"/>
        <v>5</v>
      </c>
      <c r="V1553" s="29">
        <f t="shared" si="1246"/>
        <v>5</v>
      </c>
      <c r="W1553" s="2" t="str">
        <f t="shared" si="1247"/>
        <v>0003</v>
      </c>
      <c r="X1553" s="2"/>
    </row>
    <row r="1554" spans="1:24">
      <c r="A1554" s="2" t="s">
        <v>29</v>
      </c>
      <c r="B1554" s="29" t="str">
        <f t="shared" ref="B1554" si="1404">"3"&amp;M1554&amp;O1554&amp;Q1554</f>
        <v>322000302</v>
      </c>
      <c r="C1554" s="29">
        <v>322000301</v>
      </c>
      <c r="D1554" s="35">
        <f t="shared" ref="D1554" si="1405">IF(INT(B1554)=INT(C1554),111,0)</f>
        <v>0</v>
      </c>
      <c r="E1554" s="29" t="s">
        <v>1726</v>
      </c>
      <c r="F1554" s="29" t="s">
        <v>1580</v>
      </c>
      <c r="G1554" s="29">
        <v>0</v>
      </c>
      <c r="H1554" s="29" t="s">
        <v>32</v>
      </c>
      <c r="I1554" s="29">
        <v>0</v>
      </c>
      <c r="J1554" s="29" t="s">
        <v>1725</v>
      </c>
      <c r="K1554" s="29" t="str">
        <f t="shared" ref="K1554" si="1406">LEFT(E1554,S1554-1)</f>
        <v>bust</v>
      </c>
      <c r="L1554" s="2" t="str">
        <f t="shared" ref="L1554" si="1407">LEFT(E1554,S1554-1)</f>
        <v>bust</v>
      </c>
      <c r="M1554" s="2">
        <f t="shared" ref="M1554" si="1408">IF(L1554="card",21,IF(L1554="bust",22,99))</f>
        <v>22</v>
      </c>
      <c r="N1554" s="2"/>
      <c r="O1554" s="2" t="str">
        <f t="shared" ref="O1554" si="1409">MID(E1554,S1554+1,4)</f>
        <v>0003</v>
      </c>
      <c r="P1554" s="2"/>
      <c r="Q1554" s="2" t="str">
        <f t="shared" ref="Q1554" si="1410">IF(LEN(W1554)&lt;3,IF(LEN(W1554)&gt;1,W1554,"0"&amp;W1554),"01")</f>
        <v>02</v>
      </c>
      <c r="R1554" s="36"/>
      <c r="S1554" s="29">
        <f t="shared" ref="S1554" si="1411">IFERROR(FIND("_",E1554),0)</f>
        <v>5</v>
      </c>
      <c r="T1554" s="29">
        <f t="shared" ref="T1554" si="1412">IFERROR(FIND("_",E1554,S1554+1),S1554)</f>
        <v>10</v>
      </c>
      <c r="U1554" s="29">
        <f t="shared" ref="U1554" si="1413">IFERROR(FIND("_",E1554,T1554+1),T1554)</f>
        <v>10</v>
      </c>
      <c r="V1554" s="29">
        <f t="shared" ref="V1554" si="1414">IFERROR(FIND("_",E1554,U1554+1),U1554)</f>
        <v>10</v>
      </c>
      <c r="W1554" s="2" t="str">
        <f t="shared" ref="W1554" si="1415">IF(U1554=V1554,RIGHT(E1554,LEN(E1554)-U1554),MID(E1554,U1554+1,V1554-U1554-1))</f>
        <v>2</v>
      </c>
      <c r="X1554" s="2"/>
    </row>
    <row r="1555" spans="1:24">
      <c r="A1555" s="2" t="s">
        <v>29</v>
      </c>
      <c r="B1555" s="29" t="str">
        <f t="shared" si="1238"/>
        <v>322000401</v>
      </c>
      <c r="C1555" s="29">
        <v>322000401</v>
      </c>
      <c r="D1555" s="35">
        <f t="shared" si="1237"/>
        <v>111</v>
      </c>
      <c r="E1555" s="29" t="s">
        <v>1727</v>
      </c>
      <c r="F1555" s="29" t="s">
        <v>1580</v>
      </c>
      <c r="G1555" s="29">
        <v>0</v>
      </c>
      <c r="H1555" s="29" t="s">
        <v>32</v>
      </c>
      <c r="I1555" s="29">
        <v>0</v>
      </c>
      <c r="J1555" s="29" t="s">
        <v>1728</v>
      </c>
      <c r="K1555" s="29" t="str">
        <f t="shared" si="1239"/>
        <v>bust</v>
      </c>
      <c r="L1555" s="2" t="str">
        <f t="shared" si="1240"/>
        <v>bust</v>
      </c>
      <c r="M1555" s="2">
        <f t="shared" si="1241"/>
        <v>22</v>
      </c>
      <c r="N1555" s="2"/>
      <c r="O1555" s="2" t="str">
        <f t="shared" si="1248"/>
        <v>0004</v>
      </c>
      <c r="P1555" s="2"/>
      <c r="Q1555" s="2" t="str">
        <f t="shared" si="1242"/>
        <v>01</v>
      </c>
      <c r="R1555" s="36"/>
      <c r="S1555" s="29">
        <f t="shared" si="1243"/>
        <v>5</v>
      </c>
      <c r="T1555" s="29">
        <f t="shared" si="1244"/>
        <v>5</v>
      </c>
      <c r="U1555" s="29">
        <f t="shared" si="1245"/>
        <v>5</v>
      </c>
      <c r="V1555" s="29">
        <f t="shared" si="1246"/>
        <v>5</v>
      </c>
      <c r="W1555" s="2" t="str">
        <f t="shared" si="1247"/>
        <v>0004</v>
      </c>
      <c r="X1555" s="2"/>
    </row>
    <row r="1556" spans="1:24">
      <c r="A1556" s="2" t="s">
        <v>29</v>
      </c>
      <c r="B1556" s="29" t="str">
        <f t="shared" si="1238"/>
        <v>322000501</v>
      </c>
      <c r="C1556" s="29">
        <v>322000501</v>
      </c>
      <c r="D1556" s="35">
        <f t="shared" si="1237"/>
        <v>111</v>
      </c>
      <c r="E1556" s="29" t="s">
        <v>1729</v>
      </c>
      <c r="F1556" s="29" t="s">
        <v>1580</v>
      </c>
      <c r="G1556" s="29">
        <v>0</v>
      </c>
      <c r="H1556" s="29" t="s">
        <v>32</v>
      </c>
      <c r="I1556" s="29">
        <v>0</v>
      </c>
      <c r="J1556" s="29" t="s">
        <v>1730</v>
      </c>
      <c r="K1556" s="29" t="str">
        <f t="shared" si="1239"/>
        <v>bust</v>
      </c>
      <c r="L1556" s="2" t="str">
        <f t="shared" si="1240"/>
        <v>bust</v>
      </c>
      <c r="M1556" s="2">
        <f t="shared" si="1241"/>
        <v>22</v>
      </c>
      <c r="N1556" s="2"/>
      <c r="O1556" s="2" t="str">
        <f t="shared" si="1248"/>
        <v>0005</v>
      </c>
      <c r="P1556" s="2"/>
      <c r="Q1556" s="2" t="str">
        <f t="shared" si="1242"/>
        <v>01</v>
      </c>
      <c r="R1556" s="36"/>
      <c r="S1556" s="29">
        <f t="shared" si="1243"/>
        <v>5</v>
      </c>
      <c r="T1556" s="29">
        <f t="shared" si="1244"/>
        <v>5</v>
      </c>
      <c r="U1556" s="29">
        <f t="shared" si="1245"/>
        <v>5</v>
      </c>
      <c r="V1556" s="29">
        <f t="shared" si="1246"/>
        <v>5</v>
      </c>
      <c r="W1556" s="2" t="str">
        <f t="shared" si="1247"/>
        <v>0005</v>
      </c>
      <c r="X1556" s="2"/>
    </row>
    <row r="1557" spans="1:24">
      <c r="A1557" s="2" t="s">
        <v>29</v>
      </c>
      <c r="B1557" s="29" t="str">
        <f t="shared" si="1238"/>
        <v>322000601</v>
      </c>
      <c r="C1557" s="29">
        <v>322000601</v>
      </c>
      <c r="D1557" s="35">
        <f t="shared" si="1237"/>
        <v>111</v>
      </c>
      <c r="E1557" s="29" t="s">
        <v>1731</v>
      </c>
      <c r="F1557" s="29" t="s">
        <v>1580</v>
      </c>
      <c r="G1557" s="29">
        <v>0</v>
      </c>
      <c r="H1557" s="29" t="s">
        <v>32</v>
      </c>
      <c r="I1557" s="29">
        <v>0</v>
      </c>
      <c r="J1557" s="29" t="s">
        <v>1732</v>
      </c>
      <c r="K1557" s="29" t="str">
        <f t="shared" si="1239"/>
        <v>bust</v>
      </c>
      <c r="L1557" s="2" t="str">
        <f t="shared" si="1240"/>
        <v>bust</v>
      </c>
      <c r="M1557" s="2">
        <f t="shared" si="1241"/>
        <v>22</v>
      </c>
      <c r="N1557" s="2"/>
      <c r="O1557" s="2" t="str">
        <f t="shared" si="1248"/>
        <v>0006</v>
      </c>
      <c r="P1557" s="2"/>
      <c r="Q1557" s="2" t="str">
        <f t="shared" si="1242"/>
        <v>01</v>
      </c>
      <c r="R1557" s="36"/>
      <c r="S1557" s="29">
        <f t="shared" si="1243"/>
        <v>5</v>
      </c>
      <c r="T1557" s="29">
        <f t="shared" si="1244"/>
        <v>5</v>
      </c>
      <c r="U1557" s="29">
        <f t="shared" si="1245"/>
        <v>5</v>
      </c>
      <c r="V1557" s="29">
        <f t="shared" si="1246"/>
        <v>5</v>
      </c>
      <c r="W1557" s="2" t="str">
        <f t="shared" si="1247"/>
        <v>0006</v>
      </c>
      <c r="X1557" s="2"/>
    </row>
    <row r="1558" spans="1:24">
      <c r="A1558" s="2" t="s">
        <v>29</v>
      </c>
      <c r="B1558" s="29" t="str">
        <f t="shared" si="1238"/>
        <v>322000701</v>
      </c>
      <c r="C1558" s="29">
        <v>322000701</v>
      </c>
      <c r="D1558" s="35">
        <f t="shared" si="1237"/>
        <v>111</v>
      </c>
      <c r="E1558" s="29" t="s">
        <v>1733</v>
      </c>
      <c r="F1558" s="29" t="s">
        <v>1580</v>
      </c>
      <c r="G1558" s="29">
        <v>0</v>
      </c>
      <c r="H1558" s="29" t="s">
        <v>32</v>
      </c>
      <c r="I1558" s="29">
        <v>0</v>
      </c>
      <c r="J1558" s="29" t="s">
        <v>1734</v>
      </c>
      <c r="K1558" s="29" t="str">
        <f t="shared" si="1239"/>
        <v>bust</v>
      </c>
      <c r="L1558" s="2" t="str">
        <f t="shared" si="1240"/>
        <v>bust</v>
      </c>
      <c r="M1558" s="2">
        <f t="shared" si="1241"/>
        <v>22</v>
      </c>
      <c r="N1558" s="2"/>
      <c r="O1558" s="2" t="str">
        <f t="shared" si="1248"/>
        <v>0007</v>
      </c>
      <c r="P1558" s="2"/>
      <c r="Q1558" s="2" t="str">
        <f t="shared" si="1242"/>
        <v>01</v>
      </c>
      <c r="R1558" s="36"/>
      <c r="S1558" s="29">
        <f t="shared" si="1243"/>
        <v>5</v>
      </c>
      <c r="T1558" s="29">
        <f t="shared" si="1244"/>
        <v>5</v>
      </c>
      <c r="U1558" s="29">
        <f t="shared" si="1245"/>
        <v>5</v>
      </c>
      <c r="V1558" s="29">
        <f t="shared" si="1246"/>
        <v>5</v>
      </c>
      <c r="W1558" s="2" t="str">
        <f t="shared" si="1247"/>
        <v>0007</v>
      </c>
      <c r="X1558" s="2"/>
    </row>
    <row r="1559" spans="1:24">
      <c r="A1559" s="2" t="s">
        <v>29</v>
      </c>
      <c r="B1559" s="29" t="str">
        <f t="shared" si="1238"/>
        <v>322000801</v>
      </c>
      <c r="C1559" s="29">
        <v>322000801</v>
      </c>
      <c r="D1559" s="35">
        <f t="shared" si="1237"/>
        <v>111</v>
      </c>
      <c r="E1559" s="29" t="s">
        <v>1735</v>
      </c>
      <c r="F1559" s="29" t="s">
        <v>1580</v>
      </c>
      <c r="G1559" s="29">
        <v>0</v>
      </c>
      <c r="H1559" s="29" t="s">
        <v>32</v>
      </c>
      <c r="I1559" s="29">
        <v>0</v>
      </c>
      <c r="J1559" s="29" t="s">
        <v>1736</v>
      </c>
      <c r="K1559" s="29" t="str">
        <f t="shared" si="1239"/>
        <v>bust</v>
      </c>
      <c r="L1559" s="2" t="str">
        <f t="shared" si="1240"/>
        <v>bust</v>
      </c>
      <c r="M1559" s="2">
        <f t="shared" si="1241"/>
        <v>22</v>
      </c>
      <c r="N1559" s="2"/>
      <c r="O1559" s="2" t="str">
        <f t="shared" si="1248"/>
        <v>0008</v>
      </c>
      <c r="P1559" s="2"/>
      <c r="Q1559" s="2" t="str">
        <f t="shared" si="1242"/>
        <v>01</v>
      </c>
      <c r="R1559" s="36"/>
      <c r="S1559" s="29">
        <f t="shared" si="1243"/>
        <v>5</v>
      </c>
      <c r="T1559" s="29">
        <f t="shared" si="1244"/>
        <v>5</v>
      </c>
      <c r="U1559" s="29">
        <f t="shared" si="1245"/>
        <v>5</v>
      </c>
      <c r="V1559" s="29">
        <f t="shared" si="1246"/>
        <v>5</v>
      </c>
      <c r="W1559" s="2" t="str">
        <f t="shared" si="1247"/>
        <v>0008</v>
      </c>
      <c r="X1559" s="2"/>
    </row>
    <row r="1560" spans="1:24">
      <c r="A1560" s="2" t="s">
        <v>29</v>
      </c>
      <c r="B1560" s="29" t="str">
        <f t="shared" si="1238"/>
        <v>322000901</v>
      </c>
      <c r="C1560" s="29">
        <v>322000901</v>
      </c>
      <c r="D1560" s="35">
        <f t="shared" ref="D1560:D1592" si="1416">IF(INT(B1560)=INT(C1560),111,0)</f>
        <v>111</v>
      </c>
      <c r="E1560" s="29" t="s">
        <v>1737</v>
      </c>
      <c r="F1560" s="29" t="s">
        <v>1580</v>
      </c>
      <c r="G1560" s="29">
        <v>0</v>
      </c>
      <c r="H1560" s="29" t="s">
        <v>32</v>
      </c>
      <c r="I1560" s="29">
        <v>0</v>
      </c>
      <c r="J1560" s="29" t="s">
        <v>1738</v>
      </c>
      <c r="K1560" s="29" t="str">
        <f t="shared" si="1239"/>
        <v>bust</v>
      </c>
      <c r="L1560" s="2" t="str">
        <f t="shared" si="1240"/>
        <v>bust</v>
      </c>
      <c r="M1560" s="2">
        <f t="shared" si="1241"/>
        <v>22</v>
      </c>
      <c r="N1560" s="2"/>
      <c r="O1560" s="2" t="str">
        <f t="shared" si="1248"/>
        <v>0009</v>
      </c>
      <c r="P1560" s="2"/>
      <c r="Q1560" s="2" t="str">
        <f t="shared" si="1242"/>
        <v>01</v>
      </c>
      <c r="R1560" s="36"/>
      <c r="S1560" s="29">
        <f t="shared" si="1243"/>
        <v>5</v>
      </c>
      <c r="T1560" s="29">
        <f t="shared" si="1244"/>
        <v>5</v>
      </c>
      <c r="U1560" s="29">
        <f t="shared" si="1245"/>
        <v>5</v>
      </c>
      <c r="V1560" s="29">
        <f t="shared" si="1246"/>
        <v>5</v>
      </c>
      <c r="W1560" s="2" t="str">
        <f t="shared" si="1247"/>
        <v>0009</v>
      </c>
      <c r="X1560" s="2"/>
    </row>
    <row r="1561" spans="1:24">
      <c r="A1561" s="2" t="s">
        <v>29</v>
      </c>
      <c r="B1561" s="29" t="str">
        <f t="shared" ref="B1561:B1633" si="1417">"3"&amp;M1561&amp;O1561&amp;Q1561</f>
        <v>322001001</v>
      </c>
      <c r="C1561" s="29">
        <v>322001001</v>
      </c>
      <c r="D1561" s="35">
        <f t="shared" si="1416"/>
        <v>111</v>
      </c>
      <c r="E1561" s="29" t="s">
        <v>1739</v>
      </c>
      <c r="F1561" s="29" t="s">
        <v>1580</v>
      </c>
      <c r="G1561" s="29">
        <v>0</v>
      </c>
      <c r="H1561" s="29" t="s">
        <v>32</v>
      </c>
      <c r="I1561" s="29">
        <v>0</v>
      </c>
      <c r="J1561" s="29" t="s">
        <v>1740</v>
      </c>
      <c r="K1561" s="29" t="str">
        <f t="shared" ref="K1561:K1633" si="1418">LEFT(E1561,S1561-1)</f>
        <v>bust</v>
      </c>
      <c r="L1561" s="2" t="str">
        <f t="shared" ref="L1561:L1633" si="1419">LEFT(E1561,S1561-1)</f>
        <v>bust</v>
      </c>
      <c r="M1561" s="2">
        <f t="shared" ref="M1561:M1593" si="1420">IF(L1561="card",21,IF(L1561="bust",22,99))</f>
        <v>22</v>
      </c>
      <c r="N1561" s="2"/>
      <c r="O1561" s="2" t="str">
        <f t="shared" si="1248"/>
        <v>0010</v>
      </c>
      <c r="P1561" s="2"/>
      <c r="Q1561" s="2" t="str">
        <f t="shared" ref="Q1561:Q1633" si="1421">IF(LEN(W1561)&lt;3,IF(LEN(W1561)&gt;1,W1561,"0"&amp;W1561),"01")</f>
        <v>01</v>
      </c>
      <c r="R1561" s="36"/>
      <c r="S1561" s="29">
        <f t="shared" ref="S1561:S1633" si="1422">IFERROR(FIND("_",E1561),0)</f>
        <v>5</v>
      </c>
      <c r="T1561" s="29">
        <f t="shared" ref="T1561:T1593" si="1423">IFERROR(FIND("_",E1561,S1561+1),S1561)</f>
        <v>5</v>
      </c>
      <c r="U1561" s="29">
        <f t="shared" ref="U1561:U1593" si="1424">IFERROR(FIND("_",E1561,T1561+1),T1561)</f>
        <v>5</v>
      </c>
      <c r="V1561" s="29">
        <f t="shared" ref="V1561:V1593" si="1425">IFERROR(FIND("_",E1561,U1561+1),U1561)</f>
        <v>5</v>
      </c>
      <c r="W1561" s="2" t="str">
        <f t="shared" ref="W1561:W1593" si="1426">IF(U1561=V1561,RIGHT(E1561,LEN(E1561)-U1561),MID(E1561,U1561+1,V1561-U1561-1))</f>
        <v>0010</v>
      </c>
      <c r="X1561" s="2"/>
    </row>
    <row r="1562" spans="1:24">
      <c r="A1562" s="2" t="s">
        <v>29</v>
      </c>
      <c r="B1562" s="29" t="str">
        <f t="shared" si="1417"/>
        <v>322001101</v>
      </c>
      <c r="C1562" s="29">
        <v>322001101</v>
      </c>
      <c r="D1562" s="35">
        <f t="shared" si="1416"/>
        <v>111</v>
      </c>
      <c r="E1562" s="29" t="s">
        <v>1741</v>
      </c>
      <c r="F1562" s="29" t="s">
        <v>1580</v>
      </c>
      <c r="G1562" s="29">
        <v>0</v>
      </c>
      <c r="H1562" s="29" t="s">
        <v>32</v>
      </c>
      <c r="I1562" s="29">
        <v>0</v>
      </c>
      <c r="J1562" s="29" t="s">
        <v>1742</v>
      </c>
      <c r="K1562" s="29" t="str">
        <f t="shared" si="1418"/>
        <v>bust</v>
      </c>
      <c r="L1562" s="2" t="str">
        <f t="shared" si="1419"/>
        <v>bust</v>
      </c>
      <c r="M1562" s="2">
        <f t="shared" si="1420"/>
        <v>22</v>
      </c>
      <c r="N1562" s="2"/>
      <c r="O1562" s="2" t="str">
        <f t="shared" ref="O1562:O1633" si="1427">MID(E1562,S1562+1,4)</f>
        <v>0011</v>
      </c>
      <c r="P1562" s="2"/>
      <c r="Q1562" s="2" t="str">
        <f t="shared" si="1421"/>
        <v>01</v>
      </c>
      <c r="R1562" s="36"/>
      <c r="S1562" s="29">
        <f t="shared" si="1422"/>
        <v>5</v>
      </c>
      <c r="T1562" s="29">
        <f t="shared" si="1423"/>
        <v>5</v>
      </c>
      <c r="U1562" s="29">
        <f t="shared" si="1424"/>
        <v>5</v>
      </c>
      <c r="V1562" s="29">
        <f t="shared" si="1425"/>
        <v>5</v>
      </c>
      <c r="W1562" s="2" t="str">
        <f t="shared" si="1426"/>
        <v>0011</v>
      </c>
      <c r="X1562" s="2"/>
    </row>
    <row r="1563" spans="1:24">
      <c r="A1563" s="2" t="s">
        <v>29</v>
      </c>
      <c r="B1563" s="29" t="str">
        <f t="shared" si="1417"/>
        <v>322001201</v>
      </c>
      <c r="C1563" s="29">
        <v>322001201</v>
      </c>
      <c r="D1563" s="35">
        <f t="shared" si="1416"/>
        <v>111</v>
      </c>
      <c r="E1563" s="29" t="s">
        <v>1743</v>
      </c>
      <c r="F1563" s="29" t="s">
        <v>1580</v>
      </c>
      <c r="G1563" s="29">
        <v>0</v>
      </c>
      <c r="H1563" s="29" t="s">
        <v>32</v>
      </c>
      <c r="I1563" s="29">
        <v>0</v>
      </c>
      <c r="J1563" s="29" t="s">
        <v>1744</v>
      </c>
      <c r="K1563" s="29" t="str">
        <f t="shared" si="1418"/>
        <v>bust</v>
      </c>
      <c r="L1563" s="2" t="str">
        <f t="shared" si="1419"/>
        <v>bust</v>
      </c>
      <c r="M1563" s="2">
        <f t="shared" si="1420"/>
        <v>22</v>
      </c>
      <c r="N1563" s="2"/>
      <c r="O1563" s="2" t="str">
        <f t="shared" si="1427"/>
        <v>0012</v>
      </c>
      <c r="P1563" s="2"/>
      <c r="Q1563" s="2" t="str">
        <f t="shared" si="1421"/>
        <v>01</v>
      </c>
      <c r="R1563" s="36"/>
      <c r="S1563" s="29">
        <f t="shared" si="1422"/>
        <v>5</v>
      </c>
      <c r="T1563" s="29">
        <f t="shared" si="1423"/>
        <v>5</v>
      </c>
      <c r="U1563" s="29">
        <f t="shared" si="1424"/>
        <v>5</v>
      </c>
      <c r="V1563" s="29">
        <f t="shared" si="1425"/>
        <v>5</v>
      </c>
      <c r="W1563" s="2" t="str">
        <f t="shared" si="1426"/>
        <v>0012</v>
      </c>
    </row>
    <row r="1564" spans="1:24">
      <c r="A1564" s="2" t="s">
        <v>29</v>
      </c>
      <c r="B1564" s="29" t="str">
        <f t="shared" si="1417"/>
        <v>322001301</v>
      </c>
      <c r="C1564" s="29">
        <v>322001301</v>
      </c>
      <c r="D1564" s="35">
        <f t="shared" si="1416"/>
        <v>111</v>
      </c>
      <c r="E1564" s="29" t="s">
        <v>1745</v>
      </c>
      <c r="F1564" s="29" t="s">
        <v>1580</v>
      </c>
      <c r="G1564" s="29">
        <v>0</v>
      </c>
      <c r="H1564" s="29" t="s">
        <v>32</v>
      </c>
      <c r="I1564" s="29">
        <v>0</v>
      </c>
      <c r="J1564" s="29" t="s">
        <v>1746</v>
      </c>
      <c r="K1564" s="29" t="str">
        <f t="shared" si="1418"/>
        <v>bust</v>
      </c>
      <c r="L1564" s="2" t="str">
        <f t="shared" si="1419"/>
        <v>bust</v>
      </c>
      <c r="M1564" s="2">
        <f t="shared" si="1420"/>
        <v>22</v>
      </c>
      <c r="N1564" s="2"/>
      <c r="O1564" s="2" t="str">
        <f t="shared" si="1427"/>
        <v>0013</v>
      </c>
      <c r="P1564" s="2"/>
      <c r="Q1564" s="2" t="str">
        <f t="shared" si="1421"/>
        <v>01</v>
      </c>
      <c r="R1564" s="36"/>
      <c r="S1564" s="29">
        <f t="shared" si="1422"/>
        <v>5</v>
      </c>
      <c r="T1564" s="29">
        <f t="shared" si="1423"/>
        <v>5</v>
      </c>
      <c r="U1564" s="29">
        <f t="shared" si="1424"/>
        <v>5</v>
      </c>
      <c r="V1564" s="29">
        <f t="shared" si="1425"/>
        <v>5</v>
      </c>
      <c r="W1564" s="2" t="str">
        <f t="shared" si="1426"/>
        <v>0013</v>
      </c>
    </row>
    <row r="1565" spans="1:24">
      <c r="A1565" s="2" t="s">
        <v>29</v>
      </c>
      <c r="B1565" s="29" t="str">
        <f t="shared" si="1417"/>
        <v>322001401</v>
      </c>
      <c r="C1565" s="29">
        <v>322001401</v>
      </c>
      <c r="D1565" s="35">
        <f t="shared" si="1416"/>
        <v>111</v>
      </c>
      <c r="E1565" s="29" t="s">
        <v>1747</v>
      </c>
      <c r="F1565" s="29" t="s">
        <v>1580</v>
      </c>
      <c r="G1565" s="29">
        <v>0</v>
      </c>
      <c r="H1565" s="29" t="s">
        <v>32</v>
      </c>
      <c r="I1565" s="29">
        <v>0</v>
      </c>
      <c r="J1565" s="29" t="s">
        <v>1748</v>
      </c>
      <c r="K1565" s="29" t="str">
        <f t="shared" si="1418"/>
        <v>bust</v>
      </c>
      <c r="L1565" s="2" t="str">
        <f t="shared" si="1419"/>
        <v>bust</v>
      </c>
      <c r="M1565" s="2">
        <f t="shared" si="1420"/>
        <v>22</v>
      </c>
      <c r="N1565" s="2"/>
      <c r="O1565" s="2" t="str">
        <f t="shared" si="1427"/>
        <v>0014</v>
      </c>
      <c r="P1565" s="2"/>
      <c r="Q1565" s="2" t="str">
        <f t="shared" si="1421"/>
        <v>01</v>
      </c>
      <c r="R1565" s="36"/>
      <c r="S1565" s="29">
        <f t="shared" si="1422"/>
        <v>5</v>
      </c>
      <c r="T1565" s="29">
        <f t="shared" si="1423"/>
        <v>5</v>
      </c>
      <c r="U1565" s="29">
        <f t="shared" si="1424"/>
        <v>5</v>
      </c>
      <c r="V1565" s="29">
        <f t="shared" si="1425"/>
        <v>5</v>
      </c>
      <c r="W1565" s="2" t="str">
        <f t="shared" si="1426"/>
        <v>0014</v>
      </c>
    </row>
    <row r="1566" spans="1:24">
      <c r="A1566" s="2" t="s">
        <v>29</v>
      </c>
      <c r="B1566" s="29" t="str">
        <f t="shared" si="1417"/>
        <v>322001501</v>
      </c>
      <c r="C1566" s="29">
        <v>322001501</v>
      </c>
      <c r="D1566" s="35">
        <f t="shared" si="1416"/>
        <v>111</v>
      </c>
      <c r="E1566" s="29" t="s">
        <v>1749</v>
      </c>
      <c r="F1566" s="29" t="s">
        <v>1580</v>
      </c>
      <c r="G1566" s="29">
        <v>0</v>
      </c>
      <c r="H1566" s="29" t="s">
        <v>32</v>
      </c>
      <c r="I1566" s="29">
        <v>0</v>
      </c>
      <c r="J1566" s="29" t="s">
        <v>1750</v>
      </c>
      <c r="K1566" s="29" t="str">
        <f t="shared" si="1418"/>
        <v>bust</v>
      </c>
      <c r="L1566" s="2" t="str">
        <f t="shared" si="1419"/>
        <v>bust</v>
      </c>
      <c r="M1566" s="2">
        <f t="shared" si="1420"/>
        <v>22</v>
      </c>
      <c r="N1566" s="2"/>
      <c r="O1566" s="2" t="str">
        <f t="shared" si="1427"/>
        <v>0015</v>
      </c>
      <c r="P1566" s="2"/>
      <c r="Q1566" s="2" t="str">
        <f t="shared" si="1421"/>
        <v>01</v>
      </c>
      <c r="R1566" s="36"/>
      <c r="S1566" s="29">
        <f t="shared" si="1422"/>
        <v>5</v>
      </c>
      <c r="T1566" s="29">
        <f t="shared" si="1423"/>
        <v>5</v>
      </c>
      <c r="U1566" s="29">
        <f t="shared" si="1424"/>
        <v>5</v>
      </c>
      <c r="V1566" s="29">
        <f t="shared" si="1425"/>
        <v>5</v>
      </c>
      <c r="W1566" s="2" t="str">
        <f t="shared" si="1426"/>
        <v>0015</v>
      </c>
    </row>
    <row r="1567" spans="1:24">
      <c r="A1567" s="2" t="s">
        <v>29</v>
      </c>
      <c r="B1567" s="29" t="str">
        <f t="shared" si="1417"/>
        <v>322001601</v>
      </c>
      <c r="C1567" s="29">
        <v>322001601</v>
      </c>
      <c r="D1567" s="35">
        <f t="shared" si="1416"/>
        <v>111</v>
      </c>
      <c r="E1567" s="29" t="s">
        <v>1751</v>
      </c>
      <c r="F1567" s="29" t="s">
        <v>1580</v>
      </c>
      <c r="G1567" s="29">
        <v>0</v>
      </c>
      <c r="H1567" s="29" t="s">
        <v>32</v>
      </c>
      <c r="I1567" s="29">
        <v>0</v>
      </c>
      <c r="J1567" s="29" t="s">
        <v>1752</v>
      </c>
      <c r="K1567" s="29" t="str">
        <f t="shared" si="1418"/>
        <v>bust</v>
      </c>
      <c r="L1567" s="2" t="str">
        <f t="shared" si="1419"/>
        <v>bust</v>
      </c>
      <c r="M1567" s="2">
        <f t="shared" si="1420"/>
        <v>22</v>
      </c>
      <c r="N1567" s="2"/>
      <c r="O1567" s="2" t="str">
        <f t="shared" si="1427"/>
        <v>0016</v>
      </c>
      <c r="P1567" s="2"/>
      <c r="Q1567" s="2" t="str">
        <f t="shared" si="1421"/>
        <v>01</v>
      </c>
      <c r="R1567" s="36"/>
      <c r="S1567" s="29">
        <f t="shared" si="1422"/>
        <v>5</v>
      </c>
      <c r="T1567" s="29">
        <f t="shared" si="1423"/>
        <v>5</v>
      </c>
      <c r="U1567" s="29">
        <f t="shared" si="1424"/>
        <v>5</v>
      </c>
      <c r="V1567" s="29">
        <f t="shared" si="1425"/>
        <v>5</v>
      </c>
      <c r="W1567" s="2" t="str">
        <f t="shared" si="1426"/>
        <v>0016</v>
      </c>
    </row>
    <row r="1568" spans="1:24">
      <c r="A1568" s="2" t="s">
        <v>29</v>
      </c>
      <c r="B1568" s="29" t="str">
        <f t="shared" si="1417"/>
        <v>322001701</v>
      </c>
      <c r="C1568" s="29">
        <v>322001701</v>
      </c>
      <c r="D1568" s="35">
        <f t="shared" si="1416"/>
        <v>111</v>
      </c>
      <c r="E1568" s="29" t="s">
        <v>1753</v>
      </c>
      <c r="F1568" s="29" t="s">
        <v>1580</v>
      </c>
      <c r="G1568" s="29">
        <v>0</v>
      </c>
      <c r="H1568" s="29" t="s">
        <v>32</v>
      </c>
      <c r="I1568" s="29">
        <v>0</v>
      </c>
      <c r="J1568" s="29" t="s">
        <v>1754</v>
      </c>
      <c r="K1568" s="29" t="str">
        <f t="shared" si="1418"/>
        <v>bust</v>
      </c>
      <c r="L1568" s="2" t="str">
        <f t="shared" si="1419"/>
        <v>bust</v>
      </c>
      <c r="M1568" s="2">
        <f t="shared" si="1420"/>
        <v>22</v>
      </c>
      <c r="N1568" s="2"/>
      <c r="O1568" s="2" t="str">
        <f t="shared" si="1427"/>
        <v>0017</v>
      </c>
      <c r="P1568" s="2"/>
      <c r="Q1568" s="2" t="str">
        <f t="shared" si="1421"/>
        <v>01</v>
      </c>
      <c r="R1568" s="36"/>
      <c r="S1568" s="29">
        <f t="shared" si="1422"/>
        <v>5</v>
      </c>
      <c r="T1568" s="29">
        <f t="shared" si="1423"/>
        <v>5</v>
      </c>
      <c r="U1568" s="29">
        <f t="shared" si="1424"/>
        <v>5</v>
      </c>
      <c r="V1568" s="29">
        <f t="shared" si="1425"/>
        <v>5</v>
      </c>
      <c r="W1568" s="2" t="str">
        <f t="shared" si="1426"/>
        <v>0017</v>
      </c>
    </row>
    <row r="1569" spans="1:23">
      <c r="A1569" s="2" t="s">
        <v>29</v>
      </c>
      <c r="B1569" s="29" t="str">
        <f t="shared" si="1417"/>
        <v>322001801</v>
      </c>
      <c r="C1569" s="29">
        <v>322001801</v>
      </c>
      <c r="D1569" s="35">
        <f t="shared" si="1416"/>
        <v>111</v>
      </c>
      <c r="E1569" s="29" t="s">
        <v>1755</v>
      </c>
      <c r="F1569" s="29" t="s">
        <v>1580</v>
      </c>
      <c r="G1569" s="29">
        <v>0</v>
      </c>
      <c r="H1569" s="29" t="s">
        <v>32</v>
      </c>
      <c r="I1569" s="29">
        <v>0</v>
      </c>
      <c r="J1569" s="29" t="s">
        <v>1756</v>
      </c>
      <c r="K1569" s="29" t="str">
        <f t="shared" si="1418"/>
        <v>bust</v>
      </c>
      <c r="L1569" s="2" t="str">
        <f t="shared" si="1419"/>
        <v>bust</v>
      </c>
      <c r="M1569" s="2">
        <f t="shared" si="1420"/>
        <v>22</v>
      </c>
      <c r="N1569" s="2"/>
      <c r="O1569" s="2" t="str">
        <f t="shared" si="1427"/>
        <v>0018</v>
      </c>
      <c r="P1569" s="2"/>
      <c r="Q1569" s="2" t="str">
        <f t="shared" si="1421"/>
        <v>01</v>
      </c>
      <c r="R1569" s="36"/>
      <c r="S1569" s="29">
        <f t="shared" si="1422"/>
        <v>5</v>
      </c>
      <c r="T1569" s="29">
        <f t="shared" si="1423"/>
        <v>5</v>
      </c>
      <c r="U1569" s="29">
        <f t="shared" si="1424"/>
        <v>5</v>
      </c>
      <c r="V1569" s="29">
        <f t="shared" si="1425"/>
        <v>5</v>
      </c>
      <c r="W1569" s="2" t="str">
        <f t="shared" si="1426"/>
        <v>0018</v>
      </c>
    </row>
    <row r="1570" spans="1:23">
      <c r="A1570" s="2" t="s">
        <v>29</v>
      </c>
      <c r="B1570" s="29" t="str">
        <f t="shared" si="1417"/>
        <v>322001901</v>
      </c>
      <c r="C1570" s="29">
        <v>322001901</v>
      </c>
      <c r="D1570" s="35">
        <f t="shared" si="1416"/>
        <v>111</v>
      </c>
      <c r="E1570" s="29" t="s">
        <v>1757</v>
      </c>
      <c r="F1570" s="29" t="s">
        <v>1580</v>
      </c>
      <c r="G1570" s="29">
        <v>0</v>
      </c>
      <c r="H1570" s="29" t="s">
        <v>32</v>
      </c>
      <c r="I1570" s="29">
        <v>0</v>
      </c>
      <c r="J1570" s="29" t="s">
        <v>1758</v>
      </c>
      <c r="K1570" s="29" t="str">
        <f t="shared" si="1418"/>
        <v>bust</v>
      </c>
      <c r="L1570" s="2" t="str">
        <f t="shared" si="1419"/>
        <v>bust</v>
      </c>
      <c r="M1570" s="2">
        <f t="shared" si="1420"/>
        <v>22</v>
      </c>
      <c r="N1570" s="2"/>
      <c r="O1570" s="2" t="str">
        <f t="shared" si="1427"/>
        <v>0019</v>
      </c>
      <c r="P1570" s="2"/>
      <c r="Q1570" s="2" t="str">
        <f t="shared" si="1421"/>
        <v>01</v>
      </c>
      <c r="R1570" s="36"/>
      <c r="S1570" s="29">
        <f t="shared" si="1422"/>
        <v>5</v>
      </c>
      <c r="T1570" s="29">
        <f t="shared" si="1423"/>
        <v>5</v>
      </c>
      <c r="U1570" s="29">
        <f t="shared" si="1424"/>
        <v>5</v>
      </c>
      <c r="V1570" s="29">
        <f t="shared" si="1425"/>
        <v>5</v>
      </c>
      <c r="W1570" s="2" t="str">
        <f t="shared" si="1426"/>
        <v>0019</v>
      </c>
    </row>
    <row r="1571" spans="1:23">
      <c r="A1571" s="2" t="s">
        <v>29</v>
      </c>
      <c r="B1571" s="29" t="str">
        <f t="shared" si="1417"/>
        <v>322002001</v>
      </c>
      <c r="C1571" s="29">
        <v>322002001</v>
      </c>
      <c r="D1571" s="35">
        <f t="shared" si="1416"/>
        <v>111</v>
      </c>
      <c r="E1571" s="29" t="s">
        <v>1759</v>
      </c>
      <c r="F1571" s="29" t="s">
        <v>1580</v>
      </c>
      <c r="G1571" s="29">
        <v>0</v>
      </c>
      <c r="H1571" s="29" t="s">
        <v>32</v>
      </c>
      <c r="I1571" s="29">
        <v>0</v>
      </c>
      <c r="J1571" s="29" t="s">
        <v>1760</v>
      </c>
      <c r="K1571" s="29" t="str">
        <f t="shared" si="1418"/>
        <v>bust</v>
      </c>
      <c r="L1571" s="2" t="str">
        <f t="shared" si="1419"/>
        <v>bust</v>
      </c>
      <c r="M1571" s="2">
        <f t="shared" si="1420"/>
        <v>22</v>
      </c>
      <c r="N1571" s="2"/>
      <c r="O1571" s="2" t="str">
        <f t="shared" si="1427"/>
        <v>0020</v>
      </c>
      <c r="P1571" s="2"/>
      <c r="Q1571" s="2" t="str">
        <f t="shared" si="1421"/>
        <v>01</v>
      </c>
      <c r="R1571" s="36"/>
      <c r="S1571" s="29">
        <f t="shared" si="1422"/>
        <v>5</v>
      </c>
      <c r="T1571" s="29">
        <f t="shared" si="1423"/>
        <v>5</v>
      </c>
      <c r="U1571" s="29">
        <f t="shared" si="1424"/>
        <v>5</v>
      </c>
      <c r="V1571" s="29">
        <f t="shared" si="1425"/>
        <v>5</v>
      </c>
      <c r="W1571" s="2" t="str">
        <f t="shared" si="1426"/>
        <v>0020</v>
      </c>
    </row>
    <row r="1572" spans="1:23">
      <c r="A1572" s="2" t="s">
        <v>29</v>
      </c>
      <c r="B1572" s="29" t="str">
        <f t="shared" si="1417"/>
        <v>322002101</v>
      </c>
      <c r="C1572" s="29">
        <v>322002101</v>
      </c>
      <c r="D1572" s="35">
        <f t="shared" si="1416"/>
        <v>111</v>
      </c>
      <c r="E1572" s="29" t="s">
        <v>1761</v>
      </c>
      <c r="F1572" s="29" t="s">
        <v>1580</v>
      </c>
      <c r="G1572" s="29">
        <v>0</v>
      </c>
      <c r="H1572" s="29" t="s">
        <v>32</v>
      </c>
      <c r="I1572" s="29">
        <v>0</v>
      </c>
      <c r="J1572" s="29" t="s">
        <v>1762</v>
      </c>
      <c r="K1572" s="29" t="str">
        <f t="shared" si="1418"/>
        <v>bust</v>
      </c>
      <c r="L1572" s="2" t="str">
        <f t="shared" si="1419"/>
        <v>bust</v>
      </c>
      <c r="M1572" s="2">
        <f t="shared" si="1420"/>
        <v>22</v>
      </c>
      <c r="N1572" s="2"/>
      <c r="O1572" s="2" t="str">
        <f t="shared" si="1427"/>
        <v>0021</v>
      </c>
      <c r="P1572" s="2"/>
      <c r="Q1572" s="2" t="str">
        <f t="shared" si="1421"/>
        <v>01</v>
      </c>
      <c r="R1572" s="36"/>
      <c r="S1572" s="29">
        <f t="shared" si="1422"/>
        <v>5</v>
      </c>
      <c r="T1572" s="29">
        <f t="shared" si="1423"/>
        <v>5</v>
      </c>
      <c r="U1572" s="29">
        <f t="shared" si="1424"/>
        <v>5</v>
      </c>
      <c r="V1572" s="29">
        <f t="shared" si="1425"/>
        <v>5</v>
      </c>
      <c r="W1572" s="2" t="str">
        <f t="shared" si="1426"/>
        <v>0021</v>
      </c>
    </row>
    <row r="1573" spans="1:23">
      <c r="A1573" s="2" t="s">
        <v>29</v>
      </c>
      <c r="B1573" s="29" t="str">
        <f t="shared" ref="B1573" si="1428">"3"&amp;M1573&amp;O1573&amp;Q1573</f>
        <v>322002102</v>
      </c>
      <c r="C1573" s="29">
        <v>322002101</v>
      </c>
      <c r="D1573" s="35">
        <f t="shared" ref="D1573" si="1429">IF(INT(B1573)=INT(C1573),111,0)</f>
        <v>0</v>
      </c>
      <c r="E1573" s="29" t="s">
        <v>1763</v>
      </c>
      <c r="F1573" s="29" t="s">
        <v>1580</v>
      </c>
      <c r="G1573" s="29">
        <v>0</v>
      </c>
      <c r="H1573" s="29" t="s">
        <v>32</v>
      </c>
      <c r="I1573" s="29">
        <v>0</v>
      </c>
      <c r="J1573" s="29" t="s">
        <v>1762</v>
      </c>
      <c r="K1573" s="29" t="str">
        <f t="shared" ref="K1573" si="1430">LEFT(E1573,S1573-1)</f>
        <v>bust</v>
      </c>
      <c r="L1573" s="2" t="str">
        <f t="shared" ref="L1573" si="1431">LEFT(E1573,S1573-1)</f>
        <v>bust</v>
      </c>
      <c r="M1573" s="2">
        <f t="shared" ref="M1573" si="1432">IF(L1573="card",21,IF(L1573="bust",22,99))</f>
        <v>22</v>
      </c>
      <c r="N1573" s="2"/>
      <c r="O1573" s="2" t="str">
        <f t="shared" ref="O1573" si="1433">MID(E1573,S1573+1,4)</f>
        <v>0021</v>
      </c>
      <c r="P1573" s="2"/>
      <c r="Q1573" s="2" t="str">
        <f t="shared" ref="Q1573" si="1434">IF(LEN(W1573)&lt;3,IF(LEN(W1573)&gt;1,W1573,"0"&amp;W1573),"01")</f>
        <v>02</v>
      </c>
      <c r="R1573" s="36"/>
      <c r="S1573" s="29">
        <f t="shared" ref="S1573" si="1435">IFERROR(FIND("_",E1573),0)</f>
        <v>5</v>
      </c>
      <c r="T1573" s="29">
        <f t="shared" ref="T1573" si="1436">IFERROR(FIND("_",E1573,S1573+1),S1573)</f>
        <v>10</v>
      </c>
      <c r="U1573" s="29">
        <f t="shared" ref="U1573" si="1437">IFERROR(FIND("_",E1573,T1573+1),T1573)</f>
        <v>10</v>
      </c>
      <c r="V1573" s="29">
        <f t="shared" ref="V1573" si="1438">IFERROR(FIND("_",E1573,U1573+1),U1573)</f>
        <v>10</v>
      </c>
      <c r="W1573" s="2" t="str">
        <f t="shared" ref="W1573" si="1439">IF(U1573=V1573,RIGHT(E1573,LEN(E1573)-U1573),MID(E1573,U1573+1,V1573-U1573-1))</f>
        <v>2</v>
      </c>
    </row>
    <row r="1574" spans="1:23">
      <c r="A1574" s="2" t="s">
        <v>29</v>
      </c>
      <c r="B1574" s="29" t="str">
        <f t="shared" si="1417"/>
        <v>322002201</v>
      </c>
      <c r="C1574" s="29">
        <v>322002201</v>
      </c>
      <c r="D1574" s="35">
        <f t="shared" si="1416"/>
        <v>111</v>
      </c>
      <c r="E1574" s="29" t="s">
        <v>1764</v>
      </c>
      <c r="F1574" s="29" t="s">
        <v>1580</v>
      </c>
      <c r="G1574" s="29">
        <v>0</v>
      </c>
      <c r="H1574" s="29" t="s">
        <v>32</v>
      </c>
      <c r="I1574" s="29">
        <v>0</v>
      </c>
      <c r="J1574" s="29" t="s">
        <v>1765</v>
      </c>
      <c r="K1574" s="29" t="str">
        <f t="shared" si="1418"/>
        <v>bust</v>
      </c>
      <c r="L1574" s="2" t="str">
        <f t="shared" si="1419"/>
        <v>bust</v>
      </c>
      <c r="M1574" s="2">
        <f t="shared" si="1420"/>
        <v>22</v>
      </c>
      <c r="N1574" s="2"/>
      <c r="O1574" s="2" t="str">
        <f t="shared" si="1427"/>
        <v>0022</v>
      </c>
      <c r="P1574" s="2"/>
      <c r="Q1574" s="2" t="str">
        <f t="shared" si="1421"/>
        <v>01</v>
      </c>
      <c r="R1574" s="36"/>
      <c r="S1574" s="29">
        <f t="shared" si="1422"/>
        <v>5</v>
      </c>
      <c r="T1574" s="29">
        <f t="shared" si="1423"/>
        <v>5</v>
      </c>
      <c r="U1574" s="29">
        <f t="shared" si="1424"/>
        <v>5</v>
      </c>
      <c r="V1574" s="29">
        <f t="shared" si="1425"/>
        <v>5</v>
      </c>
      <c r="W1574" s="2" t="str">
        <f t="shared" si="1426"/>
        <v>0022</v>
      </c>
    </row>
    <row r="1575" spans="1:23">
      <c r="A1575" s="2" t="s">
        <v>29</v>
      </c>
      <c r="B1575" s="29" t="str">
        <f t="shared" si="1417"/>
        <v>322002301</v>
      </c>
      <c r="C1575" s="29">
        <v>322002301</v>
      </c>
      <c r="D1575" s="35">
        <f t="shared" si="1416"/>
        <v>111</v>
      </c>
      <c r="E1575" s="29" t="s">
        <v>1766</v>
      </c>
      <c r="F1575" s="29" t="s">
        <v>1580</v>
      </c>
      <c r="G1575" s="29">
        <v>0</v>
      </c>
      <c r="H1575" s="29" t="s">
        <v>32</v>
      </c>
      <c r="I1575" s="29">
        <v>0</v>
      </c>
      <c r="J1575" s="29" t="s">
        <v>1767</v>
      </c>
      <c r="K1575" s="29" t="str">
        <f t="shared" si="1418"/>
        <v>bust</v>
      </c>
      <c r="L1575" s="2" t="str">
        <f t="shared" si="1419"/>
        <v>bust</v>
      </c>
      <c r="M1575" s="2">
        <f t="shared" si="1420"/>
        <v>22</v>
      </c>
      <c r="N1575" s="2"/>
      <c r="O1575" s="2" t="str">
        <f t="shared" si="1427"/>
        <v>0023</v>
      </c>
      <c r="P1575" s="2"/>
      <c r="Q1575" s="2" t="str">
        <f t="shared" si="1421"/>
        <v>01</v>
      </c>
      <c r="R1575" s="36"/>
      <c r="S1575" s="29">
        <f t="shared" si="1422"/>
        <v>5</v>
      </c>
      <c r="T1575" s="29">
        <f t="shared" si="1423"/>
        <v>5</v>
      </c>
      <c r="U1575" s="29">
        <f t="shared" si="1424"/>
        <v>5</v>
      </c>
      <c r="V1575" s="29">
        <f t="shared" si="1425"/>
        <v>5</v>
      </c>
      <c r="W1575" s="2" t="str">
        <f t="shared" si="1426"/>
        <v>0023</v>
      </c>
    </row>
    <row r="1576" spans="1:23">
      <c r="A1576" s="2" t="s">
        <v>29</v>
      </c>
      <c r="B1576" s="29" t="str">
        <f t="shared" si="1417"/>
        <v>322002401</v>
      </c>
      <c r="C1576" s="29">
        <v>322002401</v>
      </c>
      <c r="D1576" s="35">
        <f t="shared" si="1416"/>
        <v>111</v>
      </c>
      <c r="E1576" s="29" t="s">
        <v>1768</v>
      </c>
      <c r="F1576" s="29" t="s">
        <v>1580</v>
      </c>
      <c r="G1576" s="29">
        <v>0</v>
      </c>
      <c r="H1576" s="29" t="s">
        <v>32</v>
      </c>
      <c r="I1576" s="29">
        <v>0</v>
      </c>
      <c r="J1576" s="29" t="s">
        <v>1769</v>
      </c>
      <c r="K1576" s="29" t="str">
        <f t="shared" si="1418"/>
        <v>bust</v>
      </c>
      <c r="L1576" s="2" t="str">
        <f t="shared" si="1419"/>
        <v>bust</v>
      </c>
      <c r="M1576" s="2">
        <f t="shared" si="1420"/>
        <v>22</v>
      </c>
      <c r="N1576" s="2"/>
      <c r="O1576" s="2" t="str">
        <f t="shared" si="1427"/>
        <v>0024</v>
      </c>
      <c r="P1576" s="2"/>
      <c r="Q1576" s="2" t="str">
        <f t="shared" si="1421"/>
        <v>01</v>
      </c>
      <c r="R1576" s="36"/>
      <c r="S1576" s="29">
        <f t="shared" si="1422"/>
        <v>5</v>
      </c>
      <c r="T1576" s="29">
        <f t="shared" si="1423"/>
        <v>5</v>
      </c>
      <c r="U1576" s="29">
        <f t="shared" si="1424"/>
        <v>5</v>
      </c>
      <c r="V1576" s="29">
        <f t="shared" si="1425"/>
        <v>5</v>
      </c>
      <c r="W1576" s="2" t="str">
        <f t="shared" si="1426"/>
        <v>0024</v>
      </c>
    </row>
    <row r="1577" spans="1:23">
      <c r="A1577" s="2" t="s">
        <v>29</v>
      </c>
      <c r="B1577" s="29" t="str">
        <f t="shared" si="1417"/>
        <v>322002501</v>
      </c>
      <c r="C1577" s="29">
        <v>322002501</v>
      </c>
      <c r="D1577" s="35">
        <f t="shared" si="1416"/>
        <v>111</v>
      </c>
      <c r="E1577" s="29" t="s">
        <v>1770</v>
      </c>
      <c r="F1577" s="29" t="s">
        <v>1580</v>
      </c>
      <c r="G1577" s="29">
        <v>0</v>
      </c>
      <c r="H1577" s="29" t="s">
        <v>32</v>
      </c>
      <c r="I1577" s="29">
        <v>0</v>
      </c>
      <c r="J1577" s="29" t="s">
        <v>1771</v>
      </c>
      <c r="K1577" s="29" t="str">
        <f t="shared" si="1418"/>
        <v>bust</v>
      </c>
      <c r="L1577" s="2" t="str">
        <f t="shared" si="1419"/>
        <v>bust</v>
      </c>
      <c r="M1577" s="2">
        <f t="shared" si="1420"/>
        <v>22</v>
      </c>
      <c r="N1577" s="2"/>
      <c r="O1577" s="2" t="str">
        <f t="shared" si="1427"/>
        <v>0025</v>
      </c>
      <c r="P1577" s="2"/>
      <c r="Q1577" s="2" t="str">
        <f t="shared" si="1421"/>
        <v>01</v>
      </c>
      <c r="R1577" s="36"/>
      <c r="S1577" s="29">
        <f t="shared" si="1422"/>
        <v>5</v>
      </c>
      <c r="T1577" s="29">
        <f t="shared" si="1423"/>
        <v>5</v>
      </c>
      <c r="U1577" s="29">
        <f t="shared" si="1424"/>
        <v>5</v>
      </c>
      <c r="V1577" s="29">
        <f t="shared" si="1425"/>
        <v>5</v>
      </c>
      <c r="W1577" s="2" t="str">
        <f t="shared" si="1426"/>
        <v>0025</v>
      </c>
    </row>
    <row r="1578" spans="1:23">
      <c r="A1578" s="2" t="s">
        <v>29</v>
      </c>
      <c r="B1578" s="29" t="str">
        <f t="shared" si="1417"/>
        <v>322002601</v>
      </c>
      <c r="C1578" s="29">
        <v>322002601</v>
      </c>
      <c r="D1578" s="35">
        <f t="shared" si="1416"/>
        <v>111</v>
      </c>
      <c r="E1578" s="29" t="s">
        <v>1772</v>
      </c>
      <c r="F1578" s="29" t="s">
        <v>1580</v>
      </c>
      <c r="G1578" s="29">
        <v>0</v>
      </c>
      <c r="H1578" s="29" t="s">
        <v>32</v>
      </c>
      <c r="I1578" s="29">
        <v>0</v>
      </c>
      <c r="J1578" s="29" t="s">
        <v>1773</v>
      </c>
      <c r="K1578" s="29" t="str">
        <f t="shared" si="1418"/>
        <v>bust</v>
      </c>
      <c r="L1578" s="2" t="str">
        <f t="shared" si="1419"/>
        <v>bust</v>
      </c>
      <c r="M1578" s="2">
        <f t="shared" si="1420"/>
        <v>22</v>
      </c>
      <c r="N1578" s="2"/>
      <c r="O1578" s="2" t="str">
        <f t="shared" si="1427"/>
        <v>0026</v>
      </c>
      <c r="P1578" s="2"/>
      <c r="Q1578" s="2" t="str">
        <f t="shared" si="1421"/>
        <v>01</v>
      </c>
      <c r="R1578" s="36"/>
      <c r="S1578" s="29">
        <f t="shared" si="1422"/>
        <v>5</v>
      </c>
      <c r="T1578" s="29">
        <f t="shared" si="1423"/>
        <v>5</v>
      </c>
      <c r="U1578" s="29">
        <f t="shared" si="1424"/>
        <v>5</v>
      </c>
      <c r="V1578" s="29">
        <f t="shared" si="1425"/>
        <v>5</v>
      </c>
      <c r="W1578" s="2" t="str">
        <f t="shared" si="1426"/>
        <v>0026</v>
      </c>
    </row>
    <row r="1579" spans="1:23">
      <c r="A1579" s="2" t="s">
        <v>29</v>
      </c>
      <c r="B1579" s="29" t="str">
        <f t="shared" si="1417"/>
        <v>322002701</v>
      </c>
      <c r="C1579" s="29">
        <v>322002701</v>
      </c>
      <c r="D1579" s="35">
        <f t="shared" si="1416"/>
        <v>111</v>
      </c>
      <c r="E1579" s="29" t="s">
        <v>1774</v>
      </c>
      <c r="F1579" s="29" t="s">
        <v>1580</v>
      </c>
      <c r="G1579" s="29">
        <v>0</v>
      </c>
      <c r="H1579" s="29" t="s">
        <v>32</v>
      </c>
      <c r="I1579" s="29">
        <v>0</v>
      </c>
      <c r="J1579" s="29" t="s">
        <v>1775</v>
      </c>
      <c r="K1579" s="29" t="str">
        <f t="shared" si="1418"/>
        <v>bust</v>
      </c>
      <c r="L1579" s="2" t="str">
        <f t="shared" si="1419"/>
        <v>bust</v>
      </c>
      <c r="M1579" s="2">
        <f t="shared" si="1420"/>
        <v>22</v>
      </c>
      <c r="N1579" s="2"/>
      <c r="O1579" s="2" t="str">
        <f t="shared" si="1427"/>
        <v>0027</v>
      </c>
      <c r="P1579" s="2"/>
      <c r="Q1579" s="2" t="str">
        <f t="shared" si="1421"/>
        <v>01</v>
      </c>
      <c r="R1579" s="36"/>
      <c r="S1579" s="29">
        <f t="shared" si="1422"/>
        <v>5</v>
      </c>
      <c r="T1579" s="29">
        <f t="shared" si="1423"/>
        <v>5</v>
      </c>
      <c r="U1579" s="29">
        <f t="shared" si="1424"/>
        <v>5</v>
      </c>
      <c r="V1579" s="29">
        <f t="shared" si="1425"/>
        <v>5</v>
      </c>
      <c r="W1579" s="2" t="str">
        <f t="shared" si="1426"/>
        <v>0027</v>
      </c>
    </row>
    <row r="1580" spans="1:23">
      <c r="A1580" s="2" t="s">
        <v>29</v>
      </c>
      <c r="B1580" s="29" t="str">
        <f t="shared" si="1417"/>
        <v>322002801</v>
      </c>
      <c r="C1580" s="29">
        <v>322002801</v>
      </c>
      <c r="D1580" s="35">
        <f t="shared" si="1416"/>
        <v>111</v>
      </c>
      <c r="E1580" s="29" t="s">
        <v>1776</v>
      </c>
      <c r="F1580" s="29" t="s">
        <v>1580</v>
      </c>
      <c r="G1580" s="29">
        <v>0</v>
      </c>
      <c r="H1580" s="29" t="s">
        <v>32</v>
      </c>
      <c r="I1580" s="29">
        <v>0</v>
      </c>
      <c r="J1580" s="29" t="s">
        <v>1777</v>
      </c>
      <c r="K1580" s="29" t="str">
        <f t="shared" si="1418"/>
        <v>bust</v>
      </c>
      <c r="L1580" s="2" t="str">
        <f t="shared" si="1419"/>
        <v>bust</v>
      </c>
      <c r="M1580" s="2">
        <f t="shared" si="1420"/>
        <v>22</v>
      </c>
      <c r="N1580" s="2"/>
      <c r="O1580" s="2" t="str">
        <f t="shared" si="1427"/>
        <v>0028</v>
      </c>
      <c r="P1580" s="2"/>
      <c r="Q1580" s="2" t="str">
        <f t="shared" si="1421"/>
        <v>01</v>
      </c>
      <c r="R1580" s="36"/>
      <c r="S1580" s="29">
        <f t="shared" si="1422"/>
        <v>5</v>
      </c>
      <c r="T1580" s="29">
        <f t="shared" si="1423"/>
        <v>5</v>
      </c>
      <c r="U1580" s="29">
        <f t="shared" si="1424"/>
        <v>5</v>
      </c>
      <c r="V1580" s="29">
        <f t="shared" si="1425"/>
        <v>5</v>
      </c>
      <c r="W1580" s="2" t="str">
        <f t="shared" si="1426"/>
        <v>0028</v>
      </c>
    </row>
    <row r="1581" spans="1:23">
      <c r="A1581" s="2" t="s">
        <v>29</v>
      </c>
      <c r="B1581" s="29" t="str">
        <f t="shared" si="1417"/>
        <v>322002901</v>
      </c>
      <c r="C1581" s="29">
        <v>322002901</v>
      </c>
      <c r="D1581" s="35">
        <f t="shared" si="1416"/>
        <v>111</v>
      </c>
      <c r="E1581" s="29" t="s">
        <v>1778</v>
      </c>
      <c r="F1581" s="29" t="s">
        <v>1580</v>
      </c>
      <c r="G1581" s="29">
        <v>0</v>
      </c>
      <c r="H1581" s="29" t="s">
        <v>32</v>
      </c>
      <c r="I1581" s="29">
        <v>0</v>
      </c>
      <c r="J1581" s="29" t="s">
        <v>1779</v>
      </c>
      <c r="K1581" s="29" t="str">
        <f t="shared" si="1418"/>
        <v>bust</v>
      </c>
      <c r="L1581" s="2" t="str">
        <f t="shared" si="1419"/>
        <v>bust</v>
      </c>
      <c r="M1581" s="2">
        <f t="shared" si="1420"/>
        <v>22</v>
      </c>
      <c r="N1581" s="2"/>
      <c r="O1581" s="2" t="str">
        <f t="shared" si="1427"/>
        <v>0029</v>
      </c>
      <c r="P1581" s="2"/>
      <c r="Q1581" s="2" t="str">
        <f t="shared" si="1421"/>
        <v>01</v>
      </c>
      <c r="R1581" s="36"/>
      <c r="S1581" s="29">
        <f t="shared" si="1422"/>
        <v>5</v>
      </c>
      <c r="T1581" s="29">
        <f t="shared" si="1423"/>
        <v>5</v>
      </c>
      <c r="U1581" s="29">
        <f t="shared" si="1424"/>
        <v>5</v>
      </c>
      <c r="V1581" s="29">
        <f t="shared" si="1425"/>
        <v>5</v>
      </c>
      <c r="W1581" s="2" t="str">
        <f t="shared" si="1426"/>
        <v>0029</v>
      </c>
    </row>
    <row r="1582" spans="1:23">
      <c r="A1582" s="2" t="s">
        <v>29</v>
      </c>
      <c r="B1582" s="29" t="str">
        <f t="shared" si="1417"/>
        <v>322003001</v>
      </c>
      <c r="C1582" s="29">
        <v>322003001</v>
      </c>
      <c r="D1582" s="35">
        <f t="shared" si="1416"/>
        <v>111</v>
      </c>
      <c r="E1582" s="29" t="s">
        <v>1780</v>
      </c>
      <c r="F1582" s="29" t="s">
        <v>1580</v>
      </c>
      <c r="G1582" s="29">
        <v>0</v>
      </c>
      <c r="H1582" s="29" t="s">
        <v>32</v>
      </c>
      <c r="I1582" s="29">
        <v>0</v>
      </c>
      <c r="J1582" s="29" t="s">
        <v>1781</v>
      </c>
      <c r="K1582" s="29" t="str">
        <f t="shared" si="1418"/>
        <v>bust</v>
      </c>
      <c r="L1582" s="2" t="str">
        <f t="shared" si="1419"/>
        <v>bust</v>
      </c>
      <c r="M1582" s="2">
        <f t="shared" si="1420"/>
        <v>22</v>
      </c>
      <c r="N1582" s="2"/>
      <c r="O1582" s="2" t="str">
        <f t="shared" si="1427"/>
        <v>0030</v>
      </c>
      <c r="P1582" s="2"/>
      <c r="Q1582" s="2" t="str">
        <f t="shared" si="1421"/>
        <v>01</v>
      </c>
      <c r="R1582" s="36"/>
      <c r="S1582" s="29">
        <f t="shared" si="1422"/>
        <v>5</v>
      </c>
      <c r="T1582" s="29">
        <f t="shared" si="1423"/>
        <v>5</v>
      </c>
      <c r="U1582" s="29">
        <f t="shared" si="1424"/>
        <v>5</v>
      </c>
      <c r="V1582" s="29">
        <f t="shared" si="1425"/>
        <v>5</v>
      </c>
      <c r="W1582" s="2" t="str">
        <f t="shared" si="1426"/>
        <v>0030</v>
      </c>
    </row>
    <row r="1583" spans="1:23">
      <c r="A1583" s="2" t="s">
        <v>29</v>
      </c>
      <c r="B1583" s="29" t="str">
        <f t="shared" si="1417"/>
        <v>322003101</v>
      </c>
      <c r="C1583" s="29">
        <v>322003101</v>
      </c>
      <c r="D1583" s="35">
        <f t="shared" si="1416"/>
        <v>111</v>
      </c>
      <c r="E1583" s="29" t="s">
        <v>1782</v>
      </c>
      <c r="F1583" s="29" t="s">
        <v>1580</v>
      </c>
      <c r="G1583" s="29">
        <v>0</v>
      </c>
      <c r="H1583" s="29" t="s">
        <v>32</v>
      </c>
      <c r="I1583" s="29">
        <v>0</v>
      </c>
      <c r="J1583" s="29" t="s">
        <v>1783</v>
      </c>
      <c r="K1583" s="29" t="str">
        <f t="shared" si="1418"/>
        <v>bust</v>
      </c>
      <c r="L1583" s="2" t="str">
        <f t="shared" si="1419"/>
        <v>bust</v>
      </c>
      <c r="M1583" s="2">
        <f t="shared" si="1420"/>
        <v>22</v>
      </c>
      <c r="N1583" s="2"/>
      <c r="O1583" s="2" t="str">
        <f t="shared" si="1427"/>
        <v>0031</v>
      </c>
      <c r="P1583" s="2"/>
      <c r="Q1583" s="2" t="str">
        <f t="shared" si="1421"/>
        <v>01</v>
      </c>
      <c r="R1583" s="36"/>
      <c r="S1583" s="29">
        <f t="shared" si="1422"/>
        <v>5</v>
      </c>
      <c r="T1583" s="29">
        <f t="shared" si="1423"/>
        <v>5</v>
      </c>
      <c r="U1583" s="29">
        <f t="shared" si="1424"/>
        <v>5</v>
      </c>
      <c r="V1583" s="29">
        <f t="shared" si="1425"/>
        <v>5</v>
      </c>
      <c r="W1583" s="2" t="str">
        <f t="shared" si="1426"/>
        <v>0031</v>
      </c>
    </row>
    <row r="1584" spans="1:23">
      <c r="A1584" s="2" t="s">
        <v>29</v>
      </c>
      <c r="B1584" s="29" t="str">
        <f t="shared" si="1417"/>
        <v>322003201</v>
      </c>
      <c r="C1584" s="29">
        <v>322003201</v>
      </c>
      <c r="D1584" s="35">
        <f t="shared" si="1416"/>
        <v>111</v>
      </c>
      <c r="E1584" s="29" t="s">
        <v>1784</v>
      </c>
      <c r="F1584" s="29" t="s">
        <v>1580</v>
      </c>
      <c r="G1584" s="29">
        <v>0</v>
      </c>
      <c r="H1584" s="29" t="s">
        <v>32</v>
      </c>
      <c r="I1584" s="29">
        <v>0</v>
      </c>
      <c r="J1584" s="29" t="s">
        <v>1785</v>
      </c>
      <c r="K1584" s="29" t="str">
        <f t="shared" si="1418"/>
        <v>bust</v>
      </c>
      <c r="L1584" s="2" t="str">
        <f t="shared" si="1419"/>
        <v>bust</v>
      </c>
      <c r="M1584" s="2">
        <f t="shared" si="1420"/>
        <v>22</v>
      </c>
      <c r="N1584" s="2"/>
      <c r="O1584" s="2" t="str">
        <f t="shared" si="1427"/>
        <v>0032</v>
      </c>
      <c r="P1584" s="2"/>
      <c r="Q1584" s="2" t="str">
        <f t="shared" si="1421"/>
        <v>01</v>
      </c>
      <c r="R1584" s="36"/>
      <c r="S1584" s="29">
        <f t="shared" si="1422"/>
        <v>5</v>
      </c>
      <c r="T1584" s="29">
        <f t="shared" si="1423"/>
        <v>5</v>
      </c>
      <c r="U1584" s="29">
        <f t="shared" si="1424"/>
        <v>5</v>
      </c>
      <c r="V1584" s="29">
        <f t="shared" si="1425"/>
        <v>5</v>
      </c>
      <c r="W1584" s="2" t="str">
        <f t="shared" si="1426"/>
        <v>0032</v>
      </c>
    </row>
    <row r="1585" spans="1:23">
      <c r="A1585" s="2" t="s">
        <v>29</v>
      </c>
      <c r="B1585" s="29" t="str">
        <f t="shared" si="1417"/>
        <v>322003301</v>
      </c>
      <c r="C1585" s="29">
        <v>322003301</v>
      </c>
      <c r="D1585" s="35">
        <f t="shared" si="1416"/>
        <v>111</v>
      </c>
      <c r="E1585" s="29" t="s">
        <v>1786</v>
      </c>
      <c r="F1585" s="29" t="s">
        <v>1580</v>
      </c>
      <c r="G1585" s="29">
        <v>0</v>
      </c>
      <c r="H1585" s="29" t="s">
        <v>32</v>
      </c>
      <c r="I1585" s="29">
        <v>0</v>
      </c>
      <c r="J1585" s="29" t="s">
        <v>1787</v>
      </c>
      <c r="K1585" s="29" t="str">
        <f t="shared" si="1418"/>
        <v>bust</v>
      </c>
      <c r="L1585" s="2" t="str">
        <f t="shared" si="1419"/>
        <v>bust</v>
      </c>
      <c r="M1585" s="2">
        <f t="shared" si="1420"/>
        <v>22</v>
      </c>
      <c r="N1585" s="2"/>
      <c r="O1585" s="2" t="str">
        <f t="shared" si="1427"/>
        <v>0033</v>
      </c>
      <c r="P1585" s="2"/>
      <c r="Q1585" s="2" t="str">
        <f t="shared" si="1421"/>
        <v>01</v>
      </c>
      <c r="R1585" s="36"/>
      <c r="S1585" s="29">
        <f t="shared" si="1422"/>
        <v>5</v>
      </c>
      <c r="T1585" s="29">
        <f t="shared" si="1423"/>
        <v>5</v>
      </c>
      <c r="U1585" s="29">
        <f t="shared" si="1424"/>
        <v>5</v>
      </c>
      <c r="V1585" s="29">
        <f t="shared" si="1425"/>
        <v>5</v>
      </c>
      <c r="W1585" s="2" t="str">
        <f t="shared" si="1426"/>
        <v>0033</v>
      </c>
    </row>
    <row r="1586" spans="1:23">
      <c r="A1586" s="2" t="s">
        <v>29</v>
      </c>
      <c r="B1586" s="29" t="str">
        <f t="shared" si="1417"/>
        <v>322003401</v>
      </c>
      <c r="C1586" s="29">
        <v>322003401</v>
      </c>
      <c r="D1586" s="35">
        <f t="shared" si="1416"/>
        <v>111</v>
      </c>
      <c r="E1586" s="29" t="s">
        <v>1788</v>
      </c>
      <c r="F1586" s="29" t="s">
        <v>1580</v>
      </c>
      <c r="G1586" s="29">
        <v>0</v>
      </c>
      <c r="H1586" s="29" t="s">
        <v>32</v>
      </c>
      <c r="I1586" s="29">
        <v>0</v>
      </c>
      <c r="J1586" s="29" t="s">
        <v>1789</v>
      </c>
      <c r="K1586" s="29" t="str">
        <f t="shared" si="1418"/>
        <v>bust</v>
      </c>
      <c r="L1586" s="2" t="str">
        <f t="shared" si="1419"/>
        <v>bust</v>
      </c>
      <c r="M1586" s="2">
        <f t="shared" si="1420"/>
        <v>22</v>
      </c>
      <c r="N1586" s="2"/>
      <c r="O1586" s="2" t="str">
        <f t="shared" si="1427"/>
        <v>0034</v>
      </c>
      <c r="P1586" s="2"/>
      <c r="Q1586" s="2" t="str">
        <f t="shared" si="1421"/>
        <v>01</v>
      </c>
      <c r="R1586" s="36"/>
      <c r="S1586" s="29">
        <f t="shared" si="1422"/>
        <v>5</v>
      </c>
      <c r="T1586" s="29">
        <f t="shared" si="1423"/>
        <v>5</v>
      </c>
      <c r="U1586" s="29">
        <f t="shared" si="1424"/>
        <v>5</v>
      </c>
      <c r="V1586" s="29">
        <f t="shared" si="1425"/>
        <v>5</v>
      </c>
      <c r="W1586" s="2" t="str">
        <f t="shared" si="1426"/>
        <v>0034</v>
      </c>
    </row>
    <row r="1587" spans="1:23">
      <c r="A1587" s="2" t="s">
        <v>29</v>
      </c>
      <c r="B1587" s="29" t="str">
        <f t="shared" si="1417"/>
        <v>322003501</v>
      </c>
      <c r="C1587" s="29">
        <v>322003501</v>
      </c>
      <c r="D1587" s="35">
        <f t="shared" si="1416"/>
        <v>111</v>
      </c>
      <c r="E1587" s="29" t="s">
        <v>1790</v>
      </c>
      <c r="F1587" s="29" t="s">
        <v>1580</v>
      </c>
      <c r="G1587" s="29">
        <v>0</v>
      </c>
      <c r="H1587" s="29" t="s">
        <v>32</v>
      </c>
      <c r="I1587" s="29">
        <v>0</v>
      </c>
      <c r="J1587" s="29" t="s">
        <v>1791</v>
      </c>
      <c r="K1587" s="29" t="str">
        <f t="shared" si="1418"/>
        <v>bust</v>
      </c>
      <c r="L1587" s="2" t="str">
        <f t="shared" si="1419"/>
        <v>bust</v>
      </c>
      <c r="M1587" s="2">
        <f t="shared" si="1420"/>
        <v>22</v>
      </c>
      <c r="N1587" s="2"/>
      <c r="O1587" s="2" t="str">
        <f t="shared" si="1427"/>
        <v>0035</v>
      </c>
      <c r="P1587" s="2"/>
      <c r="Q1587" s="2" t="str">
        <f t="shared" si="1421"/>
        <v>01</v>
      </c>
      <c r="R1587" s="36"/>
      <c r="S1587" s="29">
        <f t="shared" si="1422"/>
        <v>5</v>
      </c>
      <c r="T1587" s="29">
        <f t="shared" si="1423"/>
        <v>5</v>
      </c>
      <c r="U1587" s="29">
        <f t="shared" si="1424"/>
        <v>5</v>
      </c>
      <c r="V1587" s="29">
        <f t="shared" si="1425"/>
        <v>5</v>
      </c>
      <c r="W1587" s="2" t="str">
        <f t="shared" si="1426"/>
        <v>0035</v>
      </c>
    </row>
    <row r="1588" spans="1:23">
      <c r="A1588" s="2" t="s">
        <v>29</v>
      </c>
      <c r="B1588" s="29" t="str">
        <f t="shared" si="1417"/>
        <v>322003601</v>
      </c>
      <c r="C1588" s="29">
        <v>322003601</v>
      </c>
      <c r="D1588" s="35">
        <f t="shared" si="1416"/>
        <v>111</v>
      </c>
      <c r="E1588" s="29" t="s">
        <v>1792</v>
      </c>
      <c r="F1588" s="29" t="s">
        <v>1580</v>
      </c>
      <c r="G1588" s="29">
        <v>0</v>
      </c>
      <c r="H1588" s="29" t="s">
        <v>32</v>
      </c>
      <c r="I1588" s="29">
        <v>0</v>
      </c>
      <c r="J1588" s="29" t="s">
        <v>1793</v>
      </c>
      <c r="K1588" s="29" t="str">
        <f t="shared" si="1418"/>
        <v>bust</v>
      </c>
      <c r="L1588" s="2" t="str">
        <f t="shared" si="1419"/>
        <v>bust</v>
      </c>
      <c r="M1588" s="2">
        <f t="shared" si="1420"/>
        <v>22</v>
      </c>
      <c r="N1588" s="2"/>
      <c r="O1588" s="2" t="str">
        <f t="shared" si="1427"/>
        <v>0036</v>
      </c>
      <c r="P1588" s="2"/>
      <c r="Q1588" s="2" t="str">
        <f t="shared" si="1421"/>
        <v>01</v>
      </c>
      <c r="R1588" s="36"/>
      <c r="S1588" s="29">
        <f t="shared" si="1422"/>
        <v>5</v>
      </c>
      <c r="T1588" s="29">
        <f t="shared" si="1423"/>
        <v>5</v>
      </c>
      <c r="U1588" s="29">
        <f t="shared" si="1424"/>
        <v>5</v>
      </c>
      <c r="V1588" s="29">
        <f t="shared" si="1425"/>
        <v>5</v>
      </c>
      <c r="W1588" s="2" t="str">
        <f t="shared" si="1426"/>
        <v>0036</v>
      </c>
    </row>
    <row r="1589" spans="1:23">
      <c r="A1589" s="2" t="s">
        <v>29</v>
      </c>
      <c r="B1589" s="29" t="str">
        <f t="shared" si="1417"/>
        <v>322003701</v>
      </c>
      <c r="C1589" s="29">
        <v>322003701</v>
      </c>
      <c r="D1589" s="35">
        <f t="shared" si="1416"/>
        <v>111</v>
      </c>
      <c r="E1589" s="29" t="s">
        <v>1794</v>
      </c>
      <c r="F1589" s="29" t="s">
        <v>1580</v>
      </c>
      <c r="G1589" s="29">
        <v>0</v>
      </c>
      <c r="H1589" s="29" t="s">
        <v>32</v>
      </c>
      <c r="I1589" s="29">
        <v>0</v>
      </c>
      <c r="J1589" s="29" t="s">
        <v>1795</v>
      </c>
      <c r="K1589" s="29" t="str">
        <f t="shared" si="1418"/>
        <v>bust</v>
      </c>
      <c r="L1589" s="2" t="str">
        <f t="shared" si="1419"/>
        <v>bust</v>
      </c>
      <c r="M1589" s="2">
        <f t="shared" si="1420"/>
        <v>22</v>
      </c>
      <c r="N1589" s="2"/>
      <c r="O1589" s="2" t="str">
        <f t="shared" si="1427"/>
        <v>0037</v>
      </c>
      <c r="P1589" s="2"/>
      <c r="Q1589" s="2" t="str">
        <f t="shared" si="1421"/>
        <v>01</v>
      </c>
      <c r="R1589" s="36"/>
      <c r="S1589" s="29">
        <f t="shared" si="1422"/>
        <v>5</v>
      </c>
      <c r="T1589" s="29">
        <f t="shared" si="1423"/>
        <v>5</v>
      </c>
      <c r="U1589" s="29">
        <f t="shared" si="1424"/>
        <v>5</v>
      </c>
      <c r="V1589" s="29">
        <f t="shared" si="1425"/>
        <v>5</v>
      </c>
      <c r="W1589" s="2" t="str">
        <f t="shared" si="1426"/>
        <v>0037</v>
      </c>
    </row>
    <row r="1590" spans="1:23">
      <c r="A1590" s="2" t="s">
        <v>29</v>
      </c>
      <c r="B1590" s="29" t="str">
        <f t="shared" si="1417"/>
        <v>322003801</v>
      </c>
      <c r="C1590" s="29">
        <v>322003801</v>
      </c>
      <c r="D1590" s="35">
        <f t="shared" si="1416"/>
        <v>111</v>
      </c>
      <c r="E1590" s="29" t="s">
        <v>1796</v>
      </c>
      <c r="F1590" s="29" t="s">
        <v>1580</v>
      </c>
      <c r="G1590" s="29">
        <v>0</v>
      </c>
      <c r="H1590" s="29" t="s">
        <v>32</v>
      </c>
      <c r="I1590" s="29">
        <v>0</v>
      </c>
      <c r="J1590" s="29" t="s">
        <v>1797</v>
      </c>
      <c r="K1590" s="29" t="str">
        <f t="shared" si="1418"/>
        <v>bust</v>
      </c>
      <c r="L1590" s="2" t="str">
        <f t="shared" si="1419"/>
        <v>bust</v>
      </c>
      <c r="M1590" s="2">
        <f t="shared" si="1420"/>
        <v>22</v>
      </c>
      <c r="N1590" s="2"/>
      <c r="O1590" s="2" t="str">
        <f t="shared" si="1427"/>
        <v>0038</v>
      </c>
      <c r="P1590" s="2"/>
      <c r="Q1590" s="2" t="str">
        <f t="shared" si="1421"/>
        <v>01</v>
      </c>
      <c r="R1590" s="36"/>
      <c r="S1590" s="29">
        <f t="shared" si="1422"/>
        <v>5</v>
      </c>
      <c r="T1590" s="29">
        <f t="shared" si="1423"/>
        <v>5</v>
      </c>
      <c r="U1590" s="29">
        <f t="shared" si="1424"/>
        <v>5</v>
      </c>
      <c r="V1590" s="29">
        <f t="shared" si="1425"/>
        <v>5</v>
      </c>
      <c r="W1590" s="2" t="str">
        <f t="shared" si="1426"/>
        <v>0038</v>
      </c>
    </row>
    <row r="1591" spans="1:23">
      <c r="A1591" s="2" t="s">
        <v>29</v>
      </c>
      <c r="B1591" s="29" t="str">
        <f t="shared" si="1417"/>
        <v>322003901</v>
      </c>
      <c r="C1591" s="29">
        <v>322003901</v>
      </c>
      <c r="D1591" s="35">
        <f t="shared" si="1416"/>
        <v>111</v>
      </c>
      <c r="E1591" s="29" t="s">
        <v>1798</v>
      </c>
      <c r="F1591" s="29" t="s">
        <v>1580</v>
      </c>
      <c r="G1591" s="29">
        <v>0</v>
      </c>
      <c r="H1591" s="29" t="s">
        <v>32</v>
      </c>
      <c r="I1591" s="29">
        <v>0</v>
      </c>
      <c r="J1591" s="29" t="s">
        <v>1799</v>
      </c>
      <c r="K1591" s="29" t="str">
        <f t="shared" si="1418"/>
        <v>bust</v>
      </c>
      <c r="L1591" s="2" t="str">
        <f t="shared" si="1419"/>
        <v>bust</v>
      </c>
      <c r="M1591" s="2">
        <f t="shared" si="1420"/>
        <v>22</v>
      </c>
      <c r="N1591" s="2"/>
      <c r="O1591" s="2" t="str">
        <f t="shared" si="1427"/>
        <v>0039</v>
      </c>
      <c r="P1591" s="2"/>
      <c r="Q1591" s="2" t="str">
        <f t="shared" si="1421"/>
        <v>01</v>
      </c>
      <c r="R1591" s="36"/>
      <c r="S1591" s="29">
        <f t="shared" si="1422"/>
        <v>5</v>
      </c>
      <c r="T1591" s="29">
        <f t="shared" si="1423"/>
        <v>5</v>
      </c>
      <c r="U1591" s="29">
        <f t="shared" si="1424"/>
        <v>5</v>
      </c>
      <c r="V1591" s="29">
        <f t="shared" si="1425"/>
        <v>5</v>
      </c>
      <c r="W1591" s="2" t="str">
        <f t="shared" si="1426"/>
        <v>0039</v>
      </c>
    </row>
    <row r="1592" spans="1:23">
      <c r="A1592" s="2" t="s">
        <v>29</v>
      </c>
      <c r="B1592" s="29" t="str">
        <f t="shared" si="1417"/>
        <v>322004001</v>
      </c>
      <c r="C1592" s="29">
        <v>322004001</v>
      </c>
      <c r="D1592" s="35">
        <f t="shared" si="1416"/>
        <v>111</v>
      </c>
      <c r="E1592" s="29" t="s">
        <v>1800</v>
      </c>
      <c r="F1592" s="29" t="s">
        <v>1580</v>
      </c>
      <c r="G1592" s="29">
        <v>0</v>
      </c>
      <c r="H1592" s="29" t="s">
        <v>32</v>
      </c>
      <c r="I1592" s="29">
        <v>0</v>
      </c>
      <c r="J1592" s="29" t="s">
        <v>1801</v>
      </c>
      <c r="K1592" s="29" t="str">
        <f t="shared" si="1418"/>
        <v>bust</v>
      </c>
      <c r="L1592" s="2" t="str">
        <f t="shared" si="1419"/>
        <v>bust</v>
      </c>
      <c r="M1592" s="2">
        <f t="shared" si="1420"/>
        <v>22</v>
      </c>
      <c r="N1592" s="2"/>
      <c r="O1592" s="2" t="str">
        <f t="shared" si="1427"/>
        <v>0040</v>
      </c>
      <c r="P1592" s="2"/>
      <c r="Q1592" s="2" t="str">
        <f t="shared" si="1421"/>
        <v>01</v>
      </c>
      <c r="R1592" s="36"/>
      <c r="S1592" s="29">
        <f t="shared" si="1422"/>
        <v>5</v>
      </c>
      <c r="T1592" s="29">
        <f t="shared" si="1423"/>
        <v>5</v>
      </c>
      <c r="U1592" s="29">
        <f t="shared" si="1424"/>
        <v>5</v>
      </c>
      <c r="V1592" s="29">
        <f t="shared" si="1425"/>
        <v>5</v>
      </c>
      <c r="W1592" s="2" t="str">
        <f t="shared" si="1426"/>
        <v>0040</v>
      </c>
    </row>
    <row r="1593" spans="1:23">
      <c r="A1593" s="2" t="s">
        <v>29</v>
      </c>
      <c r="B1593" s="29" t="str">
        <f t="shared" si="1417"/>
        <v>322004101</v>
      </c>
      <c r="C1593" s="29">
        <v>322004101</v>
      </c>
      <c r="D1593" s="35">
        <f t="shared" ref="D1593:D1635" si="1440">IF(INT(B1593)=INT(C1593),111,0)</f>
        <v>111</v>
      </c>
      <c r="E1593" s="29" t="s">
        <v>1802</v>
      </c>
      <c r="F1593" s="29" t="s">
        <v>1580</v>
      </c>
      <c r="G1593" s="29">
        <v>0</v>
      </c>
      <c r="H1593" s="29" t="s">
        <v>32</v>
      </c>
      <c r="I1593" s="29">
        <v>0</v>
      </c>
      <c r="J1593" s="29" t="s">
        <v>1803</v>
      </c>
      <c r="K1593" s="29" t="str">
        <f t="shared" si="1418"/>
        <v>bust</v>
      </c>
      <c r="L1593" s="2" t="str">
        <f t="shared" si="1419"/>
        <v>bust</v>
      </c>
      <c r="M1593" s="2">
        <f t="shared" si="1420"/>
        <v>22</v>
      </c>
      <c r="N1593" s="2"/>
      <c r="O1593" s="2" t="str">
        <f t="shared" si="1427"/>
        <v>0041</v>
      </c>
      <c r="P1593" s="2"/>
      <c r="Q1593" s="2" t="str">
        <f t="shared" si="1421"/>
        <v>01</v>
      </c>
      <c r="R1593" s="36"/>
      <c r="S1593" s="29">
        <f t="shared" si="1422"/>
        <v>5</v>
      </c>
      <c r="T1593" s="29">
        <f t="shared" si="1423"/>
        <v>5</v>
      </c>
      <c r="U1593" s="29">
        <f t="shared" si="1424"/>
        <v>5</v>
      </c>
      <c r="V1593" s="29">
        <f t="shared" si="1425"/>
        <v>5</v>
      </c>
      <c r="W1593" s="2" t="str">
        <f t="shared" si="1426"/>
        <v>0041</v>
      </c>
    </row>
    <row r="1594" spans="1:23">
      <c r="A1594" s="2" t="s">
        <v>29</v>
      </c>
      <c r="B1594" s="29" t="str">
        <f t="shared" ref="B1594:B1600" si="1441">"3"&amp;M1594&amp;O1594&amp;Q1594</f>
        <v>322004201</v>
      </c>
      <c r="C1594" s="29">
        <v>322003601</v>
      </c>
      <c r="D1594" s="35">
        <f t="shared" si="1440"/>
        <v>0</v>
      </c>
      <c r="E1594" s="29" t="s">
        <v>1804</v>
      </c>
      <c r="F1594" s="29" t="s">
        <v>1580</v>
      </c>
      <c r="G1594" s="29">
        <v>0</v>
      </c>
      <c r="H1594" s="29" t="s">
        <v>32</v>
      </c>
      <c r="I1594" s="29">
        <v>0</v>
      </c>
      <c r="J1594" s="29" t="s">
        <v>1793</v>
      </c>
      <c r="K1594" s="29" t="str">
        <f t="shared" ref="K1594:K1600" si="1442">LEFT(E1594,S1594-1)</f>
        <v>bust</v>
      </c>
      <c r="L1594" s="2" t="str">
        <f t="shared" ref="L1594:L1600" si="1443">LEFT(E1594,S1594-1)</f>
        <v>bust</v>
      </c>
      <c r="M1594" s="2">
        <f t="shared" ref="M1594:M1600" si="1444">IF(L1594="card",21,IF(L1594="bust",22,99))</f>
        <v>22</v>
      </c>
      <c r="N1594" s="2"/>
      <c r="O1594" s="2" t="str">
        <f t="shared" ref="O1594:O1600" si="1445">MID(E1594,S1594+1,4)</f>
        <v>0042</v>
      </c>
      <c r="P1594" s="2"/>
      <c r="Q1594" s="2" t="str">
        <f t="shared" ref="Q1594:Q1600" si="1446">IF(LEN(W1594)&lt;3,IF(LEN(W1594)&gt;1,W1594,"0"&amp;W1594),"01")</f>
        <v>01</v>
      </c>
      <c r="R1594" s="36"/>
      <c r="S1594" s="29">
        <f t="shared" ref="S1594:S1600" si="1447">IFERROR(FIND("_",E1594),0)</f>
        <v>5</v>
      </c>
      <c r="T1594" s="29">
        <f t="shared" ref="T1594:T1600" si="1448">IFERROR(FIND("_",E1594,S1594+1),S1594)</f>
        <v>5</v>
      </c>
      <c r="U1594" s="29">
        <f t="shared" ref="U1594:U1600" si="1449">IFERROR(FIND("_",E1594,T1594+1),T1594)</f>
        <v>5</v>
      </c>
      <c r="V1594" s="29">
        <f t="shared" ref="V1594:V1600" si="1450">IFERROR(FIND("_",E1594,U1594+1),U1594)</f>
        <v>5</v>
      </c>
      <c r="W1594" s="2" t="str">
        <f t="shared" ref="W1594:W1600" si="1451">IF(U1594=V1594,RIGHT(E1594,LEN(E1594)-U1594),MID(E1594,U1594+1,V1594-U1594-1))</f>
        <v>0042</v>
      </c>
    </row>
    <row r="1595" spans="1:23">
      <c r="A1595" s="2" t="s">
        <v>29</v>
      </c>
      <c r="B1595" s="29" t="str">
        <f t="shared" si="1441"/>
        <v>322004301</v>
      </c>
      <c r="C1595" s="29">
        <v>322003701</v>
      </c>
      <c r="D1595" s="35">
        <f t="shared" si="1440"/>
        <v>0</v>
      </c>
      <c r="E1595" s="29" t="s">
        <v>1805</v>
      </c>
      <c r="F1595" s="29" t="s">
        <v>1580</v>
      </c>
      <c r="G1595" s="29">
        <v>0</v>
      </c>
      <c r="H1595" s="29" t="s">
        <v>32</v>
      </c>
      <c r="I1595" s="29">
        <v>0</v>
      </c>
      <c r="J1595" s="29" t="s">
        <v>1795</v>
      </c>
      <c r="K1595" s="29" t="str">
        <f t="shared" si="1442"/>
        <v>bust</v>
      </c>
      <c r="L1595" s="2" t="str">
        <f t="shared" si="1443"/>
        <v>bust</v>
      </c>
      <c r="M1595" s="2">
        <f t="shared" si="1444"/>
        <v>22</v>
      </c>
      <c r="N1595" s="2"/>
      <c r="O1595" s="2" t="str">
        <f t="shared" si="1445"/>
        <v>0043</v>
      </c>
      <c r="P1595" s="2"/>
      <c r="Q1595" s="2" t="str">
        <f t="shared" si="1446"/>
        <v>01</v>
      </c>
      <c r="R1595" s="36"/>
      <c r="S1595" s="29">
        <f t="shared" si="1447"/>
        <v>5</v>
      </c>
      <c r="T1595" s="29">
        <f t="shared" si="1448"/>
        <v>5</v>
      </c>
      <c r="U1595" s="29">
        <f t="shared" si="1449"/>
        <v>5</v>
      </c>
      <c r="V1595" s="29">
        <f t="shared" si="1450"/>
        <v>5</v>
      </c>
      <c r="W1595" s="2" t="str">
        <f t="shared" si="1451"/>
        <v>0043</v>
      </c>
    </row>
    <row r="1596" spans="1:23">
      <c r="A1596" s="2" t="s">
        <v>29</v>
      </c>
      <c r="B1596" s="29" t="str">
        <f t="shared" si="1441"/>
        <v>322004401</v>
      </c>
      <c r="C1596" s="29">
        <v>322003801</v>
      </c>
      <c r="D1596" s="35">
        <f t="shared" si="1440"/>
        <v>0</v>
      </c>
      <c r="E1596" s="29" t="s">
        <v>1806</v>
      </c>
      <c r="F1596" s="29" t="s">
        <v>1580</v>
      </c>
      <c r="G1596" s="29">
        <v>0</v>
      </c>
      <c r="H1596" s="29" t="s">
        <v>32</v>
      </c>
      <c r="I1596" s="29">
        <v>0</v>
      </c>
      <c r="J1596" s="29" t="s">
        <v>1797</v>
      </c>
      <c r="K1596" s="29" t="str">
        <f t="shared" si="1442"/>
        <v>bust</v>
      </c>
      <c r="L1596" s="2" t="str">
        <f t="shared" si="1443"/>
        <v>bust</v>
      </c>
      <c r="M1596" s="2">
        <f t="shared" si="1444"/>
        <v>22</v>
      </c>
      <c r="N1596" s="2"/>
      <c r="O1596" s="2" t="str">
        <f t="shared" si="1445"/>
        <v>0044</v>
      </c>
      <c r="P1596" s="2"/>
      <c r="Q1596" s="2" t="str">
        <f t="shared" si="1446"/>
        <v>01</v>
      </c>
      <c r="R1596" s="36"/>
      <c r="S1596" s="29">
        <f t="shared" si="1447"/>
        <v>5</v>
      </c>
      <c r="T1596" s="29">
        <f t="shared" si="1448"/>
        <v>5</v>
      </c>
      <c r="U1596" s="29">
        <f t="shared" si="1449"/>
        <v>5</v>
      </c>
      <c r="V1596" s="29">
        <f t="shared" si="1450"/>
        <v>5</v>
      </c>
      <c r="W1596" s="2" t="str">
        <f t="shared" si="1451"/>
        <v>0044</v>
      </c>
    </row>
    <row r="1597" spans="1:23">
      <c r="A1597" s="2" t="s">
        <v>29</v>
      </c>
      <c r="B1597" s="29" t="str">
        <f t="shared" si="1441"/>
        <v>322004501</v>
      </c>
      <c r="C1597" s="29">
        <v>322003901</v>
      </c>
      <c r="D1597" s="35">
        <f t="shared" si="1440"/>
        <v>0</v>
      </c>
      <c r="E1597" s="29" t="s">
        <v>1807</v>
      </c>
      <c r="F1597" s="29" t="s">
        <v>1580</v>
      </c>
      <c r="G1597" s="29">
        <v>0</v>
      </c>
      <c r="H1597" s="29" t="s">
        <v>32</v>
      </c>
      <c r="I1597" s="29">
        <v>0</v>
      </c>
      <c r="J1597" s="29" t="s">
        <v>1799</v>
      </c>
      <c r="K1597" s="29" t="str">
        <f t="shared" si="1442"/>
        <v>bust</v>
      </c>
      <c r="L1597" s="2" t="str">
        <f t="shared" si="1443"/>
        <v>bust</v>
      </c>
      <c r="M1597" s="2">
        <f t="shared" si="1444"/>
        <v>22</v>
      </c>
      <c r="N1597" s="2"/>
      <c r="O1597" s="2" t="str">
        <f t="shared" si="1445"/>
        <v>0045</v>
      </c>
      <c r="P1597" s="2"/>
      <c r="Q1597" s="2" t="str">
        <f t="shared" si="1446"/>
        <v>01</v>
      </c>
      <c r="R1597" s="36"/>
      <c r="S1597" s="29">
        <f t="shared" si="1447"/>
        <v>5</v>
      </c>
      <c r="T1597" s="29">
        <f t="shared" si="1448"/>
        <v>5</v>
      </c>
      <c r="U1597" s="29">
        <f t="shared" si="1449"/>
        <v>5</v>
      </c>
      <c r="V1597" s="29">
        <f t="shared" si="1450"/>
        <v>5</v>
      </c>
      <c r="W1597" s="2" t="str">
        <f t="shared" si="1451"/>
        <v>0045</v>
      </c>
    </row>
    <row r="1598" spans="1:23">
      <c r="A1598" s="2" t="s">
        <v>29</v>
      </c>
      <c r="B1598" s="29" t="str">
        <f t="shared" si="1441"/>
        <v>322004601</v>
      </c>
      <c r="C1598" s="29">
        <v>322004001</v>
      </c>
      <c r="D1598" s="35">
        <f t="shared" si="1440"/>
        <v>0</v>
      </c>
      <c r="E1598" s="29" t="s">
        <v>1808</v>
      </c>
      <c r="F1598" s="29" t="s">
        <v>1580</v>
      </c>
      <c r="G1598" s="29">
        <v>0</v>
      </c>
      <c r="H1598" s="29" t="s">
        <v>32</v>
      </c>
      <c r="I1598" s="29">
        <v>0</v>
      </c>
      <c r="J1598" s="29" t="s">
        <v>1801</v>
      </c>
      <c r="K1598" s="29" t="str">
        <f t="shared" si="1442"/>
        <v>bust</v>
      </c>
      <c r="L1598" s="2" t="str">
        <f t="shared" si="1443"/>
        <v>bust</v>
      </c>
      <c r="M1598" s="2">
        <f t="shared" si="1444"/>
        <v>22</v>
      </c>
      <c r="N1598" s="2"/>
      <c r="O1598" s="2" t="str">
        <f t="shared" si="1445"/>
        <v>0046</v>
      </c>
      <c r="P1598" s="2"/>
      <c r="Q1598" s="2" t="str">
        <f t="shared" si="1446"/>
        <v>01</v>
      </c>
      <c r="R1598" s="36"/>
      <c r="S1598" s="29">
        <f t="shared" si="1447"/>
        <v>5</v>
      </c>
      <c r="T1598" s="29">
        <f t="shared" si="1448"/>
        <v>5</v>
      </c>
      <c r="U1598" s="29">
        <f t="shared" si="1449"/>
        <v>5</v>
      </c>
      <c r="V1598" s="29">
        <f t="shared" si="1450"/>
        <v>5</v>
      </c>
      <c r="W1598" s="2" t="str">
        <f t="shared" si="1451"/>
        <v>0046</v>
      </c>
    </row>
    <row r="1599" spans="1:23">
      <c r="A1599" s="2" t="s">
        <v>29</v>
      </c>
      <c r="B1599" s="29" t="str">
        <f t="shared" si="1441"/>
        <v>322004701</v>
      </c>
      <c r="C1599" s="29">
        <v>322004101</v>
      </c>
      <c r="D1599" s="35">
        <f t="shared" ref="D1599:D1600" si="1452">IF(INT(B1599)=INT(C1599),111,0)</f>
        <v>0</v>
      </c>
      <c r="E1599" s="29" t="s">
        <v>1809</v>
      </c>
      <c r="F1599" s="29" t="s">
        <v>1580</v>
      </c>
      <c r="G1599" s="29">
        <v>0</v>
      </c>
      <c r="H1599" s="29" t="s">
        <v>32</v>
      </c>
      <c r="I1599" s="29">
        <v>0</v>
      </c>
      <c r="J1599" s="29" t="s">
        <v>1803</v>
      </c>
      <c r="K1599" s="29" t="str">
        <f t="shared" si="1442"/>
        <v>bust</v>
      </c>
      <c r="L1599" s="2" t="str">
        <f t="shared" si="1443"/>
        <v>bust</v>
      </c>
      <c r="M1599" s="2">
        <f t="shared" si="1444"/>
        <v>22</v>
      </c>
      <c r="N1599" s="2"/>
      <c r="O1599" s="2" t="str">
        <f t="shared" si="1445"/>
        <v>0047</v>
      </c>
      <c r="P1599" s="2"/>
      <c r="Q1599" s="2" t="str">
        <f t="shared" si="1446"/>
        <v>01</v>
      </c>
      <c r="R1599" s="36"/>
      <c r="S1599" s="29">
        <f t="shared" si="1447"/>
        <v>5</v>
      </c>
      <c r="T1599" s="29">
        <f t="shared" si="1448"/>
        <v>5</v>
      </c>
      <c r="U1599" s="29">
        <f t="shared" si="1449"/>
        <v>5</v>
      </c>
      <c r="V1599" s="29">
        <f t="shared" si="1450"/>
        <v>5</v>
      </c>
      <c r="W1599" s="2" t="str">
        <f t="shared" si="1451"/>
        <v>0047</v>
      </c>
    </row>
    <row r="1600" spans="1:23">
      <c r="A1600" s="2" t="s">
        <v>29</v>
      </c>
      <c r="B1600" s="29" t="str">
        <f t="shared" si="1441"/>
        <v>322004801</v>
      </c>
      <c r="C1600" s="29">
        <v>322004101</v>
      </c>
      <c r="D1600" s="35">
        <f t="shared" si="1452"/>
        <v>0</v>
      </c>
      <c r="E1600" s="29" t="s">
        <v>1810</v>
      </c>
      <c r="F1600" s="29" t="s">
        <v>1580</v>
      </c>
      <c r="G1600" s="29">
        <v>0</v>
      </c>
      <c r="H1600" s="29" t="s">
        <v>32</v>
      </c>
      <c r="I1600" s="29">
        <v>0</v>
      </c>
      <c r="J1600" s="29" t="s">
        <v>1811</v>
      </c>
      <c r="K1600" s="29" t="str">
        <f t="shared" si="1442"/>
        <v>bust</v>
      </c>
      <c r="L1600" s="2" t="str">
        <f t="shared" si="1443"/>
        <v>bust</v>
      </c>
      <c r="M1600" s="2">
        <f t="shared" si="1444"/>
        <v>22</v>
      </c>
      <c r="N1600" s="2"/>
      <c r="O1600" s="2" t="str">
        <f t="shared" si="1445"/>
        <v>0048</v>
      </c>
      <c r="P1600" s="2"/>
      <c r="Q1600" s="2" t="str">
        <f t="shared" si="1446"/>
        <v>01</v>
      </c>
      <c r="R1600" s="36"/>
      <c r="S1600" s="29">
        <f t="shared" si="1447"/>
        <v>5</v>
      </c>
      <c r="T1600" s="29">
        <f t="shared" si="1448"/>
        <v>5</v>
      </c>
      <c r="U1600" s="29">
        <f t="shared" si="1449"/>
        <v>5</v>
      </c>
      <c r="V1600" s="29">
        <f t="shared" si="1450"/>
        <v>5</v>
      </c>
      <c r="W1600" s="2" t="str">
        <f t="shared" si="1451"/>
        <v>0048</v>
      </c>
    </row>
    <row r="1601" spans="1:23">
      <c r="A1601" s="2" t="s">
        <v>29</v>
      </c>
      <c r="B1601" s="29" t="str">
        <f t="shared" ref="B1601" si="1453">"3"&amp;M1601&amp;O1601&amp;Q1601</f>
        <v>322004901</v>
      </c>
      <c r="C1601" s="29">
        <v>322004101</v>
      </c>
      <c r="D1601" s="35">
        <f t="shared" ref="D1601" si="1454">IF(INT(B1601)=INT(C1601),111,0)</f>
        <v>0</v>
      </c>
      <c r="E1601" s="29" t="s">
        <v>1812</v>
      </c>
      <c r="F1601" s="29" t="s">
        <v>1580</v>
      </c>
      <c r="G1601" s="29">
        <v>0</v>
      </c>
      <c r="H1601" s="29" t="s">
        <v>32</v>
      </c>
      <c r="I1601" s="29">
        <v>0</v>
      </c>
      <c r="J1601" s="29" t="s">
        <v>1811</v>
      </c>
      <c r="K1601" s="29" t="str">
        <f t="shared" ref="K1601" si="1455">LEFT(E1601,S1601-1)</f>
        <v>bust</v>
      </c>
      <c r="L1601" s="2" t="str">
        <f t="shared" ref="L1601" si="1456">LEFT(E1601,S1601-1)</f>
        <v>bust</v>
      </c>
      <c r="M1601" s="2">
        <f t="shared" ref="M1601" si="1457">IF(L1601="card",21,IF(L1601="bust",22,99))</f>
        <v>22</v>
      </c>
      <c r="N1601" s="2"/>
      <c r="O1601" s="2" t="str">
        <f t="shared" ref="O1601" si="1458">MID(E1601,S1601+1,4)</f>
        <v>0049</v>
      </c>
      <c r="P1601" s="2"/>
      <c r="Q1601" s="2" t="str">
        <f t="shared" ref="Q1601" si="1459">IF(LEN(W1601)&lt;3,IF(LEN(W1601)&gt;1,W1601,"0"&amp;W1601),"01")</f>
        <v>01</v>
      </c>
      <c r="R1601" s="36"/>
      <c r="S1601" s="29">
        <f t="shared" ref="S1601" si="1460">IFERROR(FIND("_",E1601),0)</f>
        <v>5</v>
      </c>
      <c r="T1601" s="29">
        <f t="shared" ref="T1601" si="1461">IFERROR(FIND("_",E1601,S1601+1),S1601)</f>
        <v>5</v>
      </c>
      <c r="U1601" s="29">
        <f t="shared" ref="U1601" si="1462">IFERROR(FIND("_",E1601,T1601+1),T1601)</f>
        <v>5</v>
      </c>
      <c r="V1601" s="29">
        <f t="shared" ref="V1601" si="1463">IFERROR(FIND("_",E1601,U1601+1),U1601)</f>
        <v>5</v>
      </c>
      <c r="W1601" s="2" t="str">
        <f t="shared" ref="W1601" si="1464">IF(U1601=V1601,RIGHT(E1601,LEN(E1601)-U1601),MID(E1601,U1601+1,V1601-U1601-1))</f>
        <v>0049</v>
      </c>
    </row>
    <row r="1602" spans="1:23">
      <c r="A1602" s="2" t="s">
        <v>29</v>
      </c>
      <c r="B1602" s="29" t="str">
        <f t="shared" si="1417"/>
        <v>322005001</v>
      </c>
      <c r="C1602" s="29">
        <v>322005001</v>
      </c>
      <c r="D1602" s="35">
        <f t="shared" si="1440"/>
        <v>111</v>
      </c>
      <c r="E1602" s="29" t="s">
        <v>1813</v>
      </c>
      <c r="F1602" s="29" t="s">
        <v>1580</v>
      </c>
      <c r="G1602" s="29">
        <v>0</v>
      </c>
      <c r="H1602" s="29" t="s">
        <v>32</v>
      </c>
      <c r="I1602" s="29">
        <v>0</v>
      </c>
      <c r="J1602" s="29" t="s">
        <v>1814</v>
      </c>
      <c r="K1602" s="29" t="str">
        <f t="shared" si="1418"/>
        <v>bust</v>
      </c>
      <c r="L1602" s="2" t="str">
        <f t="shared" si="1419"/>
        <v>bust</v>
      </c>
      <c r="M1602" s="2">
        <f t="shared" ref="M1602:M1635" si="1465">IF(L1602="card",21,IF(L1602="bust",22,99))</f>
        <v>22</v>
      </c>
      <c r="N1602" s="2"/>
      <c r="O1602" s="2" t="str">
        <f t="shared" si="1427"/>
        <v>0050</v>
      </c>
      <c r="P1602" s="2"/>
      <c r="Q1602" s="2" t="str">
        <f t="shared" si="1421"/>
        <v>01</v>
      </c>
      <c r="R1602" s="36"/>
      <c r="S1602" s="29">
        <f t="shared" si="1422"/>
        <v>5</v>
      </c>
      <c r="T1602" s="29">
        <f t="shared" ref="T1602:T1635" si="1466">IFERROR(FIND("_",E1602,S1602+1),S1602)</f>
        <v>5</v>
      </c>
      <c r="U1602" s="29">
        <f t="shared" ref="U1602:U1635" si="1467">IFERROR(FIND("_",E1602,T1602+1),T1602)</f>
        <v>5</v>
      </c>
      <c r="V1602" s="29">
        <f t="shared" ref="V1602:V1635" si="1468">IFERROR(FIND("_",E1602,U1602+1),U1602)</f>
        <v>5</v>
      </c>
      <c r="W1602" s="2" t="str">
        <f t="shared" ref="W1602:W1635" si="1469">IF(U1602=V1602,RIGHT(E1602,LEN(E1602)-U1602),MID(E1602,U1602+1,V1602-U1602-1))</f>
        <v>0050</v>
      </c>
    </row>
    <row r="1603" spans="1:23">
      <c r="A1603" s="2" t="s">
        <v>29</v>
      </c>
      <c r="B1603" s="29" t="str">
        <f t="shared" ref="B1603" si="1470">"3"&amp;M1603&amp;O1603&amp;Q1603</f>
        <v>322005002</v>
      </c>
      <c r="C1603" s="29">
        <v>322005001</v>
      </c>
      <c r="D1603" s="35">
        <f t="shared" ref="D1603" si="1471">IF(INT(B1603)=INT(C1603),111,0)</f>
        <v>0</v>
      </c>
      <c r="E1603" s="29" t="s">
        <v>1815</v>
      </c>
      <c r="F1603" s="29" t="s">
        <v>1580</v>
      </c>
      <c r="G1603" s="29">
        <v>0</v>
      </c>
      <c r="H1603" s="29" t="s">
        <v>32</v>
      </c>
      <c r="I1603" s="29">
        <v>0</v>
      </c>
      <c r="J1603" s="29" t="s">
        <v>1814</v>
      </c>
      <c r="K1603" s="29" t="str">
        <f t="shared" ref="K1603" si="1472">LEFT(E1603,S1603-1)</f>
        <v>bust</v>
      </c>
      <c r="L1603" s="2" t="str">
        <f t="shared" ref="L1603" si="1473">LEFT(E1603,S1603-1)</f>
        <v>bust</v>
      </c>
      <c r="M1603" s="2">
        <f t="shared" ref="M1603" si="1474">IF(L1603="card",21,IF(L1603="bust",22,99))</f>
        <v>22</v>
      </c>
      <c r="N1603" s="2"/>
      <c r="O1603" s="2" t="str">
        <f t="shared" ref="O1603" si="1475">MID(E1603,S1603+1,4)</f>
        <v>0050</v>
      </c>
      <c r="P1603" s="2"/>
      <c r="Q1603" s="2" t="str">
        <f t="shared" ref="Q1603" si="1476">IF(LEN(W1603)&lt;3,IF(LEN(W1603)&gt;1,W1603,"0"&amp;W1603),"01")</f>
        <v>02</v>
      </c>
      <c r="R1603" s="36"/>
      <c r="S1603" s="29">
        <f t="shared" ref="S1603" si="1477">IFERROR(FIND("_",E1603),0)</f>
        <v>5</v>
      </c>
      <c r="T1603" s="29">
        <f t="shared" ref="T1603" si="1478">IFERROR(FIND("_",E1603,S1603+1),S1603)</f>
        <v>10</v>
      </c>
      <c r="U1603" s="29">
        <f t="shared" ref="U1603" si="1479">IFERROR(FIND("_",E1603,T1603+1),T1603)</f>
        <v>10</v>
      </c>
      <c r="V1603" s="29">
        <f t="shared" ref="V1603" si="1480">IFERROR(FIND("_",E1603,U1603+1),U1603)</f>
        <v>10</v>
      </c>
      <c r="W1603" s="2" t="str">
        <f t="shared" ref="W1603" si="1481">IF(U1603=V1603,RIGHT(E1603,LEN(E1603)-U1603),MID(E1603,U1603+1,V1603-U1603-1))</f>
        <v>2</v>
      </c>
    </row>
    <row r="1604" spans="1:23">
      <c r="A1604" s="2" t="s">
        <v>29</v>
      </c>
      <c r="B1604" s="29" t="str">
        <f t="shared" ref="B1604:B1606" si="1482">"3"&amp;M1604&amp;O1604&amp;Q1604</f>
        <v>322006001</v>
      </c>
      <c r="C1604" s="29">
        <v>322004101</v>
      </c>
      <c r="D1604" s="35">
        <f t="shared" ref="D1604:D1606" si="1483">IF(INT(B1604)=INT(C1604),111,0)</f>
        <v>0</v>
      </c>
      <c r="E1604" s="29" t="s">
        <v>1816</v>
      </c>
      <c r="F1604" s="29" t="s">
        <v>1580</v>
      </c>
      <c r="G1604" s="29">
        <v>0</v>
      </c>
      <c r="H1604" s="29" t="s">
        <v>32</v>
      </c>
      <c r="I1604" s="29">
        <v>0</v>
      </c>
      <c r="J1604" s="29" t="s">
        <v>1817</v>
      </c>
      <c r="K1604" s="29" t="str">
        <f t="shared" ref="K1604:K1606" si="1484">LEFT(E1604,S1604-1)</f>
        <v>bust</v>
      </c>
      <c r="L1604" s="2" t="str">
        <f t="shared" ref="L1604:L1606" si="1485">LEFT(E1604,S1604-1)</f>
        <v>bust</v>
      </c>
      <c r="M1604" s="2">
        <f t="shared" ref="M1604:M1606" si="1486">IF(L1604="card",21,IF(L1604="bust",22,99))</f>
        <v>22</v>
      </c>
      <c r="N1604" s="2"/>
      <c r="O1604" s="2" t="str">
        <f t="shared" ref="O1604:O1606" si="1487">MID(E1604,S1604+1,4)</f>
        <v>0060</v>
      </c>
      <c r="P1604" s="2"/>
      <c r="Q1604" s="2" t="str">
        <f t="shared" ref="Q1604:Q1606" si="1488">IF(LEN(W1604)&lt;3,IF(LEN(W1604)&gt;1,W1604,"0"&amp;W1604),"01")</f>
        <v>01</v>
      </c>
      <c r="R1604" s="36"/>
      <c r="S1604" s="29">
        <f t="shared" ref="S1604:S1606" si="1489">IFERROR(FIND("_",E1604),0)</f>
        <v>5</v>
      </c>
      <c r="T1604" s="29">
        <f t="shared" ref="T1604:T1606" si="1490">IFERROR(FIND("_",E1604,S1604+1),S1604)</f>
        <v>5</v>
      </c>
      <c r="U1604" s="29">
        <f t="shared" ref="U1604:U1606" si="1491">IFERROR(FIND("_",E1604,T1604+1),T1604)</f>
        <v>5</v>
      </c>
      <c r="V1604" s="29">
        <f t="shared" ref="V1604:V1606" si="1492">IFERROR(FIND("_",E1604,U1604+1),U1604)</f>
        <v>5</v>
      </c>
      <c r="W1604" s="2" t="str">
        <f t="shared" ref="W1604:W1606" si="1493">IF(U1604=V1604,RIGHT(E1604,LEN(E1604)-U1604),MID(E1604,U1604+1,V1604-U1604-1))</f>
        <v>0060</v>
      </c>
    </row>
    <row r="1605" spans="1:23">
      <c r="A1605" s="2" t="s">
        <v>29</v>
      </c>
      <c r="B1605" s="29" t="str">
        <f t="shared" si="1482"/>
        <v>322006101</v>
      </c>
      <c r="C1605" s="29">
        <v>322004101</v>
      </c>
      <c r="D1605" s="35">
        <f t="shared" si="1483"/>
        <v>0</v>
      </c>
      <c r="E1605" s="29" t="s">
        <v>1818</v>
      </c>
      <c r="F1605" s="29" t="s">
        <v>1580</v>
      </c>
      <c r="G1605" s="29">
        <v>0</v>
      </c>
      <c r="H1605" s="29" t="s">
        <v>32</v>
      </c>
      <c r="I1605" s="29">
        <v>0</v>
      </c>
      <c r="J1605" s="29" t="s">
        <v>1803</v>
      </c>
      <c r="K1605" s="29" t="str">
        <f t="shared" si="1484"/>
        <v>bust</v>
      </c>
      <c r="L1605" s="2" t="str">
        <f t="shared" si="1485"/>
        <v>bust</v>
      </c>
      <c r="M1605" s="2">
        <f t="shared" si="1486"/>
        <v>22</v>
      </c>
      <c r="N1605" s="2"/>
      <c r="O1605" s="2" t="str">
        <f t="shared" si="1487"/>
        <v>0061</v>
      </c>
      <c r="P1605" s="2"/>
      <c r="Q1605" s="2" t="str">
        <f t="shared" si="1488"/>
        <v>01</v>
      </c>
      <c r="R1605" s="36"/>
      <c r="S1605" s="29">
        <f t="shared" si="1489"/>
        <v>5</v>
      </c>
      <c r="T1605" s="29">
        <f t="shared" si="1490"/>
        <v>5</v>
      </c>
      <c r="U1605" s="29">
        <f t="shared" si="1491"/>
        <v>5</v>
      </c>
      <c r="V1605" s="29">
        <f t="shared" si="1492"/>
        <v>5</v>
      </c>
      <c r="W1605" s="2" t="str">
        <f t="shared" si="1493"/>
        <v>0061</v>
      </c>
    </row>
    <row r="1606" spans="1:23">
      <c r="A1606" s="2" t="s">
        <v>29</v>
      </c>
      <c r="B1606" s="29" t="str">
        <f t="shared" si="1482"/>
        <v>322006201</v>
      </c>
      <c r="C1606" s="29">
        <v>322004101</v>
      </c>
      <c r="D1606" s="35">
        <f t="shared" si="1483"/>
        <v>0</v>
      </c>
      <c r="E1606" s="29" t="s">
        <v>1819</v>
      </c>
      <c r="F1606" s="29" t="s">
        <v>1580</v>
      </c>
      <c r="G1606" s="29">
        <v>0</v>
      </c>
      <c r="H1606" s="29" t="s">
        <v>32</v>
      </c>
      <c r="I1606" s="29">
        <v>0</v>
      </c>
      <c r="J1606" s="29" t="s">
        <v>1803</v>
      </c>
      <c r="K1606" s="29" t="str">
        <f t="shared" si="1484"/>
        <v>bust</v>
      </c>
      <c r="L1606" s="2" t="str">
        <f t="shared" si="1485"/>
        <v>bust</v>
      </c>
      <c r="M1606" s="2">
        <f t="shared" si="1486"/>
        <v>22</v>
      </c>
      <c r="N1606" s="2"/>
      <c r="O1606" s="2" t="str">
        <f t="shared" si="1487"/>
        <v>0062</v>
      </c>
      <c r="P1606" s="2"/>
      <c r="Q1606" s="2" t="str">
        <f t="shared" si="1488"/>
        <v>01</v>
      </c>
      <c r="R1606" s="36"/>
      <c r="S1606" s="29">
        <f t="shared" si="1489"/>
        <v>5</v>
      </c>
      <c r="T1606" s="29">
        <f t="shared" si="1490"/>
        <v>5</v>
      </c>
      <c r="U1606" s="29">
        <f t="shared" si="1491"/>
        <v>5</v>
      </c>
      <c r="V1606" s="29">
        <f t="shared" si="1492"/>
        <v>5</v>
      </c>
      <c r="W1606" s="2" t="str">
        <f t="shared" si="1493"/>
        <v>0062</v>
      </c>
    </row>
    <row r="1607" spans="1:23">
      <c r="A1607" s="2" t="s">
        <v>29</v>
      </c>
      <c r="B1607" s="29" t="str">
        <f t="shared" ref="B1607:B1629" si="1494">"3"&amp;M1607&amp;O1607&amp;Q1607</f>
        <v>322006301</v>
      </c>
      <c r="C1607" s="29">
        <v>322004101</v>
      </c>
      <c r="D1607" s="35">
        <f t="shared" ref="D1607:D1629" si="1495">IF(INT(B1607)=INT(C1607),111,0)</f>
        <v>0</v>
      </c>
      <c r="E1607" s="29" t="s">
        <v>1820</v>
      </c>
      <c r="F1607" s="29" t="s">
        <v>1580</v>
      </c>
      <c r="G1607" s="29">
        <v>0</v>
      </c>
      <c r="H1607" s="29" t="s">
        <v>32</v>
      </c>
      <c r="I1607" s="29">
        <v>0</v>
      </c>
      <c r="J1607" s="29" t="s">
        <v>1803</v>
      </c>
      <c r="K1607" s="29" t="str">
        <f t="shared" ref="K1607:K1629" si="1496">LEFT(E1607,S1607-1)</f>
        <v>bust</v>
      </c>
      <c r="L1607" s="2" t="str">
        <f t="shared" ref="L1607:L1629" si="1497">LEFT(E1607,S1607-1)</f>
        <v>bust</v>
      </c>
      <c r="M1607" s="2">
        <f t="shared" si="1465"/>
        <v>22</v>
      </c>
      <c r="N1607" s="2"/>
      <c r="O1607" s="2" t="str">
        <f t="shared" ref="O1607:O1629" si="1498">MID(E1607,S1607+1,4)</f>
        <v>0063</v>
      </c>
      <c r="P1607" s="2"/>
      <c r="Q1607" s="2" t="str">
        <f t="shared" ref="Q1607:Q1629" si="1499">IF(LEN(W1607)&lt;3,IF(LEN(W1607)&gt;1,W1607,"0"&amp;W1607),"01")</f>
        <v>01</v>
      </c>
      <c r="R1607" s="36"/>
      <c r="S1607" s="29">
        <f t="shared" ref="S1607:S1629" si="1500">IFERROR(FIND("_",E1607),0)</f>
        <v>5</v>
      </c>
      <c r="T1607" s="29">
        <f t="shared" si="1466"/>
        <v>5</v>
      </c>
      <c r="U1607" s="29">
        <f t="shared" si="1467"/>
        <v>5</v>
      </c>
      <c r="V1607" s="29">
        <f t="shared" si="1468"/>
        <v>5</v>
      </c>
      <c r="W1607" s="2" t="str">
        <f t="shared" si="1469"/>
        <v>0063</v>
      </c>
    </row>
    <row r="1608" spans="1:23">
      <c r="A1608" s="2" t="s">
        <v>29</v>
      </c>
      <c r="B1608" s="29" t="str">
        <f t="shared" ref="B1608" si="1501">"3"&amp;M1608&amp;O1608&amp;Q1608</f>
        <v>322006401</v>
      </c>
      <c r="C1608" s="29">
        <v>322004101</v>
      </c>
      <c r="D1608" s="35">
        <f t="shared" ref="D1608" si="1502">IF(INT(B1608)=INT(C1608),111,0)</f>
        <v>0</v>
      </c>
      <c r="E1608" s="29" t="s">
        <v>1821</v>
      </c>
      <c r="F1608" s="29" t="s">
        <v>1580</v>
      </c>
      <c r="G1608" s="29">
        <v>0</v>
      </c>
      <c r="H1608" s="29" t="s">
        <v>32</v>
      </c>
      <c r="I1608" s="29">
        <v>0</v>
      </c>
      <c r="J1608" s="29" t="s">
        <v>1803</v>
      </c>
      <c r="K1608" s="29" t="str">
        <f t="shared" ref="K1608" si="1503">LEFT(E1608,S1608-1)</f>
        <v>bust</v>
      </c>
      <c r="L1608" s="2" t="str">
        <f t="shared" ref="L1608" si="1504">LEFT(E1608,S1608-1)</f>
        <v>bust</v>
      </c>
      <c r="M1608" s="2">
        <f t="shared" ref="M1608" si="1505">IF(L1608="card",21,IF(L1608="bust",22,99))</f>
        <v>22</v>
      </c>
      <c r="N1608" s="2"/>
      <c r="O1608" s="2" t="str">
        <f t="shared" ref="O1608" si="1506">MID(E1608,S1608+1,4)</f>
        <v>0064</v>
      </c>
      <c r="P1608" s="2"/>
      <c r="Q1608" s="2" t="str">
        <f t="shared" ref="Q1608" si="1507">IF(LEN(W1608)&lt;3,IF(LEN(W1608)&gt;1,W1608,"0"&amp;W1608),"01")</f>
        <v>01</v>
      </c>
      <c r="R1608" s="36"/>
      <c r="S1608" s="29">
        <f t="shared" ref="S1608" si="1508">IFERROR(FIND("_",E1608),0)</f>
        <v>5</v>
      </c>
      <c r="T1608" s="29">
        <f t="shared" ref="T1608" si="1509">IFERROR(FIND("_",E1608,S1608+1),S1608)</f>
        <v>5</v>
      </c>
      <c r="U1608" s="29">
        <f t="shared" ref="U1608" si="1510">IFERROR(FIND("_",E1608,T1608+1),T1608)</f>
        <v>5</v>
      </c>
      <c r="V1608" s="29">
        <f t="shared" ref="V1608" si="1511">IFERROR(FIND("_",E1608,U1608+1),U1608)</f>
        <v>5</v>
      </c>
      <c r="W1608" s="2" t="str">
        <f t="shared" ref="W1608" si="1512">IF(U1608=V1608,RIGHT(E1608,LEN(E1608)-U1608),MID(E1608,U1608+1,V1608-U1608-1))</f>
        <v>0064</v>
      </c>
    </row>
    <row r="1609" spans="1:23">
      <c r="A1609" s="2" t="s">
        <v>29</v>
      </c>
      <c r="B1609" s="29" t="str">
        <f t="shared" si="1494"/>
        <v>322006501</v>
      </c>
      <c r="C1609" s="29">
        <v>322004101</v>
      </c>
      <c r="D1609" s="35">
        <f t="shared" si="1495"/>
        <v>0</v>
      </c>
      <c r="E1609" s="29" t="s">
        <v>1822</v>
      </c>
      <c r="F1609" s="29" t="s">
        <v>1580</v>
      </c>
      <c r="G1609" s="29">
        <v>0</v>
      </c>
      <c r="H1609" s="29" t="s">
        <v>32</v>
      </c>
      <c r="I1609" s="29">
        <v>0</v>
      </c>
      <c r="J1609" s="29" t="s">
        <v>1811</v>
      </c>
      <c r="K1609" s="29" t="str">
        <f t="shared" si="1496"/>
        <v>bust</v>
      </c>
      <c r="L1609" s="2" t="str">
        <f t="shared" si="1497"/>
        <v>bust</v>
      </c>
      <c r="M1609" s="2">
        <f t="shared" si="1465"/>
        <v>22</v>
      </c>
      <c r="N1609" s="2"/>
      <c r="O1609" s="2" t="str">
        <f t="shared" si="1498"/>
        <v>0065</v>
      </c>
      <c r="P1609" s="2"/>
      <c r="Q1609" s="2" t="str">
        <f t="shared" si="1499"/>
        <v>01</v>
      </c>
      <c r="R1609" s="36"/>
      <c r="S1609" s="29">
        <f t="shared" si="1500"/>
        <v>5</v>
      </c>
      <c r="T1609" s="29">
        <f t="shared" si="1466"/>
        <v>5</v>
      </c>
      <c r="U1609" s="29">
        <f t="shared" si="1467"/>
        <v>5</v>
      </c>
      <c r="V1609" s="29">
        <f t="shared" si="1468"/>
        <v>5</v>
      </c>
      <c r="W1609" s="2" t="str">
        <f t="shared" si="1469"/>
        <v>0065</v>
      </c>
    </row>
    <row r="1610" spans="1:23">
      <c r="A1610" s="2" t="s">
        <v>29</v>
      </c>
      <c r="B1610" s="29" t="str">
        <f t="shared" ref="B1610" si="1513">"3"&amp;M1610&amp;O1610&amp;Q1610</f>
        <v>322007101</v>
      </c>
      <c r="C1610" s="29">
        <v>322004101</v>
      </c>
      <c r="D1610" s="35">
        <f t="shared" ref="D1610" si="1514">IF(INT(B1610)=INT(C1610),111,0)</f>
        <v>0</v>
      </c>
      <c r="E1610" s="29" t="s">
        <v>1823</v>
      </c>
      <c r="F1610" s="29" t="s">
        <v>1580</v>
      </c>
      <c r="G1610" s="29">
        <v>0</v>
      </c>
      <c r="H1610" s="29" t="s">
        <v>32</v>
      </c>
      <c r="I1610" s="29">
        <v>0</v>
      </c>
      <c r="J1610" s="29" t="s">
        <v>1811</v>
      </c>
      <c r="K1610" s="29" t="str">
        <f t="shared" ref="K1610" si="1515">LEFT(E1610,S1610-1)</f>
        <v>bust</v>
      </c>
      <c r="L1610" s="2" t="str">
        <f t="shared" ref="L1610" si="1516">LEFT(E1610,S1610-1)</f>
        <v>bust</v>
      </c>
      <c r="M1610" s="2">
        <f t="shared" ref="M1610" si="1517">IF(L1610="card",21,IF(L1610="bust",22,99))</f>
        <v>22</v>
      </c>
      <c r="N1610" s="2"/>
      <c r="O1610" s="2" t="str">
        <f t="shared" ref="O1610" si="1518">MID(E1610,S1610+1,4)</f>
        <v>0071</v>
      </c>
      <c r="P1610" s="2"/>
      <c r="Q1610" s="2" t="str">
        <f t="shared" ref="Q1610" si="1519">IF(LEN(W1610)&lt;3,IF(LEN(W1610)&gt;1,W1610,"0"&amp;W1610),"01")</f>
        <v>01</v>
      </c>
      <c r="R1610" s="36"/>
      <c r="S1610" s="29">
        <f t="shared" ref="S1610" si="1520">IFERROR(FIND("_",E1610),0)</f>
        <v>5</v>
      </c>
      <c r="T1610" s="29">
        <f t="shared" ref="T1610" si="1521">IFERROR(FIND("_",E1610,S1610+1),S1610)</f>
        <v>5</v>
      </c>
      <c r="U1610" s="29">
        <f t="shared" ref="U1610" si="1522">IFERROR(FIND("_",E1610,T1610+1),T1610)</f>
        <v>5</v>
      </c>
      <c r="V1610" s="29">
        <f t="shared" ref="V1610" si="1523">IFERROR(FIND("_",E1610,U1610+1),U1610)</f>
        <v>5</v>
      </c>
      <c r="W1610" s="2" t="str">
        <f t="shared" ref="W1610" si="1524">IF(U1610=V1610,RIGHT(E1610,LEN(E1610)-U1610),MID(E1610,U1610+1,V1610-U1610-1))</f>
        <v>0071</v>
      </c>
    </row>
    <row r="1611" spans="1:23">
      <c r="A1611" s="2" t="s">
        <v>29</v>
      </c>
      <c r="B1611" s="29" t="str">
        <f t="shared" ref="B1611" si="1525">"3"&amp;M1611&amp;O1611&amp;Q1611</f>
        <v>322007201</v>
      </c>
      <c r="C1611" s="29">
        <v>322004101</v>
      </c>
      <c r="D1611" s="35">
        <f t="shared" ref="D1611" si="1526">IF(INT(B1611)=INT(C1611),111,0)</f>
        <v>0</v>
      </c>
      <c r="E1611" s="29" t="s">
        <v>1824</v>
      </c>
      <c r="F1611" s="29" t="s">
        <v>1580</v>
      </c>
      <c r="G1611" s="29">
        <v>0</v>
      </c>
      <c r="H1611" s="29" t="s">
        <v>32</v>
      </c>
      <c r="I1611" s="29">
        <v>0</v>
      </c>
      <c r="J1611" s="29" t="s">
        <v>1811</v>
      </c>
      <c r="K1611" s="29" t="str">
        <f t="shared" ref="K1611" si="1527">LEFT(E1611,S1611-1)</f>
        <v>bust</v>
      </c>
      <c r="L1611" s="2" t="str">
        <f t="shared" ref="L1611" si="1528">LEFT(E1611,S1611-1)</f>
        <v>bust</v>
      </c>
      <c r="M1611" s="2">
        <f t="shared" ref="M1611" si="1529">IF(L1611="card",21,IF(L1611="bust",22,99))</f>
        <v>22</v>
      </c>
      <c r="N1611" s="2"/>
      <c r="O1611" s="2" t="str">
        <f t="shared" ref="O1611" si="1530">MID(E1611,S1611+1,4)</f>
        <v>0072</v>
      </c>
      <c r="P1611" s="2"/>
      <c r="Q1611" s="2" t="str">
        <f t="shared" ref="Q1611" si="1531">IF(LEN(W1611)&lt;3,IF(LEN(W1611)&gt;1,W1611,"0"&amp;W1611),"01")</f>
        <v>01</v>
      </c>
      <c r="R1611" s="36"/>
      <c r="S1611" s="29">
        <f t="shared" ref="S1611" si="1532">IFERROR(FIND("_",E1611),0)</f>
        <v>5</v>
      </c>
      <c r="T1611" s="29">
        <f t="shared" ref="T1611" si="1533">IFERROR(FIND("_",E1611,S1611+1),S1611)</f>
        <v>5</v>
      </c>
      <c r="U1611" s="29">
        <f t="shared" ref="U1611" si="1534">IFERROR(FIND("_",E1611,T1611+1),T1611)</f>
        <v>5</v>
      </c>
      <c r="V1611" s="29">
        <f t="shared" ref="V1611" si="1535">IFERROR(FIND("_",E1611,U1611+1),U1611)</f>
        <v>5</v>
      </c>
      <c r="W1611" s="2" t="str">
        <f t="shared" ref="W1611" si="1536">IF(U1611=V1611,RIGHT(E1611,LEN(E1611)-U1611),MID(E1611,U1611+1,V1611-U1611-1))</f>
        <v>0072</v>
      </c>
    </row>
    <row r="1612" spans="1:23">
      <c r="A1612" s="2" t="s">
        <v>29</v>
      </c>
      <c r="B1612" s="29" t="str">
        <f t="shared" si="1494"/>
        <v>322100101</v>
      </c>
      <c r="C1612" s="29">
        <v>322004101</v>
      </c>
      <c r="D1612" s="35">
        <f t="shared" si="1495"/>
        <v>0</v>
      </c>
      <c r="E1612" s="29" t="s">
        <v>1825</v>
      </c>
      <c r="F1612" s="29" t="s">
        <v>1580</v>
      </c>
      <c r="G1612" s="29">
        <v>0</v>
      </c>
      <c r="H1612" s="29" t="s">
        <v>32</v>
      </c>
      <c r="I1612" s="29">
        <v>0</v>
      </c>
      <c r="J1612" s="29" t="s">
        <v>1803</v>
      </c>
      <c r="K1612" s="29" t="str">
        <f t="shared" si="1496"/>
        <v>bust</v>
      </c>
      <c r="L1612" s="2" t="str">
        <f t="shared" si="1497"/>
        <v>bust</v>
      </c>
      <c r="M1612" s="2">
        <f t="shared" si="1465"/>
        <v>22</v>
      </c>
      <c r="N1612" s="2"/>
      <c r="O1612" s="2" t="str">
        <f t="shared" si="1498"/>
        <v>1001</v>
      </c>
      <c r="P1612" s="2"/>
      <c r="Q1612" s="2" t="str">
        <f t="shared" si="1499"/>
        <v>01</v>
      </c>
      <c r="R1612" s="36"/>
      <c r="S1612" s="29">
        <f t="shared" si="1500"/>
        <v>5</v>
      </c>
      <c r="T1612" s="29">
        <f t="shared" si="1466"/>
        <v>5</v>
      </c>
      <c r="U1612" s="29">
        <f t="shared" si="1467"/>
        <v>5</v>
      </c>
      <c r="V1612" s="29">
        <f t="shared" si="1468"/>
        <v>5</v>
      </c>
      <c r="W1612" s="2" t="str">
        <f t="shared" si="1469"/>
        <v>1001</v>
      </c>
    </row>
    <row r="1613" spans="1:23">
      <c r="A1613" s="2" t="s">
        <v>29</v>
      </c>
      <c r="B1613" s="29" t="str">
        <f t="shared" ref="B1613:B1622" si="1537">"3"&amp;M1613&amp;O1613&amp;Q1613</f>
        <v>322100201</v>
      </c>
      <c r="C1613" s="29">
        <v>322004101</v>
      </c>
      <c r="D1613" s="35">
        <f t="shared" ref="D1613:D1622" si="1538">IF(INT(B1613)=INT(C1613),111,0)</f>
        <v>0</v>
      </c>
      <c r="E1613" s="29" t="s">
        <v>1826</v>
      </c>
      <c r="F1613" s="29" t="s">
        <v>1580</v>
      </c>
      <c r="G1613" s="29">
        <v>0</v>
      </c>
      <c r="H1613" s="29" t="s">
        <v>32</v>
      </c>
      <c r="I1613" s="29">
        <v>0</v>
      </c>
      <c r="J1613" s="29" t="s">
        <v>1803</v>
      </c>
      <c r="K1613" s="29" t="str">
        <f t="shared" ref="K1613:K1622" si="1539">LEFT(E1613,S1613-1)</f>
        <v>bust</v>
      </c>
      <c r="L1613" s="2" t="str">
        <f t="shared" ref="L1613:L1622" si="1540">LEFT(E1613,S1613-1)</f>
        <v>bust</v>
      </c>
      <c r="M1613" s="2">
        <f t="shared" ref="M1613:M1622" si="1541">IF(L1613="card",21,IF(L1613="bust",22,99))</f>
        <v>22</v>
      </c>
      <c r="N1613" s="2"/>
      <c r="O1613" s="2" t="str">
        <f t="shared" ref="O1613:O1622" si="1542">MID(E1613,S1613+1,4)</f>
        <v>1002</v>
      </c>
      <c r="P1613" s="2"/>
      <c r="Q1613" s="2" t="str">
        <f t="shared" ref="Q1613:Q1622" si="1543">IF(LEN(W1613)&lt;3,IF(LEN(W1613)&gt;1,W1613,"0"&amp;W1613),"01")</f>
        <v>01</v>
      </c>
      <c r="R1613" s="36"/>
      <c r="S1613" s="29">
        <f t="shared" ref="S1613:S1622" si="1544">IFERROR(FIND("_",E1613),0)</f>
        <v>5</v>
      </c>
      <c r="T1613" s="29">
        <f t="shared" ref="T1613:T1622" si="1545">IFERROR(FIND("_",E1613,S1613+1),S1613)</f>
        <v>5</v>
      </c>
      <c r="U1613" s="29">
        <f t="shared" ref="U1613:U1622" si="1546">IFERROR(FIND("_",E1613,T1613+1),T1613)</f>
        <v>5</v>
      </c>
      <c r="V1613" s="29">
        <f t="shared" ref="V1613:V1622" si="1547">IFERROR(FIND("_",E1613,U1613+1),U1613)</f>
        <v>5</v>
      </c>
      <c r="W1613" s="2" t="str">
        <f t="shared" ref="W1613:W1622" si="1548">IF(U1613=V1613,RIGHT(E1613,LEN(E1613)-U1613),MID(E1613,U1613+1,V1613-U1613-1))</f>
        <v>1002</v>
      </c>
    </row>
    <row r="1614" spans="1:23">
      <c r="A1614" s="2" t="s">
        <v>29</v>
      </c>
      <c r="B1614" s="29" t="str">
        <f t="shared" si="1537"/>
        <v>322100301</v>
      </c>
      <c r="C1614" s="29">
        <v>322004101</v>
      </c>
      <c r="D1614" s="35">
        <f t="shared" si="1538"/>
        <v>0</v>
      </c>
      <c r="E1614" s="29" t="s">
        <v>1827</v>
      </c>
      <c r="F1614" s="29" t="s">
        <v>1580</v>
      </c>
      <c r="G1614" s="29">
        <v>0</v>
      </c>
      <c r="H1614" s="29" t="s">
        <v>32</v>
      </c>
      <c r="I1614" s="29">
        <v>0</v>
      </c>
      <c r="J1614" s="29" t="s">
        <v>1811</v>
      </c>
      <c r="K1614" s="29" t="str">
        <f t="shared" si="1539"/>
        <v>bust</v>
      </c>
      <c r="L1614" s="2" t="str">
        <f t="shared" si="1540"/>
        <v>bust</v>
      </c>
      <c r="M1614" s="2">
        <f t="shared" si="1541"/>
        <v>22</v>
      </c>
      <c r="N1614" s="2"/>
      <c r="O1614" s="2" t="str">
        <f t="shared" si="1542"/>
        <v>1003</v>
      </c>
      <c r="P1614" s="2"/>
      <c r="Q1614" s="2" t="str">
        <f t="shared" si="1543"/>
        <v>01</v>
      </c>
      <c r="R1614" s="36"/>
      <c r="S1614" s="29">
        <f t="shared" si="1544"/>
        <v>5</v>
      </c>
      <c r="T1614" s="29">
        <f t="shared" si="1545"/>
        <v>5</v>
      </c>
      <c r="U1614" s="29">
        <f t="shared" si="1546"/>
        <v>5</v>
      </c>
      <c r="V1614" s="29">
        <f t="shared" si="1547"/>
        <v>5</v>
      </c>
      <c r="W1614" s="2" t="str">
        <f t="shared" si="1548"/>
        <v>1003</v>
      </c>
    </row>
    <row r="1615" spans="1:23">
      <c r="A1615" s="2" t="s">
        <v>29</v>
      </c>
      <c r="B1615" s="29" t="str">
        <f t="shared" si="1537"/>
        <v>322100401</v>
      </c>
      <c r="C1615" s="29">
        <v>322004101</v>
      </c>
      <c r="D1615" s="35">
        <f t="shared" si="1538"/>
        <v>0</v>
      </c>
      <c r="E1615" s="29" t="s">
        <v>1828</v>
      </c>
      <c r="F1615" s="29" t="s">
        <v>1580</v>
      </c>
      <c r="G1615" s="29">
        <v>0</v>
      </c>
      <c r="H1615" s="29" t="s">
        <v>32</v>
      </c>
      <c r="I1615" s="29">
        <v>0</v>
      </c>
      <c r="J1615" s="29" t="s">
        <v>1811</v>
      </c>
      <c r="K1615" s="29" t="str">
        <f t="shared" si="1539"/>
        <v>bust</v>
      </c>
      <c r="L1615" s="2" t="str">
        <f t="shared" si="1540"/>
        <v>bust</v>
      </c>
      <c r="M1615" s="2">
        <f t="shared" si="1541"/>
        <v>22</v>
      </c>
      <c r="N1615" s="2"/>
      <c r="O1615" s="2" t="str">
        <f t="shared" si="1542"/>
        <v>1004</v>
      </c>
      <c r="P1615" s="2"/>
      <c r="Q1615" s="2" t="str">
        <f t="shared" si="1543"/>
        <v>01</v>
      </c>
      <c r="R1615" s="36"/>
      <c r="S1615" s="29">
        <f t="shared" si="1544"/>
        <v>5</v>
      </c>
      <c r="T1615" s="29">
        <f t="shared" si="1545"/>
        <v>5</v>
      </c>
      <c r="U1615" s="29">
        <f t="shared" si="1546"/>
        <v>5</v>
      </c>
      <c r="V1615" s="29">
        <f t="shared" si="1547"/>
        <v>5</v>
      </c>
      <c r="W1615" s="2" t="str">
        <f t="shared" si="1548"/>
        <v>1004</v>
      </c>
    </row>
    <row r="1616" spans="1:23">
      <c r="A1616" s="2" t="s">
        <v>29</v>
      </c>
      <c r="B1616" s="29" t="str">
        <f t="shared" si="1537"/>
        <v>322100501</v>
      </c>
      <c r="C1616" s="29">
        <v>322005001</v>
      </c>
      <c r="D1616" s="35">
        <f t="shared" si="1538"/>
        <v>0</v>
      </c>
      <c r="E1616" s="29" t="s">
        <v>1829</v>
      </c>
      <c r="F1616" s="29" t="s">
        <v>1580</v>
      </c>
      <c r="G1616" s="29">
        <v>0</v>
      </c>
      <c r="H1616" s="29" t="s">
        <v>32</v>
      </c>
      <c r="I1616" s="29">
        <v>0</v>
      </c>
      <c r="J1616" s="29" t="s">
        <v>1814</v>
      </c>
      <c r="K1616" s="29" t="str">
        <f t="shared" si="1539"/>
        <v>bust</v>
      </c>
      <c r="L1616" s="2" t="str">
        <f t="shared" si="1540"/>
        <v>bust</v>
      </c>
      <c r="M1616" s="2">
        <f t="shared" si="1541"/>
        <v>22</v>
      </c>
      <c r="N1616" s="2"/>
      <c r="O1616" s="2" t="str">
        <f t="shared" si="1542"/>
        <v>1005</v>
      </c>
      <c r="P1616" s="2"/>
      <c r="Q1616" s="2" t="str">
        <f t="shared" si="1543"/>
        <v>01</v>
      </c>
      <c r="R1616" s="36"/>
      <c r="S1616" s="29">
        <f t="shared" si="1544"/>
        <v>5</v>
      </c>
      <c r="T1616" s="29">
        <f t="shared" si="1545"/>
        <v>5</v>
      </c>
      <c r="U1616" s="29">
        <f t="shared" si="1546"/>
        <v>5</v>
      </c>
      <c r="V1616" s="29">
        <f t="shared" si="1547"/>
        <v>5</v>
      </c>
      <c r="W1616" s="2" t="str">
        <f t="shared" si="1548"/>
        <v>1005</v>
      </c>
    </row>
    <row r="1617" spans="1:23">
      <c r="A1617" s="2" t="s">
        <v>29</v>
      </c>
      <c r="B1617" s="29" t="str">
        <f t="shared" si="1537"/>
        <v>322100601</v>
      </c>
      <c r="C1617" s="29">
        <v>322004101</v>
      </c>
      <c r="D1617" s="35">
        <f t="shared" si="1538"/>
        <v>0</v>
      </c>
      <c r="E1617" s="29" t="s">
        <v>1830</v>
      </c>
      <c r="F1617" s="29" t="s">
        <v>1580</v>
      </c>
      <c r="G1617" s="29">
        <v>0</v>
      </c>
      <c r="H1617" s="29" t="s">
        <v>32</v>
      </c>
      <c r="I1617" s="29">
        <v>0</v>
      </c>
      <c r="J1617" s="29" t="s">
        <v>1817</v>
      </c>
      <c r="K1617" s="29" t="str">
        <f t="shared" si="1539"/>
        <v>bust</v>
      </c>
      <c r="L1617" s="2" t="str">
        <f t="shared" si="1540"/>
        <v>bust</v>
      </c>
      <c r="M1617" s="2">
        <f t="shared" si="1541"/>
        <v>22</v>
      </c>
      <c r="N1617" s="2"/>
      <c r="O1617" s="2" t="str">
        <f t="shared" si="1542"/>
        <v>1006</v>
      </c>
      <c r="P1617" s="2"/>
      <c r="Q1617" s="2" t="str">
        <f t="shared" si="1543"/>
        <v>01</v>
      </c>
      <c r="R1617" s="36"/>
      <c r="S1617" s="29">
        <f t="shared" si="1544"/>
        <v>5</v>
      </c>
      <c r="T1617" s="29">
        <f t="shared" si="1545"/>
        <v>5</v>
      </c>
      <c r="U1617" s="29">
        <f t="shared" si="1546"/>
        <v>5</v>
      </c>
      <c r="V1617" s="29">
        <f t="shared" si="1547"/>
        <v>5</v>
      </c>
      <c r="W1617" s="2" t="str">
        <f t="shared" si="1548"/>
        <v>1006</v>
      </c>
    </row>
    <row r="1618" spans="1:23">
      <c r="A1618" s="2" t="s">
        <v>29</v>
      </c>
      <c r="B1618" s="29" t="str">
        <f t="shared" si="1537"/>
        <v>322100701</v>
      </c>
      <c r="C1618" s="29">
        <v>322004101</v>
      </c>
      <c r="D1618" s="35">
        <f t="shared" si="1538"/>
        <v>0</v>
      </c>
      <c r="E1618" s="29" t="s">
        <v>1831</v>
      </c>
      <c r="F1618" s="29" t="s">
        <v>1580</v>
      </c>
      <c r="G1618" s="29">
        <v>0</v>
      </c>
      <c r="H1618" s="29" t="s">
        <v>32</v>
      </c>
      <c r="I1618" s="29">
        <v>0</v>
      </c>
      <c r="J1618" s="29" t="s">
        <v>1803</v>
      </c>
      <c r="K1618" s="29" t="str">
        <f t="shared" si="1539"/>
        <v>bust</v>
      </c>
      <c r="L1618" s="2" t="str">
        <f t="shared" si="1540"/>
        <v>bust</v>
      </c>
      <c r="M1618" s="2">
        <f t="shared" si="1541"/>
        <v>22</v>
      </c>
      <c r="N1618" s="2"/>
      <c r="O1618" s="2" t="str">
        <f t="shared" si="1542"/>
        <v>1007</v>
      </c>
      <c r="P1618" s="2"/>
      <c r="Q1618" s="2" t="str">
        <f t="shared" si="1543"/>
        <v>01</v>
      </c>
      <c r="R1618" s="36"/>
      <c r="S1618" s="29">
        <f t="shared" si="1544"/>
        <v>5</v>
      </c>
      <c r="T1618" s="29">
        <f t="shared" si="1545"/>
        <v>5</v>
      </c>
      <c r="U1618" s="29">
        <f t="shared" si="1546"/>
        <v>5</v>
      </c>
      <c r="V1618" s="29">
        <f t="shared" si="1547"/>
        <v>5</v>
      </c>
      <c r="W1618" s="2" t="str">
        <f t="shared" si="1548"/>
        <v>1007</v>
      </c>
    </row>
    <row r="1619" spans="1:23">
      <c r="A1619" s="2" t="s">
        <v>29</v>
      </c>
      <c r="B1619" s="29" t="str">
        <f t="shared" si="1537"/>
        <v>322100801</v>
      </c>
      <c r="C1619" s="29">
        <v>322004101</v>
      </c>
      <c r="D1619" s="35">
        <f t="shared" si="1538"/>
        <v>0</v>
      </c>
      <c r="E1619" s="29" t="s">
        <v>1832</v>
      </c>
      <c r="F1619" s="29" t="s">
        <v>1580</v>
      </c>
      <c r="G1619" s="29">
        <v>0</v>
      </c>
      <c r="H1619" s="29" t="s">
        <v>32</v>
      </c>
      <c r="I1619" s="29">
        <v>0</v>
      </c>
      <c r="J1619" s="29" t="s">
        <v>1803</v>
      </c>
      <c r="K1619" s="29" t="str">
        <f t="shared" si="1539"/>
        <v>bust</v>
      </c>
      <c r="L1619" s="2" t="str">
        <f t="shared" si="1540"/>
        <v>bust</v>
      </c>
      <c r="M1619" s="2">
        <f t="shared" si="1541"/>
        <v>22</v>
      </c>
      <c r="N1619" s="2"/>
      <c r="O1619" s="2" t="str">
        <f t="shared" si="1542"/>
        <v>1008</v>
      </c>
      <c r="P1619" s="2"/>
      <c r="Q1619" s="2" t="str">
        <f t="shared" si="1543"/>
        <v>01</v>
      </c>
      <c r="R1619" s="36"/>
      <c r="S1619" s="29">
        <f t="shared" si="1544"/>
        <v>5</v>
      </c>
      <c r="T1619" s="29">
        <f t="shared" si="1545"/>
        <v>5</v>
      </c>
      <c r="U1619" s="29">
        <f t="shared" si="1546"/>
        <v>5</v>
      </c>
      <c r="V1619" s="29">
        <f t="shared" si="1547"/>
        <v>5</v>
      </c>
      <c r="W1619" s="2" t="str">
        <f t="shared" si="1548"/>
        <v>1008</v>
      </c>
    </row>
    <row r="1620" spans="1:23">
      <c r="A1620" s="2" t="s">
        <v>29</v>
      </c>
      <c r="B1620" s="29" t="str">
        <f t="shared" si="1537"/>
        <v>322100901</v>
      </c>
      <c r="C1620" s="29">
        <v>322004101</v>
      </c>
      <c r="D1620" s="35">
        <f t="shared" si="1538"/>
        <v>0</v>
      </c>
      <c r="E1620" s="29" t="s">
        <v>1833</v>
      </c>
      <c r="F1620" s="29" t="s">
        <v>1580</v>
      </c>
      <c r="G1620" s="29">
        <v>0</v>
      </c>
      <c r="H1620" s="29" t="s">
        <v>32</v>
      </c>
      <c r="I1620" s="29">
        <v>0</v>
      </c>
      <c r="J1620" s="29" t="s">
        <v>1803</v>
      </c>
      <c r="K1620" s="29" t="str">
        <f t="shared" si="1539"/>
        <v>bust</v>
      </c>
      <c r="L1620" s="2" t="str">
        <f t="shared" si="1540"/>
        <v>bust</v>
      </c>
      <c r="M1620" s="2">
        <f t="shared" si="1541"/>
        <v>22</v>
      </c>
      <c r="N1620" s="2"/>
      <c r="O1620" s="2" t="str">
        <f t="shared" si="1542"/>
        <v>1009</v>
      </c>
      <c r="P1620" s="2"/>
      <c r="Q1620" s="2" t="str">
        <f t="shared" si="1543"/>
        <v>01</v>
      </c>
      <c r="R1620" s="36"/>
      <c r="S1620" s="29">
        <f t="shared" si="1544"/>
        <v>5</v>
      </c>
      <c r="T1620" s="29">
        <f t="shared" si="1545"/>
        <v>5</v>
      </c>
      <c r="U1620" s="29">
        <f t="shared" si="1546"/>
        <v>5</v>
      </c>
      <c r="V1620" s="29">
        <f t="shared" si="1547"/>
        <v>5</v>
      </c>
      <c r="W1620" s="2" t="str">
        <f t="shared" si="1548"/>
        <v>1009</v>
      </c>
    </row>
    <row r="1621" spans="1:23">
      <c r="A1621" s="2" t="s">
        <v>29</v>
      </c>
      <c r="B1621" s="29" t="str">
        <f t="shared" si="1537"/>
        <v>322101001</v>
      </c>
      <c r="C1621" s="29">
        <v>322004101</v>
      </c>
      <c r="D1621" s="35">
        <f t="shared" si="1538"/>
        <v>0</v>
      </c>
      <c r="E1621" s="29" t="s">
        <v>1834</v>
      </c>
      <c r="F1621" s="29" t="s">
        <v>1580</v>
      </c>
      <c r="G1621" s="29">
        <v>0</v>
      </c>
      <c r="H1621" s="29" t="s">
        <v>32</v>
      </c>
      <c r="I1621" s="29">
        <v>0</v>
      </c>
      <c r="J1621" s="29" t="s">
        <v>1803</v>
      </c>
      <c r="K1621" s="29" t="str">
        <f t="shared" si="1539"/>
        <v>bust</v>
      </c>
      <c r="L1621" s="2" t="str">
        <f t="shared" si="1540"/>
        <v>bust</v>
      </c>
      <c r="M1621" s="2">
        <f t="shared" si="1541"/>
        <v>22</v>
      </c>
      <c r="N1621" s="2"/>
      <c r="O1621" s="2" t="str">
        <f t="shared" si="1542"/>
        <v>1010</v>
      </c>
      <c r="P1621" s="2"/>
      <c r="Q1621" s="2" t="str">
        <f t="shared" si="1543"/>
        <v>01</v>
      </c>
      <c r="R1621" s="36"/>
      <c r="S1621" s="29">
        <f t="shared" si="1544"/>
        <v>5</v>
      </c>
      <c r="T1621" s="29">
        <f t="shared" si="1545"/>
        <v>5</v>
      </c>
      <c r="U1621" s="29">
        <f t="shared" si="1546"/>
        <v>5</v>
      </c>
      <c r="V1621" s="29">
        <f t="shared" si="1547"/>
        <v>5</v>
      </c>
      <c r="W1621" s="2" t="str">
        <f t="shared" si="1548"/>
        <v>1010</v>
      </c>
    </row>
    <row r="1622" spans="1:23">
      <c r="A1622" s="2" t="s">
        <v>29</v>
      </c>
      <c r="B1622" s="29" t="str">
        <f t="shared" si="1537"/>
        <v>322101101</v>
      </c>
      <c r="C1622" s="29">
        <v>322004101</v>
      </c>
      <c r="D1622" s="35">
        <f t="shared" si="1538"/>
        <v>0</v>
      </c>
      <c r="E1622" s="29" t="s">
        <v>1835</v>
      </c>
      <c r="F1622" s="29" t="s">
        <v>1580</v>
      </c>
      <c r="G1622" s="29">
        <v>0</v>
      </c>
      <c r="H1622" s="29" t="s">
        <v>32</v>
      </c>
      <c r="I1622" s="29">
        <v>0</v>
      </c>
      <c r="J1622" s="29" t="s">
        <v>1811</v>
      </c>
      <c r="K1622" s="29" t="str">
        <f t="shared" si="1539"/>
        <v>bust</v>
      </c>
      <c r="L1622" s="2" t="str">
        <f t="shared" si="1540"/>
        <v>bust</v>
      </c>
      <c r="M1622" s="2">
        <f t="shared" si="1541"/>
        <v>22</v>
      </c>
      <c r="N1622" s="2"/>
      <c r="O1622" s="2" t="str">
        <f t="shared" si="1542"/>
        <v>1011</v>
      </c>
      <c r="P1622" s="2"/>
      <c r="Q1622" s="2" t="str">
        <f t="shared" si="1543"/>
        <v>01</v>
      </c>
      <c r="R1622" s="36"/>
      <c r="S1622" s="29">
        <f t="shared" si="1544"/>
        <v>5</v>
      </c>
      <c r="T1622" s="29">
        <f t="shared" si="1545"/>
        <v>5</v>
      </c>
      <c r="U1622" s="29">
        <f t="shared" si="1546"/>
        <v>5</v>
      </c>
      <c r="V1622" s="29">
        <f t="shared" si="1547"/>
        <v>5</v>
      </c>
      <c r="W1622" s="2" t="str">
        <f t="shared" si="1548"/>
        <v>1011</v>
      </c>
    </row>
    <row r="1623" spans="1:23">
      <c r="A1623" s="2" t="s">
        <v>29</v>
      </c>
      <c r="B1623" s="29" t="str">
        <f t="shared" si="1494"/>
        <v>322101201</v>
      </c>
      <c r="C1623" s="29">
        <v>322004101</v>
      </c>
      <c r="D1623" s="35">
        <f t="shared" si="1495"/>
        <v>0</v>
      </c>
      <c r="E1623" s="29" t="s">
        <v>1836</v>
      </c>
      <c r="F1623" s="29" t="s">
        <v>1580</v>
      </c>
      <c r="G1623" s="29">
        <v>0</v>
      </c>
      <c r="H1623" s="29" t="s">
        <v>32</v>
      </c>
      <c r="I1623" s="29">
        <v>0</v>
      </c>
      <c r="J1623" s="29" t="s">
        <v>1803</v>
      </c>
      <c r="K1623" s="29" t="str">
        <f t="shared" si="1496"/>
        <v>bust</v>
      </c>
      <c r="L1623" s="2" t="str">
        <f t="shared" si="1497"/>
        <v>bust</v>
      </c>
      <c r="M1623" s="2">
        <f t="shared" si="1465"/>
        <v>22</v>
      </c>
      <c r="N1623" s="2"/>
      <c r="O1623" s="2" t="str">
        <f t="shared" si="1498"/>
        <v>1012</v>
      </c>
      <c r="P1623" s="2"/>
      <c r="Q1623" s="2" t="str">
        <f t="shared" si="1499"/>
        <v>01</v>
      </c>
      <c r="R1623" s="36"/>
      <c r="S1623" s="29">
        <f t="shared" si="1500"/>
        <v>5</v>
      </c>
      <c r="T1623" s="29">
        <f t="shared" si="1466"/>
        <v>5</v>
      </c>
      <c r="U1623" s="29">
        <f t="shared" si="1467"/>
        <v>5</v>
      </c>
      <c r="V1623" s="29">
        <f t="shared" si="1468"/>
        <v>5</v>
      </c>
      <c r="W1623" s="2" t="str">
        <f t="shared" si="1469"/>
        <v>1012</v>
      </c>
    </row>
    <row r="1624" spans="1:23">
      <c r="A1624" s="2" t="s">
        <v>29</v>
      </c>
      <c r="B1624" s="29" t="str">
        <f t="shared" si="1494"/>
        <v>322101301</v>
      </c>
      <c r="C1624" s="29">
        <v>322004101</v>
      </c>
      <c r="D1624" s="35">
        <f t="shared" si="1495"/>
        <v>0</v>
      </c>
      <c r="E1624" s="29" t="s">
        <v>1837</v>
      </c>
      <c r="F1624" s="29" t="s">
        <v>1580</v>
      </c>
      <c r="G1624" s="29">
        <v>0</v>
      </c>
      <c r="H1624" s="29" t="s">
        <v>32</v>
      </c>
      <c r="I1624" s="29">
        <v>0</v>
      </c>
      <c r="J1624" s="29" t="s">
        <v>1811</v>
      </c>
      <c r="K1624" s="29" t="str">
        <f t="shared" si="1496"/>
        <v>bust</v>
      </c>
      <c r="L1624" s="2" t="str">
        <f t="shared" si="1497"/>
        <v>bust</v>
      </c>
      <c r="M1624" s="2">
        <f t="shared" si="1465"/>
        <v>22</v>
      </c>
      <c r="N1624" s="2"/>
      <c r="O1624" s="2" t="str">
        <f t="shared" si="1498"/>
        <v>1013</v>
      </c>
      <c r="P1624" s="2"/>
      <c r="Q1624" s="2" t="str">
        <f t="shared" si="1499"/>
        <v>01</v>
      </c>
      <c r="R1624" s="36"/>
      <c r="S1624" s="29">
        <f t="shared" si="1500"/>
        <v>5</v>
      </c>
      <c r="T1624" s="29">
        <f t="shared" si="1466"/>
        <v>5</v>
      </c>
      <c r="U1624" s="29">
        <f t="shared" si="1467"/>
        <v>5</v>
      </c>
      <c r="V1624" s="29">
        <f t="shared" si="1468"/>
        <v>5</v>
      </c>
      <c r="W1624" s="2" t="str">
        <f t="shared" si="1469"/>
        <v>1013</v>
      </c>
    </row>
    <row r="1625" spans="1:23">
      <c r="A1625" s="2" t="s">
        <v>29</v>
      </c>
      <c r="B1625" s="29" t="str">
        <f t="shared" si="1494"/>
        <v>322101401</v>
      </c>
      <c r="C1625" s="29">
        <v>322004101</v>
      </c>
      <c r="D1625" s="35">
        <f t="shared" si="1495"/>
        <v>0</v>
      </c>
      <c r="E1625" s="29" t="s">
        <v>1838</v>
      </c>
      <c r="F1625" s="29" t="s">
        <v>1580</v>
      </c>
      <c r="G1625" s="29">
        <v>0</v>
      </c>
      <c r="H1625" s="29" t="s">
        <v>32</v>
      </c>
      <c r="I1625" s="29">
        <v>0</v>
      </c>
      <c r="J1625" s="29" t="s">
        <v>1811</v>
      </c>
      <c r="K1625" s="29" t="str">
        <f t="shared" si="1496"/>
        <v>bust</v>
      </c>
      <c r="L1625" s="2" t="str">
        <f t="shared" si="1497"/>
        <v>bust</v>
      </c>
      <c r="M1625" s="2">
        <f t="shared" si="1465"/>
        <v>22</v>
      </c>
      <c r="N1625" s="2"/>
      <c r="O1625" s="2" t="str">
        <f t="shared" si="1498"/>
        <v>1014</v>
      </c>
      <c r="P1625" s="2"/>
      <c r="Q1625" s="2" t="str">
        <f t="shared" si="1499"/>
        <v>01</v>
      </c>
      <c r="R1625" s="36"/>
      <c r="S1625" s="29">
        <f t="shared" si="1500"/>
        <v>5</v>
      </c>
      <c r="T1625" s="29">
        <f t="shared" si="1466"/>
        <v>5</v>
      </c>
      <c r="U1625" s="29">
        <f t="shared" si="1467"/>
        <v>5</v>
      </c>
      <c r="V1625" s="29">
        <f t="shared" si="1468"/>
        <v>5</v>
      </c>
      <c r="W1625" s="2" t="str">
        <f t="shared" si="1469"/>
        <v>1014</v>
      </c>
    </row>
    <row r="1626" spans="1:23">
      <c r="A1626" s="2" t="s">
        <v>29</v>
      </c>
      <c r="B1626" s="29" t="str">
        <f t="shared" si="1494"/>
        <v>322101501</v>
      </c>
      <c r="C1626" s="29">
        <v>322005001</v>
      </c>
      <c r="D1626" s="35">
        <f t="shared" si="1495"/>
        <v>0</v>
      </c>
      <c r="E1626" s="29" t="s">
        <v>1839</v>
      </c>
      <c r="F1626" s="29" t="s">
        <v>1580</v>
      </c>
      <c r="G1626" s="29">
        <v>0</v>
      </c>
      <c r="H1626" s="29" t="s">
        <v>32</v>
      </c>
      <c r="I1626" s="29">
        <v>0</v>
      </c>
      <c r="J1626" s="29" t="s">
        <v>1814</v>
      </c>
      <c r="K1626" s="29" t="str">
        <f t="shared" si="1496"/>
        <v>bust</v>
      </c>
      <c r="L1626" s="2" t="str">
        <f t="shared" si="1497"/>
        <v>bust</v>
      </c>
      <c r="M1626" s="2">
        <f t="shared" ref="M1626:M1632" si="1549">IF(L1626="card",21,IF(L1626="bust",22,99))</f>
        <v>22</v>
      </c>
      <c r="N1626" s="2"/>
      <c r="O1626" s="2" t="str">
        <f t="shared" si="1498"/>
        <v>1015</v>
      </c>
      <c r="P1626" s="2"/>
      <c r="Q1626" s="2" t="str">
        <f t="shared" si="1499"/>
        <v>01</v>
      </c>
      <c r="R1626" s="36"/>
      <c r="S1626" s="29">
        <f t="shared" si="1500"/>
        <v>5</v>
      </c>
      <c r="T1626" s="29">
        <f t="shared" ref="T1626:T1632" si="1550">IFERROR(FIND("_",E1626,S1626+1),S1626)</f>
        <v>5</v>
      </c>
      <c r="U1626" s="29">
        <f t="shared" ref="U1626:U1632" si="1551">IFERROR(FIND("_",E1626,T1626+1),T1626)</f>
        <v>5</v>
      </c>
      <c r="V1626" s="29">
        <f t="shared" ref="V1626:V1632" si="1552">IFERROR(FIND("_",E1626,U1626+1),U1626)</f>
        <v>5</v>
      </c>
      <c r="W1626" s="2" t="str">
        <f t="shared" ref="W1626:W1632" si="1553">IF(U1626=V1626,RIGHT(E1626,LEN(E1626)-U1626),MID(E1626,U1626+1,V1626-U1626-1))</f>
        <v>1015</v>
      </c>
    </row>
    <row r="1627" spans="1:23">
      <c r="A1627" s="2" t="s">
        <v>29</v>
      </c>
      <c r="B1627" s="29" t="str">
        <f t="shared" si="1494"/>
        <v>322101601</v>
      </c>
      <c r="C1627" s="29">
        <v>322004101</v>
      </c>
      <c r="D1627" s="35">
        <f t="shared" si="1495"/>
        <v>0</v>
      </c>
      <c r="E1627" s="29" t="s">
        <v>1840</v>
      </c>
      <c r="F1627" s="29" t="s">
        <v>1580</v>
      </c>
      <c r="G1627" s="29">
        <v>0</v>
      </c>
      <c r="H1627" s="29" t="s">
        <v>32</v>
      </c>
      <c r="I1627" s="29">
        <v>0</v>
      </c>
      <c r="J1627" s="29" t="s">
        <v>1817</v>
      </c>
      <c r="K1627" s="29" t="str">
        <f t="shared" si="1496"/>
        <v>bust</v>
      </c>
      <c r="L1627" s="2" t="str">
        <f t="shared" si="1497"/>
        <v>bust</v>
      </c>
      <c r="M1627" s="2">
        <f t="shared" si="1549"/>
        <v>22</v>
      </c>
      <c r="N1627" s="2"/>
      <c r="O1627" s="2" t="str">
        <f t="shared" si="1498"/>
        <v>1016</v>
      </c>
      <c r="P1627" s="2"/>
      <c r="Q1627" s="2" t="str">
        <f t="shared" si="1499"/>
        <v>01</v>
      </c>
      <c r="R1627" s="36"/>
      <c r="S1627" s="29">
        <f t="shared" si="1500"/>
        <v>5</v>
      </c>
      <c r="T1627" s="29">
        <f t="shared" si="1550"/>
        <v>5</v>
      </c>
      <c r="U1627" s="29">
        <f t="shared" si="1551"/>
        <v>5</v>
      </c>
      <c r="V1627" s="29">
        <f t="shared" si="1552"/>
        <v>5</v>
      </c>
      <c r="W1627" s="2" t="str">
        <f t="shared" si="1553"/>
        <v>1016</v>
      </c>
    </row>
    <row r="1628" spans="1:23">
      <c r="A1628" s="2" t="s">
        <v>29</v>
      </c>
      <c r="B1628" s="29" t="str">
        <f t="shared" si="1494"/>
        <v>322101701</v>
      </c>
      <c r="C1628" s="29">
        <v>322004101</v>
      </c>
      <c r="D1628" s="35">
        <f t="shared" si="1495"/>
        <v>0</v>
      </c>
      <c r="E1628" s="29" t="s">
        <v>1841</v>
      </c>
      <c r="F1628" s="29" t="s">
        <v>1580</v>
      </c>
      <c r="G1628" s="29">
        <v>0</v>
      </c>
      <c r="H1628" s="29" t="s">
        <v>32</v>
      </c>
      <c r="I1628" s="29">
        <v>0</v>
      </c>
      <c r="J1628" s="29" t="s">
        <v>1803</v>
      </c>
      <c r="K1628" s="29" t="str">
        <f t="shared" si="1496"/>
        <v>bust</v>
      </c>
      <c r="L1628" s="2" t="str">
        <f t="shared" si="1497"/>
        <v>bust</v>
      </c>
      <c r="M1628" s="2">
        <f t="shared" si="1549"/>
        <v>22</v>
      </c>
      <c r="N1628" s="2"/>
      <c r="O1628" s="2" t="str">
        <f t="shared" si="1498"/>
        <v>1017</v>
      </c>
      <c r="P1628" s="2"/>
      <c r="Q1628" s="2" t="str">
        <f t="shared" si="1499"/>
        <v>01</v>
      </c>
      <c r="R1628" s="36"/>
      <c r="S1628" s="29">
        <f t="shared" si="1500"/>
        <v>5</v>
      </c>
      <c r="T1628" s="29">
        <f t="shared" si="1550"/>
        <v>5</v>
      </c>
      <c r="U1628" s="29">
        <f t="shared" si="1551"/>
        <v>5</v>
      </c>
      <c r="V1628" s="29">
        <f t="shared" si="1552"/>
        <v>5</v>
      </c>
      <c r="W1628" s="2" t="str">
        <f t="shared" si="1553"/>
        <v>1017</v>
      </c>
    </row>
    <row r="1629" spans="1:23">
      <c r="A1629" s="2" t="s">
        <v>29</v>
      </c>
      <c r="B1629" s="29" t="str">
        <f t="shared" si="1494"/>
        <v>322101801</v>
      </c>
      <c r="C1629" s="29">
        <v>322004101</v>
      </c>
      <c r="D1629" s="35">
        <f t="shared" si="1495"/>
        <v>0</v>
      </c>
      <c r="E1629" s="29" t="s">
        <v>1842</v>
      </c>
      <c r="F1629" s="29" t="s">
        <v>1580</v>
      </c>
      <c r="G1629" s="29">
        <v>0</v>
      </c>
      <c r="H1629" s="29" t="s">
        <v>32</v>
      </c>
      <c r="I1629" s="29">
        <v>0</v>
      </c>
      <c r="J1629" s="29" t="s">
        <v>1803</v>
      </c>
      <c r="K1629" s="29" t="str">
        <f t="shared" si="1496"/>
        <v>bust</v>
      </c>
      <c r="L1629" s="2" t="str">
        <f t="shared" si="1497"/>
        <v>bust</v>
      </c>
      <c r="M1629" s="2">
        <f t="shared" si="1549"/>
        <v>22</v>
      </c>
      <c r="N1629" s="2"/>
      <c r="O1629" s="2" t="str">
        <f t="shared" si="1498"/>
        <v>1018</v>
      </c>
      <c r="P1629" s="2"/>
      <c r="Q1629" s="2" t="str">
        <f t="shared" si="1499"/>
        <v>01</v>
      </c>
      <c r="R1629" s="36"/>
      <c r="S1629" s="29">
        <f t="shared" si="1500"/>
        <v>5</v>
      </c>
      <c r="T1629" s="29">
        <f t="shared" si="1550"/>
        <v>5</v>
      </c>
      <c r="U1629" s="29">
        <f t="shared" si="1551"/>
        <v>5</v>
      </c>
      <c r="V1629" s="29">
        <f t="shared" si="1552"/>
        <v>5</v>
      </c>
      <c r="W1629" s="2" t="str">
        <f t="shared" si="1553"/>
        <v>1018</v>
      </c>
    </row>
    <row r="1630" spans="1:23">
      <c r="A1630" s="2" t="s">
        <v>29</v>
      </c>
      <c r="B1630" s="29" t="str">
        <f t="shared" ref="B1630:B1632" si="1554">"3"&amp;M1630&amp;O1630&amp;Q1630</f>
        <v>322101901</v>
      </c>
      <c r="C1630" s="29">
        <v>322004101</v>
      </c>
      <c r="D1630" s="35">
        <f t="shared" ref="D1630:D1632" si="1555">IF(INT(B1630)=INT(C1630),111,0)</f>
        <v>0</v>
      </c>
      <c r="E1630" s="29" t="s">
        <v>1843</v>
      </c>
      <c r="F1630" s="29" t="s">
        <v>1580</v>
      </c>
      <c r="G1630" s="29">
        <v>0</v>
      </c>
      <c r="H1630" s="29" t="s">
        <v>32</v>
      </c>
      <c r="I1630" s="29">
        <v>0</v>
      </c>
      <c r="J1630" s="29" t="s">
        <v>1803</v>
      </c>
      <c r="K1630" s="29" t="str">
        <f t="shared" ref="K1630:K1632" si="1556">LEFT(E1630,S1630-1)</f>
        <v>bust</v>
      </c>
      <c r="L1630" s="2" t="str">
        <f t="shared" ref="L1630:L1632" si="1557">LEFT(E1630,S1630-1)</f>
        <v>bust</v>
      </c>
      <c r="M1630" s="2">
        <f t="shared" si="1549"/>
        <v>22</v>
      </c>
      <c r="N1630" s="2"/>
      <c r="O1630" s="2" t="str">
        <f t="shared" ref="O1630:O1632" si="1558">MID(E1630,S1630+1,4)</f>
        <v>1019</v>
      </c>
      <c r="P1630" s="2"/>
      <c r="Q1630" s="2" t="str">
        <f t="shared" ref="Q1630:Q1632" si="1559">IF(LEN(W1630)&lt;3,IF(LEN(W1630)&gt;1,W1630,"0"&amp;W1630),"01")</f>
        <v>01</v>
      </c>
      <c r="R1630" s="36"/>
      <c r="S1630" s="29">
        <f t="shared" ref="S1630:S1632" si="1560">IFERROR(FIND("_",E1630),0)</f>
        <v>5</v>
      </c>
      <c r="T1630" s="29">
        <f t="shared" si="1550"/>
        <v>5</v>
      </c>
      <c r="U1630" s="29">
        <f t="shared" si="1551"/>
        <v>5</v>
      </c>
      <c r="V1630" s="29">
        <f t="shared" si="1552"/>
        <v>5</v>
      </c>
      <c r="W1630" s="2" t="str">
        <f t="shared" si="1553"/>
        <v>1019</v>
      </c>
    </row>
    <row r="1631" spans="1:23">
      <c r="A1631" s="2" t="s">
        <v>29</v>
      </c>
      <c r="B1631" s="29" t="str">
        <f t="shared" si="1554"/>
        <v>322102001</v>
      </c>
      <c r="C1631" s="29">
        <v>322004101</v>
      </c>
      <c r="D1631" s="35">
        <f t="shared" si="1555"/>
        <v>0</v>
      </c>
      <c r="E1631" s="29" t="s">
        <v>1844</v>
      </c>
      <c r="F1631" s="29" t="s">
        <v>1580</v>
      </c>
      <c r="G1631" s="29">
        <v>0</v>
      </c>
      <c r="H1631" s="29" t="s">
        <v>32</v>
      </c>
      <c r="I1631" s="29">
        <v>0</v>
      </c>
      <c r="J1631" s="29" t="s">
        <v>1803</v>
      </c>
      <c r="K1631" s="29" t="str">
        <f t="shared" si="1556"/>
        <v>bust</v>
      </c>
      <c r="L1631" s="2" t="str">
        <f t="shared" si="1557"/>
        <v>bust</v>
      </c>
      <c r="M1631" s="2">
        <f t="shared" si="1549"/>
        <v>22</v>
      </c>
      <c r="N1631" s="2"/>
      <c r="O1631" s="2" t="str">
        <f t="shared" si="1558"/>
        <v>1020</v>
      </c>
      <c r="P1631" s="2"/>
      <c r="Q1631" s="2" t="str">
        <f t="shared" si="1559"/>
        <v>01</v>
      </c>
      <c r="R1631" s="36"/>
      <c r="S1631" s="29">
        <f t="shared" si="1560"/>
        <v>5</v>
      </c>
      <c r="T1631" s="29">
        <f t="shared" si="1550"/>
        <v>5</v>
      </c>
      <c r="U1631" s="29">
        <f t="shared" si="1551"/>
        <v>5</v>
      </c>
      <c r="V1631" s="29">
        <f t="shared" si="1552"/>
        <v>5</v>
      </c>
      <c r="W1631" s="2" t="str">
        <f t="shared" si="1553"/>
        <v>1020</v>
      </c>
    </row>
    <row r="1632" spans="1:23">
      <c r="A1632" s="2" t="s">
        <v>29</v>
      </c>
      <c r="B1632" s="29" t="str">
        <f t="shared" si="1554"/>
        <v>322102101</v>
      </c>
      <c r="C1632" s="29">
        <v>322004101</v>
      </c>
      <c r="D1632" s="35">
        <f t="shared" si="1555"/>
        <v>0</v>
      </c>
      <c r="E1632" s="29" t="s">
        <v>1845</v>
      </c>
      <c r="F1632" s="29" t="s">
        <v>1580</v>
      </c>
      <c r="G1632" s="29">
        <v>0</v>
      </c>
      <c r="H1632" s="29" t="s">
        <v>32</v>
      </c>
      <c r="I1632" s="29">
        <v>0</v>
      </c>
      <c r="J1632" s="29" t="s">
        <v>1811</v>
      </c>
      <c r="K1632" s="29" t="str">
        <f t="shared" si="1556"/>
        <v>bust</v>
      </c>
      <c r="L1632" s="2" t="str">
        <f t="shared" si="1557"/>
        <v>bust</v>
      </c>
      <c r="M1632" s="2">
        <f t="shared" si="1549"/>
        <v>22</v>
      </c>
      <c r="N1632" s="2"/>
      <c r="O1632" s="2" t="str">
        <f t="shared" si="1558"/>
        <v>1021</v>
      </c>
      <c r="P1632" s="2"/>
      <c r="Q1632" s="2" t="str">
        <f t="shared" si="1559"/>
        <v>01</v>
      </c>
      <c r="R1632" s="36"/>
      <c r="S1632" s="29">
        <f t="shared" si="1560"/>
        <v>5</v>
      </c>
      <c r="T1632" s="29">
        <f t="shared" si="1550"/>
        <v>5</v>
      </c>
      <c r="U1632" s="29">
        <f t="shared" si="1551"/>
        <v>5</v>
      </c>
      <c r="V1632" s="29">
        <f t="shared" si="1552"/>
        <v>5</v>
      </c>
      <c r="W1632" s="2" t="str">
        <f t="shared" si="1553"/>
        <v>1021</v>
      </c>
    </row>
    <row r="1633" spans="1:23">
      <c r="A1633" s="2" t="s">
        <v>29</v>
      </c>
      <c r="B1633" s="29" t="str">
        <f t="shared" si="1417"/>
        <v>322102201</v>
      </c>
      <c r="C1633" s="29">
        <v>322004101</v>
      </c>
      <c r="D1633" s="35">
        <f t="shared" si="1440"/>
        <v>0</v>
      </c>
      <c r="E1633" s="29" t="s">
        <v>1846</v>
      </c>
      <c r="F1633" s="29" t="s">
        <v>1580</v>
      </c>
      <c r="G1633" s="29">
        <v>0</v>
      </c>
      <c r="H1633" s="29" t="s">
        <v>32</v>
      </c>
      <c r="I1633" s="29">
        <v>0</v>
      </c>
      <c r="J1633" s="29" t="s">
        <v>1811</v>
      </c>
      <c r="K1633" s="29" t="str">
        <f t="shared" si="1418"/>
        <v>bust</v>
      </c>
      <c r="L1633" s="2" t="str">
        <f t="shared" si="1419"/>
        <v>bust</v>
      </c>
      <c r="M1633" s="2">
        <f t="shared" si="1465"/>
        <v>22</v>
      </c>
      <c r="N1633" s="2"/>
      <c r="O1633" s="2" t="str">
        <f t="shared" si="1427"/>
        <v>1022</v>
      </c>
      <c r="P1633" s="2"/>
      <c r="Q1633" s="2" t="str">
        <f t="shared" si="1421"/>
        <v>01</v>
      </c>
      <c r="R1633" s="36"/>
      <c r="S1633" s="29">
        <f t="shared" si="1422"/>
        <v>5</v>
      </c>
      <c r="T1633" s="29">
        <f t="shared" si="1466"/>
        <v>5</v>
      </c>
      <c r="U1633" s="29">
        <f t="shared" si="1467"/>
        <v>5</v>
      </c>
      <c r="V1633" s="29">
        <f t="shared" si="1468"/>
        <v>5</v>
      </c>
      <c r="W1633" s="2" t="str">
        <f t="shared" si="1469"/>
        <v>1022</v>
      </c>
    </row>
    <row r="1634" spans="1:23">
      <c r="A1634" s="2" t="s">
        <v>29</v>
      </c>
      <c r="B1634" s="29" t="str">
        <f t="shared" ref="B1634:B1635" si="1561">"3"&amp;M1634&amp;O1634&amp;Q1634</f>
        <v>322104101</v>
      </c>
      <c r="C1634" s="29">
        <v>322005001</v>
      </c>
      <c r="D1634" s="35">
        <f t="shared" si="1440"/>
        <v>0</v>
      </c>
      <c r="E1634" s="29" t="s">
        <v>1847</v>
      </c>
      <c r="F1634" s="29" t="s">
        <v>1580</v>
      </c>
      <c r="G1634" s="29">
        <v>0</v>
      </c>
      <c r="H1634" s="29" t="s">
        <v>32</v>
      </c>
      <c r="I1634" s="29">
        <v>0</v>
      </c>
      <c r="J1634" s="29" t="s">
        <v>1811</v>
      </c>
      <c r="K1634" s="29" t="str">
        <f t="shared" ref="K1634:K1635" si="1562">LEFT(E1634,S1634-1)</f>
        <v>bust</v>
      </c>
      <c r="L1634" s="2" t="str">
        <f t="shared" ref="L1634:L1635" si="1563">LEFT(E1634,S1634-1)</f>
        <v>bust</v>
      </c>
      <c r="M1634" s="2">
        <f t="shared" si="1465"/>
        <v>22</v>
      </c>
      <c r="N1634" s="2"/>
      <c r="O1634" s="2" t="str">
        <f t="shared" ref="O1634:O1635" si="1564">MID(E1634,S1634+1,4)</f>
        <v>1041</v>
      </c>
      <c r="P1634" s="2"/>
      <c r="Q1634" s="2" t="str">
        <f t="shared" ref="Q1634:Q1635" si="1565">IF(LEN(W1634)&lt;3,IF(LEN(W1634)&gt;1,W1634,"0"&amp;W1634),"01")</f>
        <v>01</v>
      </c>
      <c r="R1634" s="36"/>
      <c r="S1634" s="29">
        <f t="shared" ref="S1634:S1635" si="1566">IFERROR(FIND("_",E1634),0)</f>
        <v>5</v>
      </c>
      <c r="T1634" s="29">
        <f t="shared" si="1466"/>
        <v>5</v>
      </c>
      <c r="U1634" s="29">
        <f t="shared" si="1467"/>
        <v>5</v>
      </c>
      <c r="V1634" s="29">
        <f t="shared" si="1468"/>
        <v>5</v>
      </c>
      <c r="W1634" s="2" t="str">
        <f t="shared" si="1469"/>
        <v>1041</v>
      </c>
    </row>
    <row r="1635" spans="1:23">
      <c r="A1635" s="2" t="s">
        <v>29</v>
      </c>
      <c r="B1635" s="29" t="str">
        <f t="shared" si="1561"/>
        <v>322104201</v>
      </c>
      <c r="C1635" s="29">
        <v>322005001</v>
      </c>
      <c r="D1635" s="35">
        <f t="shared" si="1440"/>
        <v>0</v>
      </c>
      <c r="E1635" s="29" t="s">
        <v>1848</v>
      </c>
      <c r="F1635" s="29" t="s">
        <v>1580</v>
      </c>
      <c r="G1635" s="29">
        <v>0</v>
      </c>
      <c r="H1635" s="29" t="s">
        <v>32</v>
      </c>
      <c r="I1635" s="29">
        <v>0</v>
      </c>
      <c r="J1635" s="29" t="s">
        <v>1811</v>
      </c>
      <c r="K1635" s="29" t="str">
        <f t="shared" si="1562"/>
        <v>bust</v>
      </c>
      <c r="L1635" s="2" t="str">
        <f t="shared" si="1563"/>
        <v>bust</v>
      </c>
      <c r="M1635" s="2">
        <f t="shared" si="1465"/>
        <v>22</v>
      </c>
      <c r="N1635" s="2"/>
      <c r="O1635" s="2" t="str">
        <f t="shared" si="1564"/>
        <v>1042</v>
      </c>
      <c r="P1635" s="2"/>
      <c r="Q1635" s="2" t="str">
        <f t="shared" si="1565"/>
        <v>01</v>
      </c>
      <c r="R1635" s="36"/>
      <c r="S1635" s="29">
        <f t="shared" si="1566"/>
        <v>5</v>
      </c>
      <c r="T1635" s="29">
        <f t="shared" si="1466"/>
        <v>5</v>
      </c>
      <c r="U1635" s="29">
        <f t="shared" si="1467"/>
        <v>5</v>
      </c>
      <c r="V1635" s="29">
        <f t="shared" si="1468"/>
        <v>5</v>
      </c>
      <c r="W1635" s="2" t="str">
        <f t="shared" si="1469"/>
        <v>1042</v>
      </c>
    </row>
    <row r="1636" spans="1:23">
      <c r="A1636" s="2" t="s">
        <v>29</v>
      </c>
      <c r="B1636" s="29" t="str">
        <f t="shared" ref="B1636" si="1567">"3"&amp;M1636&amp;O1636&amp;Q1636</f>
        <v>322104301</v>
      </c>
      <c r="C1636" s="29">
        <v>322005001</v>
      </c>
      <c r="D1636" s="35">
        <f t="shared" ref="D1636" si="1568">IF(INT(B1636)=INT(C1636),111,0)</f>
        <v>0</v>
      </c>
      <c r="E1636" s="29" t="s">
        <v>1849</v>
      </c>
      <c r="F1636" s="29" t="s">
        <v>1580</v>
      </c>
      <c r="G1636" s="29">
        <v>0</v>
      </c>
      <c r="H1636" s="29" t="s">
        <v>32</v>
      </c>
      <c r="I1636" s="29">
        <v>0</v>
      </c>
      <c r="J1636" s="29" t="s">
        <v>1811</v>
      </c>
      <c r="K1636" s="29" t="str">
        <f t="shared" ref="K1636" si="1569">LEFT(E1636,S1636-1)</f>
        <v>bust</v>
      </c>
      <c r="L1636" s="2" t="str">
        <f t="shared" ref="L1636" si="1570">LEFT(E1636,S1636-1)</f>
        <v>bust</v>
      </c>
      <c r="M1636" s="2">
        <f t="shared" ref="M1636" si="1571">IF(L1636="card",21,IF(L1636="bust",22,99))</f>
        <v>22</v>
      </c>
      <c r="N1636" s="2"/>
      <c r="O1636" s="2" t="str">
        <f t="shared" ref="O1636" si="1572">MID(E1636,S1636+1,4)</f>
        <v>1043</v>
      </c>
      <c r="P1636" s="2"/>
      <c r="Q1636" s="2" t="str">
        <f t="shared" ref="Q1636" si="1573">IF(LEN(W1636)&lt;3,IF(LEN(W1636)&gt;1,W1636,"0"&amp;W1636),"01")</f>
        <v>01</v>
      </c>
      <c r="R1636" s="36"/>
      <c r="S1636" s="29">
        <f t="shared" ref="S1636" si="1574">IFERROR(FIND("_",E1636),0)</f>
        <v>5</v>
      </c>
      <c r="T1636" s="29">
        <f t="shared" ref="T1636" si="1575">IFERROR(FIND("_",E1636,S1636+1),S1636)</f>
        <v>5</v>
      </c>
      <c r="U1636" s="29">
        <f t="shared" ref="U1636" si="1576">IFERROR(FIND("_",E1636,T1636+1),T1636)</f>
        <v>5</v>
      </c>
      <c r="V1636" s="29">
        <f t="shared" ref="V1636" si="1577">IFERROR(FIND("_",E1636,U1636+1),U1636)</f>
        <v>5</v>
      </c>
      <c r="W1636" s="2" t="str">
        <f t="shared" ref="W1636" si="1578">IF(U1636=V1636,RIGHT(E1636,LEN(E1636)-U1636),MID(E1636,U1636+1,V1636-U1636-1))</f>
        <v>1043</v>
      </c>
    </row>
    <row r="1637" spans="1:23">
      <c r="A1637" s="28" t="s">
        <v>29</v>
      </c>
      <c r="B1637" s="29">
        <v>323000101</v>
      </c>
      <c r="C1637" s="29">
        <v>321000101</v>
      </c>
      <c r="D1637" s="29">
        <v>111</v>
      </c>
      <c r="E1637" s="29" t="s">
        <v>1850</v>
      </c>
      <c r="F1637" s="29" t="s">
        <v>1580</v>
      </c>
      <c r="G1637" s="29">
        <v>0</v>
      </c>
      <c r="H1637" s="29" t="s">
        <v>32</v>
      </c>
      <c r="I1637" s="29">
        <v>0</v>
      </c>
      <c r="J1637" s="29" t="s">
        <v>1581</v>
      </c>
      <c r="K1637" s="30" t="s">
        <v>1851</v>
      </c>
      <c r="L1637" s="30" t="s">
        <v>1851</v>
      </c>
      <c r="M1637" s="30">
        <v>21</v>
      </c>
      <c r="N1637" s="30">
        <v>14</v>
      </c>
      <c r="O1637" s="30" t="s">
        <v>1852</v>
      </c>
      <c r="Q1637" s="30" t="s">
        <v>1853</v>
      </c>
      <c r="S1637" s="30">
        <v>5</v>
      </c>
      <c r="T1637" s="30">
        <v>5</v>
      </c>
      <c r="U1637" s="30">
        <v>5</v>
      </c>
      <c r="V1637" s="30">
        <v>5</v>
      </c>
      <c r="W1637" s="30" t="s">
        <v>1852</v>
      </c>
    </row>
    <row r="1638" spans="1:23">
      <c r="A1638" s="28" t="s">
        <v>29</v>
      </c>
      <c r="B1638" s="29">
        <v>323000103</v>
      </c>
      <c r="C1638" s="29">
        <v>321000102</v>
      </c>
      <c r="D1638" s="29">
        <v>0</v>
      </c>
      <c r="E1638" s="29" t="s">
        <v>1854</v>
      </c>
      <c r="F1638" s="29" t="s">
        <v>1580</v>
      </c>
      <c r="G1638" s="29">
        <v>0</v>
      </c>
      <c r="H1638" s="29" t="s">
        <v>32</v>
      </c>
      <c r="I1638" s="29">
        <v>0</v>
      </c>
      <c r="J1638" s="29" t="s">
        <v>1581</v>
      </c>
      <c r="K1638" s="30" t="s">
        <v>1851</v>
      </c>
      <c r="L1638" s="30" t="s">
        <v>1851</v>
      </c>
      <c r="M1638" s="30">
        <v>21</v>
      </c>
      <c r="O1638" s="30" t="s">
        <v>1852</v>
      </c>
      <c r="Q1638" s="30" t="s">
        <v>1855</v>
      </c>
      <c r="S1638" s="30">
        <v>5</v>
      </c>
      <c r="T1638" s="30">
        <v>10</v>
      </c>
      <c r="U1638" s="30">
        <v>10</v>
      </c>
      <c r="V1638" s="30">
        <v>10</v>
      </c>
      <c r="W1638" s="30" t="s">
        <v>1856</v>
      </c>
    </row>
    <row r="1639" spans="1:23">
      <c r="A1639" s="28" t="s">
        <v>29</v>
      </c>
      <c r="B1639" s="29">
        <v>323000201</v>
      </c>
      <c r="C1639" s="29">
        <v>321000201</v>
      </c>
      <c r="D1639" s="29">
        <v>111</v>
      </c>
      <c r="E1639" s="29" t="s">
        <v>1857</v>
      </c>
      <c r="F1639" s="29" t="s">
        <v>1580</v>
      </c>
      <c r="G1639" s="29">
        <v>0</v>
      </c>
      <c r="H1639" s="29" t="s">
        <v>32</v>
      </c>
      <c r="I1639" s="29">
        <v>0</v>
      </c>
      <c r="J1639" s="29" t="s">
        <v>1587</v>
      </c>
      <c r="K1639" s="30" t="s">
        <v>1851</v>
      </c>
      <c r="L1639" s="30" t="s">
        <v>1851</v>
      </c>
      <c r="M1639" s="30">
        <v>21</v>
      </c>
      <c r="O1639" s="30" t="s">
        <v>1858</v>
      </c>
      <c r="Q1639" s="30" t="s">
        <v>1853</v>
      </c>
      <c r="S1639" s="30">
        <v>5</v>
      </c>
      <c r="T1639" s="30">
        <v>5</v>
      </c>
      <c r="U1639" s="30">
        <v>5</v>
      </c>
      <c r="V1639" s="30">
        <v>5</v>
      </c>
      <c r="W1639" s="30" t="s">
        <v>1858</v>
      </c>
    </row>
    <row r="1640" spans="1:23">
      <c r="A1640" s="28" t="s">
        <v>29</v>
      </c>
      <c r="B1640" s="29">
        <v>323000301</v>
      </c>
      <c r="C1640" s="29">
        <v>321000301</v>
      </c>
      <c r="D1640" s="29">
        <v>111</v>
      </c>
      <c r="E1640" s="29" t="s">
        <v>1859</v>
      </c>
      <c r="F1640" s="29" t="s">
        <v>1580</v>
      </c>
      <c r="G1640" s="29">
        <v>0</v>
      </c>
      <c r="H1640" s="29" t="s">
        <v>32</v>
      </c>
      <c r="I1640" s="29">
        <v>0</v>
      </c>
      <c r="J1640" s="29" t="s">
        <v>1589</v>
      </c>
      <c r="K1640" s="30" t="s">
        <v>1851</v>
      </c>
      <c r="L1640" s="30" t="s">
        <v>1851</v>
      </c>
      <c r="M1640" s="30">
        <v>21</v>
      </c>
      <c r="O1640" s="30" t="s">
        <v>1860</v>
      </c>
      <c r="Q1640" s="30" t="s">
        <v>1853</v>
      </c>
      <c r="S1640" s="30">
        <v>5</v>
      </c>
      <c r="T1640" s="30">
        <v>5</v>
      </c>
      <c r="U1640" s="30">
        <v>5</v>
      </c>
      <c r="V1640" s="30">
        <v>5</v>
      </c>
      <c r="W1640" s="30" t="s">
        <v>1860</v>
      </c>
    </row>
    <row r="1641" spans="1:23">
      <c r="A1641" s="28" t="s">
        <v>29</v>
      </c>
      <c r="B1641" s="29">
        <v>323000302</v>
      </c>
      <c r="C1641" s="29">
        <v>321000301</v>
      </c>
      <c r="D1641" s="29">
        <v>111</v>
      </c>
      <c r="E1641" s="29" t="s">
        <v>1861</v>
      </c>
      <c r="F1641" s="29" t="s">
        <v>1580</v>
      </c>
      <c r="G1641" s="29">
        <v>0</v>
      </c>
      <c r="H1641" s="29" t="s">
        <v>32</v>
      </c>
      <c r="I1641" s="29">
        <v>0</v>
      </c>
      <c r="J1641" s="29" t="s">
        <v>1589</v>
      </c>
      <c r="K1641" s="30" t="s">
        <v>1851</v>
      </c>
      <c r="L1641" s="30" t="s">
        <v>1851</v>
      </c>
      <c r="M1641" s="30">
        <v>21</v>
      </c>
      <c r="O1641" s="30" t="s">
        <v>1860</v>
      </c>
      <c r="Q1641" s="30" t="s">
        <v>1853</v>
      </c>
      <c r="S1641" s="30">
        <v>5</v>
      </c>
      <c r="T1641" s="30">
        <v>5</v>
      </c>
      <c r="U1641" s="30">
        <v>5</v>
      </c>
      <c r="V1641" s="30">
        <v>5</v>
      </c>
      <c r="W1641" s="30" t="s">
        <v>1860</v>
      </c>
    </row>
    <row r="1642" spans="1:23">
      <c r="A1642" s="28" t="s">
        <v>29</v>
      </c>
      <c r="B1642" s="29">
        <v>323000401</v>
      </c>
      <c r="C1642" s="29">
        <v>321000401</v>
      </c>
      <c r="D1642" s="29">
        <v>111</v>
      </c>
      <c r="E1642" s="29" t="s">
        <v>1862</v>
      </c>
      <c r="F1642" s="29" t="s">
        <v>1580</v>
      </c>
      <c r="G1642" s="29">
        <v>0</v>
      </c>
      <c r="H1642" s="29" t="s">
        <v>32</v>
      </c>
      <c r="I1642" s="29">
        <v>0</v>
      </c>
      <c r="J1642" s="29" t="s">
        <v>1592</v>
      </c>
      <c r="K1642" s="30" t="s">
        <v>1851</v>
      </c>
      <c r="L1642" s="30" t="s">
        <v>1851</v>
      </c>
      <c r="M1642" s="30">
        <v>21</v>
      </c>
      <c r="O1642" s="30" t="s">
        <v>1863</v>
      </c>
      <c r="Q1642" s="30" t="s">
        <v>1853</v>
      </c>
      <c r="S1642" s="30">
        <v>5</v>
      </c>
      <c r="T1642" s="30">
        <v>5</v>
      </c>
      <c r="U1642" s="30">
        <v>5</v>
      </c>
      <c r="V1642" s="30">
        <v>5</v>
      </c>
      <c r="W1642" s="30" t="s">
        <v>1863</v>
      </c>
    </row>
    <row r="1643" spans="1:23">
      <c r="A1643" s="28" t="s">
        <v>29</v>
      </c>
      <c r="B1643" s="29">
        <v>323000501</v>
      </c>
      <c r="C1643" s="29">
        <v>321000501</v>
      </c>
      <c r="D1643" s="29">
        <v>111</v>
      </c>
      <c r="E1643" s="29" t="s">
        <v>1864</v>
      </c>
      <c r="F1643" s="29" t="s">
        <v>1580</v>
      </c>
      <c r="G1643" s="29">
        <v>0</v>
      </c>
      <c r="H1643" s="29" t="s">
        <v>32</v>
      </c>
      <c r="I1643" s="29">
        <v>0</v>
      </c>
      <c r="J1643" s="29" t="s">
        <v>1594</v>
      </c>
      <c r="K1643" s="30" t="s">
        <v>1851</v>
      </c>
      <c r="L1643" s="30" t="s">
        <v>1851</v>
      </c>
      <c r="M1643" s="30">
        <v>21</v>
      </c>
      <c r="O1643" s="30" t="s">
        <v>1865</v>
      </c>
      <c r="Q1643" s="30" t="s">
        <v>1853</v>
      </c>
      <c r="S1643" s="30">
        <v>5</v>
      </c>
      <c r="T1643" s="30">
        <v>5</v>
      </c>
      <c r="U1643" s="30">
        <v>5</v>
      </c>
      <c r="V1643" s="30">
        <v>5</v>
      </c>
      <c r="W1643" s="30" t="s">
        <v>1865</v>
      </c>
    </row>
    <row r="1644" spans="1:23">
      <c r="A1644" s="28" t="s">
        <v>29</v>
      </c>
      <c r="B1644" s="29">
        <v>323000601</v>
      </c>
      <c r="C1644" s="29">
        <v>321000601</v>
      </c>
      <c r="D1644" s="29">
        <v>111</v>
      </c>
      <c r="E1644" s="29" t="s">
        <v>1866</v>
      </c>
      <c r="F1644" s="29" t="s">
        <v>1580</v>
      </c>
      <c r="G1644" s="29">
        <v>0</v>
      </c>
      <c r="H1644" s="29" t="s">
        <v>32</v>
      </c>
      <c r="I1644" s="29">
        <v>0</v>
      </c>
      <c r="J1644" s="29" t="s">
        <v>1596</v>
      </c>
      <c r="K1644" s="30" t="s">
        <v>1851</v>
      </c>
      <c r="L1644" s="30" t="s">
        <v>1851</v>
      </c>
      <c r="M1644" s="30">
        <v>21</v>
      </c>
      <c r="O1644" s="30" t="s">
        <v>1867</v>
      </c>
      <c r="Q1644" s="30" t="s">
        <v>1853</v>
      </c>
      <c r="S1644" s="30">
        <v>5</v>
      </c>
      <c r="T1644" s="30">
        <v>5</v>
      </c>
      <c r="U1644" s="30">
        <v>5</v>
      </c>
      <c r="V1644" s="30">
        <v>5</v>
      </c>
      <c r="W1644" s="30" t="s">
        <v>1867</v>
      </c>
    </row>
    <row r="1645" spans="1:23">
      <c r="A1645" s="28" t="s">
        <v>29</v>
      </c>
      <c r="B1645" s="29">
        <v>323000701</v>
      </c>
      <c r="C1645" s="29">
        <v>321000701</v>
      </c>
      <c r="D1645" s="29">
        <v>111</v>
      </c>
      <c r="E1645" s="29" t="s">
        <v>1868</v>
      </c>
      <c r="F1645" s="29" t="s">
        <v>1580</v>
      </c>
      <c r="G1645" s="29">
        <v>0</v>
      </c>
      <c r="H1645" s="29" t="s">
        <v>32</v>
      </c>
      <c r="I1645" s="29">
        <v>0</v>
      </c>
      <c r="J1645" s="29" t="s">
        <v>1598</v>
      </c>
      <c r="K1645" s="30" t="s">
        <v>1851</v>
      </c>
      <c r="L1645" s="30" t="s">
        <v>1851</v>
      </c>
      <c r="M1645" s="30">
        <v>21</v>
      </c>
      <c r="O1645" s="30" t="s">
        <v>1869</v>
      </c>
      <c r="Q1645" s="30" t="s">
        <v>1853</v>
      </c>
      <c r="S1645" s="30">
        <v>5</v>
      </c>
      <c r="T1645" s="30">
        <v>5</v>
      </c>
      <c r="U1645" s="30">
        <v>5</v>
      </c>
      <c r="V1645" s="30">
        <v>5</v>
      </c>
      <c r="W1645" s="30" t="s">
        <v>1869</v>
      </c>
    </row>
    <row r="1646" spans="1:23">
      <c r="A1646" s="28" t="s">
        <v>29</v>
      </c>
      <c r="B1646" s="29">
        <v>323000801</v>
      </c>
      <c r="C1646" s="29">
        <v>321000801</v>
      </c>
      <c r="D1646" s="29">
        <v>111</v>
      </c>
      <c r="E1646" s="29" t="s">
        <v>1870</v>
      </c>
      <c r="F1646" s="29" t="s">
        <v>1580</v>
      </c>
      <c r="G1646" s="29">
        <v>0</v>
      </c>
      <c r="H1646" s="29" t="s">
        <v>32</v>
      </c>
      <c r="I1646" s="29">
        <v>0</v>
      </c>
      <c r="J1646" s="29" t="s">
        <v>1600</v>
      </c>
      <c r="K1646" s="30" t="s">
        <v>1851</v>
      </c>
      <c r="L1646" s="30" t="s">
        <v>1851</v>
      </c>
      <c r="M1646" s="30">
        <v>21</v>
      </c>
      <c r="O1646" s="30" t="s">
        <v>1871</v>
      </c>
      <c r="Q1646" s="30" t="s">
        <v>1853</v>
      </c>
      <c r="S1646" s="30">
        <v>5</v>
      </c>
      <c r="T1646" s="30">
        <v>5</v>
      </c>
      <c r="U1646" s="30">
        <v>5</v>
      </c>
      <c r="V1646" s="30">
        <v>5</v>
      </c>
      <c r="W1646" s="30" t="s">
        <v>1871</v>
      </c>
    </row>
    <row r="1647" spans="1:23">
      <c r="A1647" s="28" t="s">
        <v>29</v>
      </c>
      <c r="B1647" s="29">
        <v>323000901</v>
      </c>
      <c r="C1647" s="29">
        <v>321000901</v>
      </c>
      <c r="D1647" s="29">
        <v>111</v>
      </c>
      <c r="E1647" s="29" t="s">
        <v>1872</v>
      </c>
      <c r="F1647" s="29" t="s">
        <v>1580</v>
      </c>
      <c r="G1647" s="29">
        <v>0</v>
      </c>
      <c r="H1647" s="29" t="s">
        <v>32</v>
      </c>
      <c r="I1647" s="29">
        <v>0</v>
      </c>
      <c r="J1647" s="29" t="s">
        <v>1602</v>
      </c>
      <c r="K1647" s="30" t="s">
        <v>1851</v>
      </c>
      <c r="L1647" s="30" t="s">
        <v>1851</v>
      </c>
      <c r="M1647" s="30">
        <v>21</v>
      </c>
      <c r="O1647" s="30" t="s">
        <v>1873</v>
      </c>
      <c r="Q1647" s="30" t="s">
        <v>1853</v>
      </c>
      <c r="S1647" s="30">
        <v>5</v>
      </c>
      <c r="T1647" s="30">
        <v>5</v>
      </c>
      <c r="U1647" s="30">
        <v>5</v>
      </c>
      <c r="V1647" s="30">
        <v>5</v>
      </c>
      <c r="W1647" s="30" t="s">
        <v>1873</v>
      </c>
    </row>
    <row r="1648" spans="1:23">
      <c r="A1648" s="28" t="s">
        <v>29</v>
      </c>
      <c r="B1648" s="29">
        <v>323001001</v>
      </c>
      <c r="C1648" s="29">
        <v>321001001</v>
      </c>
      <c r="D1648" s="29">
        <v>111</v>
      </c>
      <c r="E1648" s="29" t="s">
        <v>1874</v>
      </c>
      <c r="F1648" s="29" t="s">
        <v>1580</v>
      </c>
      <c r="G1648" s="29">
        <v>0</v>
      </c>
      <c r="H1648" s="29" t="s">
        <v>32</v>
      </c>
      <c r="I1648" s="29">
        <v>0</v>
      </c>
      <c r="J1648" s="29" t="s">
        <v>1604</v>
      </c>
      <c r="K1648" s="30" t="s">
        <v>1851</v>
      </c>
      <c r="L1648" s="30" t="s">
        <v>1851</v>
      </c>
      <c r="M1648" s="30">
        <v>21</v>
      </c>
      <c r="O1648" s="30" t="s">
        <v>1875</v>
      </c>
      <c r="Q1648" s="30" t="s">
        <v>1853</v>
      </c>
      <c r="S1648" s="30">
        <v>5</v>
      </c>
      <c r="T1648" s="30">
        <v>5</v>
      </c>
      <c r="U1648" s="30">
        <v>5</v>
      </c>
      <c r="V1648" s="30">
        <v>5</v>
      </c>
      <c r="W1648" s="30" t="s">
        <v>1875</v>
      </c>
    </row>
    <row r="1649" spans="1:23">
      <c r="A1649" s="28" t="s">
        <v>29</v>
      </c>
      <c r="B1649" s="29">
        <v>323001101</v>
      </c>
      <c r="C1649" s="29">
        <v>321001101</v>
      </c>
      <c r="D1649" s="29">
        <v>111</v>
      </c>
      <c r="E1649" s="29" t="s">
        <v>1876</v>
      </c>
      <c r="F1649" s="29" t="s">
        <v>1580</v>
      </c>
      <c r="G1649" s="29">
        <v>0</v>
      </c>
      <c r="H1649" s="29" t="s">
        <v>32</v>
      </c>
      <c r="I1649" s="29">
        <v>0</v>
      </c>
      <c r="J1649" s="29" t="s">
        <v>1606</v>
      </c>
      <c r="K1649" s="30" t="s">
        <v>1851</v>
      </c>
      <c r="L1649" s="30" t="s">
        <v>1851</v>
      </c>
      <c r="M1649" s="30">
        <v>21</v>
      </c>
      <c r="O1649" s="30" t="s">
        <v>1877</v>
      </c>
      <c r="Q1649" s="30" t="s">
        <v>1853</v>
      </c>
      <c r="S1649" s="30">
        <v>5</v>
      </c>
      <c r="T1649" s="30">
        <v>5</v>
      </c>
      <c r="U1649" s="30">
        <v>5</v>
      </c>
      <c r="V1649" s="30">
        <v>5</v>
      </c>
      <c r="W1649" s="30" t="s">
        <v>1877</v>
      </c>
    </row>
    <row r="1650" spans="1:23">
      <c r="A1650" s="28" t="s">
        <v>29</v>
      </c>
      <c r="B1650" s="29">
        <v>323001201</v>
      </c>
      <c r="C1650" s="29">
        <v>321001201</v>
      </c>
      <c r="D1650" s="29">
        <v>111</v>
      </c>
      <c r="E1650" s="29" t="s">
        <v>1878</v>
      </c>
      <c r="F1650" s="29" t="s">
        <v>1580</v>
      </c>
      <c r="G1650" s="29">
        <v>0</v>
      </c>
      <c r="H1650" s="29" t="s">
        <v>32</v>
      </c>
      <c r="I1650" s="29">
        <v>0</v>
      </c>
      <c r="J1650" s="29" t="s">
        <v>1608</v>
      </c>
      <c r="K1650" s="30" t="s">
        <v>1851</v>
      </c>
      <c r="L1650" s="30" t="s">
        <v>1851</v>
      </c>
      <c r="M1650" s="30">
        <v>21</v>
      </c>
      <c r="O1650" s="30" t="s">
        <v>1879</v>
      </c>
      <c r="Q1650" s="30" t="s">
        <v>1853</v>
      </c>
      <c r="S1650" s="30">
        <v>5</v>
      </c>
      <c r="T1650" s="30">
        <v>5</v>
      </c>
      <c r="U1650" s="30">
        <v>5</v>
      </c>
      <c r="V1650" s="30">
        <v>5</v>
      </c>
      <c r="W1650" s="30" t="s">
        <v>1879</v>
      </c>
    </row>
    <row r="1651" spans="1:23">
      <c r="A1651" s="28" t="s">
        <v>29</v>
      </c>
      <c r="B1651" s="29">
        <v>323001301</v>
      </c>
      <c r="C1651" s="29">
        <v>321001301</v>
      </c>
      <c r="D1651" s="29">
        <v>111</v>
      </c>
      <c r="E1651" s="29" t="s">
        <v>1880</v>
      </c>
      <c r="F1651" s="29" t="s">
        <v>1580</v>
      </c>
      <c r="G1651" s="29">
        <v>0</v>
      </c>
      <c r="H1651" s="29" t="s">
        <v>32</v>
      </c>
      <c r="I1651" s="29">
        <v>0</v>
      </c>
      <c r="J1651" s="29" t="s">
        <v>1610</v>
      </c>
      <c r="K1651" s="30" t="s">
        <v>1851</v>
      </c>
      <c r="L1651" s="30" t="s">
        <v>1851</v>
      </c>
      <c r="M1651" s="30">
        <v>21</v>
      </c>
      <c r="O1651" s="30" t="s">
        <v>1881</v>
      </c>
      <c r="Q1651" s="30" t="s">
        <v>1853</v>
      </c>
      <c r="S1651" s="30">
        <v>5</v>
      </c>
      <c r="T1651" s="30">
        <v>5</v>
      </c>
      <c r="U1651" s="30">
        <v>5</v>
      </c>
      <c r="V1651" s="30">
        <v>5</v>
      </c>
      <c r="W1651" s="30" t="s">
        <v>1881</v>
      </c>
    </row>
    <row r="1652" spans="1:23">
      <c r="A1652" s="28" t="s">
        <v>29</v>
      </c>
      <c r="B1652" s="29">
        <v>323001401</v>
      </c>
      <c r="C1652" s="29">
        <v>321001401</v>
      </c>
      <c r="D1652" s="29">
        <v>111</v>
      </c>
      <c r="E1652" s="29" t="s">
        <v>1882</v>
      </c>
      <c r="F1652" s="29" t="s">
        <v>1580</v>
      </c>
      <c r="G1652" s="29">
        <v>0</v>
      </c>
      <c r="H1652" s="29" t="s">
        <v>32</v>
      </c>
      <c r="I1652" s="29">
        <v>0</v>
      </c>
      <c r="J1652" s="29" t="s">
        <v>1612</v>
      </c>
      <c r="K1652" s="30" t="s">
        <v>1851</v>
      </c>
      <c r="L1652" s="30" t="s">
        <v>1851</v>
      </c>
      <c r="M1652" s="30">
        <v>21</v>
      </c>
      <c r="O1652" s="30" t="s">
        <v>1883</v>
      </c>
      <c r="Q1652" s="30" t="s">
        <v>1853</v>
      </c>
      <c r="S1652" s="30">
        <v>5</v>
      </c>
      <c r="T1652" s="30">
        <v>5</v>
      </c>
      <c r="U1652" s="30">
        <v>5</v>
      </c>
      <c r="V1652" s="30">
        <v>5</v>
      </c>
      <c r="W1652" s="30" t="s">
        <v>1883</v>
      </c>
    </row>
    <row r="1653" spans="1:23">
      <c r="A1653" s="28" t="s">
        <v>29</v>
      </c>
      <c r="B1653" s="29">
        <v>323001501</v>
      </c>
      <c r="C1653" s="29">
        <v>321001501</v>
      </c>
      <c r="D1653" s="29">
        <v>111</v>
      </c>
      <c r="E1653" s="29" t="s">
        <v>1884</v>
      </c>
      <c r="F1653" s="29" t="s">
        <v>1580</v>
      </c>
      <c r="G1653" s="29">
        <v>0</v>
      </c>
      <c r="H1653" s="29" t="s">
        <v>32</v>
      </c>
      <c r="I1653" s="29">
        <v>0</v>
      </c>
      <c r="J1653" s="29" t="s">
        <v>1614</v>
      </c>
      <c r="K1653" s="30" t="s">
        <v>1851</v>
      </c>
      <c r="L1653" s="30" t="s">
        <v>1851</v>
      </c>
      <c r="M1653" s="30">
        <v>21</v>
      </c>
      <c r="O1653" s="30" t="s">
        <v>1885</v>
      </c>
      <c r="Q1653" s="30" t="s">
        <v>1853</v>
      </c>
      <c r="S1653" s="30">
        <v>5</v>
      </c>
      <c r="T1653" s="30">
        <v>5</v>
      </c>
      <c r="U1653" s="30">
        <v>5</v>
      </c>
      <c r="V1653" s="30">
        <v>5</v>
      </c>
      <c r="W1653" s="30" t="s">
        <v>1885</v>
      </c>
    </row>
    <row r="1654" spans="1:23">
      <c r="A1654" s="28" t="s">
        <v>29</v>
      </c>
      <c r="B1654" s="29">
        <v>323001601</v>
      </c>
      <c r="C1654" s="29">
        <v>321001601</v>
      </c>
      <c r="D1654" s="29">
        <v>111</v>
      </c>
      <c r="E1654" s="29" t="s">
        <v>1886</v>
      </c>
      <c r="F1654" s="29" t="s">
        <v>1580</v>
      </c>
      <c r="G1654" s="29">
        <v>0</v>
      </c>
      <c r="H1654" s="29" t="s">
        <v>32</v>
      </c>
      <c r="I1654" s="29">
        <v>0</v>
      </c>
      <c r="J1654" s="29" t="s">
        <v>1616</v>
      </c>
      <c r="K1654" s="30" t="s">
        <v>1851</v>
      </c>
      <c r="L1654" s="30" t="s">
        <v>1851</v>
      </c>
      <c r="M1654" s="30">
        <v>21</v>
      </c>
      <c r="O1654" s="30" t="s">
        <v>1887</v>
      </c>
      <c r="Q1654" s="30" t="s">
        <v>1853</v>
      </c>
      <c r="S1654" s="30">
        <v>5</v>
      </c>
      <c r="T1654" s="30">
        <v>5</v>
      </c>
      <c r="U1654" s="30">
        <v>5</v>
      </c>
      <c r="V1654" s="30">
        <v>5</v>
      </c>
      <c r="W1654" s="30" t="s">
        <v>1887</v>
      </c>
    </row>
    <row r="1655" spans="1:23">
      <c r="A1655" s="28" t="s">
        <v>29</v>
      </c>
      <c r="B1655" s="29">
        <v>323001701</v>
      </c>
      <c r="C1655" s="29">
        <v>321001701</v>
      </c>
      <c r="D1655" s="29">
        <v>111</v>
      </c>
      <c r="E1655" s="29" t="s">
        <v>1888</v>
      </c>
      <c r="F1655" s="29" t="s">
        <v>1580</v>
      </c>
      <c r="G1655" s="29">
        <v>0</v>
      </c>
      <c r="H1655" s="29" t="s">
        <v>32</v>
      </c>
      <c r="I1655" s="29">
        <v>0</v>
      </c>
      <c r="J1655" s="29" t="s">
        <v>1618</v>
      </c>
      <c r="K1655" s="30" t="s">
        <v>1851</v>
      </c>
      <c r="L1655" s="30" t="s">
        <v>1851</v>
      </c>
      <c r="M1655" s="30">
        <v>21</v>
      </c>
      <c r="O1655" s="30" t="s">
        <v>1889</v>
      </c>
      <c r="Q1655" s="30" t="s">
        <v>1853</v>
      </c>
      <c r="S1655" s="30">
        <v>5</v>
      </c>
      <c r="T1655" s="30">
        <v>5</v>
      </c>
      <c r="U1655" s="30">
        <v>5</v>
      </c>
      <c r="V1655" s="30">
        <v>5</v>
      </c>
      <c r="W1655" s="30" t="s">
        <v>1889</v>
      </c>
    </row>
    <row r="1656" spans="1:23">
      <c r="A1656" s="28" t="s">
        <v>29</v>
      </c>
      <c r="B1656" s="29">
        <v>323001801</v>
      </c>
      <c r="C1656" s="29">
        <v>321001801</v>
      </c>
      <c r="D1656" s="29">
        <v>111</v>
      </c>
      <c r="E1656" s="29" t="s">
        <v>1890</v>
      </c>
      <c r="F1656" s="29" t="s">
        <v>1580</v>
      </c>
      <c r="G1656" s="29">
        <v>0</v>
      </c>
      <c r="H1656" s="29" t="s">
        <v>32</v>
      </c>
      <c r="I1656" s="29">
        <v>0</v>
      </c>
      <c r="J1656" s="29" t="s">
        <v>1620</v>
      </c>
      <c r="K1656" s="30" t="s">
        <v>1851</v>
      </c>
      <c r="L1656" s="30" t="s">
        <v>1851</v>
      </c>
      <c r="M1656" s="30">
        <v>21</v>
      </c>
      <c r="O1656" s="30" t="s">
        <v>1891</v>
      </c>
      <c r="Q1656" s="30" t="s">
        <v>1853</v>
      </c>
      <c r="S1656" s="30">
        <v>5</v>
      </c>
      <c r="T1656" s="30">
        <v>5</v>
      </c>
      <c r="U1656" s="30">
        <v>5</v>
      </c>
      <c r="V1656" s="30">
        <v>5</v>
      </c>
      <c r="W1656" s="30" t="s">
        <v>1891</v>
      </c>
    </row>
    <row r="1657" spans="1:23">
      <c r="A1657" s="28" t="s">
        <v>29</v>
      </c>
      <c r="B1657" s="29">
        <v>323001901</v>
      </c>
      <c r="C1657" s="29">
        <v>321001901</v>
      </c>
      <c r="D1657" s="29">
        <v>111</v>
      </c>
      <c r="E1657" s="29" t="s">
        <v>1892</v>
      </c>
      <c r="F1657" s="29" t="s">
        <v>1580</v>
      </c>
      <c r="G1657" s="29">
        <v>0</v>
      </c>
      <c r="H1657" s="29" t="s">
        <v>32</v>
      </c>
      <c r="I1657" s="29">
        <v>0</v>
      </c>
      <c r="J1657" s="29" t="s">
        <v>1622</v>
      </c>
      <c r="K1657" s="30" t="s">
        <v>1851</v>
      </c>
      <c r="L1657" s="30" t="s">
        <v>1851</v>
      </c>
      <c r="M1657" s="30">
        <v>21</v>
      </c>
      <c r="O1657" s="30" t="s">
        <v>1893</v>
      </c>
      <c r="Q1657" s="30" t="s">
        <v>1853</v>
      </c>
      <c r="S1657" s="30">
        <v>5</v>
      </c>
      <c r="T1657" s="30">
        <v>5</v>
      </c>
      <c r="U1657" s="30">
        <v>5</v>
      </c>
      <c r="V1657" s="30">
        <v>5</v>
      </c>
      <c r="W1657" s="30" t="s">
        <v>1893</v>
      </c>
    </row>
    <row r="1658" spans="1:23">
      <c r="A1658" s="28" t="s">
        <v>29</v>
      </c>
      <c r="B1658" s="29">
        <v>323002001</v>
      </c>
      <c r="C1658" s="29">
        <v>321002001</v>
      </c>
      <c r="D1658" s="29">
        <v>111</v>
      </c>
      <c r="E1658" s="29" t="s">
        <v>1894</v>
      </c>
      <c r="F1658" s="29" t="s">
        <v>1580</v>
      </c>
      <c r="G1658" s="29">
        <v>0</v>
      </c>
      <c r="H1658" s="29" t="s">
        <v>32</v>
      </c>
      <c r="I1658" s="29">
        <v>0</v>
      </c>
      <c r="J1658" s="29" t="s">
        <v>1624</v>
      </c>
      <c r="K1658" s="30" t="s">
        <v>1851</v>
      </c>
      <c r="L1658" s="30" t="s">
        <v>1851</v>
      </c>
      <c r="M1658" s="30">
        <v>21</v>
      </c>
      <c r="O1658" s="30" t="s">
        <v>1895</v>
      </c>
      <c r="Q1658" s="30" t="s">
        <v>1853</v>
      </c>
      <c r="S1658" s="30">
        <v>5</v>
      </c>
      <c r="T1658" s="30">
        <v>5</v>
      </c>
      <c r="U1658" s="30">
        <v>5</v>
      </c>
      <c r="V1658" s="30">
        <v>5</v>
      </c>
      <c r="W1658" s="30" t="s">
        <v>1895</v>
      </c>
    </row>
    <row r="1659" spans="1:23">
      <c r="A1659" s="28" t="s">
        <v>29</v>
      </c>
      <c r="B1659" s="29">
        <v>323002101</v>
      </c>
      <c r="C1659" s="29">
        <v>321002101</v>
      </c>
      <c r="D1659" s="29">
        <v>111</v>
      </c>
      <c r="E1659" s="29" t="s">
        <v>1896</v>
      </c>
      <c r="F1659" s="29" t="s">
        <v>1580</v>
      </c>
      <c r="G1659" s="29">
        <v>0</v>
      </c>
      <c r="H1659" s="29" t="s">
        <v>32</v>
      </c>
      <c r="I1659" s="29">
        <v>0</v>
      </c>
      <c r="J1659" s="29" t="s">
        <v>1626</v>
      </c>
      <c r="K1659" s="30" t="s">
        <v>1851</v>
      </c>
      <c r="L1659" s="30" t="s">
        <v>1851</v>
      </c>
      <c r="M1659" s="30">
        <v>21</v>
      </c>
      <c r="O1659" s="30" t="s">
        <v>1897</v>
      </c>
      <c r="Q1659" s="30" t="s">
        <v>1853</v>
      </c>
      <c r="S1659" s="30">
        <v>5</v>
      </c>
      <c r="T1659" s="30">
        <v>5</v>
      </c>
      <c r="U1659" s="30">
        <v>5</v>
      </c>
      <c r="V1659" s="30">
        <v>5</v>
      </c>
      <c r="W1659" s="30" t="s">
        <v>1897</v>
      </c>
    </row>
    <row r="1660" spans="1:23">
      <c r="A1660" s="28" t="s">
        <v>29</v>
      </c>
      <c r="B1660" s="29">
        <v>323002102</v>
      </c>
      <c r="C1660" s="29">
        <v>321002101</v>
      </c>
      <c r="D1660" s="29">
        <v>111</v>
      </c>
      <c r="E1660" s="29" t="s">
        <v>1898</v>
      </c>
      <c r="F1660" s="29" t="s">
        <v>1580</v>
      </c>
      <c r="G1660" s="29">
        <v>0</v>
      </c>
      <c r="H1660" s="29" t="s">
        <v>32</v>
      </c>
      <c r="I1660" s="29">
        <v>0</v>
      </c>
      <c r="J1660" s="29" t="s">
        <v>1626</v>
      </c>
      <c r="K1660" s="30" t="s">
        <v>1851</v>
      </c>
      <c r="L1660" s="30" t="s">
        <v>1851</v>
      </c>
      <c r="M1660" s="30">
        <v>21</v>
      </c>
      <c r="O1660" s="30" t="s">
        <v>1897</v>
      </c>
      <c r="Q1660" s="30" t="s">
        <v>1853</v>
      </c>
      <c r="S1660" s="30">
        <v>5</v>
      </c>
      <c r="T1660" s="30">
        <v>5</v>
      </c>
      <c r="U1660" s="30">
        <v>5</v>
      </c>
      <c r="V1660" s="30">
        <v>5</v>
      </c>
      <c r="W1660" s="30" t="s">
        <v>1897</v>
      </c>
    </row>
    <row r="1661" spans="1:23">
      <c r="A1661" s="28" t="s">
        <v>29</v>
      </c>
      <c r="B1661" s="29">
        <v>323002201</v>
      </c>
      <c r="C1661" s="29">
        <v>321002201</v>
      </c>
      <c r="D1661" s="29">
        <v>111</v>
      </c>
      <c r="E1661" s="29" t="s">
        <v>1899</v>
      </c>
      <c r="F1661" s="29" t="s">
        <v>1580</v>
      </c>
      <c r="G1661" s="29">
        <v>0</v>
      </c>
      <c r="H1661" s="29" t="s">
        <v>32</v>
      </c>
      <c r="I1661" s="29">
        <v>0</v>
      </c>
      <c r="J1661" s="29" t="s">
        <v>1629</v>
      </c>
      <c r="K1661" s="30" t="s">
        <v>1851</v>
      </c>
      <c r="L1661" s="30" t="s">
        <v>1851</v>
      </c>
      <c r="M1661" s="30">
        <v>21</v>
      </c>
      <c r="O1661" s="30" t="s">
        <v>1900</v>
      </c>
      <c r="Q1661" s="30" t="s">
        <v>1853</v>
      </c>
      <c r="S1661" s="30">
        <v>5</v>
      </c>
      <c r="T1661" s="30">
        <v>5</v>
      </c>
      <c r="U1661" s="30">
        <v>5</v>
      </c>
      <c r="V1661" s="30">
        <v>5</v>
      </c>
      <c r="W1661" s="30" t="s">
        <v>1900</v>
      </c>
    </row>
    <row r="1662" spans="1:23">
      <c r="A1662" s="28" t="s">
        <v>29</v>
      </c>
      <c r="B1662" s="29">
        <v>323002301</v>
      </c>
      <c r="C1662" s="29">
        <v>321002301</v>
      </c>
      <c r="D1662" s="29">
        <v>111</v>
      </c>
      <c r="E1662" s="29" t="s">
        <v>1901</v>
      </c>
      <c r="F1662" s="29" t="s">
        <v>1580</v>
      </c>
      <c r="G1662" s="29">
        <v>0</v>
      </c>
      <c r="H1662" s="29" t="s">
        <v>32</v>
      </c>
      <c r="I1662" s="29">
        <v>0</v>
      </c>
      <c r="J1662" s="29" t="s">
        <v>1631</v>
      </c>
      <c r="K1662" s="30" t="s">
        <v>1851</v>
      </c>
      <c r="L1662" s="30" t="s">
        <v>1851</v>
      </c>
      <c r="M1662" s="30">
        <v>21</v>
      </c>
      <c r="O1662" s="30" t="s">
        <v>1902</v>
      </c>
      <c r="Q1662" s="30" t="s">
        <v>1853</v>
      </c>
      <c r="S1662" s="30">
        <v>5</v>
      </c>
      <c r="T1662" s="30">
        <v>5</v>
      </c>
      <c r="U1662" s="30">
        <v>5</v>
      </c>
      <c r="V1662" s="30">
        <v>5</v>
      </c>
      <c r="W1662" s="30" t="s">
        <v>1902</v>
      </c>
    </row>
    <row r="1663" spans="1:23">
      <c r="A1663" s="28" t="s">
        <v>29</v>
      </c>
      <c r="B1663" s="29">
        <v>323002401</v>
      </c>
      <c r="C1663" s="29">
        <v>321002401</v>
      </c>
      <c r="D1663" s="29">
        <v>111</v>
      </c>
      <c r="E1663" s="29" t="s">
        <v>1903</v>
      </c>
      <c r="F1663" s="29" t="s">
        <v>1580</v>
      </c>
      <c r="G1663" s="29">
        <v>0</v>
      </c>
      <c r="H1663" s="29" t="s">
        <v>32</v>
      </c>
      <c r="I1663" s="29">
        <v>0</v>
      </c>
      <c r="J1663" s="29" t="s">
        <v>1633</v>
      </c>
      <c r="K1663" s="30" t="s">
        <v>1851</v>
      </c>
      <c r="L1663" s="30" t="s">
        <v>1851</v>
      </c>
      <c r="M1663" s="30">
        <v>21</v>
      </c>
      <c r="O1663" s="30" t="s">
        <v>1904</v>
      </c>
      <c r="Q1663" s="30" t="s">
        <v>1853</v>
      </c>
      <c r="S1663" s="30">
        <v>5</v>
      </c>
      <c r="T1663" s="30">
        <v>5</v>
      </c>
      <c r="U1663" s="30">
        <v>5</v>
      </c>
      <c r="V1663" s="30">
        <v>5</v>
      </c>
      <c r="W1663" s="30" t="s">
        <v>1904</v>
      </c>
    </row>
    <row r="1664" spans="1:23">
      <c r="A1664" s="28" t="s">
        <v>29</v>
      </c>
      <c r="B1664" s="29">
        <v>323002501</v>
      </c>
      <c r="C1664" s="29">
        <v>321002501</v>
      </c>
      <c r="D1664" s="29">
        <v>111</v>
      </c>
      <c r="E1664" s="29" t="s">
        <v>1905</v>
      </c>
      <c r="F1664" s="29" t="s">
        <v>1580</v>
      </c>
      <c r="G1664" s="29">
        <v>0</v>
      </c>
      <c r="H1664" s="29" t="s">
        <v>32</v>
      </c>
      <c r="I1664" s="29">
        <v>0</v>
      </c>
      <c r="J1664" s="29" t="s">
        <v>1635</v>
      </c>
      <c r="K1664" s="30" t="s">
        <v>1851</v>
      </c>
      <c r="L1664" s="30" t="s">
        <v>1851</v>
      </c>
      <c r="M1664" s="30">
        <v>21</v>
      </c>
      <c r="O1664" s="30" t="s">
        <v>1906</v>
      </c>
      <c r="Q1664" s="30" t="s">
        <v>1853</v>
      </c>
      <c r="S1664" s="30">
        <v>5</v>
      </c>
      <c r="T1664" s="30">
        <v>5</v>
      </c>
      <c r="U1664" s="30">
        <v>5</v>
      </c>
      <c r="V1664" s="30">
        <v>5</v>
      </c>
      <c r="W1664" s="30" t="s">
        <v>1906</v>
      </c>
    </row>
    <row r="1665" spans="1:23">
      <c r="A1665" s="28" t="s">
        <v>29</v>
      </c>
      <c r="B1665" s="29">
        <v>323002601</v>
      </c>
      <c r="C1665" s="29">
        <v>321002601</v>
      </c>
      <c r="D1665" s="29">
        <v>111</v>
      </c>
      <c r="E1665" s="29" t="s">
        <v>1907</v>
      </c>
      <c r="F1665" s="29" t="s">
        <v>1580</v>
      </c>
      <c r="G1665" s="29">
        <v>0</v>
      </c>
      <c r="H1665" s="29" t="s">
        <v>32</v>
      </c>
      <c r="I1665" s="29">
        <v>0</v>
      </c>
      <c r="J1665" s="29" t="s">
        <v>1637</v>
      </c>
      <c r="K1665" s="30" t="s">
        <v>1851</v>
      </c>
      <c r="L1665" s="30" t="s">
        <v>1851</v>
      </c>
      <c r="M1665" s="30">
        <v>21</v>
      </c>
      <c r="O1665" s="30" t="s">
        <v>1908</v>
      </c>
      <c r="Q1665" s="30" t="s">
        <v>1853</v>
      </c>
      <c r="S1665" s="30">
        <v>5</v>
      </c>
      <c r="T1665" s="30">
        <v>5</v>
      </c>
      <c r="U1665" s="30">
        <v>5</v>
      </c>
      <c r="V1665" s="30">
        <v>5</v>
      </c>
      <c r="W1665" s="30" t="s">
        <v>1908</v>
      </c>
    </row>
    <row r="1666" spans="1:23">
      <c r="A1666" s="28" t="s">
        <v>29</v>
      </c>
      <c r="B1666" s="29">
        <v>323002701</v>
      </c>
      <c r="C1666" s="29">
        <v>321002701</v>
      </c>
      <c r="D1666" s="29">
        <v>111</v>
      </c>
      <c r="E1666" s="29" t="s">
        <v>1909</v>
      </c>
      <c r="F1666" s="29" t="s">
        <v>1580</v>
      </c>
      <c r="G1666" s="29">
        <v>0</v>
      </c>
      <c r="H1666" s="29" t="s">
        <v>32</v>
      </c>
      <c r="I1666" s="29">
        <v>0</v>
      </c>
      <c r="J1666" s="29" t="s">
        <v>1639</v>
      </c>
      <c r="K1666" s="30" t="s">
        <v>1851</v>
      </c>
      <c r="L1666" s="30" t="s">
        <v>1851</v>
      </c>
      <c r="M1666" s="30">
        <v>21</v>
      </c>
      <c r="O1666" s="30" t="s">
        <v>1910</v>
      </c>
      <c r="Q1666" s="30" t="s">
        <v>1853</v>
      </c>
      <c r="S1666" s="30">
        <v>5</v>
      </c>
      <c r="T1666" s="30">
        <v>5</v>
      </c>
      <c r="U1666" s="30">
        <v>5</v>
      </c>
      <c r="V1666" s="30">
        <v>5</v>
      </c>
      <c r="W1666" s="30" t="s">
        <v>1910</v>
      </c>
    </row>
    <row r="1667" spans="1:23">
      <c r="A1667" s="28" t="s">
        <v>29</v>
      </c>
      <c r="B1667" s="29">
        <v>323002801</v>
      </c>
      <c r="C1667" s="29">
        <v>321002801</v>
      </c>
      <c r="D1667" s="29">
        <v>111</v>
      </c>
      <c r="E1667" s="29" t="s">
        <v>1911</v>
      </c>
      <c r="F1667" s="29" t="s">
        <v>1580</v>
      </c>
      <c r="G1667" s="29">
        <v>0</v>
      </c>
      <c r="H1667" s="29" t="s">
        <v>32</v>
      </c>
      <c r="I1667" s="29">
        <v>0</v>
      </c>
      <c r="J1667" s="29" t="s">
        <v>1641</v>
      </c>
      <c r="K1667" s="30" t="s">
        <v>1851</v>
      </c>
      <c r="L1667" s="30" t="s">
        <v>1851</v>
      </c>
      <c r="M1667" s="30">
        <v>21</v>
      </c>
      <c r="O1667" s="30" t="s">
        <v>1912</v>
      </c>
      <c r="Q1667" s="30" t="s">
        <v>1853</v>
      </c>
      <c r="S1667" s="30">
        <v>5</v>
      </c>
      <c r="T1667" s="30">
        <v>5</v>
      </c>
      <c r="U1667" s="30">
        <v>5</v>
      </c>
      <c r="V1667" s="30">
        <v>5</v>
      </c>
      <c r="W1667" s="30" t="s">
        <v>1912</v>
      </c>
    </row>
    <row r="1668" spans="1:23">
      <c r="A1668" s="28" t="s">
        <v>29</v>
      </c>
      <c r="B1668" s="29">
        <v>323002901</v>
      </c>
      <c r="C1668" s="29">
        <v>321002901</v>
      </c>
      <c r="D1668" s="29">
        <v>111</v>
      </c>
      <c r="E1668" s="29" t="s">
        <v>1913</v>
      </c>
      <c r="F1668" s="29" t="s">
        <v>1580</v>
      </c>
      <c r="G1668" s="29">
        <v>0</v>
      </c>
      <c r="H1668" s="29" t="s">
        <v>32</v>
      </c>
      <c r="I1668" s="29">
        <v>0</v>
      </c>
      <c r="J1668" s="29" t="s">
        <v>1644</v>
      </c>
      <c r="K1668" s="30" t="s">
        <v>1851</v>
      </c>
      <c r="L1668" s="30" t="s">
        <v>1851</v>
      </c>
      <c r="M1668" s="30">
        <v>21</v>
      </c>
      <c r="O1668" s="30" t="s">
        <v>1914</v>
      </c>
      <c r="Q1668" s="30" t="s">
        <v>1853</v>
      </c>
      <c r="S1668" s="30">
        <v>5</v>
      </c>
      <c r="T1668" s="30">
        <v>5</v>
      </c>
      <c r="U1668" s="30">
        <v>5</v>
      </c>
      <c r="V1668" s="30">
        <v>5</v>
      </c>
      <c r="W1668" s="30" t="s">
        <v>1914</v>
      </c>
    </row>
    <row r="1669" spans="1:23">
      <c r="A1669" s="28" t="s">
        <v>29</v>
      </c>
      <c r="B1669" s="29">
        <v>323003001</v>
      </c>
      <c r="C1669" s="29">
        <v>321003001</v>
      </c>
      <c r="D1669" s="29">
        <v>111</v>
      </c>
      <c r="E1669" s="29" t="s">
        <v>1915</v>
      </c>
      <c r="F1669" s="29" t="s">
        <v>1580</v>
      </c>
      <c r="G1669" s="29">
        <v>0</v>
      </c>
      <c r="H1669" s="29" t="s">
        <v>32</v>
      </c>
      <c r="I1669" s="29">
        <v>0</v>
      </c>
      <c r="J1669" s="29" t="s">
        <v>1646</v>
      </c>
      <c r="K1669" s="30" t="s">
        <v>1851</v>
      </c>
      <c r="L1669" s="30" t="s">
        <v>1851</v>
      </c>
      <c r="M1669" s="30">
        <v>21</v>
      </c>
      <c r="O1669" s="30" t="s">
        <v>1916</v>
      </c>
      <c r="Q1669" s="30" t="s">
        <v>1853</v>
      </c>
      <c r="S1669" s="30">
        <v>5</v>
      </c>
      <c r="T1669" s="30">
        <v>5</v>
      </c>
      <c r="U1669" s="30">
        <v>5</v>
      </c>
      <c r="V1669" s="30">
        <v>5</v>
      </c>
      <c r="W1669" s="30" t="s">
        <v>1916</v>
      </c>
    </row>
    <row r="1670" spans="1:23">
      <c r="A1670" s="28" t="s">
        <v>29</v>
      </c>
      <c r="B1670" s="29">
        <v>323003101</v>
      </c>
      <c r="C1670" s="29">
        <v>321003101</v>
      </c>
      <c r="D1670" s="29">
        <v>111</v>
      </c>
      <c r="E1670" s="29" t="s">
        <v>1917</v>
      </c>
      <c r="F1670" s="29" t="s">
        <v>1580</v>
      </c>
      <c r="G1670" s="29">
        <v>0</v>
      </c>
      <c r="H1670" s="29" t="s">
        <v>32</v>
      </c>
      <c r="I1670" s="29">
        <v>0</v>
      </c>
      <c r="J1670" s="29" t="s">
        <v>1648</v>
      </c>
      <c r="K1670" s="30" t="s">
        <v>1851</v>
      </c>
      <c r="L1670" s="30" t="s">
        <v>1851</v>
      </c>
      <c r="M1670" s="30">
        <v>21</v>
      </c>
      <c r="O1670" s="30" t="s">
        <v>1918</v>
      </c>
      <c r="Q1670" s="30" t="s">
        <v>1853</v>
      </c>
      <c r="S1670" s="30">
        <v>5</v>
      </c>
      <c r="T1670" s="30">
        <v>5</v>
      </c>
      <c r="U1670" s="30">
        <v>5</v>
      </c>
      <c r="V1670" s="30">
        <v>5</v>
      </c>
      <c r="W1670" s="30" t="s">
        <v>1918</v>
      </c>
    </row>
    <row r="1671" spans="1:23">
      <c r="A1671" s="28" t="s">
        <v>29</v>
      </c>
      <c r="B1671" s="29">
        <v>323003201</v>
      </c>
      <c r="C1671" s="29">
        <v>321003201</v>
      </c>
      <c r="D1671" s="29">
        <v>111</v>
      </c>
      <c r="E1671" s="29" t="s">
        <v>1919</v>
      </c>
      <c r="F1671" s="29" t="s">
        <v>1580</v>
      </c>
      <c r="G1671" s="29">
        <v>0</v>
      </c>
      <c r="H1671" s="29" t="s">
        <v>32</v>
      </c>
      <c r="I1671" s="29">
        <v>0</v>
      </c>
      <c r="J1671" s="29" t="s">
        <v>1650</v>
      </c>
      <c r="K1671" s="30" t="s">
        <v>1851</v>
      </c>
      <c r="L1671" s="30" t="s">
        <v>1851</v>
      </c>
      <c r="M1671" s="30">
        <v>21</v>
      </c>
      <c r="O1671" s="30" t="s">
        <v>1920</v>
      </c>
      <c r="Q1671" s="30" t="s">
        <v>1853</v>
      </c>
      <c r="S1671" s="30">
        <v>5</v>
      </c>
      <c r="T1671" s="30">
        <v>5</v>
      </c>
      <c r="U1671" s="30">
        <v>5</v>
      </c>
      <c r="V1671" s="30">
        <v>5</v>
      </c>
      <c r="W1671" s="30" t="s">
        <v>1920</v>
      </c>
    </row>
    <row r="1672" spans="1:23">
      <c r="A1672" s="28" t="s">
        <v>29</v>
      </c>
      <c r="B1672" s="29">
        <v>323003301</v>
      </c>
      <c r="C1672" s="29">
        <v>321003301</v>
      </c>
      <c r="D1672" s="29">
        <v>111</v>
      </c>
      <c r="E1672" s="29" t="s">
        <v>1921</v>
      </c>
      <c r="F1672" s="29" t="s">
        <v>1580</v>
      </c>
      <c r="G1672" s="29">
        <v>0</v>
      </c>
      <c r="H1672" s="29" t="s">
        <v>32</v>
      </c>
      <c r="I1672" s="29">
        <v>0</v>
      </c>
      <c r="J1672" s="29" t="s">
        <v>1652</v>
      </c>
      <c r="K1672" s="30" t="s">
        <v>1851</v>
      </c>
      <c r="L1672" s="30" t="s">
        <v>1851</v>
      </c>
      <c r="M1672" s="30">
        <v>21</v>
      </c>
      <c r="O1672" s="30" t="s">
        <v>1922</v>
      </c>
      <c r="Q1672" s="30" t="s">
        <v>1853</v>
      </c>
      <c r="S1672" s="30">
        <v>5</v>
      </c>
      <c r="T1672" s="30">
        <v>5</v>
      </c>
      <c r="U1672" s="30">
        <v>5</v>
      </c>
      <c r="V1672" s="30">
        <v>5</v>
      </c>
      <c r="W1672" s="30" t="s">
        <v>1922</v>
      </c>
    </row>
    <row r="1673" spans="1:23">
      <c r="A1673" s="28" t="s">
        <v>29</v>
      </c>
      <c r="B1673" s="29">
        <v>323003401</v>
      </c>
      <c r="C1673" s="29">
        <v>321003401</v>
      </c>
      <c r="D1673" s="29">
        <v>111</v>
      </c>
      <c r="E1673" s="29" t="s">
        <v>1923</v>
      </c>
      <c r="F1673" s="29" t="s">
        <v>1580</v>
      </c>
      <c r="G1673" s="29">
        <v>0</v>
      </c>
      <c r="H1673" s="29" t="s">
        <v>32</v>
      </c>
      <c r="I1673" s="29">
        <v>0</v>
      </c>
      <c r="J1673" s="29" t="s">
        <v>1654</v>
      </c>
      <c r="K1673" s="30" t="s">
        <v>1851</v>
      </c>
      <c r="L1673" s="30" t="s">
        <v>1851</v>
      </c>
      <c r="M1673" s="30">
        <v>21</v>
      </c>
      <c r="O1673" s="30" t="s">
        <v>1924</v>
      </c>
      <c r="Q1673" s="30" t="s">
        <v>1853</v>
      </c>
      <c r="S1673" s="30">
        <v>5</v>
      </c>
      <c r="T1673" s="30">
        <v>5</v>
      </c>
      <c r="U1673" s="30">
        <v>5</v>
      </c>
      <c r="V1673" s="30">
        <v>5</v>
      </c>
      <c r="W1673" s="30" t="s">
        <v>1924</v>
      </c>
    </row>
    <row r="1674" spans="1:23">
      <c r="A1674" s="28" t="s">
        <v>29</v>
      </c>
      <c r="B1674" s="29">
        <v>323003501</v>
      </c>
      <c r="C1674" s="29">
        <v>321003501</v>
      </c>
      <c r="D1674" s="29">
        <v>111</v>
      </c>
      <c r="E1674" s="29" t="s">
        <v>1925</v>
      </c>
      <c r="F1674" s="29" t="s">
        <v>1580</v>
      </c>
      <c r="G1674" s="29">
        <v>0</v>
      </c>
      <c r="H1674" s="29" t="s">
        <v>32</v>
      </c>
      <c r="I1674" s="29">
        <v>0</v>
      </c>
      <c r="J1674" s="29" t="s">
        <v>1656</v>
      </c>
      <c r="K1674" s="30" t="s">
        <v>1851</v>
      </c>
      <c r="L1674" s="30" t="s">
        <v>1851</v>
      </c>
      <c r="M1674" s="30">
        <v>21</v>
      </c>
      <c r="O1674" s="30" t="s">
        <v>1926</v>
      </c>
      <c r="Q1674" s="30" t="s">
        <v>1853</v>
      </c>
      <c r="S1674" s="30">
        <v>5</v>
      </c>
      <c r="T1674" s="30">
        <v>5</v>
      </c>
      <c r="U1674" s="30">
        <v>5</v>
      </c>
      <c r="V1674" s="30">
        <v>5</v>
      </c>
      <c r="W1674" s="30" t="s">
        <v>1926</v>
      </c>
    </row>
    <row r="1675" spans="1:23">
      <c r="A1675" s="28" t="s">
        <v>29</v>
      </c>
      <c r="B1675" s="29">
        <v>323003601</v>
      </c>
      <c r="C1675" s="29">
        <v>321003601</v>
      </c>
      <c r="D1675" s="29">
        <v>111</v>
      </c>
      <c r="E1675" s="29" t="s">
        <v>1927</v>
      </c>
      <c r="F1675" s="29" t="s">
        <v>1580</v>
      </c>
      <c r="G1675" s="29">
        <v>0</v>
      </c>
      <c r="H1675" s="29" t="s">
        <v>32</v>
      </c>
      <c r="I1675" s="29">
        <v>0</v>
      </c>
      <c r="J1675" s="29" t="s">
        <v>1658</v>
      </c>
      <c r="K1675" s="30" t="s">
        <v>1851</v>
      </c>
      <c r="L1675" s="30" t="s">
        <v>1851</v>
      </c>
      <c r="M1675" s="30">
        <v>21</v>
      </c>
      <c r="O1675" s="30" t="s">
        <v>1928</v>
      </c>
      <c r="Q1675" s="30" t="s">
        <v>1853</v>
      </c>
      <c r="S1675" s="30">
        <v>5</v>
      </c>
      <c r="T1675" s="30">
        <v>5</v>
      </c>
      <c r="U1675" s="30">
        <v>5</v>
      </c>
      <c r="V1675" s="30">
        <v>5</v>
      </c>
      <c r="W1675" s="30" t="s">
        <v>1928</v>
      </c>
    </row>
    <row r="1676" spans="1:23">
      <c r="A1676" s="28" t="s">
        <v>29</v>
      </c>
      <c r="B1676" s="29">
        <v>323003701</v>
      </c>
      <c r="C1676" s="29">
        <v>321003701</v>
      </c>
      <c r="D1676" s="29">
        <v>111</v>
      </c>
      <c r="E1676" s="29" t="s">
        <v>1929</v>
      </c>
      <c r="F1676" s="29" t="s">
        <v>1580</v>
      </c>
      <c r="G1676" s="29">
        <v>0</v>
      </c>
      <c r="H1676" s="29" t="s">
        <v>32</v>
      </c>
      <c r="I1676" s="29">
        <v>0</v>
      </c>
      <c r="J1676" s="29" t="s">
        <v>1660</v>
      </c>
      <c r="K1676" s="30" t="s">
        <v>1851</v>
      </c>
      <c r="L1676" s="30" t="s">
        <v>1851</v>
      </c>
      <c r="M1676" s="30">
        <v>21</v>
      </c>
      <c r="O1676" s="30" t="s">
        <v>1930</v>
      </c>
      <c r="Q1676" s="30" t="s">
        <v>1853</v>
      </c>
      <c r="S1676" s="30">
        <v>5</v>
      </c>
      <c r="T1676" s="30">
        <v>5</v>
      </c>
      <c r="U1676" s="30">
        <v>5</v>
      </c>
      <c r="V1676" s="30">
        <v>5</v>
      </c>
      <c r="W1676" s="30" t="s">
        <v>1930</v>
      </c>
    </row>
    <row r="1677" spans="1:23">
      <c r="A1677" s="28" t="s">
        <v>29</v>
      </c>
      <c r="B1677" s="29">
        <v>323003801</v>
      </c>
      <c r="C1677" s="29">
        <v>321003801</v>
      </c>
      <c r="D1677" s="29">
        <v>111</v>
      </c>
      <c r="E1677" s="29" t="s">
        <v>1931</v>
      </c>
      <c r="F1677" s="29" t="s">
        <v>1580</v>
      </c>
      <c r="G1677" s="29">
        <v>0</v>
      </c>
      <c r="H1677" s="29" t="s">
        <v>32</v>
      </c>
      <c r="I1677" s="29">
        <v>0</v>
      </c>
      <c r="J1677" s="29" t="s">
        <v>1662</v>
      </c>
      <c r="K1677" s="30" t="s">
        <v>1851</v>
      </c>
      <c r="L1677" s="30" t="s">
        <v>1851</v>
      </c>
      <c r="M1677" s="30">
        <v>21</v>
      </c>
      <c r="O1677" s="30" t="s">
        <v>1932</v>
      </c>
      <c r="Q1677" s="30" t="s">
        <v>1853</v>
      </c>
      <c r="S1677" s="30">
        <v>5</v>
      </c>
      <c r="T1677" s="30">
        <v>5</v>
      </c>
      <c r="U1677" s="30">
        <v>5</v>
      </c>
      <c r="V1677" s="30">
        <v>5</v>
      </c>
      <c r="W1677" s="30" t="s">
        <v>1932</v>
      </c>
    </row>
    <row r="1678" spans="1:23">
      <c r="A1678" s="28" t="s">
        <v>29</v>
      </c>
      <c r="B1678" s="29">
        <v>323003901</v>
      </c>
      <c r="C1678" s="29">
        <v>321003901</v>
      </c>
      <c r="D1678" s="29">
        <v>111</v>
      </c>
      <c r="E1678" s="29" t="s">
        <v>1933</v>
      </c>
      <c r="F1678" s="29" t="s">
        <v>1580</v>
      </c>
      <c r="G1678" s="29">
        <v>0</v>
      </c>
      <c r="H1678" s="29" t="s">
        <v>32</v>
      </c>
      <c r="I1678" s="29">
        <v>0</v>
      </c>
      <c r="J1678" s="29" t="s">
        <v>1664</v>
      </c>
      <c r="K1678" s="30" t="s">
        <v>1851</v>
      </c>
      <c r="L1678" s="30" t="s">
        <v>1851</v>
      </c>
      <c r="M1678" s="30">
        <v>21</v>
      </c>
      <c r="O1678" s="30" t="s">
        <v>1934</v>
      </c>
      <c r="Q1678" s="30" t="s">
        <v>1853</v>
      </c>
      <c r="S1678" s="30">
        <v>5</v>
      </c>
      <c r="T1678" s="30">
        <v>5</v>
      </c>
      <c r="U1678" s="30">
        <v>5</v>
      </c>
      <c r="V1678" s="30">
        <v>5</v>
      </c>
      <c r="W1678" s="30" t="s">
        <v>1934</v>
      </c>
    </row>
    <row r="1679" spans="1:23">
      <c r="A1679" s="28" t="s">
        <v>29</v>
      </c>
      <c r="B1679" s="29">
        <v>323004001</v>
      </c>
      <c r="C1679" s="29">
        <v>321004001</v>
      </c>
      <c r="D1679" s="29">
        <v>111</v>
      </c>
      <c r="E1679" s="29" t="s">
        <v>1935</v>
      </c>
      <c r="F1679" s="29" t="s">
        <v>1580</v>
      </c>
      <c r="G1679" s="29">
        <v>0</v>
      </c>
      <c r="H1679" s="29" t="s">
        <v>32</v>
      </c>
      <c r="I1679" s="29">
        <v>0</v>
      </c>
      <c r="J1679" s="29" t="s">
        <v>1666</v>
      </c>
      <c r="K1679" s="30" t="s">
        <v>1851</v>
      </c>
      <c r="L1679" s="30" t="s">
        <v>1851</v>
      </c>
      <c r="M1679" s="30">
        <v>21</v>
      </c>
      <c r="O1679" s="30" t="s">
        <v>1936</v>
      </c>
      <c r="Q1679" s="30" t="s">
        <v>1853</v>
      </c>
      <c r="S1679" s="30">
        <v>5</v>
      </c>
      <c r="T1679" s="30">
        <v>5</v>
      </c>
      <c r="U1679" s="30">
        <v>5</v>
      </c>
      <c r="V1679" s="30">
        <v>5</v>
      </c>
      <c r="W1679" s="30" t="s">
        <v>1936</v>
      </c>
    </row>
    <row r="1680" spans="1:23">
      <c r="A1680" s="28" t="s">
        <v>29</v>
      </c>
      <c r="B1680" s="29">
        <v>323004101</v>
      </c>
      <c r="C1680" s="29">
        <v>321004101</v>
      </c>
      <c r="D1680" s="29">
        <v>111</v>
      </c>
      <c r="E1680" s="29" t="s">
        <v>1937</v>
      </c>
      <c r="F1680" s="29" t="s">
        <v>1580</v>
      </c>
      <c r="G1680" s="29">
        <v>0</v>
      </c>
      <c r="H1680" s="29" t="s">
        <v>32</v>
      </c>
      <c r="I1680" s="29">
        <v>0</v>
      </c>
      <c r="J1680" s="29" t="s">
        <v>1668</v>
      </c>
      <c r="K1680" s="30" t="s">
        <v>1851</v>
      </c>
      <c r="L1680" s="30" t="s">
        <v>1851</v>
      </c>
      <c r="M1680" s="30">
        <v>21</v>
      </c>
      <c r="O1680" s="30" t="s">
        <v>1938</v>
      </c>
      <c r="Q1680" s="30" t="s">
        <v>1853</v>
      </c>
      <c r="S1680" s="30">
        <v>5</v>
      </c>
      <c r="T1680" s="30">
        <v>5</v>
      </c>
      <c r="U1680" s="30">
        <v>5</v>
      </c>
      <c r="V1680" s="30">
        <v>5</v>
      </c>
      <c r="W1680" s="30" t="s">
        <v>1938</v>
      </c>
    </row>
    <row r="1681" spans="1:23">
      <c r="A1681" s="28" t="s">
        <v>29</v>
      </c>
      <c r="B1681" s="29">
        <v>323004201</v>
      </c>
      <c r="C1681" s="29">
        <v>321004201</v>
      </c>
      <c r="D1681" s="29">
        <v>111</v>
      </c>
      <c r="E1681" s="29" t="s">
        <v>1939</v>
      </c>
      <c r="F1681" s="29" t="s">
        <v>1580</v>
      </c>
      <c r="G1681" s="29">
        <v>0</v>
      </c>
      <c r="H1681" s="29" t="s">
        <v>32</v>
      </c>
      <c r="I1681" s="29">
        <v>0</v>
      </c>
      <c r="J1681" s="29" t="s">
        <v>1670</v>
      </c>
      <c r="K1681" s="30" t="s">
        <v>1851</v>
      </c>
      <c r="L1681" s="30" t="s">
        <v>1851</v>
      </c>
      <c r="M1681" s="30">
        <v>21</v>
      </c>
      <c r="O1681" s="30" t="s">
        <v>1940</v>
      </c>
      <c r="Q1681" s="30" t="s">
        <v>1853</v>
      </c>
      <c r="S1681" s="30">
        <v>5</v>
      </c>
      <c r="T1681" s="30">
        <v>5</v>
      </c>
      <c r="U1681" s="30">
        <v>5</v>
      </c>
      <c r="V1681" s="30">
        <v>5</v>
      </c>
      <c r="W1681" s="30" t="s">
        <v>1940</v>
      </c>
    </row>
    <row r="1682" spans="1:23">
      <c r="A1682" s="28" t="s">
        <v>29</v>
      </c>
      <c r="B1682" s="29">
        <v>323004301</v>
      </c>
      <c r="C1682" s="29">
        <v>321004301</v>
      </c>
      <c r="D1682" s="29">
        <v>111</v>
      </c>
      <c r="E1682" s="29" t="s">
        <v>1941</v>
      </c>
      <c r="F1682" s="29" t="s">
        <v>1580</v>
      </c>
      <c r="G1682" s="29">
        <v>0</v>
      </c>
      <c r="H1682" s="29" t="s">
        <v>32</v>
      </c>
      <c r="I1682" s="29">
        <v>0</v>
      </c>
      <c r="J1682" s="29" t="s">
        <v>1672</v>
      </c>
      <c r="K1682" s="30" t="s">
        <v>1851</v>
      </c>
      <c r="L1682" s="30" t="s">
        <v>1851</v>
      </c>
      <c r="M1682" s="30">
        <v>21</v>
      </c>
      <c r="O1682" s="30" t="s">
        <v>1942</v>
      </c>
      <c r="Q1682" s="30" t="s">
        <v>1853</v>
      </c>
      <c r="S1682" s="30">
        <v>5</v>
      </c>
      <c r="T1682" s="30">
        <v>5</v>
      </c>
      <c r="U1682" s="30">
        <v>5</v>
      </c>
      <c r="V1682" s="30">
        <v>5</v>
      </c>
      <c r="W1682" s="30" t="s">
        <v>1942</v>
      </c>
    </row>
    <row r="1683" spans="1:23">
      <c r="A1683" s="28" t="s">
        <v>29</v>
      </c>
      <c r="B1683" s="29">
        <v>323004401</v>
      </c>
      <c r="C1683" s="29">
        <v>321004401</v>
      </c>
      <c r="D1683" s="29">
        <v>111</v>
      </c>
      <c r="E1683" s="29" t="s">
        <v>1943</v>
      </c>
      <c r="F1683" s="29" t="s">
        <v>1580</v>
      </c>
      <c r="G1683" s="29">
        <v>0</v>
      </c>
      <c r="H1683" s="29" t="s">
        <v>32</v>
      </c>
      <c r="I1683" s="29">
        <v>0</v>
      </c>
      <c r="J1683" s="29" t="s">
        <v>1674</v>
      </c>
      <c r="K1683" s="30" t="s">
        <v>1851</v>
      </c>
      <c r="L1683" s="30" t="s">
        <v>1851</v>
      </c>
      <c r="M1683" s="30">
        <v>21</v>
      </c>
      <c r="O1683" s="30" t="s">
        <v>1944</v>
      </c>
      <c r="Q1683" s="30" t="s">
        <v>1853</v>
      </c>
      <c r="S1683" s="30">
        <v>5</v>
      </c>
      <c r="T1683" s="30">
        <v>5</v>
      </c>
      <c r="U1683" s="30">
        <v>5</v>
      </c>
      <c r="V1683" s="30">
        <v>5</v>
      </c>
      <c r="W1683" s="30" t="s">
        <v>1944</v>
      </c>
    </row>
    <row r="1684" spans="1:23">
      <c r="A1684" s="28" t="s">
        <v>29</v>
      </c>
      <c r="B1684" s="29">
        <v>323004501</v>
      </c>
      <c r="C1684" s="29">
        <v>321004501</v>
      </c>
      <c r="D1684" s="29">
        <v>111</v>
      </c>
      <c r="E1684" s="29" t="s">
        <v>1945</v>
      </c>
      <c r="F1684" s="29" t="s">
        <v>1580</v>
      </c>
      <c r="G1684" s="29">
        <v>0</v>
      </c>
      <c r="H1684" s="29" t="s">
        <v>32</v>
      </c>
      <c r="I1684" s="29">
        <v>0</v>
      </c>
      <c r="J1684" s="29" t="s">
        <v>1676</v>
      </c>
      <c r="K1684" s="30" t="s">
        <v>1851</v>
      </c>
      <c r="L1684" s="30" t="s">
        <v>1851</v>
      </c>
      <c r="M1684" s="30">
        <v>21</v>
      </c>
      <c r="O1684" s="30" t="s">
        <v>1946</v>
      </c>
      <c r="Q1684" s="30" t="s">
        <v>1853</v>
      </c>
      <c r="S1684" s="30">
        <v>5</v>
      </c>
      <c r="T1684" s="30">
        <v>5</v>
      </c>
      <c r="U1684" s="30">
        <v>5</v>
      </c>
      <c r="V1684" s="30">
        <v>5</v>
      </c>
      <c r="W1684" s="30" t="s">
        <v>1946</v>
      </c>
    </row>
    <row r="1685" spans="1:23">
      <c r="A1685" s="28" t="s">
        <v>29</v>
      </c>
      <c r="B1685" s="29">
        <v>323004601</v>
      </c>
      <c r="C1685" s="29">
        <v>321004601</v>
      </c>
      <c r="D1685" s="29">
        <v>111</v>
      </c>
      <c r="E1685" s="29" t="s">
        <v>1947</v>
      </c>
      <c r="F1685" s="29" t="s">
        <v>1580</v>
      </c>
      <c r="G1685" s="29">
        <v>0</v>
      </c>
      <c r="H1685" s="29" t="s">
        <v>32</v>
      </c>
      <c r="I1685" s="29">
        <v>0</v>
      </c>
      <c r="J1685" s="29" t="s">
        <v>1678</v>
      </c>
      <c r="K1685" s="30" t="s">
        <v>1851</v>
      </c>
      <c r="L1685" s="30" t="s">
        <v>1851</v>
      </c>
      <c r="M1685" s="30">
        <v>21</v>
      </c>
      <c r="O1685" s="30" t="s">
        <v>1948</v>
      </c>
      <c r="Q1685" s="30" t="s">
        <v>1853</v>
      </c>
      <c r="S1685" s="30">
        <v>5</v>
      </c>
      <c r="T1685" s="30">
        <v>5</v>
      </c>
      <c r="U1685" s="30">
        <v>5</v>
      </c>
      <c r="V1685" s="30">
        <v>5</v>
      </c>
      <c r="W1685" s="30" t="s">
        <v>1948</v>
      </c>
    </row>
    <row r="1686" spans="1:23">
      <c r="A1686" s="28" t="s">
        <v>29</v>
      </c>
      <c r="B1686" s="29">
        <v>323004701</v>
      </c>
      <c r="C1686" s="29">
        <v>321004701</v>
      </c>
      <c r="D1686" s="29">
        <v>111</v>
      </c>
      <c r="E1686" s="29" t="s">
        <v>1949</v>
      </c>
      <c r="F1686" s="29" t="s">
        <v>1580</v>
      </c>
      <c r="G1686" s="29">
        <v>0</v>
      </c>
      <c r="H1686" s="29" t="s">
        <v>32</v>
      </c>
      <c r="I1686" s="29">
        <v>0</v>
      </c>
      <c r="J1686" s="29" t="s">
        <v>1680</v>
      </c>
      <c r="K1686" s="30" t="s">
        <v>1851</v>
      </c>
      <c r="L1686" s="30" t="s">
        <v>1851</v>
      </c>
      <c r="M1686" s="30">
        <v>21</v>
      </c>
      <c r="O1686" s="30" t="s">
        <v>1950</v>
      </c>
      <c r="Q1686" s="30" t="s">
        <v>1853</v>
      </c>
      <c r="S1686" s="30">
        <v>5</v>
      </c>
      <c r="T1686" s="30">
        <v>5</v>
      </c>
      <c r="U1686" s="30">
        <v>5</v>
      </c>
      <c r="V1686" s="30">
        <v>5</v>
      </c>
      <c r="W1686" s="30" t="s">
        <v>1950</v>
      </c>
    </row>
    <row r="1687" spans="1:23">
      <c r="A1687" s="28" t="s">
        <v>29</v>
      </c>
      <c r="B1687" s="29">
        <v>323004801</v>
      </c>
      <c r="C1687" s="29">
        <v>321004801</v>
      </c>
      <c r="D1687" s="29">
        <v>111</v>
      </c>
      <c r="E1687" s="29" t="s">
        <v>1951</v>
      </c>
      <c r="F1687" s="29" t="s">
        <v>1580</v>
      </c>
      <c r="G1687" s="29">
        <v>0</v>
      </c>
      <c r="H1687" s="29" t="s">
        <v>32</v>
      </c>
      <c r="I1687" s="29">
        <v>0</v>
      </c>
      <c r="J1687" s="29" t="s">
        <v>1682</v>
      </c>
      <c r="K1687" s="30" t="s">
        <v>1851</v>
      </c>
      <c r="L1687" s="30" t="s">
        <v>1851</v>
      </c>
      <c r="M1687" s="30">
        <v>21</v>
      </c>
      <c r="O1687" s="30" t="s">
        <v>1952</v>
      </c>
      <c r="Q1687" s="30" t="s">
        <v>1853</v>
      </c>
      <c r="S1687" s="30">
        <v>5</v>
      </c>
      <c r="T1687" s="30">
        <v>5</v>
      </c>
      <c r="U1687" s="30">
        <v>5</v>
      </c>
      <c r="V1687" s="30">
        <v>5</v>
      </c>
      <c r="W1687" s="30" t="s">
        <v>1952</v>
      </c>
    </row>
    <row r="1688" spans="1:23">
      <c r="A1688" s="28" t="s">
        <v>29</v>
      </c>
      <c r="B1688" s="29">
        <v>323004901</v>
      </c>
      <c r="C1688" s="29">
        <v>321004901</v>
      </c>
      <c r="D1688" s="29">
        <v>111</v>
      </c>
      <c r="E1688" s="29" t="s">
        <v>1953</v>
      </c>
      <c r="F1688" s="29" t="s">
        <v>1580</v>
      </c>
      <c r="G1688" s="29">
        <v>0</v>
      </c>
      <c r="H1688" s="29" t="s">
        <v>32</v>
      </c>
      <c r="I1688" s="29">
        <v>0</v>
      </c>
      <c r="J1688" s="29" t="s">
        <v>1684</v>
      </c>
      <c r="K1688" s="30" t="s">
        <v>1851</v>
      </c>
      <c r="L1688" s="30" t="s">
        <v>1851</v>
      </c>
      <c r="M1688" s="30">
        <v>21</v>
      </c>
      <c r="O1688" s="30" t="s">
        <v>1954</v>
      </c>
      <c r="Q1688" s="30" t="s">
        <v>1853</v>
      </c>
      <c r="S1688" s="30">
        <v>5</v>
      </c>
      <c r="T1688" s="30">
        <v>5</v>
      </c>
      <c r="U1688" s="30">
        <v>5</v>
      </c>
      <c r="V1688" s="30">
        <v>5</v>
      </c>
      <c r="W1688" s="30" t="s">
        <v>1954</v>
      </c>
    </row>
    <row r="1689" spans="1:23">
      <c r="A1689" s="28" t="s">
        <v>29</v>
      </c>
      <c r="B1689" s="29">
        <v>323005001</v>
      </c>
      <c r="C1689" s="29">
        <v>321005001</v>
      </c>
      <c r="D1689" s="29">
        <v>111</v>
      </c>
      <c r="E1689" s="29" t="s">
        <v>1955</v>
      </c>
      <c r="F1689" s="29" t="s">
        <v>1580</v>
      </c>
      <c r="G1689" s="29">
        <v>0</v>
      </c>
      <c r="H1689" s="29" t="s">
        <v>32</v>
      </c>
      <c r="I1689" s="29">
        <v>0</v>
      </c>
      <c r="J1689" s="29" t="s">
        <v>1686</v>
      </c>
      <c r="K1689" s="30" t="s">
        <v>1851</v>
      </c>
      <c r="L1689" s="30" t="s">
        <v>1851</v>
      </c>
      <c r="M1689" s="30">
        <v>21</v>
      </c>
      <c r="O1689" s="30" t="s">
        <v>1956</v>
      </c>
      <c r="Q1689" s="30" t="s">
        <v>1853</v>
      </c>
      <c r="S1689" s="30">
        <v>5</v>
      </c>
      <c r="T1689" s="30">
        <v>5</v>
      </c>
      <c r="U1689" s="30">
        <v>5</v>
      </c>
      <c r="V1689" s="30">
        <v>5</v>
      </c>
      <c r="W1689" s="30" t="s">
        <v>1956</v>
      </c>
    </row>
    <row r="1690" spans="1:23">
      <c r="A1690" s="28" t="s">
        <v>29</v>
      </c>
      <c r="B1690" s="29">
        <v>323005002</v>
      </c>
      <c r="C1690" s="29">
        <v>321005001</v>
      </c>
      <c r="D1690" s="29">
        <v>111</v>
      </c>
      <c r="E1690" s="29" t="s">
        <v>1957</v>
      </c>
      <c r="F1690" s="29" t="s">
        <v>1580</v>
      </c>
      <c r="G1690" s="29">
        <v>0</v>
      </c>
      <c r="H1690" s="29" t="s">
        <v>32</v>
      </c>
      <c r="I1690" s="29">
        <v>0</v>
      </c>
      <c r="J1690" s="29" t="s">
        <v>1686</v>
      </c>
      <c r="K1690" s="30" t="s">
        <v>1851</v>
      </c>
      <c r="L1690" s="30" t="s">
        <v>1851</v>
      </c>
      <c r="M1690" s="30">
        <v>21</v>
      </c>
      <c r="O1690" s="30" t="s">
        <v>1956</v>
      </c>
      <c r="Q1690" s="30" t="s">
        <v>1853</v>
      </c>
      <c r="S1690" s="30">
        <v>5</v>
      </c>
      <c r="T1690" s="30">
        <v>5</v>
      </c>
      <c r="U1690" s="30">
        <v>5</v>
      </c>
      <c r="V1690" s="30">
        <v>5</v>
      </c>
      <c r="W1690" s="30" t="s">
        <v>1956</v>
      </c>
    </row>
    <row r="1691" spans="1:23">
      <c r="A1691" s="28" t="s">
        <v>29</v>
      </c>
      <c r="B1691" s="29">
        <v>323006001</v>
      </c>
      <c r="C1691" s="29">
        <v>321005001</v>
      </c>
      <c r="D1691" s="29">
        <v>111</v>
      </c>
      <c r="E1691" s="29" t="s">
        <v>1958</v>
      </c>
      <c r="F1691" s="29" t="s">
        <v>1580</v>
      </c>
      <c r="G1691" s="29">
        <v>0</v>
      </c>
      <c r="H1691" s="29" t="s">
        <v>32</v>
      </c>
      <c r="I1691" s="29">
        <v>0</v>
      </c>
      <c r="J1691" s="29" t="s">
        <v>1689</v>
      </c>
      <c r="K1691" s="30" t="s">
        <v>1851</v>
      </c>
      <c r="L1691" s="30" t="s">
        <v>1851</v>
      </c>
      <c r="M1691" s="30">
        <v>21</v>
      </c>
      <c r="O1691" s="30" t="s">
        <v>1956</v>
      </c>
      <c r="Q1691" s="30" t="s">
        <v>1853</v>
      </c>
      <c r="S1691" s="30">
        <v>5</v>
      </c>
      <c r="T1691" s="30">
        <v>5</v>
      </c>
      <c r="U1691" s="30">
        <v>5</v>
      </c>
      <c r="V1691" s="30">
        <v>5</v>
      </c>
      <c r="W1691" s="30" t="s">
        <v>1956</v>
      </c>
    </row>
    <row r="1692" spans="1:23">
      <c r="A1692" s="28" t="s">
        <v>29</v>
      </c>
      <c r="B1692" s="29">
        <v>323006101</v>
      </c>
      <c r="C1692" s="29">
        <v>321004801</v>
      </c>
      <c r="D1692" s="29">
        <v>111</v>
      </c>
      <c r="E1692" s="29" t="s">
        <v>1959</v>
      </c>
      <c r="F1692" s="29" t="s">
        <v>1580</v>
      </c>
      <c r="G1692" s="29">
        <v>0</v>
      </c>
      <c r="H1692" s="29" t="s">
        <v>32</v>
      </c>
      <c r="I1692" s="29">
        <v>0</v>
      </c>
      <c r="J1692" s="29" t="s">
        <v>1682</v>
      </c>
      <c r="K1692" s="30" t="s">
        <v>1851</v>
      </c>
      <c r="L1692" s="30" t="s">
        <v>1851</v>
      </c>
      <c r="M1692" s="30">
        <v>21</v>
      </c>
      <c r="O1692" s="30" t="s">
        <v>1952</v>
      </c>
      <c r="Q1692" s="30" t="s">
        <v>1853</v>
      </c>
      <c r="S1692" s="30">
        <v>5</v>
      </c>
      <c r="T1692" s="30">
        <v>5</v>
      </c>
      <c r="U1692" s="30">
        <v>5</v>
      </c>
      <c r="V1692" s="30">
        <v>5</v>
      </c>
      <c r="W1692" s="30" t="s">
        <v>1952</v>
      </c>
    </row>
    <row r="1693" spans="1:23">
      <c r="A1693" s="28" t="s">
        <v>29</v>
      </c>
      <c r="B1693" s="29">
        <v>323006201</v>
      </c>
      <c r="C1693" s="29">
        <v>321004901</v>
      </c>
      <c r="D1693" s="29">
        <v>111</v>
      </c>
      <c r="E1693" s="29" t="s">
        <v>1960</v>
      </c>
      <c r="F1693" s="29" t="s">
        <v>1580</v>
      </c>
      <c r="G1693" s="29">
        <v>0</v>
      </c>
      <c r="H1693" s="29" t="s">
        <v>32</v>
      </c>
      <c r="I1693" s="29">
        <v>0</v>
      </c>
      <c r="J1693" s="29" t="s">
        <v>1684</v>
      </c>
      <c r="K1693" s="30" t="s">
        <v>1851</v>
      </c>
      <c r="L1693" s="30" t="s">
        <v>1851</v>
      </c>
      <c r="M1693" s="30">
        <v>21</v>
      </c>
      <c r="O1693" s="30" t="s">
        <v>1954</v>
      </c>
      <c r="Q1693" s="30" t="s">
        <v>1853</v>
      </c>
      <c r="S1693" s="30">
        <v>5</v>
      </c>
      <c r="T1693" s="30">
        <v>5</v>
      </c>
      <c r="U1693" s="30">
        <v>5</v>
      </c>
      <c r="V1693" s="30">
        <v>5</v>
      </c>
      <c r="W1693" s="30" t="s">
        <v>1954</v>
      </c>
    </row>
    <row r="1694" spans="1:23">
      <c r="A1694" s="28" t="s">
        <v>29</v>
      </c>
      <c r="B1694" s="29">
        <v>323006301</v>
      </c>
      <c r="C1694" s="29">
        <v>321004801</v>
      </c>
      <c r="D1694" s="29">
        <v>111</v>
      </c>
      <c r="E1694" s="29" t="s">
        <v>1961</v>
      </c>
      <c r="F1694" s="29" t="s">
        <v>1580</v>
      </c>
      <c r="G1694" s="29">
        <v>0</v>
      </c>
      <c r="H1694" s="29" t="s">
        <v>32</v>
      </c>
      <c r="I1694" s="29">
        <v>0</v>
      </c>
      <c r="J1694" s="29" t="s">
        <v>1682</v>
      </c>
      <c r="K1694" s="30" t="s">
        <v>1851</v>
      </c>
      <c r="L1694" s="30" t="s">
        <v>1851</v>
      </c>
      <c r="M1694" s="30">
        <v>21</v>
      </c>
      <c r="O1694" s="30" t="s">
        <v>1952</v>
      </c>
      <c r="Q1694" s="30" t="s">
        <v>1853</v>
      </c>
      <c r="S1694" s="30">
        <v>5</v>
      </c>
      <c r="T1694" s="30">
        <v>5</v>
      </c>
      <c r="U1694" s="30">
        <v>5</v>
      </c>
      <c r="V1694" s="30">
        <v>5</v>
      </c>
      <c r="W1694" s="30" t="s">
        <v>1952</v>
      </c>
    </row>
    <row r="1695" spans="1:23">
      <c r="A1695" s="28" t="s">
        <v>29</v>
      </c>
      <c r="B1695" s="29">
        <v>323006401</v>
      </c>
      <c r="C1695" s="29">
        <v>321004901</v>
      </c>
      <c r="D1695" s="29">
        <v>111</v>
      </c>
      <c r="E1695" s="29" t="s">
        <v>1962</v>
      </c>
      <c r="F1695" s="29" t="s">
        <v>1580</v>
      </c>
      <c r="G1695" s="29">
        <v>0</v>
      </c>
      <c r="H1695" s="29" t="s">
        <v>32</v>
      </c>
      <c r="I1695" s="29">
        <v>0</v>
      </c>
      <c r="J1695" s="29" t="s">
        <v>1684</v>
      </c>
      <c r="K1695" s="30" t="s">
        <v>1851</v>
      </c>
      <c r="L1695" s="30" t="s">
        <v>1851</v>
      </c>
      <c r="M1695" s="30">
        <v>21</v>
      </c>
      <c r="O1695" s="30" t="s">
        <v>1954</v>
      </c>
      <c r="Q1695" s="30" t="s">
        <v>1853</v>
      </c>
      <c r="S1695" s="30">
        <v>5</v>
      </c>
      <c r="T1695" s="30">
        <v>5</v>
      </c>
      <c r="U1695" s="30">
        <v>5</v>
      </c>
      <c r="V1695" s="30">
        <v>5</v>
      </c>
      <c r="W1695" s="30" t="s">
        <v>1954</v>
      </c>
    </row>
    <row r="1696" spans="1:23">
      <c r="A1696" s="28" t="s">
        <v>29</v>
      </c>
      <c r="B1696" s="29">
        <v>323006501</v>
      </c>
      <c r="C1696" s="29">
        <v>321005001</v>
      </c>
      <c r="D1696" s="29">
        <v>111</v>
      </c>
      <c r="E1696" s="29" t="s">
        <v>1963</v>
      </c>
      <c r="F1696" s="29" t="s">
        <v>1580</v>
      </c>
      <c r="G1696" s="29">
        <v>0</v>
      </c>
      <c r="H1696" s="29" t="s">
        <v>32</v>
      </c>
      <c r="I1696" s="29">
        <v>0</v>
      </c>
      <c r="J1696" s="29" t="s">
        <v>1686</v>
      </c>
      <c r="K1696" s="30" t="s">
        <v>1851</v>
      </c>
      <c r="L1696" s="30" t="s">
        <v>1851</v>
      </c>
      <c r="M1696" s="30">
        <v>21</v>
      </c>
      <c r="O1696" s="30" t="s">
        <v>1956</v>
      </c>
      <c r="Q1696" s="30" t="s">
        <v>1853</v>
      </c>
      <c r="S1696" s="30">
        <v>5</v>
      </c>
      <c r="T1696" s="30">
        <v>5</v>
      </c>
      <c r="U1696" s="30">
        <v>5</v>
      </c>
      <c r="V1696" s="30">
        <v>5</v>
      </c>
      <c r="W1696" s="30" t="s">
        <v>1956</v>
      </c>
    </row>
    <row r="1697" spans="1:23">
      <c r="A1697" s="28" t="s">
        <v>29</v>
      </c>
      <c r="B1697" s="29">
        <v>323007101</v>
      </c>
      <c r="C1697" s="29">
        <v>321005001</v>
      </c>
      <c r="D1697" s="29">
        <v>111</v>
      </c>
      <c r="E1697" s="29" t="s">
        <v>1964</v>
      </c>
      <c r="F1697" s="29" t="s">
        <v>1580</v>
      </c>
      <c r="G1697" s="29">
        <v>0</v>
      </c>
      <c r="H1697" s="29" t="s">
        <v>32</v>
      </c>
      <c r="I1697" s="29">
        <v>0</v>
      </c>
      <c r="J1697" s="29" t="s">
        <v>1686</v>
      </c>
      <c r="K1697" s="30" t="s">
        <v>1851</v>
      </c>
      <c r="L1697" s="30" t="s">
        <v>1851</v>
      </c>
      <c r="M1697" s="30">
        <v>21</v>
      </c>
      <c r="O1697" s="30" t="s">
        <v>1956</v>
      </c>
      <c r="Q1697" s="30" t="s">
        <v>1853</v>
      </c>
      <c r="S1697" s="30">
        <v>5</v>
      </c>
      <c r="T1697" s="30">
        <v>5</v>
      </c>
      <c r="U1697" s="30">
        <v>5</v>
      </c>
      <c r="V1697" s="30">
        <v>5</v>
      </c>
      <c r="W1697" s="30" t="s">
        <v>1956</v>
      </c>
    </row>
    <row r="1698" spans="1:23">
      <c r="A1698" s="28" t="s">
        <v>29</v>
      </c>
      <c r="B1698" s="29">
        <v>323007201</v>
      </c>
      <c r="C1698" s="29">
        <v>321005001</v>
      </c>
      <c r="D1698" s="29">
        <v>111</v>
      </c>
      <c r="E1698" s="29" t="s">
        <v>1965</v>
      </c>
      <c r="F1698" s="29" t="s">
        <v>1580</v>
      </c>
      <c r="G1698" s="29">
        <v>0</v>
      </c>
      <c r="H1698" s="29" t="s">
        <v>32</v>
      </c>
      <c r="I1698" s="29">
        <v>0</v>
      </c>
      <c r="J1698" s="29" t="s">
        <v>1686</v>
      </c>
      <c r="K1698" s="30" t="s">
        <v>1851</v>
      </c>
      <c r="L1698" s="30" t="s">
        <v>1851</v>
      </c>
      <c r="M1698" s="30">
        <v>21</v>
      </c>
      <c r="O1698" s="30" t="s">
        <v>1956</v>
      </c>
      <c r="Q1698" s="30" t="s">
        <v>1853</v>
      </c>
      <c r="S1698" s="30">
        <v>5</v>
      </c>
      <c r="T1698" s="30">
        <v>5</v>
      </c>
      <c r="U1698" s="30">
        <v>5</v>
      </c>
      <c r="V1698" s="30">
        <v>5</v>
      </c>
      <c r="W1698" s="30" t="s">
        <v>1956</v>
      </c>
    </row>
    <row r="1699" spans="1:23">
      <c r="A1699" s="28" t="s">
        <v>29</v>
      </c>
      <c r="B1699" s="29">
        <v>323100101</v>
      </c>
      <c r="C1699" s="29">
        <v>321101201</v>
      </c>
      <c r="D1699" s="29">
        <v>111</v>
      </c>
      <c r="E1699" s="29" t="s">
        <v>1966</v>
      </c>
      <c r="F1699" s="29" t="s">
        <v>1580</v>
      </c>
      <c r="G1699" s="29">
        <v>0</v>
      </c>
      <c r="H1699" s="29" t="s">
        <v>32</v>
      </c>
      <c r="I1699" s="29">
        <v>0</v>
      </c>
      <c r="J1699" s="29" t="s">
        <v>1967</v>
      </c>
      <c r="K1699" s="30" t="s">
        <v>1851</v>
      </c>
      <c r="L1699" s="30" t="s">
        <v>1851</v>
      </c>
      <c r="M1699" s="30">
        <v>21</v>
      </c>
      <c r="O1699" s="30" t="s">
        <v>1968</v>
      </c>
      <c r="Q1699" s="30" t="s">
        <v>1853</v>
      </c>
      <c r="S1699" s="30">
        <v>5</v>
      </c>
      <c r="T1699" s="30">
        <v>5</v>
      </c>
      <c r="U1699" s="30">
        <v>5</v>
      </c>
      <c r="V1699" s="30">
        <v>5</v>
      </c>
      <c r="W1699" s="30" t="s">
        <v>1968</v>
      </c>
    </row>
    <row r="1700" spans="1:23">
      <c r="A1700" s="28" t="s">
        <v>29</v>
      </c>
      <c r="B1700" s="29">
        <v>323100201</v>
      </c>
      <c r="C1700" s="29">
        <v>321101401</v>
      </c>
      <c r="D1700" s="29">
        <v>111</v>
      </c>
      <c r="E1700" s="29" t="s">
        <v>1969</v>
      </c>
      <c r="F1700" s="29" t="s">
        <v>1580</v>
      </c>
      <c r="G1700" s="29">
        <v>0</v>
      </c>
      <c r="H1700" s="29" t="s">
        <v>32</v>
      </c>
      <c r="I1700" s="29">
        <v>0</v>
      </c>
      <c r="J1700" s="29" t="s">
        <v>1967</v>
      </c>
      <c r="K1700" s="30" t="s">
        <v>1851</v>
      </c>
      <c r="L1700" s="30" t="s">
        <v>1851</v>
      </c>
      <c r="M1700" s="30">
        <v>21</v>
      </c>
      <c r="O1700" s="30" t="s">
        <v>1970</v>
      </c>
      <c r="Q1700" s="30" t="s">
        <v>1853</v>
      </c>
      <c r="S1700" s="30">
        <v>5</v>
      </c>
      <c r="T1700" s="30">
        <v>5</v>
      </c>
      <c r="U1700" s="30">
        <v>5</v>
      </c>
      <c r="V1700" s="30">
        <v>5</v>
      </c>
      <c r="W1700" s="30" t="s">
        <v>1970</v>
      </c>
    </row>
    <row r="1701" spans="1:23">
      <c r="A1701" s="28" t="s">
        <v>29</v>
      </c>
      <c r="B1701" s="29">
        <v>323100301</v>
      </c>
      <c r="C1701" s="29">
        <v>321101201</v>
      </c>
      <c r="D1701" s="29">
        <v>111</v>
      </c>
      <c r="E1701" s="29" t="s">
        <v>1971</v>
      </c>
      <c r="F1701" s="29" t="s">
        <v>1580</v>
      </c>
      <c r="G1701" s="29">
        <v>0</v>
      </c>
      <c r="H1701" s="29" t="s">
        <v>32</v>
      </c>
      <c r="I1701" s="29">
        <v>0</v>
      </c>
      <c r="J1701" s="29" t="s">
        <v>1967</v>
      </c>
      <c r="K1701" s="30" t="s">
        <v>1851</v>
      </c>
      <c r="L1701" s="30" t="s">
        <v>1851</v>
      </c>
      <c r="M1701" s="30">
        <v>21</v>
      </c>
      <c r="O1701" s="30" t="s">
        <v>1968</v>
      </c>
      <c r="Q1701" s="30" t="s">
        <v>1853</v>
      </c>
      <c r="S1701" s="30">
        <v>5</v>
      </c>
      <c r="T1701" s="30">
        <v>5</v>
      </c>
      <c r="U1701" s="30">
        <v>5</v>
      </c>
      <c r="V1701" s="30">
        <v>5</v>
      </c>
      <c r="W1701" s="30" t="s">
        <v>1968</v>
      </c>
    </row>
    <row r="1702" spans="1:23">
      <c r="A1702" s="28" t="s">
        <v>29</v>
      </c>
      <c r="B1702" s="29">
        <v>323100401</v>
      </c>
      <c r="C1702" s="29">
        <v>321101401</v>
      </c>
      <c r="D1702" s="29">
        <v>111</v>
      </c>
      <c r="E1702" s="29" t="s">
        <v>1972</v>
      </c>
      <c r="F1702" s="29" t="s">
        <v>1580</v>
      </c>
      <c r="G1702" s="29">
        <v>0</v>
      </c>
      <c r="H1702" s="29" t="s">
        <v>32</v>
      </c>
      <c r="I1702" s="29">
        <v>0</v>
      </c>
      <c r="J1702" s="29" t="s">
        <v>1967</v>
      </c>
      <c r="K1702" s="30" t="s">
        <v>1851</v>
      </c>
      <c r="L1702" s="30" t="s">
        <v>1851</v>
      </c>
      <c r="M1702" s="30">
        <v>21</v>
      </c>
      <c r="O1702" s="30" t="s">
        <v>1970</v>
      </c>
      <c r="Q1702" s="30" t="s">
        <v>1853</v>
      </c>
      <c r="S1702" s="30">
        <v>5</v>
      </c>
      <c r="T1702" s="30">
        <v>5</v>
      </c>
      <c r="U1702" s="30">
        <v>5</v>
      </c>
      <c r="V1702" s="30">
        <v>5</v>
      </c>
      <c r="W1702" s="30" t="s">
        <v>1970</v>
      </c>
    </row>
    <row r="1703" spans="1:23">
      <c r="A1703" s="28" t="s">
        <v>29</v>
      </c>
      <c r="B1703" s="29">
        <v>323100501</v>
      </c>
      <c r="C1703" s="29">
        <v>321101201</v>
      </c>
      <c r="D1703" s="29">
        <v>111</v>
      </c>
      <c r="E1703" s="29" t="s">
        <v>1973</v>
      </c>
      <c r="F1703" s="29" t="s">
        <v>1580</v>
      </c>
      <c r="G1703" s="29">
        <v>0</v>
      </c>
      <c r="H1703" s="29" t="s">
        <v>32</v>
      </c>
      <c r="I1703" s="29">
        <v>0</v>
      </c>
      <c r="J1703" s="29" t="s">
        <v>1967</v>
      </c>
      <c r="K1703" s="30" t="s">
        <v>1851</v>
      </c>
      <c r="L1703" s="30" t="s">
        <v>1851</v>
      </c>
      <c r="M1703" s="30">
        <v>21</v>
      </c>
      <c r="O1703" s="30" t="s">
        <v>1968</v>
      </c>
      <c r="Q1703" s="30" t="s">
        <v>1853</v>
      </c>
      <c r="S1703" s="30">
        <v>5</v>
      </c>
      <c r="T1703" s="30">
        <v>5</v>
      </c>
      <c r="U1703" s="30">
        <v>5</v>
      </c>
      <c r="V1703" s="30">
        <v>5</v>
      </c>
      <c r="W1703" s="30" t="s">
        <v>1968</v>
      </c>
    </row>
    <row r="1704" spans="1:23">
      <c r="A1704" s="28" t="s">
        <v>29</v>
      </c>
      <c r="B1704" s="29">
        <v>323100601</v>
      </c>
      <c r="C1704" s="29">
        <v>321101401</v>
      </c>
      <c r="D1704" s="29">
        <v>111</v>
      </c>
      <c r="E1704" s="29" t="s">
        <v>1974</v>
      </c>
      <c r="F1704" s="29" t="s">
        <v>1580</v>
      </c>
      <c r="G1704" s="29">
        <v>0</v>
      </c>
      <c r="H1704" s="29" t="s">
        <v>32</v>
      </c>
      <c r="I1704" s="29">
        <v>0</v>
      </c>
      <c r="J1704" s="29" t="s">
        <v>1967</v>
      </c>
      <c r="K1704" s="30" t="s">
        <v>1851</v>
      </c>
      <c r="L1704" s="30" t="s">
        <v>1851</v>
      </c>
      <c r="M1704" s="30">
        <v>21</v>
      </c>
      <c r="O1704" s="30" t="s">
        <v>1970</v>
      </c>
      <c r="Q1704" s="30" t="s">
        <v>1853</v>
      </c>
      <c r="S1704" s="30">
        <v>5</v>
      </c>
      <c r="T1704" s="30">
        <v>5</v>
      </c>
      <c r="U1704" s="30">
        <v>5</v>
      </c>
      <c r="V1704" s="30">
        <v>5</v>
      </c>
      <c r="W1704" s="30" t="s">
        <v>1970</v>
      </c>
    </row>
    <row r="1705" spans="1:23">
      <c r="A1705" s="28" t="s">
        <v>29</v>
      </c>
      <c r="B1705" s="29">
        <v>323100701</v>
      </c>
      <c r="C1705" s="29">
        <v>321101201</v>
      </c>
      <c r="D1705" s="29">
        <v>111</v>
      </c>
      <c r="E1705" s="29" t="s">
        <v>1975</v>
      </c>
      <c r="F1705" s="29" t="s">
        <v>1580</v>
      </c>
      <c r="G1705" s="29">
        <v>0</v>
      </c>
      <c r="H1705" s="29" t="s">
        <v>32</v>
      </c>
      <c r="I1705" s="29">
        <v>0</v>
      </c>
      <c r="J1705" s="29" t="s">
        <v>1967</v>
      </c>
      <c r="K1705" s="30" t="s">
        <v>1851</v>
      </c>
      <c r="L1705" s="30" t="s">
        <v>1851</v>
      </c>
      <c r="M1705" s="30">
        <v>21</v>
      </c>
      <c r="O1705" s="30" t="s">
        <v>1968</v>
      </c>
      <c r="Q1705" s="30" t="s">
        <v>1853</v>
      </c>
      <c r="S1705" s="30">
        <v>5</v>
      </c>
      <c r="T1705" s="30">
        <v>5</v>
      </c>
      <c r="U1705" s="30">
        <v>5</v>
      </c>
      <c r="V1705" s="30">
        <v>5</v>
      </c>
      <c r="W1705" s="30" t="s">
        <v>1968</v>
      </c>
    </row>
    <row r="1706" spans="1:23">
      <c r="A1706" s="28" t="s">
        <v>29</v>
      </c>
      <c r="B1706" s="29">
        <v>323100801</v>
      </c>
      <c r="C1706" s="29">
        <v>321101401</v>
      </c>
      <c r="D1706" s="29">
        <v>111</v>
      </c>
      <c r="E1706" s="29" t="s">
        <v>1976</v>
      </c>
      <c r="F1706" s="29" t="s">
        <v>1580</v>
      </c>
      <c r="G1706" s="29">
        <v>0</v>
      </c>
      <c r="H1706" s="29" t="s">
        <v>32</v>
      </c>
      <c r="I1706" s="29">
        <v>0</v>
      </c>
      <c r="J1706" s="29" t="s">
        <v>1967</v>
      </c>
      <c r="K1706" s="30" t="s">
        <v>1851</v>
      </c>
      <c r="L1706" s="30" t="s">
        <v>1851</v>
      </c>
      <c r="M1706" s="30">
        <v>21</v>
      </c>
      <c r="O1706" s="30" t="s">
        <v>1970</v>
      </c>
      <c r="Q1706" s="30" t="s">
        <v>1853</v>
      </c>
      <c r="S1706" s="30">
        <v>5</v>
      </c>
      <c r="T1706" s="30">
        <v>5</v>
      </c>
      <c r="U1706" s="30">
        <v>5</v>
      </c>
      <c r="V1706" s="30">
        <v>5</v>
      </c>
      <c r="W1706" s="30" t="s">
        <v>1970</v>
      </c>
    </row>
    <row r="1707" spans="1:23">
      <c r="A1707" s="28" t="s">
        <v>29</v>
      </c>
      <c r="B1707" s="29">
        <v>323100901</v>
      </c>
      <c r="C1707" s="29">
        <v>321101201</v>
      </c>
      <c r="D1707" s="29">
        <v>111</v>
      </c>
      <c r="E1707" s="29" t="s">
        <v>1977</v>
      </c>
      <c r="F1707" s="29" t="s">
        <v>1580</v>
      </c>
      <c r="G1707" s="29">
        <v>0</v>
      </c>
      <c r="H1707" s="29" t="s">
        <v>32</v>
      </c>
      <c r="I1707" s="29">
        <v>0</v>
      </c>
      <c r="J1707" s="29" t="s">
        <v>1967</v>
      </c>
      <c r="K1707" s="30" t="s">
        <v>1851</v>
      </c>
      <c r="L1707" s="30" t="s">
        <v>1851</v>
      </c>
      <c r="M1707" s="30">
        <v>21</v>
      </c>
      <c r="O1707" s="30" t="s">
        <v>1968</v>
      </c>
      <c r="Q1707" s="30" t="s">
        <v>1853</v>
      </c>
      <c r="S1707" s="30">
        <v>5</v>
      </c>
      <c r="T1707" s="30">
        <v>5</v>
      </c>
      <c r="U1707" s="30">
        <v>5</v>
      </c>
      <c r="V1707" s="30">
        <v>5</v>
      </c>
      <c r="W1707" s="30" t="s">
        <v>1968</v>
      </c>
    </row>
    <row r="1708" spans="1:23">
      <c r="A1708" s="28" t="s">
        <v>29</v>
      </c>
      <c r="B1708" s="29">
        <v>323101001</v>
      </c>
      <c r="C1708" s="29">
        <v>321101401</v>
      </c>
      <c r="D1708" s="29">
        <v>111</v>
      </c>
      <c r="E1708" s="29" t="s">
        <v>1978</v>
      </c>
      <c r="F1708" s="29" t="s">
        <v>1580</v>
      </c>
      <c r="G1708" s="29">
        <v>0</v>
      </c>
      <c r="H1708" s="29" t="s">
        <v>32</v>
      </c>
      <c r="I1708" s="29">
        <v>0</v>
      </c>
      <c r="J1708" s="29" t="s">
        <v>1967</v>
      </c>
      <c r="K1708" s="30" t="s">
        <v>1851</v>
      </c>
      <c r="L1708" s="30" t="s">
        <v>1851</v>
      </c>
      <c r="M1708" s="30">
        <v>21</v>
      </c>
      <c r="O1708" s="30" t="s">
        <v>1970</v>
      </c>
      <c r="Q1708" s="30" t="s">
        <v>1853</v>
      </c>
      <c r="S1708" s="30">
        <v>5</v>
      </c>
      <c r="T1708" s="30">
        <v>5</v>
      </c>
      <c r="U1708" s="30">
        <v>5</v>
      </c>
      <c r="V1708" s="30">
        <v>5</v>
      </c>
      <c r="W1708" s="30" t="s">
        <v>1970</v>
      </c>
    </row>
    <row r="1709" spans="1:23">
      <c r="A1709" s="28" t="s">
        <v>29</v>
      </c>
      <c r="B1709" s="29">
        <v>323101101</v>
      </c>
      <c r="C1709" s="29">
        <v>321101201</v>
      </c>
      <c r="D1709" s="29">
        <v>111</v>
      </c>
      <c r="E1709" s="29" t="s">
        <v>1979</v>
      </c>
      <c r="F1709" s="29" t="s">
        <v>1580</v>
      </c>
      <c r="G1709" s="29">
        <v>0</v>
      </c>
      <c r="H1709" s="29" t="s">
        <v>32</v>
      </c>
      <c r="I1709" s="29">
        <v>0</v>
      </c>
      <c r="J1709" s="29" t="s">
        <v>1967</v>
      </c>
      <c r="K1709" s="30" t="s">
        <v>1851</v>
      </c>
      <c r="L1709" s="30" t="s">
        <v>1851</v>
      </c>
      <c r="M1709" s="30">
        <v>21</v>
      </c>
      <c r="O1709" s="30" t="s">
        <v>1968</v>
      </c>
      <c r="Q1709" s="30" t="s">
        <v>1853</v>
      </c>
      <c r="S1709" s="30">
        <v>5</v>
      </c>
      <c r="T1709" s="30">
        <v>5</v>
      </c>
      <c r="U1709" s="30">
        <v>5</v>
      </c>
      <c r="V1709" s="30">
        <v>5</v>
      </c>
      <c r="W1709" s="30" t="s">
        <v>1968</v>
      </c>
    </row>
    <row r="1710" spans="1:23">
      <c r="A1710" s="28" t="s">
        <v>29</v>
      </c>
      <c r="B1710" s="29">
        <v>323101201</v>
      </c>
      <c r="C1710" s="29">
        <v>321101401</v>
      </c>
      <c r="D1710" s="29">
        <v>111</v>
      </c>
      <c r="E1710" s="29" t="s">
        <v>1980</v>
      </c>
      <c r="F1710" s="29" t="s">
        <v>1580</v>
      </c>
      <c r="G1710" s="29">
        <v>0</v>
      </c>
      <c r="H1710" s="29" t="s">
        <v>32</v>
      </c>
      <c r="I1710" s="29">
        <v>0</v>
      </c>
      <c r="J1710" s="29" t="s">
        <v>1967</v>
      </c>
      <c r="K1710" s="30" t="s">
        <v>1851</v>
      </c>
      <c r="L1710" s="30" t="s">
        <v>1851</v>
      </c>
      <c r="M1710" s="30">
        <v>21</v>
      </c>
      <c r="O1710" s="30" t="s">
        <v>1970</v>
      </c>
      <c r="Q1710" s="30" t="s">
        <v>1853</v>
      </c>
      <c r="S1710" s="30">
        <v>5</v>
      </c>
      <c r="T1710" s="30">
        <v>5</v>
      </c>
      <c r="U1710" s="30">
        <v>5</v>
      </c>
      <c r="V1710" s="30">
        <v>5</v>
      </c>
      <c r="W1710" s="30" t="s">
        <v>1970</v>
      </c>
    </row>
    <row r="1711" spans="1:23">
      <c r="A1711" s="28" t="s">
        <v>29</v>
      </c>
      <c r="B1711" s="29">
        <v>323101301</v>
      </c>
      <c r="C1711" s="29">
        <v>321101201</v>
      </c>
      <c r="D1711" s="29">
        <v>111</v>
      </c>
      <c r="E1711" s="29" t="s">
        <v>1981</v>
      </c>
      <c r="F1711" s="29" t="s">
        <v>1580</v>
      </c>
      <c r="G1711" s="29">
        <v>0</v>
      </c>
      <c r="H1711" s="29" t="s">
        <v>32</v>
      </c>
      <c r="I1711" s="29">
        <v>0</v>
      </c>
      <c r="J1711" s="29" t="s">
        <v>1967</v>
      </c>
      <c r="K1711" s="30" t="s">
        <v>1851</v>
      </c>
      <c r="L1711" s="30" t="s">
        <v>1851</v>
      </c>
      <c r="M1711" s="30">
        <v>21</v>
      </c>
      <c r="O1711" s="30" t="s">
        <v>1968</v>
      </c>
      <c r="Q1711" s="30" t="s">
        <v>1853</v>
      </c>
      <c r="S1711" s="30">
        <v>5</v>
      </c>
      <c r="T1711" s="30">
        <v>5</v>
      </c>
      <c r="U1711" s="30">
        <v>5</v>
      </c>
      <c r="V1711" s="30">
        <v>5</v>
      </c>
      <c r="W1711" s="30" t="s">
        <v>1968</v>
      </c>
    </row>
    <row r="1712" spans="1:23">
      <c r="A1712" s="28" t="s">
        <v>29</v>
      </c>
      <c r="B1712" s="29">
        <v>323101401</v>
      </c>
      <c r="C1712" s="29">
        <v>321101401</v>
      </c>
      <c r="D1712" s="29">
        <v>111</v>
      </c>
      <c r="E1712" s="29" t="s">
        <v>1982</v>
      </c>
      <c r="F1712" s="29" t="s">
        <v>1580</v>
      </c>
      <c r="G1712" s="29">
        <v>0</v>
      </c>
      <c r="H1712" s="29" t="s">
        <v>32</v>
      </c>
      <c r="I1712" s="29">
        <v>0</v>
      </c>
      <c r="J1712" s="29" t="s">
        <v>1967</v>
      </c>
      <c r="K1712" s="30" t="s">
        <v>1851</v>
      </c>
      <c r="L1712" s="30" t="s">
        <v>1851</v>
      </c>
      <c r="M1712" s="30">
        <v>21</v>
      </c>
      <c r="O1712" s="30" t="s">
        <v>1970</v>
      </c>
      <c r="Q1712" s="30" t="s">
        <v>1853</v>
      </c>
      <c r="S1712" s="30">
        <v>5</v>
      </c>
      <c r="T1712" s="30">
        <v>5</v>
      </c>
      <c r="U1712" s="30">
        <v>5</v>
      </c>
      <c r="V1712" s="30">
        <v>5</v>
      </c>
      <c r="W1712" s="30" t="s">
        <v>1970</v>
      </c>
    </row>
    <row r="1713" spans="1:23">
      <c r="A1713" s="28" t="s">
        <v>29</v>
      </c>
      <c r="B1713" s="29">
        <v>323101501</v>
      </c>
      <c r="C1713" s="29">
        <v>321101201</v>
      </c>
      <c r="D1713" s="29">
        <v>111</v>
      </c>
      <c r="E1713" s="29" t="s">
        <v>1983</v>
      </c>
      <c r="F1713" s="29" t="s">
        <v>1580</v>
      </c>
      <c r="G1713" s="29">
        <v>0</v>
      </c>
      <c r="H1713" s="29" t="s">
        <v>32</v>
      </c>
      <c r="I1713" s="29">
        <v>0</v>
      </c>
      <c r="J1713" s="29" t="s">
        <v>1967</v>
      </c>
      <c r="K1713" s="30" t="s">
        <v>1851</v>
      </c>
      <c r="L1713" s="30" t="s">
        <v>1851</v>
      </c>
      <c r="M1713" s="30">
        <v>21</v>
      </c>
      <c r="O1713" s="30" t="s">
        <v>1968</v>
      </c>
      <c r="Q1713" s="30" t="s">
        <v>1853</v>
      </c>
      <c r="S1713" s="30">
        <v>5</v>
      </c>
      <c r="T1713" s="30">
        <v>5</v>
      </c>
      <c r="U1713" s="30">
        <v>5</v>
      </c>
      <c r="V1713" s="30">
        <v>5</v>
      </c>
      <c r="W1713" s="30" t="s">
        <v>1968</v>
      </c>
    </row>
    <row r="1714" spans="1:23">
      <c r="A1714" s="28" t="s">
        <v>29</v>
      </c>
      <c r="B1714" s="29">
        <v>323101601</v>
      </c>
      <c r="C1714" s="29">
        <v>321101401</v>
      </c>
      <c r="D1714" s="29">
        <v>111</v>
      </c>
      <c r="E1714" s="29" t="s">
        <v>1984</v>
      </c>
      <c r="F1714" s="29" t="s">
        <v>1580</v>
      </c>
      <c r="G1714" s="29">
        <v>0</v>
      </c>
      <c r="H1714" s="29" t="s">
        <v>32</v>
      </c>
      <c r="I1714" s="29">
        <v>0</v>
      </c>
      <c r="J1714" s="29" t="s">
        <v>1967</v>
      </c>
      <c r="K1714" s="30" t="s">
        <v>1851</v>
      </c>
      <c r="L1714" s="30" t="s">
        <v>1851</v>
      </c>
      <c r="M1714" s="30">
        <v>21</v>
      </c>
      <c r="O1714" s="30" t="s">
        <v>1970</v>
      </c>
      <c r="Q1714" s="30" t="s">
        <v>1853</v>
      </c>
      <c r="S1714" s="30">
        <v>5</v>
      </c>
      <c r="T1714" s="30">
        <v>5</v>
      </c>
      <c r="U1714" s="30">
        <v>5</v>
      </c>
      <c r="V1714" s="30">
        <v>5</v>
      </c>
      <c r="W1714" s="30" t="s">
        <v>1970</v>
      </c>
    </row>
    <row r="1715" spans="1:23">
      <c r="A1715" s="28" t="s">
        <v>29</v>
      </c>
      <c r="B1715" s="29">
        <v>323101701</v>
      </c>
      <c r="C1715" s="29">
        <v>321101201</v>
      </c>
      <c r="D1715" s="29">
        <v>111</v>
      </c>
      <c r="E1715" s="29" t="s">
        <v>1985</v>
      </c>
      <c r="F1715" s="29" t="s">
        <v>1580</v>
      </c>
      <c r="G1715" s="29">
        <v>0</v>
      </c>
      <c r="H1715" s="29" t="s">
        <v>32</v>
      </c>
      <c r="I1715" s="29">
        <v>0</v>
      </c>
      <c r="J1715" s="29" t="s">
        <v>1967</v>
      </c>
      <c r="K1715" s="30" t="s">
        <v>1851</v>
      </c>
      <c r="L1715" s="30" t="s">
        <v>1851</v>
      </c>
      <c r="M1715" s="30">
        <v>21</v>
      </c>
      <c r="O1715" s="30" t="s">
        <v>1968</v>
      </c>
      <c r="Q1715" s="30" t="s">
        <v>1853</v>
      </c>
      <c r="S1715" s="30">
        <v>5</v>
      </c>
      <c r="T1715" s="30">
        <v>5</v>
      </c>
      <c r="U1715" s="30">
        <v>5</v>
      </c>
      <c r="V1715" s="30">
        <v>5</v>
      </c>
      <c r="W1715" s="30" t="s">
        <v>1968</v>
      </c>
    </row>
    <row r="1716" spans="1:23">
      <c r="A1716" s="28" t="s">
        <v>29</v>
      </c>
      <c r="B1716" s="29">
        <v>323101801</v>
      </c>
      <c r="C1716" s="29">
        <v>321101401</v>
      </c>
      <c r="D1716" s="29">
        <v>111</v>
      </c>
      <c r="E1716" s="29" t="s">
        <v>1986</v>
      </c>
      <c r="F1716" s="29" t="s">
        <v>1580</v>
      </c>
      <c r="G1716" s="29">
        <v>0</v>
      </c>
      <c r="H1716" s="29" t="s">
        <v>32</v>
      </c>
      <c r="I1716" s="29">
        <v>0</v>
      </c>
      <c r="J1716" s="29" t="s">
        <v>1967</v>
      </c>
      <c r="K1716" s="30" t="s">
        <v>1851</v>
      </c>
      <c r="L1716" s="30" t="s">
        <v>1851</v>
      </c>
      <c r="M1716" s="30">
        <v>21</v>
      </c>
      <c r="O1716" s="30" t="s">
        <v>1970</v>
      </c>
      <c r="Q1716" s="30" t="s">
        <v>1853</v>
      </c>
      <c r="S1716" s="30">
        <v>5</v>
      </c>
      <c r="T1716" s="30">
        <v>5</v>
      </c>
      <c r="U1716" s="30">
        <v>5</v>
      </c>
      <c r="V1716" s="30">
        <v>5</v>
      </c>
      <c r="W1716" s="30" t="s">
        <v>1970</v>
      </c>
    </row>
    <row r="1717" spans="1:23">
      <c r="A1717" s="28" t="s">
        <v>29</v>
      </c>
      <c r="B1717" s="29">
        <v>323101901</v>
      </c>
      <c r="C1717" s="29">
        <v>321101201</v>
      </c>
      <c r="D1717" s="29">
        <v>111</v>
      </c>
      <c r="E1717" s="29" t="s">
        <v>1987</v>
      </c>
      <c r="F1717" s="29" t="s">
        <v>1580</v>
      </c>
      <c r="G1717" s="29">
        <v>0</v>
      </c>
      <c r="H1717" s="29" t="s">
        <v>32</v>
      </c>
      <c r="I1717" s="29">
        <v>0</v>
      </c>
      <c r="J1717" s="29" t="s">
        <v>1967</v>
      </c>
      <c r="K1717" s="30" t="s">
        <v>1851</v>
      </c>
      <c r="L1717" s="30" t="s">
        <v>1851</v>
      </c>
      <c r="M1717" s="30">
        <v>21</v>
      </c>
      <c r="O1717" s="30" t="s">
        <v>1968</v>
      </c>
      <c r="Q1717" s="30" t="s">
        <v>1853</v>
      </c>
      <c r="S1717" s="30">
        <v>5</v>
      </c>
      <c r="T1717" s="30">
        <v>5</v>
      </c>
      <c r="U1717" s="30">
        <v>5</v>
      </c>
      <c r="V1717" s="30">
        <v>5</v>
      </c>
      <c r="W1717" s="30" t="s">
        <v>1968</v>
      </c>
    </row>
    <row r="1718" spans="1:23">
      <c r="A1718" s="28" t="s">
        <v>29</v>
      </c>
      <c r="B1718" s="29">
        <v>323102001</v>
      </c>
      <c r="C1718" s="29">
        <v>321101401</v>
      </c>
      <c r="D1718" s="29">
        <v>111</v>
      </c>
      <c r="E1718" s="29" t="s">
        <v>1988</v>
      </c>
      <c r="F1718" s="29" t="s">
        <v>1580</v>
      </c>
      <c r="G1718" s="29">
        <v>0</v>
      </c>
      <c r="H1718" s="29" t="s">
        <v>32</v>
      </c>
      <c r="I1718" s="29">
        <v>0</v>
      </c>
      <c r="J1718" s="29" t="s">
        <v>1967</v>
      </c>
      <c r="K1718" s="30" t="s">
        <v>1851</v>
      </c>
      <c r="L1718" s="30" t="s">
        <v>1851</v>
      </c>
      <c r="M1718" s="30">
        <v>21</v>
      </c>
      <c r="O1718" s="30" t="s">
        <v>1970</v>
      </c>
      <c r="Q1718" s="30" t="s">
        <v>1853</v>
      </c>
      <c r="S1718" s="30">
        <v>5</v>
      </c>
      <c r="T1718" s="30">
        <v>5</v>
      </c>
      <c r="U1718" s="30">
        <v>5</v>
      </c>
      <c r="V1718" s="30">
        <v>5</v>
      </c>
      <c r="W1718" s="30" t="s">
        <v>1970</v>
      </c>
    </row>
    <row r="1719" spans="1:23">
      <c r="A1719" s="28" t="s">
        <v>29</v>
      </c>
      <c r="B1719" s="29">
        <v>323102101</v>
      </c>
      <c r="C1719" s="29">
        <v>321101201</v>
      </c>
      <c r="D1719" s="29">
        <v>111</v>
      </c>
      <c r="E1719" s="29" t="s">
        <v>1989</v>
      </c>
      <c r="F1719" s="29" t="s">
        <v>1580</v>
      </c>
      <c r="G1719" s="29">
        <v>0</v>
      </c>
      <c r="H1719" s="29" t="s">
        <v>32</v>
      </c>
      <c r="I1719" s="29">
        <v>0</v>
      </c>
      <c r="J1719" s="29" t="s">
        <v>1967</v>
      </c>
      <c r="K1719" s="30" t="s">
        <v>1851</v>
      </c>
      <c r="L1719" s="30" t="s">
        <v>1851</v>
      </c>
      <c r="M1719" s="30">
        <v>21</v>
      </c>
      <c r="O1719" s="30" t="s">
        <v>1968</v>
      </c>
      <c r="Q1719" s="30" t="s">
        <v>1853</v>
      </c>
      <c r="S1719" s="30">
        <v>5</v>
      </c>
      <c r="T1719" s="30">
        <v>5</v>
      </c>
      <c r="U1719" s="30">
        <v>5</v>
      </c>
      <c r="V1719" s="30">
        <v>5</v>
      </c>
      <c r="W1719" s="30" t="s">
        <v>1968</v>
      </c>
    </row>
    <row r="1720" spans="1:23">
      <c r="A1720" s="28" t="s">
        <v>29</v>
      </c>
      <c r="B1720" s="29">
        <v>323102201</v>
      </c>
      <c r="C1720" s="29">
        <v>321101401</v>
      </c>
      <c r="D1720" s="29">
        <v>111</v>
      </c>
      <c r="E1720" s="29" t="s">
        <v>1990</v>
      </c>
      <c r="F1720" s="29" t="s">
        <v>1580</v>
      </c>
      <c r="G1720" s="29">
        <v>0</v>
      </c>
      <c r="H1720" s="29" t="s">
        <v>32</v>
      </c>
      <c r="I1720" s="29">
        <v>0</v>
      </c>
      <c r="J1720" s="29" t="s">
        <v>1967</v>
      </c>
      <c r="K1720" s="30" t="s">
        <v>1851</v>
      </c>
      <c r="L1720" s="30" t="s">
        <v>1851</v>
      </c>
      <c r="M1720" s="30">
        <v>21</v>
      </c>
      <c r="O1720" s="30" t="s">
        <v>1970</v>
      </c>
      <c r="Q1720" s="30" t="s">
        <v>1853</v>
      </c>
      <c r="S1720" s="30">
        <v>5</v>
      </c>
      <c r="T1720" s="30">
        <v>5</v>
      </c>
      <c r="U1720" s="30">
        <v>5</v>
      </c>
      <c r="V1720" s="30">
        <v>5</v>
      </c>
      <c r="W1720" s="30" t="s">
        <v>1970</v>
      </c>
    </row>
    <row r="1721" spans="1:23">
      <c r="A1721" s="28" t="s">
        <v>29</v>
      </c>
      <c r="B1721" s="29">
        <v>323102301</v>
      </c>
      <c r="C1721" s="29">
        <v>321101201</v>
      </c>
      <c r="D1721" s="29">
        <v>111</v>
      </c>
      <c r="E1721" s="29" t="s">
        <v>1991</v>
      </c>
      <c r="F1721" s="29" t="s">
        <v>1580</v>
      </c>
      <c r="G1721" s="29">
        <v>0</v>
      </c>
      <c r="H1721" s="29" t="s">
        <v>32</v>
      </c>
      <c r="I1721" s="29">
        <v>0</v>
      </c>
      <c r="J1721" s="29" t="s">
        <v>1967</v>
      </c>
      <c r="K1721" s="30" t="s">
        <v>1851</v>
      </c>
      <c r="L1721" s="30" t="s">
        <v>1851</v>
      </c>
      <c r="M1721" s="30">
        <v>21</v>
      </c>
      <c r="O1721" s="30" t="s">
        <v>1968</v>
      </c>
      <c r="Q1721" s="30" t="s">
        <v>1853</v>
      </c>
      <c r="S1721" s="30">
        <v>5</v>
      </c>
      <c r="T1721" s="30">
        <v>5</v>
      </c>
      <c r="U1721" s="30">
        <v>5</v>
      </c>
      <c r="V1721" s="30">
        <v>5</v>
      </c>
      <c r="W1721" s="30" t="s">
        <v>1968</v>
      </c>
    </row>
    <row r="1722" spans="1:23">
      <c r="A1722" s="28" t="s">
        <v>29</v>
      </c>
      <c r="B1722" s="29">
        <v>323102401</v>
      </c>
      <c r="C1722" s="29">
        <v>321101401</v>
      </c>
      <c r="D1722" s="29">
        <v>111</v>
      </c>
      <c r="E1722" s="29" t="s">
        <v>1992</v>
      </c>
      <c r="F1722" s="29" t="s">
        <v>1580</v>
      </c>
      <c r="G1722" s="29">
        <v>0</v>
      </c>
      <c r="H1722" s="29" t="s">
        <v>32</v>
      </c>
      <c r="I1722" s="29">
        <v>0</v>
      </c>
      <c r="J1722" s="29" t="s">
        <v>1967</v>
      </c>
      <c r="K1722" s="30" t="s">
        <v>1851</v>
      </c>
      <c r="L1722" s="30" t="s">
        <v>1851</v>
      </c>
      <c r="M1722" s="30">
        <v>21</v>
      </c>
      <c r="O1722" s="30" t="s">
        <v>1970</v>
      </c>
      <c r="Q1722" s="30" t="s">
        <v>1853</v>
      </c>
      <c r="S1722" s="30">
        <v>5</v>
      </c>
      <c r="T1722" s="30">
        <v>5</v>
      </c>
      <c r="U1722" s="30">
        <v>5</v>
      </c>
      <c r="V1722" s="30">
        <v>5</v>
      </c>
      <c r="W1722" s="30" t="s">
        <v>1970</v>
      </c>
    </row>
    <row r="1723" spans="1:23">
      <c r="A1723" s="28" t="s">
        <v>29</v>
      </c>
      <c r="B1723" s="29">
        <v>323102501</v>
      </c>
      <c r="C1723" s="29">
        <v>321101201</v>
      </c>
      <c r="D1723" s="29">
        <v>111</v>
      </c>
      <c r="E1723" s="29" t="s">
        <v>1993</v>
      </c>
      <c r="F1723" s="29" t="s">
        <v>1580</v>
      </c>
      <c r="G1723" s="29">
        <v>0</v>
      </c>
      <c r="H1723" s="29" t="s">
        <v>32</v>
      </c>
      <c r="I1723" s="29">
        <v>0</v>
      </c>
      <c r="J1723" s="29" t="s">
        <v>1967</v>
      </c>
      <c r="K1723" s="30" t="s">
        <v>1851</v>
      </c>
      <c r="L1723" s="30" t="s">
        <v>1851</v>
      </c>
      <c r="M1723" s="30">
        <v>21</v>
      </c>
      <c r="O1723" s="30" t="s">
        <v>1968</v>
      </c>
      <c r="Q1723" s="30" t="s">
        <v>1853</v>
      </c>
      <c r="S1723" s="30">
        <v>5</v>
      </c>
      <c r="T1723" s="30">
        <v>5</v>
      </c>
      <c r="U1723" s="30">
        <v>5</v>
      </c>
      <c r="V1723" s="30">
        <v>5</v>
      </c>
      <c r="W1723" s="30" t="s">
        <v>1968</v>
      </c>
    </row>
    <row r="1724" spans="1:23">
      <c r="A1724" s="28" t="s">
        <v>29</v>
      </c>
      <c r="B1724" s="29">
        <v>323102601</v>
      </c>
      <c r="C1724" s="29">
        <v>321101401</v>
      </c>
      <c r="D1724" s="29">
        <v>111</v>
      </c>
      <c r="E1724" s="29" t="s">
        <v>1994</v>
      </c>
      <c r="F1724" s="29" t="s">
        <v>1580</v>
      </c>
      <c r="G1724" s="29">
        <v>0</v>
      </c>
      <c r="H1724" s="29" t="s">
        <v>32</v>
      </c>
      <c r="I1724" s="29">
        <v>0</v>
      </c>
      <c r="J1724" s="29" t="s">
        <v>1967</v>
      </c>
      <c r="K1724" s="30" t="s">
        <v>1851</v>
      </c>
      <c r="L1724" s="30" t="s">
        <v>1851</v>
      </c>
      <c r="M1724" s="30">
        <v>21</v>
      </c>
      <c r="O1724" s="30" t="s">
        <v>1970</v>
      </c>
      <c r="Q1724" s="30" t="s">
        <v>1853</v>
      </c>
      <c r="S1724" s="30">
        <v>5</v>
      </c>
      <c r="T1724" s="30">
        <v>5</v>
      </c>
      <c r="U1724" s="30">
        <v>5</v>
      </c>
      <c r="V1724" s="30">
        <v>5</v>
      </c>
      <c r="W1724" s="30" t="s">
        <v>1970</v>
      </c>
    </row>
    <row r="1725" spans="1:23">
      <c r="A1725" s="28" t="s">
        <v>29</v>
      </c>
      <c r="B1725" s="29">
        <v>323102701</v>
      </c>
      <c r="C1725" s="29">
        <v>321101201</v>
      </c>
      <c r="D1725" s="29">
        <v>111</v>
      </c>
      <c r="E1725" s="29" t="s">
        <v>1995</v>
      </c>
      <c r="F1725" s="29" t="s">
        <v>1580</v>
      </c>
      <c r="G1725" s="29">
        <v>0</v>
      </c>
      <c r="H1725" s="29" t="s">
        <v>32</v>
      </c>
      <c r="I1725" s="29">
        <v>0</v>
      </c>
      <c r="J1725" s="29" t="s">
        <v>1967</v>
      </c>
      <c r="K1725" s="30" t="s">
        <v>1851</v>
      </c>
      <c r="L1725" s="30" t="s">
        <v>1851</v>
      </c>
      <c r="M1725" s="30">
        <v>21</v>
      </c>
      <c r="O1725" s="30" t="s">
        <v>1968</v>
      </c>
      <c r="Q1725" s="30" t="s">
        <v>1853</v>
      </c>
      <c r="S1725" s="30">
        <v>5</v>
      </c>
      <c r="T1725" s="30">
        <v>5</v>
      </c>
      <c r="U1725" s="30">
        <v>5</v>
      </c>
      <c r="V1725" s="30">
        <v>5</v>
      </c>
      <c r="W1725" s="30" t="s">
        <v>1968</v>
      </c>
    </row>
    <row r="1726" spans="1:23">
      <c r="A1726" s="28" t="s">
        <v>29</v>
      </c>
      <c r="B1726" s="29">
        <v>323102801</v>
      </c>
      <c r="C1726" s="29">
        <v>321101401</v>
      </c>
      <c r="D1726" s="29">
        <v>111</v>
      </c>
      <c r="E1726" s="29" t="s">
        <v>1996</v>
      </c>
      <c r="F1726" s="29" t="s">
        <v>1580</v>
      </c>
      <c r="G1726" s="29">
        <v>0</v>
      </c>
      <c r="H1726" s="29" t="s">
        <v>32</v>
      </c>
      <c r="I1726" s="29">
        <v>0</v>
      </c>
      <c r="J1726" s="29" t="s">
        <v>1967</v>
      </c>
      <c r="K1726" s="30" t="s">
        <v>1851</v>
      </c>
      <c r="L1726" s="30" t="s">
        <v>1851</v>
      </c>
      <c r="M1726" s="30">
        <v>21</v>
      </c>
      <c r="O1726" s="30" t="s">
        <v>1970</v>
      </c>
      <c r="Q1726" s="30" t="s">
        <v>1853</v>
      </c>
      <c r="S1726" s="30">
        <v>5</v>
      </c>
      <c r="T1726" s="30">
        <v>5</v>
      </c>
      <c r="U1726" s="30">
        <v>5</v>
      </c>
      <c r="V1726" s="30">
        <v>5</v>
      </c>
      <c r="W1726" s="30" t="s">
        <v>1970</v>
      </c>
    </row>
    <row r="1727" spans="1:23">
      <c r="A1727" s="28" t="s">
        <v>29</v>
      </c>
      <c r="B1727" s="29">
        <v>323102901</v>
      </c>
      <c r="C1727" s="29">
        <v>321101201</v>
      </c>
      <c r="D1727" s="29">
        <v>111</v>
      </c>
      <c r="E1727" s="29" t="s">
        <v>1997</v>
      </c>
      <c r="F1727" s="29" t="s">
        <v>1580</v>
      </c>
      <c r="G1727" s="29">
        <v>0</v>
      </c>
      <c r="H1727" s="29" t="s">
        <v>32</v>
      </c>
      <c r="I1727" s="29">
        <v>0</v>
      </c>
      <c r="J1727" s="29" t="s">
        <v>1967</v>
      </c>
      <c r="K1727" s="30" t="s">
        <v>1851</v>
      </c>
      <c r="L1727" s="30" t="s">
        <v>1851</v>
      </c>
      <c r="M1727" s="30">
        <v>21</v>
      </c>
      <c r="O1727" s="30" t="s">
        <v>1968</v>
      </c>
      <c r="Q1727" s="30" t="s">
        <v>1853</v>
      </c>
      <c r="S1727" s="30">
        <v>5</v>
      </c>
      <c r="T1727" s="30">
        <v>5</v>
      </c>
      <c r="U1727" s="30">
        <v>5</v>
      </c>
      <c r="V1727" s="30">
        <v>5</v>
      </c>
      <c r="W1727" s="30" t="s">
        <v>1968</v>
      </c>
    </row>
    <row r="1728" spans="1:23">
      <c r="A1728" s="28" t="s">
        <v>29</v>
      </c>
      <c r="B1728" s="29">
        <v>323103001</v>
      </c>
      <c r="C1728" s="29">
        <v>321101401</v>
      </c>
      <c r="D1728" s="29">
        <v>111</v>
      </c>
      <c r="E1728" s="29" t="s">
        <v>1998</v>
      </c>
      <c r="F1728" s="29" t="s">
        <v>1580</v>
      </c>
      <c r="G1728" s="29">
        <v>0</v>
      </c>
      <c r="H1728" s="29" t="s">
        <v>32</v>
      </c>
      <c r="I1728" s="29">
        <v>0</v>
      </c>
      <c r="J1728" s="29" t="s">
        <v>1967</v>
      </c>
      <c r="K1728" s="30" t="s">
        <v>1851</v>
      </c>
      <c r="L1728" s="30" t="s">
        <v>1851</v>
      </c>
      <c r="M1728" s="30">
        <v>21</v>
      </c>
      <c r="O1728" s="30" t="s">
        <v>1970</v>
      </c>
      <c r="Q1728" s="30" t="s">
        <v>1853</v>
      </c>
      <c r="S1728" s="30">
        <v>5</v>
      </c>
      <c r="T1728" s="30">
        <v>5</v>
      </c>
      <c r="U1728" s="30">
        <v>5</v>
      </c>
      <c r="V1728" s="30">
        <v>5</v>
      </c>
      <c r="W1728" s="30" t="s">
        <v>1970</v>
      </c>
    </row>
    <row r="1729" spans="1:23">
      <c r="A1729" s="28" t="s">
        <v>29</v>
      </c>
      <c r="B1729" s="29">
        <v>323103101</v>
      </c>
      <c r="C1729" s="29">
        <v>321101201</v>
      </c>
      <c r="D1729" s="29">
        <v>111</v>
      </c>
      <c r="E1729" s="29" t="s">
        <v>1999</v>
      </c>
      <c r="F1729" s="29" t="s">
        <v>1580</v>
      </c>
      <c r="G1729" s="29">
        <v>0</v>
      </c>
      <c r="H1729" s="29" t="s">
        <v>32</v>
      </c>
      <c r="I1729" s="29">
        <v>0</v>
      </c>
      <c r="J1729" s="29" t="s">
        <v>1967</v>
      </c>
      <c r="K1729" s="30" t="s">
        <v>1851</v>
      </c>
      <c r="L1729" s="30" t="s">
        <v>1851</v>
      </c>
      <c r="M1729" s="30">
        <v>21</v>
      </c>
      <c r="O1729" s="30" t="s">
        <v>1968</v>
      </c>
      <c r="Q1729" s="30" t="s">
        <v>1853</v>
      </c>
      <c r="S1729" s="30">
        <v>5</v>
      </c>
      <c r="T1729" s="30">
        <v>5</v>
      </c>
      <c r="U1729" s="30">
        <v>5</v>
      </c>
      <c r="V1729" s="30">
        <v>5</v>
      </c>
      <c r="W1729" s="30" t="s">
        <v>1968</v>
      </c>
    </row>
    <row r="1730" spans="1:23">
      <c r="A1730" s="28" t="s">
        <v>29</v>
      </c>
      <c r="B1730" s="29">
        <v>323103201</v>
      </c>
      <c r="C1730" s="29">
        <v>321101401</v>
      </c>
      <c r="D1730" s="29">
        <v>111</v>
      </c>
      <c r="E1730" s="29" t="s">
        <v>2000</v>
      </c>
      <c r="F1730" s="29" t="s">
        <v>1580</v>
      </c>
      <c r="G1730" s="29">
        <v>0</v>
      </c>
      <c r="H1730" s="29" t="s">
        <v>32</v>
      </c>
      <c r="I1730" s="29">
        <v>0</v>
      </c>
      <c r="J1730" s="29" t="s">
        <v>1967</v>
      </c>
      <c r="K1730" s="30" t="s">
        <v>1851</v>
      </c>
      <c r="L1730" s="30" t="s">
        <v>1851</v>
      </c>
      <c r="M1730" s="30">
        <v>21</v>
      </c>
      <c r="O1730" s="30" t="s">
        <v>1970</v>
      </c>
      <c r="Q1730" s="30" t="s">
        <v>1853</v>
      </c>
      <c r="S1730" s="30">
        <v>5</v>
      </c>
      <c r="T1730" s="30">
        <v>5</v>
      </c>
      <c r="U1730" s="30">
        <v>5</v>
      </c>
      <c r="V1730" s="30">
        <v>5</v>
      </c>
      <c r="W1730" s="30" t="s">
        <v>1970</v>
      </c>
    </row>
    <row r="1731" spans="1:23">
      <c r="A1731" s="28" t="s">
        <v>29</v>
      </c>
      <c r="B1731" s="29">
        <v>323103301</v>
      </c>
      <c r="C1731" s="29">
        <v>321101201</v>
      </c>
      <c r="D1731" s="29">
        <v>111</v>
      </c>
      <c r="E1731" s="29" t="s">
        <v>2001</v>
      </c>
      <c r="F1731" s="29" t="s">
        <v>1580</v>
      </c>
      <c r="G1731" s="29">
        <v>0</v>
      </c>
      <c r="H1731" s="29" t="s">
        <v>32</v>
      </c>
      <c r="I1731" s="29">
        <v>0</v>
      </c>
      <c r="J1731" s="29" t="s">
        <v>1967</v>
      </c>
      <c r="K1731" s="30" t="s">
        <v>1851</v>
      </c>
      <c r="L1731" s="30" t="s">
        <v>1851</v>
      </c>
      <c r="M1731" s="30">
        <v>21</v>
      </c>
      <c r="O1731" s="30" t="s">
        <v>1968</v>
      </c>
      <c r="Q1731" s="30" t="s">
        <v>1853</v>
      </c>
      <c r="S1731" s="30">
        <v>5</v>
      </c>
      <c r="T1731" s="30">
        <v>5</v>
      </c>
      <c r="U1731" s="30">
        <v>5</v>
      </c>
      <c r="V1731" s="30">
        <v>5</v>
      </c>
      <c r="W1731" s="30" t="s">
        <v>1968</v>
      </c>
    </row>
    <row r="1732" spans="1:23">
      <c r="A1732" s="28" t="s">
        <v>29</v>
      </c>
      <c r="B1732" s="29">
        <v>323103401</v>
      </c>
      <c r="C1732" s="29">
        <v>321101401</v>
      </c>
      <c r="D1732" s="29">
        <v>111</v>
      </c>
      <c r="E1732" s="29" t="s">
        <v>2002</v>
      </c>
      <c r="F1732" s="29" t="s">
        <v>1580</v>
      </c>
      <c r="G1732" s="29">
        <v>0</v>
      </c>
      <c r="H1732" s="29" t="s">
        <v>32</v>
      </c>
      <c r="I1732" s="29">
        <v>0</v>
      </c>
      <c r="J1732" s="29" t="s">
        <v>1967</v>
      </c>
      <c r="K1732" s="30" t="s">
        <v>1851</v>
      </c>
      <c r="L1732" s="30" t="s">
        <v>1851</v>
      </c>
      <c r="M1732" s="30">
        <v>21</v>
      </c>
      <c r="O1732" s="30" t="s">
        <v>1970</v>
      </c>
      <c r="Q1732" s="30" t="s">
        <v>1853</v>
      </c>
      <c r="S1732" s="30">
        <v>5</v>
      </c>
      <c r="T1732" s="30">
        <v>5</v>
      </c>
      <c r="U1732" s="30">
        <v>5</v>
      </c>
      <c r="V1732" s="30">
        <v>5</v>
      </c>
      <c r="W1732" s="30" t="s">
        <v>1970</v>
      </c>
    </row>
    <row r="1733" spans="1:23">
      <c r="A1733" s="28" t="s">
        <v>29</v>
      </c>
      <c r="B1733" s="29">
        <v>323103501</v>
      </c>
      <c r="C1733" s="29">
        <v>321101201</v>
      </c>
      <c r="D1733" s="29">
        <v>111</v>
      </c>
      <c r="E1733" s="29" t="s">
        <v>2003</v>
      </c>
      <c r="F1733" s="29" t="s">
        <v>1580</v>
      </c>
      <c r="G1733" s="29">
        <v>0</v>
      </c>
      <c r="H1733" s="29" t="s">
        <v>32</v>
      </c>
      <c r="I1733" s="29">
        <v>0</v>
      </c>
      <c r="J1733" s="29" t="s">
        <v>1967</v>
      </c>
      <c r="K1733" s="30" t="s">
        <v>1851</v>
      </c>
      <c r="L1733" s="30" t="s">
        <v>1851</v>
      </c>
      <c r="M1733" s="30">
        <v>21</v>
      </c>
      <c r="O1733" s="30" t="s">
        <v>1968</v>
      </c>
      <c r="Q1733" s="30" t="s">
        <v>1853</v>
      </c>
      <c r="S1733" s="30">
        <v>5</v>
      </c>
      <c r="T1733" s="30">
        <v>5</v>
      </c>
      <c r="U1733" s="30">
        <v>5</v>
      </c>
      <c r="V1733" s="30">
        <v>5</v>
      </c>
      <c r="W1733" s="30" t="s">
        <v>1968</v>
      </c>
    </row>
    <row r="1734" spans="1:23">
      <c r="A1734" s="28" t="s">
        <v>29</v>
      </c>
      <c r="B1734" s="29">
        <v>323103601</v>
      </c>
      <c r="C1734" s="29">
        <v>321101401</v>
      </c>
      <c r="D1734" s="29">
        <v>111</v>
      </c>
      <c r="E1734" s="29" t="s">
        <v>2004</v>
      </c>
      <c r="F1734" s="29" t="s">
        <v>1580</v>
      </c>
      <c r="G1734" s="29">
        <v>0</v>
      </c>
      <c r="H1734" s="29" t="s">
        <v>32</v>
      </c>
      <c r="I1734" s="29">
        <v>0</v>
      </c>
      <c r="J1734" s="29" t="s">
        <v>1967</v>
      </c>
      <c r="K1734" s="30" t="s">
        <v>1851</v>
      </c>
      <c r="L1734" s="30" t="s">
        <v>1851</v>
      </c>
      <c r="M1734" s="30">
        <v>21</v>
      </c>
      <c r="O1734" s="30" t="s">
        <v>1970</v>
      </c>
      <c r="Q1734" s="30" t="s">
        <v>1853</v>
      </c>
      <c r="S1734" s="30">
        <v>5</v>
      </c>
      <c r="T1734" s="30">
        <v>5</v>
      </c>
      <c r="U1734" s="30">
        <v>5</v>
      </c>
      <c r="V1734" s="30">
        <v>5</v>
      </c>
      <c r="W1734" s="30" t="s">
        <v>1970</v>
      </c>
    </row>
    <row r="1735" spans="1:23">
      <c r="A1735" s="28" t="s">
        <v>29</v>
      </c>
      <c r="B1735" s="29">
        <v>323103701</v>
      </c>
      <c r="C1735" s="29">
        <v>321101201</v>
      </c>
      <c r="D1735" s="29">
        <v>111</v>
      </c>
      <c r="E1735" s="29" t="s">
        <v>2005</v>
      </c>
      <c r="F1735" s="29" t="s">
        <v>1580</v>
      </c>
      <c r="G1735" s="29">
        <v>0</v>
      </c>
      <c r="H1735" s="29" t="s">
        <v>32</v>
      </c>
      <c r="I1735" s="29">
        <v>0</v>
      </c>
      <c r="J1735" s="29" t="s">
        <v>1967</v>
      </c>
      <c r="K1735" s="30" t="s">
        <v>1851</v>
      </c>
      <c r="L1735" s="30" t="s">
        <v>1851</v>
      </c>
      <c r="M1735" s="30">
        <v>21</v>
      </c>
      <c r="O1735" s="30" t="s">
        <v>1968</v>
      </c>
      <c r="Q1735" s="30" t="s">
        <v>1853</v>
      </c>
      <c r="S1735" s="30">
        <v>5</v>
      </c>
      <c r="T1735" s="30">
        <v>5</v>
      </c>
      <c r="U1735" s="30">
        <v>5</v>
      </c>
      <c r="V1735" s="30">
        <v>5</v>
      </c>
      <c r="W1735" s="30" t="s">
        <v>1968</v>
      </c>
    </row>
    <row r="1736" spans="1:23">
      <c r="A1736" s="28" t="s">
        <v>29</v>
      </c>
      <c r="B1736" s="29">
        <v>323103801</v>
      </c>
      <c r="C1736" s="29">
        <v>321101401</v>
      </c>
      <c r="D1736" s="29">
        <v>111</v>
      </c>
      <c r="E1736" s="29" t="s">
        <v>2006</v>
      </c>
      <c r="F1736" s="29" t="s">
        <v>1580</v>
      </c>
      <c r="G1736" s="29">
        <v>0</v>
      </c>
      <c r="H1736" s="29" t="s">
        <v>32</v>
      </c>
      <c r="I1736" s="29">
        <v>0</v>
      </c>
      <c r="J1736" s="29" t="s">
        <v>1967</v>
      </c>
      <c r="K1736" s="30" t="s">
        <v>1851</v>
      </c>
      <c r="L1736" s="30" t="s">
        <v>1851</v>
      </c>
      <c r="M1736" s="30">
        <v>21</v>
      </c>
      <c r="O1736" s="30" t="s">
        <v>1970</v>
      </c>
      <c r="Q1736" s="30" t="s">
        <v>1853</v>
      </c>
      <c r="S1736" s="30">
        <v>5</v>
      </c>
      <c r="T1736" s="30">
        <v>5</v>
      </c>
      <c r="U1736" s="30">
        <v>5</v>
      </c>
      <c r="V1736" s="30">
        <v>5</v>
      </c>
      <c r="W1736" s="30" t="s">
        <v>1970</v>
      </c>
    </row>
    <row r="1737" spans="1:23">
      <c r="A1737" s="28" t="s">
        <v>29</v>
      </c>
      <c r="B1737" s="29">
        <v>323103901</v>
      </c>
      <c r="C1737" s="29">
        <v>321101201</v>
      </c>
      <c r="D1737" s="29">
        <v>111</v>
      </c>
      <c r="E1737" s="29" t="s">
        <v>2007</v>
      </c>
      <c r="F1737" s="29" t="s">
        <v>1580</v>
      </c>
      <c r="G1737" s="29">
        <v>0</v>
      </c>
      <c r="H1737" s="29" t="s">
        <v>32</v>
      </c>
      <c r="I1737" s="29">
        <v>0</v>
      </c>
      <c r="J1737" s="29" t="s">
        <v>1967</v>
      </c>
      <c r="K1737" s="30" t="s">
        <v>1851</v>
      </c>
      <c r="L1737" s="30" t="s">
        <v>1851</v>
      </c>
      <c r="M1737" s="30">
        <v>21</v>
      </c>
      <c r="O1737" s="30" t="s">
        <v>1968</v>
      </c>
      <c r="Q1737" s="30" t="s">
        <v>1853</v>
      </c>
      <c r="S1737" s="30">
        <v>5</v>
      </c>
      <c r="T1737" s="30">
        <v>5</v>
      </c>
      <c r="U1737" s="30">
        <v>5</v>
      </c>
      <c r="V1737" s="30">
        <v>5</v>
      </c>
      <c r="W1737" s="30" t="s">
        <v>1968</v>
      </c>
    </row>
    <row r="1738" spans="1:23">
      <c r="A1738" s="28" t="s">
        <v>29</v>
      </c>
      <c r="B1738" s="29">
        <v>323104001</v>
      </c>
      <c r="C1738" s="29">
        <v>321101401</v>
      </c>
      <c r="D1738" s="29">
        <v>111</v>
      </c>
      <c r="E1738" s="29" t="s">
        <v>2008</v>
      </c>
      <c r="F1738" s="29" t="s">
        <v>1580</v>
      </c>
      <c r="G1738" s="29">
        <v>0</v>
      </c>
      <c r="H1738" s="29" t="s">
        <v>32</v>
      </c>
      <c r="I1738" s="29">
        <v>0</v>
      </c>
      <c r="J1738" s="29" t="s">
        <v>1967</v>
      </c>
      <c r="K1738" s="30" t="s">
        <v>1851</v>
      </c>
      <c r="L1738" s="30" t="s">
        <v>1851</v>
      </c>
      <c r="M1738" s="30">
        <v>21</v>
      </c>
      <c r="O1738" s="30" t="s">
        <v>1970</v>
      </c>
      <c r="Q1738" s="30" t="s">
        <v>1853</v>
      </c>
      <c r="S1738" s="30">
        <v>5</v>
      </c>
      <c r="T1738" s="30">
        <v>5</v>
      </c>
      <c r="U1738" s="30">
        <v>5</v>
      </c>
      <c r="V1738" s="30">
        <v>5</v>
      </c>
      <c r="W1738" s="30" t="s">
        <v>1970</v>
      </c>
    </row>
    <row r="1739" spans="1:23">
      <c r="A1739" s="28" t="s">
        <v>29</v>
      </c>
      <c r="B1739" s="29">
        <v>323104101</v>
      </c>
      <c r="C1739" s="29">
        <v>321101201</v>
      </c>
      <c r="D1739" s="29">
        <v>111</v>
      </c>
      <c r="E1739" s="29" t="s">
        <v>2009</v>
      </c>
      <c r="F1739" s="29" t="s">
        <v>1580</v>
      </c>
      <c r="G1739" s="29">
        <v>0</v>
      </c>
      <c r="H1739" s="29" t="s">
        <v>32</v>
      </c>
      <c r="I1739" s="29">
        <v>0</v>
      </c>
      <c r="J1739" s="29" t="s">
        <v>1967</v>
      </c>
      <c r="K1739" s="30" t="s">
        <v>1851</v>
      </c>
      <c r="L1739" s="30" t="s">
        <v>1851</v>
      </c>
      <c r="M1739" s="30">
        <v>21</v>
      </c>
      <c r="O1739" s="30" t="s">
        <v>1968</v>
      </c>
      <c r="Q1739" s="30" t="s">
        <v>1853</v>
      </c>
      <c r="S1739" s="30">
        <v>5</v>
      </c>
      <c r="T1739" s="30">
        <v>5</v>
      </c>
      <c r="U1739" s="30">
        <v>5</v>
      </c>
      <c r="V1739" s="30">
        <v>5</v>
      </c>
      <c r="W1739" s="30" t="s">
        <v>1968</v>
      </c>
    </row>
    <row r="1740" spans="1:23">
      <c r="A1740" s="28" t="s">
        <v>29</v>
      </c>
      <c r="B1740" s="29">
        <v>323104201</v>
      </c>
      <c r="C1740" s="29">
        <v>321101401</v>
      </c>
      <c r="D1740" s="29">
        <v>111</v>
      </c>
      <c r="E1740" s="29" t="s">
        <v>2010</v>
      </c>
      <c r="F1740" s="29" t="s">
        <v>1580</v>
      </c>
      <c r="G1740" s="29">
        <v>0</v>
      </c>
      <c r="H1740" s="29" t="s">
        <v>32</v>
      </c>
      <c r="I1740" s="29">
        <v>0</v>
      </c>
      <c r="J1740" s="29" t="s">
        <v>1967</v>
      </c>
      <c r="K1740" s="30" t="s">
        <v>1851</v>
      </c>
      <c r="L1740" s="30" t="s">
        <v>1851</v>
      </c>
      <c r="M1740" s="30">
        <v>21</v>
      </c>
      <c r="O1740" s="30" t="s">
        <v>1970</v>
      </c>
      <c r="Q1740" s="30" t="s">
        <v>1853</v>
      </c>
      <c r="S1740" s="30">
        <v>5</v>
      </c>
      <c r="T1740" s="30">
        <v>5</v>
      </c>
      <c r="U1740" s="30">
        <v>5</v>
      </c>
      <c r="V1740" s="30">
        <v>5</v>
      </c>
      <c r="W1740" s="30" t="s">
        <v>1970</v>
      </c>
    </row>
    <row r="1741" spans="1:23">
      <c r="A1741" s="28" t="s">
        <v>29</v>
      </c>
      <c r="B1741" s="29">
        <v>323104301</v>
      </c>
      <c r="C1741" s="29">
        <v>321101201</v>
      </c>
      <c r="D1741" s="29">
        <v>111</v>
      </c>
      <c r="E1741" s="29" t="s">
        <v>2011</v>
      </c>
      <c r="F1741" s="29" t="s">
        <v>1580</v>
      </c>
      <c r="G1741" s="29">
        <v>0</v>
      </c>
      <c r="H1741" s="29" t="s">
        <v>32</v>
      </c>
      <c r="I1741" s="29">
        <v>0</v>
      </c>
      <c r="J1741" s="29" t="s">
        <v>1967</v>
      </c>
      <c r="K1741" s="30" t="s">
        <v>1851</v>
      </c>
      <c r="L1741" s="30" t="s">
        <v>1851</v>
      </c>
      <c r="M1741" s="30">
        <v>21</v>
      </c>
      <c r="O1741" s="30" t="s">
        <v>1968</v>
      </c>
      <c r="Q1741" s="30" t="s">
        <v>1853</v>
      </c>
      <c r="S1741" s="30">
        <v>5</v>
      </c>
      <c r="T1741" s="30">
        <v>5</v>
      </c>
      <c r="U1741" s="30">
        <v>5</v>
      </c>
      <c r="V1741" s="30">
        <v>5</v>
      </c>
      <c r="W1741" s="30" t="s">
        <v>1968</v>
      </c>
    </row>
    <row r="1742" spans="1:23">
      <c r="A1742" s="28" t="s">
        <v>29</v>
      </c>
      <c r="B1742" s="29">
        <v>323104401</v>
      </c>
      <c r="C1742" s="29">
        <v>321101401</v>
      </c>
      <c r="D1742" s="29">
        <v>111</v>
      </c>
      <c r="E1742" s="29" t="s">
        <v>2012</v>
      </c>
      <c r="F1742" s="29" t="s">
        <v>1580</v>
      </c>
      <c r="G1742" s="29">
        <v>0</v>
      </c>
      <c r="H1742" s="29" t="s">
        <v>32</v>
      </c>
      <c r="I1742" s="29">
        <v>0</v>
      </c>
      <c r="J1742" s="29" t="s">
        <v>1967</v>
      </c>
      <c r="K1742" s="30" t="s">
        <v>1851</v>
      </c>
      <c r="L1742" s="30" t="s">
        <v>1851</v>
      </c>
      <c r="M1742" s="30">
        <v>21</v>
      </c>
      <c r="O1742" s="30" t="s">
        <v>1970</v>
      </c>
      <c r="Q1742" s="30" t="s">
        <v>1853</v>
      </c>
      <c r="S1742" s="30">
        <v>5</v>
      </c>
      <c r="T1742" s="30">
        <v>5</v>
      </c>
      <c r="U1742" s="30">
        <v>5</v>
      </c>
      <c r="V1742" s="30">
        <v>5</v>
      </c>
      <c r="W1742" s="30" t="s">
        <v>1970</v>
      </c>
    </row>
    <row r="1743" spans="1:23">
      <c r="A1743" s="28" t="s">
        <v>29</v>
      </c>
      <c r="B1743" s="29">
        <v>323104501</v>
      </c>
      <c r="C1743" s="29">
        <v>321101201</v>
      </c>
      <c r="D1743" s="29">
        <v>111</v>
      </c>
      <c r="E1743" s="29" t="s">
        <v>2013</v>
      </c>
      <c r="F1743" s="29" t="s">
        <v>1580</v>
      </c>
      <c r="G1743" s="29">
        <v>0</v>
      </c>
      <c r="H1743" s="29" t="s">
        <v>32</v>
      </c>
      <c r="I1743" s="29">
        <v>0</v>
      </c>
      <c r="J1743" s="29" t="s">
        <v>1967</v>
      </c>
      <c r="K1743" s="30" t="s">
        <v>1851</v>
      </c>
      <c r="L1743" s="30" t="s">
        <v>1851</v>
      </c>
      <c r="M1743" s="30">
        <v>21</v>
      </c>
      <c r="O1743" s="30" t="s">
        <v>1968</v>
      </c>
      <c r="Q1743" s="30" t="s">
        <v>1853</v>
      </c>
      <c r="S1743" s="30">
        <v>5</v>
      </c>
      <c r="T1743" s="30">
        <v>5</v>
      </c>
      <c r="U1743" s="30">
        <v>5</v>
      </c>
      <c r="V1743" s="30">
        <v>5</v>
      </c>
      <c r="W1743" s="30" t="s">
        <v>1968</v>
      </c>
    </row>
    <row r="1744" spans="1:23">
      <c r="A1744" s="28" t="s">
        <v>29</v>
      </c>
      <c r="B1744" s="29">
        <v>323104601</v>
      </c>
      <c r="C1744" s="29">
        <v>321101401</v>
      </c>
      <c r="D1744" s="29">
        <v>111</v>
      </c>
      <c r="E1744" s="29" t="s">
        <v>2014</v>
      </c>
      <c r="F1744" s="29" t="s">
        <v>1580</v>
      </c>
      <c r="G1744" s="29">
        <v>0</v>
      </c>
      <c r="H1744" s="29" t="s">
        <v>32</v>
      </c>
      <c r="I1744" s="29">
        <v>0</v>
      </c>
      <c r="J1744" s="29" t="s">
        <v>1967</v>
      </c>
      <c r="K1744" s="30" t="s">
        <v>1851</v>
      </c>
      <c r="L1744" s="30" t="s">
        <v>1851</v>
      </c>
      <c r="M1744" s="30">
        <v>21</v>
      </c>
      <c r="O1744" s="30" t="s">
        <v>1970</v>
      </c>
      <c r="Q1744" s="30" t="s">
        <v>1853</v>
      </c>
      <c r="S1744" s="30">
        <v>5</v>
      </c>
      <c r="T1744" s="30">
        <v>5</v>
      </c>
      <c r="U1744" s="30">
        <v>5</v>
      </c>
      <c r="V1744" s="30">
        <v>5</v>
      </c>
      <c r="W1744" s="30" t="s">
        <v>1970</v>
      </c>
    </row>
    <row r="1745" spans="1:24">
      <c r="A1745" s="2" t="s">
        <v>29</v>
      </c>
      <c r="B1745" s="35">
        <v>324000101</v>
      </c>
      <c r="C1745" s="29">
        <v>321000101</v>
      </c>
      <c r="D1745" s="35">
        <f t="shared" ref="D1745:D1805" si="1579">IF(INT(B1745)=INT(C1745),111,0)</f>
        <v>0</v>
      </c>
      <c r="E1745" s="29" t="s">
        <v>2015</v>
      </c>
      <c r="F1745" s="29" t="s">
        <v>1580</v>
      </c>
      <c r="G1745" s="29">
        <v>0</v>
      </c>
      <c r="H1745" s="29" t="s">
        <v>32</v>
      </c>
      <c r="I1745" s="29">
        <v>0</v>
      </c>
      <c r="J1745" s="29" t="s">
        <v>1581</v>
      </c>
      <c r="K1745" s="29" t="str">
        <f t="shared" ref="K1745:K1805" si="1580">LEFT(E1745,S1745-1)</f>
        <v>old</v>
      </c>
      <c r="L1745" s="2" t="str">
        <f t="shared" ref="L1745:L1805" si="1581">LEFT(E1745,S1745-1)</f>
        <v>old</v>
      </c>
      <c r="M1745" s="2">
        <f t="shared" ref="M1745:M1805" si="1582">IF(L1745="card",21,IF(L1745="bust",22,99))</f>
        <v>99</v>
      </c>
      <c r="N1745" s="2">
        <f>IF(L1745="head",13,IF(L1745="qiyujia",15,14))</f>
        <v>14</v>
      </c>
      <c r="O1745" s="2" t="str">
        <f>IF(T1745=U1745,RIGHT(E1745,LEN(E1745)-T1745),MID(E1745,T1745+1,U1745-T1745-1))</f>
        <v>0001</v>
      </c>
      <c r="P1745" s="2"/>
      <c r="Q1745" s="2" t="str">
        <f t="shared" ref="Q1745:Q1805" si="1583">IF(LEN(W1745)&lt;3,IF(LEN(W1745)&gt;1,W1745,"0"&amp;W1745),"01")</f>
        <v>01</v>
      </c>
      <c r="R1745" s="36"/>
      <c r="S1745" s="29">
        <f t="shared" ref="S1745:S1805" si="1584">IFERROR(FIND("_",E1745),0)</f>
        <v>4</v>
      </c>
      <c r="T1745" s="29">
        <f t="shared" ref="T1745:T1805" si="1585">IFERROR(FIND("_",E1745,S1745+1),S1745)</f>
        <v>4</v>
      </c>
      <c r="U1745" s="29">
        <f t="shared" ref="U1745:U1805" si="1586">IFERROR(FIND("_",E1745,T1745+1),T1745)</f>
        <v>4</v>
      </c>
      <c r="V1745" s="29">
        <f t="shared" ref="V1745:V1805" si="1587">IFERROR(FIND("_",E1745,U1745+1),U1745)</f>
        <v>4</v>
      </c>
      <c r="W1745" s="2" t="str">
        <f t="shared" ref="W1745:W1805" si="1588">IF(U1745=V1745,RIGHT(E1745,LEN(E1745)-U1745),MID(E1745,U1745+1,V1745-U1745-1))</f>
        <v>0001</v>
      </c>
      <c r="X1745" s="2"/>
    </row>
    <row r="1746" spans="1:24">
      <c r="A1746" s="2" t="s">
        <v>29</v>
      </c>
      <c r="B1746" s="35">
        <v>324000105</v>
      </c>
      <c r="C1746" s="29">
        <v>321000102</v>
      </c>
      <c r="D1746" s="35">
        <f t="shared" si="1579"/>
        <v>0</v>
      </c>
      <c r="E1746" s="29" t="s">
        <v>2016</v>
      </c>
      <c r="F1746" s="29" t="s">
        <v>1580</v>
      </c>
      <c r="G1746" s="29">
        <v>0</v>
      </c>
      <c r="H1746" s="29" t="s">
        <v>32</v>
      </c>
      <c r="I1746" s="29">
        <v>0</v>
      </c>
      <c r="J1746" s="29" t="s">
        <v>1581</v>
      </c>
      <c r="K1746" s="29" t="str">
        <f t="shared" si="1580"/>
        <v>old</v>
      </c>
      <c r="L1746" s="2" t="str">
        <f t="shared" si="1581"/>
        <v>old</v>
      </c>
      <c r="M1746" s="2">
        <f t="shared" si="1582"/>
        <v>99</v>
      </c>
      <c r="N1746" s="2"/>
      <c r="O1746" s="2" t="str">
        <f t="shared" ref="O1746:O1806" si="1589">MID(E1746,S1746+1,4)</f>
        <v>0001</v>
      </c>
      <c r="P1746" s="2"/>
      <c r="Q1746" s="2" t="str">
        <f t="shared" si="1583"/>
        <v>05</v>
      </c>
      <c r="R1746" s="36"/>
      <c r="S1746" s="29">
        <f t="shared" si="1584"/>
        <v>4</v>
      </c>
      <c r="T1746" s="29">
        <f t="shared" si="1585"/>
        <v>9</v>
      </c>
      <c r="U1746" s="29">
        <f t="shared" si="1586"/>
        <v>9</v>
      </c>
      <c r="V1746" s="29">
        <f t="shared" si="1587"/>
        <v>9</v>
      </c>
      <c r="W1746" s="2" t="str">
        <f t="shared" si="1588"/>
        <v>5</v>
      </c>
      <c r="X1746" s="2"/>
    </row>
    <row r="1747" spans="1:24">
      <c r="A1747" s="2" t="s">
        <v>29</v>
      </c>
      <c r="B1747" s="35">
        <v>324000201</v>
      </c>
      <c r="C1747" s="29">
        <v>321000201</v>
      </c>
      <c r="D1747" s="35">
        <f t="shared" si="1579"/>
        <v>0</v>
      </c>
      <c r="E1747" s="29" t="s">
        <v>2017</v>
      </c>
      <c r="F1747" s="29" t="s">
        <v>1580</v>
      </c>
      <c r="G1747" s="29">
        <v>0</v>
      </c>
      <c r="H1747" s="29" t="s">
        <v>32</v>
      </c>
      <c r="I1747" s="29">
        <v>0</v>
      </c>
      <c r="J1747" s="29" t="s">
        <v>1587</v>
      </c>
      <c r="K1747" s="29" t="str">
        <f t="shared" si="1580"/>
        <v>old</v>
      </c>
      <c r="L1747" s="2" t="str">
        <f t="shared" si="1581"/>
        <v>old</v>
      </c>
      <c r="M1747" s="2">
        <f t="shared" si="1582"/>
        <v>99</v>
      </c>
      <c r="N1747" s="2"/>
      <c r="O1747" s="2" t="str">
        <f t="shared" si="1589"/>
        <v>0002</v>
      </c>
      <c r="P1747" s="2"/>
      <c r="Q1747" s="2" t="str">
        <f t="shared" si="1583"/>
        <v>01</v>
      </c>
      <c r="R1747" s="36"/>
      <c r="S1747" s="29">
        <f t="shared" si="1584"/>
        <v>4</v>
      </c>
      <c r="T1747" s="29">
        <f t="shared" si="1585"/>
        <v>4</v>
      </c>
      <c r="U1747" s="29">
        <f t="shared" si="1586"/>
        <v>4</v>
      </c>
      <c r="V1747" s="29">
        <f t="shared" si="1587"/>
        <v>4</v>
      </c>
      <c r="W1747" s="2" t="str">
        <f t="shared" si="1588"/>
        <v>0002</v>
      </c>
      <c r="X1747" s="2"/>
    </row>
    <row r="1748" spans="1:24">
      <c r="A1748" s="2"/>
      <c r="B1748" s="35">
        <v>324000201</v>
      </c>
      <c r="C1748" s="29">
        <v>321000202</v>
      </c>
      <c r="D1748" s="35">
        <f t="shared" si="1579"/>
        <v>0</v>
      </c>
      <c r="E1748" s="29" t="s">
        <v>2017</v>
      </c>
      <c r="F1748" s="29" t="s">
        <v>1580</v>
      </c>
      <c r="G1748" s="29">
        <v>0</v>
      </c>
      <c r="H1748" s="29" t="s">
        <v>32</v>
      </c>
      <c r="I1748" s="29">
        <v>0</v>
      </c>
      <c r="J1748" s="29" t="s">
        <v>1587</v>
      </c>
      <c r="K1748" s="29" t="str">
        <f t="shared" si="1580"/>
        <v>old</v>
      </c>
      <c r="L1748" s="2" t="str">
        <f t="shared" si="1581"/>
        <v>old</v>
      </c>
      <c r="M1748" s="2">
        <f t="shared" si="1582"/>
        <v>99</v>
      </c>
      <c r="N1748" s="2"/>
      <c r="O1748" s="2" t="str">
        <f t="shared" si="1589"/>
        <v>0002</v>
      </c>
      <c r="P1748" s="2"/>
      <c r="Q1748" s="2" t="str">
        <f t="shared" si="1583"/>
        <v>01</v>
      </c>
      <c r="R1748" s="36"/>
      <c r="S1748" s="29">
        <f t="shared" si="1584"/>
        <v>4</v>
      </c>
      <c r="T1748" s="29">
        <f t="shared" si="1585"/>
        <v>4</v>
      </c>
      <c r="U1748" s="29">
        <f t="shared" si="1586"/>
        <v>4</v>
      </c>
      <c r="V1748" s="29">
        <f t="shared" si="1587"/>
        <v>4</v>
      </c>
      <c r="W1748" s="2" t="str">
        <f t="shared" si="1588"/>
        <v>0002</v>
      </c>
      <c r="X1748" s="2"/>
    </row>
    <row r="1749" spans="1:24">
      <c r="A1749" s="2" t="s">
        <v>29</v>
      </c>
      <c r="B1749" s="35">
        <v>324000301</v>
      </c>
      <c r="C1749" s="29">
        <v>321000301</v>
      </c>
      <c r="D1749" s="35">
        <f t="shared" si="1579"/>
        <v>0</v>
      </c>
      <c r="E1749" s="29" t="s">
        <v>2018</v>
      </c>
      <c r="F1749" s="29" t="s">
        <v>1580</v>
      </c>
      <c r="G1749" s="29">
        <v>0</v>
      </c>
      <c r="H1749" s="29" t="s">
        <v>32</v>
      </c>
      <c r="I1749" s="29">
        <v>0</v>
      </c>
      <c r="J1749" s="29" t="s">
        <v>1589</v>
      </c>
      <c r="K1749" s="29" t="str">
        <f t="shared" si="1580"/>
        <v>old</v>
      </c>
      <c r="L1749" s="2" t="str">
        <f t="shared" si="1581"/>
        <v>old</v>
      </c>
      <c r="M1749" s="2">
        <f t="shared" si="1582"/>
        <v>99</v>
      </c>
      <c r="N1749" s="2"/>
      <c r="O1749" s="2" t="str">
        <f t="shared" si="1589"/>
        <v>0003</v>
      </c>
      <c r="P1749" s="2"/>
      <c r="Q1749" s="2" t="str">
        <f t="shared" si="1583"/>
        <v>01</v>
      </c>
      <c r="R1749" s="36"/>
      <c r="S1749" s="29">
        <f t="shared" si="1584"/>
        <v>4</v>
      </c>
      <c r="T1749" s="29">
        <f t="shared" si="1585"/>
        <v>4</v>
      </c>
      <c r="U1749" s="29">
        <f t="shared" si="1586"/>
        <v>4</v>
      </c>
      <c r="V1749" s="29">
        <f t="shared" si="1587"/>
        <v>4</v>
      </c>
      <c r="W1749" s="2" t="str">
        <f t="shared" si="1588"/>
        <v>0003</v>
      </c>
      <c r="X1749" s="2"/>
    </row>
    <row r="1750" spans="1:24">
      <c r="A1750" s="2" t="s">
        <v>29</v>
      </c>
      <c r="B1750" s="35">
        <v>324000302</v>
      </c>
      <c r="C1750" s="29">
        <v>321000301</v>
      </c>
      <c r="D1750" s="35">
        <f t="shared" si="1579"/>
        <v>0</v>
      </c>
      <c r="E1750" s="29" t="s">
        <v>2019</v>
      </c>
      <c r="F1750" s="29" t="s">
        <v>1580</v>
      </c>
      <c r="G1750" s="29">
        <v>0</v>
      </c>
      <c r="H1750" s="29" t="s">
        <v>32</v>
      </c>
      <c r="I1750" s="29">
        <v>0</v>
      </c>
      <c r="J1750" s="29" t="s">
        <v>1589</v>
      </c>
      <c r="K1750" s="29" t="str">
        <f t="shared" si="1580"/>
        <v>old</v>
      </c>
      <c r="L1750" s="2" t="str">
        <f t="shared" si="1581"/>
        <v>old</v>
      </c>
      <c r="M1750" s="2">
        <f t="shared" si="1582"/>
        <v>99</v>
      </c>
      <c r="N1750" s="2"/>
      <c r="O1750" s="2" t="str">
        <f t="shared" si="1589"/>
        <v>0003</v>
      </c>
      <c r="P1750" s="2"/>
      <c r="Q1750" s="2" t="str">
        <f t="shared" si="1583"/>
        <v>02</v>
      </c>
      <c r="R1750" s="36"/>
      <c r="S1750" s="29">
        <f t="shared" si="1584"/>
        <v>4</v>
      </c>
      <c r="T1750" s="29">
        <f t="shared" si="1585"/>
        <v>9</v>
      </c>
      <c r="U1750" s="29">
        <f t="shared" si="1586"/>
        <v>9</v>
      </c>
      <c r="V1750" s="29">
        <f t="shared" si="1587"/>
        <v>9</v>
      </c>
      <c r="W1750" s="2" t="str">
        <f t="shared" si="1588"/>
        <v>2</v>
      </c>
      <c r="X1750" s="2"/>
    </row>
    <row r="1751" spans="1:24">
      <c r="A1751" s="2" t="s">
        <v>29</v>
      </c>
      <c r="B1751" s="35">
        <v>324000401</v>
      </c>
      <c r="C1751" s="29">
        <v>321000401</v>
      </c>
      <c r="D1751" s="35">
        <f t="shared" si="1579"/>
        <v>0</v>
      </c>
      <c r="E1751" s="29" t="s">
        <v>2020</v>
      </c>
      <c r="F1751" s="29" t="s">
        <v>1580</v>
      </c>
      <c r="G1751" s="29">
        <v>0</v>
      </c>
      <c r="H1751" s="29" t="s">
        <v>32</v>
      </c>
      <c r="I1751" s="29">
        <v>0</v>
      </c>
      <c r="J1751" s="29" t="s">
        <v>1592</v>
      </c>
      <c r="K1751" s="29" t="str">
        <f t="shared" si="1580"/>
        <v>old</v>
      </c>
      <c r="L1751" s="2" t="str">
        <f t="shared" si="1581"/>
        <v>old</v>
      </c>
      <c r="M1751" s="2">
        <f t="shared" si="1582"/>
        <v>99</v>
      </c>
      <c r="N1751" s="2"/>
      <c r="O1751" s="2" t="str">
        <f t="shared" si="1589"/>
        <v>0004</v>
      </c>
      <c r="P1751" s="2"/>
      <c r="Q1751" s="2" t="str">
        <f t="shared" si="1583"/>
        <v>01</v>
      </c>
      <c r="R1751" s="36"/>
      <c r="S1751" s="29">
        <f t="shared" si="1584"/>
        <v>4</v>
      </c>
      <c r="T1751" s="29">
        <f t="shared" si="1585"/>
        <v>4</v>
      </c>
      <c r="U1751" s="29">
        <f t="shared" si="1586"/>
        <v>4</v>
      </c>
      <c r="V1751" s="29">
        <f t="shared" si="1587"/>
        <v>4</v>
      </c>
      <c r="W1751" s="2" t="str">
        <f t="shared" si="1588"/>
        <v>0004</v>
      </c>
      <c r="X1751" s="2"/>
    </row>
    <row r="1752" spans="1:24">
      <c r="A1752" s="2" t="s">
        <v>29</v>
      </c>
      <c r="B1752" s="35">
        <v>324000501</v>
      </c>
      <c r="C1752" s="29">
        <v>321000501</v>
      </c>
      <c r="D1752" s="35">
        <f t="shared" si="1579"/>
        <v>0</v>
      </c>
      <c r="E1752" s="29" t="s">
        <v>2021</v>
      </c>
      <c r="F1752" s="29" t="s">
        <v>1580</v>
      </c>
      <c r="G1752" s="29">
        <v>0</v>
      </c>
      <c r="H1752" s="29" t="s">
        <v>32</v>
      </c>
      <c r="I1752" s="29">
        <v>0</v>
      </c>
      <c r="J1752" s="29" t="s">
        <v>1594</v>
      </c>
      <c r="K1752" s="29" t="str">
        <f t="shared" si="1580"/>
        <v>old</v>
      </c>
      <c r="L1752" s="2" t="str">
        <f t="shared" si="1581"/>
        <v>old</v>
      </c>
      <c r="M1752" s="2">
        <f t="shared" si="1582"/>
        <v>99</v>
      </c>
      <c r="N1752" s="2"/>
      <c r="O1752" s="2" t="str">
        <f t="shared" si="1589"/>
        <v>0005</v>
      </c>
      <c r="P1752" s="2"/>
      <c r="Q1752" s="2" t="str">
        <f t="shared" si="1583"/>
        <v>01</v>
      </c>
      <c r="R1752" s="36"/>
      <c r="S1752" s="29">
        <f t="shared" si="1584"/>
        <v>4</v>
      </c>
      <c r="T1752" s="29">
        <f t="shared" si="1585"/>
        <v>4</v>
      </c>
      <c r="U1752" s="29">
        <f t="shared" si="1586"/>
        <v>4</v>
      </c>
      <c r="V1752" s="29">
        <f t="shared" si="1587"/>
        <v>4</v>
      </c>
      <c r="W1752" s="2" t="str">
        <f t="shared" si="1588"/>
        <v>0005</v>
      </c>
      <c r="X1752" s="2"/>
    </row>
    <row r="1753" spans="1:24">
      <c r="A1753" s="2" t="s">
        <v>29</v>
      </c>
      <c r="B1753" s="35">
        <v>324000601</v>
      </c>
      <c r="C1753" s="29">
        <v>321000601</v>
      </c>
      <c r="D1753" s="35">
        <f t="shared" si="1579"/>
        <v>0</v>
      </c>
      <c r="E1753" s="29" t="s">
        <v>2022</v>
      </c>
      <c r="F1753" s="29" t="s">
        <v>1580</v>
      </c>
      <c r="G1753" s="29">
        <v>0</v>
      </c>
      <c r="H1753" s="29" t="s">
        <v>32</v>
      </c>
      <c r="I1753" s="29">
        <v>0</v>
      </c>
      <c r="J1753" s="29" t="s">
        <v>1596</v>
      </c>
      <c r="K1753" s="29" t="str">
        <f t="shared" si="1580"/>
        <v>old</v>
      </c>
      <c r="L1753" s="2" t="str">
        <f t="shared" si="1581"/>
        <v>old</v>
      </c>
      <c r="M1753" s="2">
        <f t="shared" si="1582"/>
        <v>99</v>
      </c>
      <c r="N1753" s="2"/>
      <c r="O1753" s="2" t="str">
        <f t="shared" si="1589"/>
        <v>0006</v>
      </c>
      <c r="P1753" s="2"/>
      <c r="Q1753" s="2" t="str">
        <f t="shared" si="1583"/>
        <v>01</v>
      </c>
      <c r="R1753" s="36"/>
      <c r="S1753" s="29">
        <f t="shared" si="1584"/>
        <v>4</v>
      </c>
      <c r="T1753" s="29">
        <f t="shared" si="1585"/>
        <v>4</v>
      </c>
      <c r="U1753" s="29">
        <f t="shared" si="1586"/>
        <v>4</v>
      </c>
      <c r="V1753" s="29">
        <f t="shared" si="1587"/>
        <v>4</v>
      </c>
      <c r="W1753" s="2" t="str">
        <f t="shared" si="1588"/>
        <v>0006</v>
      </c>
      <c r="X1753" s="2"/>
    </row>
    <row r="1754" spans="1:24">
      <c r="A1754" s="2" t="s">
        <v>29</v>
      </c>
      <c r="B1754" s="35">
        <v>324000701</v>
      </c>
      <c r="C1754" s="29">
        <v>321000701</v>
      </c>
      <c r="D1754" s="35">
        <f t="shared" si="1579"/>
        <v>0</v>
      </c>
      <c r="E1754" s="29" t="s">
        <v>2023</v>
      </c>
      <c r="F1754" s="29" t="s">
        <v>1580</v>
      </c>
      <c r="G1754" s="29">
        <v>0</v>
      </c>
      <c r="H1754" s="29" t="s">
        <v>32</v>
      </c>
      <c r="I1754" s="29">
        <v>0</v>
      </c>
      <c r="J1754" s="29" t="s">
        <v>1598</v>
      </c>
      <c r="K1754" s="29" t="str">
        <f t="shared" si="1580"/>
        <v>old</v>
      </c>
      <c r="L1754" s="2" t="str">
        <f t="shared" si="1581"/>
        <v>old</v>
      </c>
      <c r="M1754" s="2">
        <f t="shared" si="1582"/>
        <v>99</v>
      </c>
      <c r="N1754" s="2"/>
      <c r="O1754" s="2" t="str">
        <f t="shared" si="1589"/>
        <v>0007</v>
      </c>
      <c r="P1754" s="2"/>
      <c r="Q1754" s="2" t="str">
        <f t="shared" si="1583"/>
        <v>01</v>
      </c>
      <c r="R1754" s="36"/>
      <c r="S1754" s="29">
        <f t="shared" si="1584"/>
        <v>4</v>
      </c>
      <c r="T1754" s="29">
        <f t="shared" si="1585"/>
        <v>4</v>
      </c>
      <c r="U1754" s="29">
        <f t="shared" si="1586"/>
        <v>4</v>
      </c>
      <c r="V1754" s="29">
        <f t="shared" si="1587"/>
        <v>4</v>
      </c>
      <c r="W1754" s="2" t="str">
        <f t="shared" si="1588"/>
        <v>0007</v>
      </c>
      <c r="X1754" s="2"/>
    </row>
    <row r="1755" spans="1:24">
      <c r="A1755" s="2" t="s">
        <v>29</v>
      </c>
      <c r="B1755" s="35">
        <v>324000801</v>
      </c>
      <c r="C1755" s="29">
        <v>321000801</v>
      </c>
      <c r="D1755" s="35">
        <f t="shared" si="1579"/>
        <v>0</v>
      </c>
      <c r="E1755" s="29" t="s">
        <v>2024</v>
      </c>
      <c r="F1755" s="29" t="s">
        <v>1580</v>
      </c>
      <c r="G1755" s="29">
        <v>0</v>
      </c>
      <c r="H1755" s="29" t="s">
        <v>32</v>
      </c>
      <c r="I1755" s="29">
        <v>0</v>
      </c>
      <c r="J1755" s="29" t="s">
        <v>1600</v>
      </c>
      <c r="K1755" s="29" t="str">
        <f t="shared" si="1580"/>
        <v>old</v>
      </c>
      <c r="L1755" s="2" t="str">
        <f t="shared" si="1581"/>
        <v>old</v>
      </c>
      <c r="M1755" s="2">
        <f t="shared" si="1582"/>
        <v>99</v>
      </c>
      <c r="N1755" s="2"/>
      <c r="O1755" s="2" t="str">
        <f t="shared" si="1589"/>
        <v>0008</v>
      </c>
      <c r="P1755" s="2"/>
      <c r="Q1755" s="2" t="str">
        <f t="shared" si="1583"/>
        <v>01</v>
      </c>
      <c r="R1755" s="36"/>
      <c r="S1755" s="29">
        <f t="shared" si="1584"/>
        <v>4</v>
      </c>
      <c r="T1755" s="29">
        <f t="shared" si="1585"/>
        <v>4</v>
      </c>
      <c r="U1755" s="29">
        <f t="shared" si="1586"/>
        <v>4</v>
      </c>
      <c r="V1755" s="29">
        <f t="shared" si="1587"/>
        <v>4</v>
      </c>
      <c r="W1755" s="2" t="str">
        <f t="shared" si="1588"/>
        <v>0008</v>
      </c>
      <c r="X1755" s="2"/>
    </row>
    <row r="1756" spans="1:24">
      <c r="A1756" s="2" t="s">
        <v>29</v>
      </c>
      <c r="B1756" s="35">
        <v>324000901</v>
      </c>
      <c r="C1756" s="29">
        <v>321000901</v>
      </c>
      <c r="D1756" s="35">
        <f t="shared" si="1579"/>
        <v>0</v>
      </c>
      <c r="E1756" s="29" t="s">
        <v>2025</v>
      </c>
      <c r="F1756" s="29" t="s">
        <v>1580</v>
      </c>
      <c r="G1756" s="29">
        <v>0</v>
      </c>
      <c r="H1756" s="29" t="s">
        <v>32</v>
      </c>
      <c r="I1756" s="29">
        <v>0</v>
      </c>
      <c r="J1756" s="29" t="s">
        <v>1602</v>
      </c>
      <c r="K1756" s="29" t="str">
        <f t="shared" si="1580"/>
        <v>old</v>
      </c>
      <c r="L1756" s="2" t="str">
        <f t="shared" si="1581"/>
        <v>old</v>
      </c>
      <c r="M1756" s="2">
        <f t="shared" si="1582"/>
        <v>99</v>
      </c>
      <c r="N1756" s="2"/>
      <c r="O1756" s="2" t="str">
        <f t="shared" si="1589"/>
        <v>0009</v>
      </c>
      <c r="P1756" s="2"/>
      <c r="Q1756" s="2" t="str">
        <f t="shared" si="1583"/>
        <v>01</v>
      </c>
      <c r="R1756" s="36"/>
      <c r="S1756" s="29">
        <f t="shared" si="1584"/>
        <v>4</v>
      </c>
      <c r="T1756" s="29">
        <f t="shared" si="1585"/>
        <v>4</v>
      </c>
      <c r="U1756" s="29">
        <f t="shared" si="1586"/>
        <v>4</v>
      </c>
      <c r="V1756" s="29">
        <f t="shared" si="1587"/>
        <v>4</v>
      </c>
      <c r="W1756" s="2" t="str">
        <f t="shared" si="1588"/>
        <v>0009</v>
      </c>
      <c r="X1756" s="2"/>
    </row>
    <row r="1757" spans="1:24">
      <c r="A1757" s="2" t="s">
        <v>29</v>
      </c>
      <c r="B1757" s="35">
        <v>324001001</v>
      </c>
      <c r="C1757" s="29">
        <v>321001001</v>
      </c>
      <c r="D1757" s="35">
        <f t="shared" si="1579"/>
        <v>0</v>
      </c>
      <c r="E1757" s="29" t="s">
        <v>2026</v>
      </c>
      <c r="F1757" s="29" t="s">
        <v>1580</v>
      </c>
      <c r="G1757" s="29">
        <v>0</v>
      </c>
      <c r="H1757" s="29" t="s">
        <v>32</v>
      </c>
      <c r="I1757" s="29">
        <v>0</v>
      </c>
      <c r="J1757" s="29" t="s">
        <v>1604</v>
      </c>
      <c r="K1757" s="29" t="str">
        <f t="shared" si="1580"/>
        <v>old</v>
      </c>
      <c r="L1757" s="2" t="str">
        <f t="shared" si="1581"/>
        <v>old</v>
      </c>
      <c r="M1757" s="2">
        <f t="shared" si="1582"/>
        <v>99</v>
      </c>
      <c r="N1757" s="2"/>
      <c r="O1757" s="2" t="str">
        <f t="shared" si="1589"/>
        <v>0010</v>
      </c>
      <c r="P1757" s="2"/>
      <c r="Q1757" s="2" t="str">
        <f t="shared" si="1583"/>
        <v>01</v>
      </c>
      <c r="R1757" s="36"/>
      <c r="S1757" s="29">
        <f t="shared" si="1584"/>
        <v>4</v>
      </c>
      <c r="T1757" s="29">
        <f t="shared" si="1585"/>
        <v>4</v>
      </c>
      <c r="U1757" s="29">
        <f t="shared" si="1586"/>
        <v>4</v>
      </c>
      <c r="V1757" s="29">
        <f t="shared" si="1587"/>
        <v>4</v>
      </c>
      <c r="W1757" s="2" t="str">
        <f t="shared" si="1588"/>
        <v>0010</v>
      </c>
      <c r="X1757" s="2"/>
    </row>
    <row r="1758" spans="1:24">
      <c r="A1758" s="2" t="s">
        <v>29</v>
      </c>
      <c r="B1758" s="35">
        <v>324001101</v>
      </c>
      <c r="C1758" s="29">
        <v>321001101</v>
      </c>
      <c r="D1758" s="35">
        <f t="shared" si="1579"/>
        <v>0</v>
      </c>
      <c r="E1758" s="29" t="s">
        <v>2027</v>
      </c>
      <c r="F1758" s="29" t="s">
        <v>1580</v>
      </c>
      <c r="G1758" s="29">
        <v>0</v>
      </c>
      <c r="H1758" s="29" t="s">
        <v>32</v>
      </c>
      <c r="I1758" s="29">
        <v>0</v>
      </c>
      <c r="J1758" s="29" t="s">
        <v>1606</v>
      </c>
      <c r="K1758" s="29" t="str">
        <f t="shared" si="1580"/>
        <v>old</v>
      </c>
      <c r="L1758" s="2" t="str">
        <f t="shared" si="1581"/>
        <v>old</v>
      </c>
      <c r="M1758" s="2">
        <f t="shared" si="1582"/>
        <v>99</v>
      </c>
      <c r="N1758" s="2"/>
      <c r="O1758" s="2" t="str">
        <f t="shared" si="1589"/>
        <v>0011</v>
      </c>
      <c r="P1758" s="2"/>
      <c r="Q1758" s="2" t="str">
        <f t="shared" si="1583"/>
        <v>01</v>
      </c>
      <c r="R1758" s="36"/>
      <c r="S1758" s="29">
        <f t="shared" si="1584"/>
        <v>4</v>
      </c>
      <c r="T1758" s="29">
        <f t="shared" si="1585"/>
        <v>4</v>
      </c>
      <c r="U1758" s="29">
        <f t="shared" si="1586"/>
        <v>4</v>
      </c>
      <c r="V1758" s="29">
        <f t="shared" si="1587"/>
        <v>4</v>
      </c>
      <c r="W1758" s="2" t="str">
        <f t="shared" si="1588"/>
        <v>0011</v>
      </c>
      <c r="X1758" s="2"/>
    </row>
    <row r="1759" spans="1:24">
      <c r="A1759" s="2" t="s">
        <v>29</v>
      </c>
      <c r="B1759" s="35">
        <v>324001201</v>
      </c>
      <c r="C1759" s="29">
        <v>321001201</v>
      </c>
      <c r="D1759" s="35">
        <f t="shared" si="1579"/>
        <v>0</v>
      </c>
      <c r="E1759" s="29" t="s">
        <v>2028</v>
      </c>
      <c r="F1759" s="29" t="s">
        <v>1580</v>
      </c>
      <c r="G1759" s="29">
        <v>0</v>
      </c>
      <c r="H1759" s="29" t="s">
        <v>32</v>
      </c>
      <c r="I1759" s="29">
        <v>0</v>
      </c>
      <c r="J1759" s="29" t="s">
        <v>1608</v>
      </c>
      <c r="K1759" s="29" t="str">
        <f t="shared" si="1580"/>
        <v>old</v>
      </c>
      <c r="L1759" s="2" t="str">
        <f t="shared" si="1581"/>
        <v>old</v>
      </c>
      <c r="M1759" s="2">
        <f t="shared" si="1582"/>
        <v>99</v>
      </c>
      <c r="N1759" s="2"/>
      <c r="O1759" s="2" t="str">
        <f t="shared" si="1589"/>
        <v>0012</v>
      </c>
      <c r="P1759" s="2"/>
      <c r="Q1759" s="2" t="str">
        <f t="shared" si="1583"/>
        <v>01</v>
      </c>
      <c r="R1759" s="36"/>
      <c r="S1759" s="29">
        <f t="shared" si="1584"/>
        <v>4</v>
      </c>
      <c r="T1759" s="29">
        <f t="shared" si="1585"/>
        <v>4</v>
      </c>
      <c r="U1759" s="29">
        <f t="shared" si="1586"/>
        <v>4</v>
      </c>
      <c r="V1759" s="29">
        <f t="shared" si="1587"/>
        <v>4</v>
      </c>
      <c r="W1759" s="2" t="str">
        <f t="shared" si="1588"/>
        <v>0012</v>
      </c>
      <c r="X1759" s="2"/>
    </row>
    <row r="1760" spans="1:24">
      <c r="A1760" s="2" t="s">
        <v>29</v>
      </c>
      <c r="B1760" s="35">
        <v>324001301</v>
      </c>
      <c r="C1760" s="29">
        <v>321001301</v>
      </c>
      <c r="D1760" s="35">
        <f t="shared" si="1579"/>
        <v>0</v>
      </c>
      <c r="E1760" s="29" t="s">
        <v>2029</v>
      </c>
      <c r="F1760" s="29" t="s">
        <v>1580</v>
      </c>
      <c r="G1760" s="29">
        <v>0</v>
      </c>
      <c r="H1760" s="29" t="s">
        <v>32</v>
      </c>
      <c r="I1760" s="29">
        <v>0</v>
      </c>
      <c r="J1760" s="29" t="s">
        <v>1610</v>
      </c>
      <c r="K1760" s="29" t="str">
        <f t="shared" si="1580"/>
        <v>old</v>
      </c>
      <c r="L1760" s="2" t="str">
        <f t="shared" si="1581"/>
        <v>old</v>
      </c>
      <c r="M1760" s="2">
        <f t="shared" si="1582"/>
        <v>99</v>
      </c>
      <c r="N1760" s="2"/>
      <c r="O1760" s="2" t="str">
        <f t="shared" si="1589"/>
        <v>0013</v>
      </c>
      <c r="P1760" s="2"/>
      <c r="Q1760" s="2" t="str">
        <f t="shared" si="1583"/>
        <v>01</v>
      </c>
      <c r="R1760" s="36"/>
      <c r="S1760" s="29">
        <f t="shared" si="1584"/>
        <v>4</v>
      </c>
      <c r="T1760" s="29">
        <f t="shared" si="1585"/>
        <v>4</v>
      </c>
      <c r="U1760" s="29">
        <f t="shared" si="1586"/>
        <v>4</v>
      </c>
      <c r="V1760" s="29">
        <f t="shared" si="1587"/>
        <v>4</v>
      </c>
      <c r="W1760" s="2" t="str">
        <f t="shared" si="1588"/>
        <v>0013</v>
      </c>
      <c r="X1760" s="2"/>
    </row>
    <row r="1761" spans="1:24">
      <c r="A1761" s="2" t="s">
        <v>29</v>
      </c>
      <c r="B1761" s="35">
        <v>324001401</v>
      </c>
      <c r="C1761" s="29">
        <v>321001401</v>
      </c>
      <c r="D1761" s="35">
        <f t="shared" si="1579"/>
        <v>0</v>
      </c>
      <c r="E1761" s="29" t="s">
        <v>2030</v>
      </c>
      <c r="F1761" s="29" t="s">
        <v>1580</v>
      </c>
      <c r="G1761" s="29">
        <v>0</v>
      </c>
      <c r="H1761" s="29" t="s">
        <v>32</v>
      </c>
      <c r="I1761" s="29">
        <v>0</v>
      </c>
      <c r="J1761" s="29" t="s">
        <v>1612</v>
      </c>
      <c r="K1761" s="29" t="str">
        <f t="shared" si="1580"/>
        <v>old</v>
      </c>
      <c r="L1761" s="2" t="str">
        <f t="shared" si="1581"/>
        <v>old</v>
      </c>
      <c r="M1761" s="2">
        <f t="shared" si="1582"/>
        <v>99</v>
      </c>
      <c r="N1761" s="2"/>
      <c r="O1761" s="2" t="str">
        <f t="shared" si="1589"/>
        <v>0014</v>
      </c>
      <c r="P1761" s="2"/>
      <c r="Q1761" s="2" t="str">
        <f t="shared" si="1583"/>
        <v>01</v>
      </c>
      <c r="R1761" s="36"/>
      <c r="S1761" s="29">
        <f t="shared" si="1584"/>
        <v>4</v>
      </c>
      <c r="T1761" s="29">
        <f t="shared" si="1585"/>
        <v>4</v>
      </c>
      <c r="U1761" s="29">
        <f t="shared" si="1586"/>
        <v>4</v>
      </c>
      <c r="V1761" s="29">
        <f t="shared" si="1587"/>
        <v>4</v>
      </c>
      <c r="W1761" s="2" t="str">
        <f t="shared" si="1588"/>
        <v>0014</v>
      </c>
      <c r="X1761" s="2"/>
    </row>
    <row r="1762" spans="1:24">
      <c r="A1762" s="2" t="s">
        <v>29</v>
      </c>
      <c r="B1762" s="35">
        <v>324001501</v>
      </c>
      <c r="C1762" s="29">
        <v>321001501</v>
      </c>
      <c r="D1762" s="35">
        <f t="shared" si="1579"/>
        <v>0</v>
      </c>
      <c r="E1762" s="29" t="s">
        <v>2031</v>
      </c>
      <c r="F1762" s="29" t="s">
        <v>1580</v>
      </c>
      <c r="G1762" s="29">
        <v>0</v>
      </c>
      <c r="H1762" s="29" t="s">
        <v>32</v>
      </c>
      <c r="I1762" s="29">
        <v>0</v>
      </c>
      <c r="J1762" s="29" t="s">
        <v>1614</v>
      </c>
      <c r="K1762" s="29" t="str">
        <f t="shared" si="1580"/>
        <v>old</v>
      </c>
      <c r="L1762" s="2" t="str">
        <f t="shared" si="1581"/>
        <v>old</v>
      </c>
      <c r="M1762" s="2">
        <f t="shared" si="1582"/>
        <v>99</v>
      </c>
      <c r="N1762" s="2"/>
      <c r="O1762" s="2" t="str">
        <f t="shared" si="1589"/>
        <v>0015</v>
      </c>
      <c r="P1762" s="2"/>
      <c r="Q1762" s="2" t="str">
        <f t="shared" si="1583"/>
        <v>01</v>
      </c>
      <c r="R1762" s="36"/>
      <c r="S1762" s="29">
        <f t="shared" si="1584"/>
        <v>4</v>
      </c>
      <c r="T1762" s="29">
        <f t="shared" si="1585"/>
        <v>4</v>
      </c>
      <c r="U1762" s="29">
        <f t="shared" si="1586"/>
        <v>4</v>
      </c>
      <c r="V1762" s="29">
        <f t="shared" si="1587"/>
        <v>4</v>
      </c>
      <c r="W1762" s="2" t="str">
        <f t="shared" si="1588"/>
        <v>0015</v>
      </c>
      <c r="X1762" s="2"/>
    </row>
    <row r="1763" spans="1:24">
      <c r="A1763" s="2" t="s">
        <v>29</v>
      </c>
      <c r="B1763" s="35">
        <v>324001601</v>
      </c>
      <c r="C1763" s="29">
        <v>321001601</v>
      </c>
      <c r="D1763" s="35">
        <f t="shared" si="1579"/>
        <v>0</v>
      </c>
      <c r="E1763" s="29" t="s">
        <v>2032</v>
      </c>
      <c r="F1763" s="29" t="s">
        <v>1580</v>
      </c>
      <c r="G1763" s="29">
        <v>0</v>
      </c>
      <c r="H1763" s="29" t="s">
        <v>32</v>
      </c>
      <c r="I1763" s="29">
        <v>0</v>
      </c>
      <c r="J1763" s="29" t="s">
        <v>1616</v>
      </c>
      <c r="K1763" s="29" t="str">
        <f t="shared" si="1580"/>
        <v>old</v>
      </c>
      <c r="L1763" s="2" t="str">
        <f t="shared" si="1581"/>
        <v>old</v>
      </c>
      <c r="M1763" s="2">
        <f t="shared" si="1582"/>
        <v>99</v>
      </c>
      <c r="N1763" s="2"/>
      <c r="O1763" s="2" t="str">
        <f t="shared" si="1589"/>
        <v>0016</v>
      </c>
      <c r="P1763" s="2"/>
      <c r="Q1763" s="2" t="str">
        <f t="shared" si="1583"/>
        <v>01</v>
      </c>
      <c r="R1763" s="36"/>
      <c r="S1763" s="29">
        <f t="shared" si="1584"/>
        <v>4</v>
      </c>
      <c r="T1763" s="29">
        <f t="shared" si="1585"/>
        <v>4</v>
      </c>
      <c r="U1763" s="29">
        <f t="shared" si="1586"/>
        <v>4</v>
      </c>
      <c r="V1763" s="29">
        <f t="shared" si="1587"/>
        <v>4</v>
      </c>
      <c r="W1763" s="2" t="str">
        <f t="shared" si="1588"/>
        <v>0016</v>
      </c>
      <c r="X1763" s="2"/>
    </row>
    <row r="1764" spans="1:24">
      <c r="A1764" s="2" t="s">
        <v>29</v>
      </c>
      <c r="B1764" s="35">
        <v>324001701</v>
      </c>
      <c r="C1764" s="29">
        <v>321001701</v>
      </c>
      <c r="D1764" s="35">
        <f t="shared" si="1579"/>
        <v>0</v>
      </c>
      <c r="E1764" s="29" t="s">
        <v>2033</v>
      </c>
      <c r="F1764" s="29" t="s">
        <v>1580</v>
      </c>
      <c r="G1764" s="29">
        <v>0</v>
      </c>
      <c r="H1764" s="29" t="s">
        <v>32</v>
      </c>
      <c r="I1764" s="29">
        <v>0</v>
      </c>
      <c r="J1764" s="29" t="s">
        <v>1618</v>
      </c>
      <c r="K1764" s="29" t="str">
        <f t="shared" si="1580"/>
        <v>old</v>
      </c>
      <c r="L1764" s="2" t="str">
        <f t="shared" si="1581"/>
        <v>old</v>
      </c>
      <c r="M1764" s="2">
        <f t="shared" si="1582"/>
        <v>99</v>
      </c>
      <c r="N1764" s="2"/>
      <c r="O1764" s="2" t="str">
        <f t="shared" si="1589"/>
        <v>0017</v>
      </c>
      <c r="P1764" s="2"/>
      <c r="Q1764" s="2" t="str">
        <f t="shared" si="1583"/>
        <v>01</v>
      </c>
      <c r="R1764" s="36"/>
      <c r="S1764" s="29">
        <f t="shared" si="1584"/>
        <v>4</v>
      </c>
      <c r="T1764" s="29">
        <f t="shared" si="1585"/>
        <v>4</v>
      </c>
      <c r="U1764" s="29">
        <f t="shared" si="1586"/>
        <v>4</v>
      </c>
      <c r="V1764" s="29">
        <f t="shared" si="1587"/>
        <v>4</v>
      </c>
      <c r="W1764" s="2" t="str">
        <f t="shared" si="1588"/>
        <v>0017</v>
      </c>
      <c r="X1764" s="2"/>
    </row>
    <row r="1765" spans="1:24">
      <c r="A1765" s="2" t="s">
        <v>29</v>
      </c>
      <c r="B1765" s="35">
        <v>324001801</v>
      </c>
      <c r="C1765" s="29">
        <v>321001801</v>
      </c>
      <c r="D1765" s="35">
        <f t="shared" si="1579"/>
        <v>0</v>
      </c>
      <c r="E1765" s="29" t="s">
        <v>2034</v>
      </c>
      <c r="F1765" s="29" t="s">
        <v>1580</v>
      </c>
      <c r="G1765" s="29">
        <v>0</v>
      </c>
      <c r="H1765" s="29" t="s">
        <v>32</v>
      </c>
      <c r="I1765" s="29">
        <v>0</v>
      </c>
      <c r="J1765" s="29" t="s">
        <v>1620</v>
      </c>
      <c r="K1765" s="29" t="str">
        <f t="shared" si="1580"/>
        <v>old</v>
      </c>
      <c r="L1765" s="2" t="str">
        <f t="shared" si="1581"/>
        <v>old</v>
      </c>
      <c r="M1765" s="2">
        <f t="shared" si="1582"/>
        <v>99</v>
      </c>
      <c r="N1765" s="2"/>
      <c r="O1765" s="2" t="str">
        <f t="shared" si="1589"/>
        <v>0018</v>
      </c>
      <c r="P1765" s="2"/>
      <c r="Q1765" s="2" t="str">
        <f t="shared" si="1583"/>
        <v>01</v>
      </c>
      <c r="R1765" s="36"/>
      <c r="S1765" s="29">
        <f t="shared" si="1584"/>
        <v>4</v>
      </c>
      <c r="T1765" s="29">
        <f t="shared" si="1585"/>
        <v>4</v>
      </c>
      <c r="U1765" s="29">
        <f t="shared" si="1586"/>
        <v>4</v>
      </c>
      <c r="V1765" s="29">
        <f t="shared" si="1587"/>
        <v>4</v>
      </c>
      <c r="W1765" s="2" t="str">
        <f t="shared" si="1588"/>
        <v>0018</v>
      </c>
      <c r="X1765" s="2"/>
    </row>
    <row r="1766" spans="1:24">
      <c r="A1766" s="2" t="s">
        <v>29</v>
      </c>
      <c r="B1766" s="35">
        <v>324001901</v>
      </c>
      <c r="C1766" s="29">
        <v>321001901</v>
      </c>
      <c r="D1766" s="35">
        <f t="shared" si="1579"/>
        <v>0</v>
      </c>
      <c r="E1766" s="29" t="s">
        <v>2035</v>
      </c>
      <c r="F1766" s="29" t="s">
        <v>1580</v>
      </c>
      <c r="G1766" s="29">
        <v>0</v>
      </c>
      <c r="H1766" s="29" t="s">
        <v>32</v>
      </c>
      <c r="I1766" s="29">
        <v>0</v>
      </c>
      <c r="J1766" s="29" t="s">
        <v>1622</v>
      </c>
      <c r="K1766" s="29" t="str">
        <f t="shared" si="1580"/>
        <v>old</v>
      </c>
      <c r="L1766" s="2" t="str">
        <f t="shared" si="1581"/>
        <v>old</v>
      </c>
      <c r="M1766" s="2">
        <f t="shared" si="1582"/>
        <v>99</v>
      </c>
      <c r="N1766" s="2"/>
      <c r="O1766" s="2" t="str">
        <f t="shared" si="1589"/>
        <v>0019</v>
      </c>
      <c r="P1766" s="2"/>
      <c r="Q1766" s="2" t="str">
        <f t="shared" si="1583"/>
        <v>01</v>
      </c>
      <c r="R1766" s="36"/>
      <c r="S1766" s="29">
        <f t="shared" si="1584"/>
        <v>4</v>
      </c>
      <c r="T1766" s="29">
        <f t="shared" si="1585"/>
        <v>4</v>
      </c>
      <c r="U1766" s="29">
        <f t="shared" si="1586"/>
        <v>4</v>
      </c>
      <c r="V1766" s="29">
        <f t="shared" si="1587"/>
        <v>4</v>
      </c>
      <c r="W1766" s="2" t="str">
        <f t="shared" si="1588"/>
        <v>0019</v>
      </c>
      <c r="X1766" s="2"/>
    </row>
    <row r="1767" spans="1:24">
      <c r="A1767" s="2" t="s">
        <v>29</v>
      </c>
      <c r="B1767" s="35">
        <v>324002001</v>
      </c>
      <c r="C1767" s="29">
        <v>321002001</v>
      </c>
      <c r="D1767" s="35">
        <f t="shared" si="1579"/>
        <v>0</v>
      </c>
      <c r="E1767" s="29" t="s">
        <v>2036</v>
      </c>
      <c r="F1767" s="29" t="s">
        <v>1580</v>
      </c>
      <c r="G1767" s="29">
        <v>0</v>
      </c>
      <c r="H1767" s="29" t="s">
        <v>32</v>
      </c>
      <c r="I1767" s="29">
        <v>0</v>
      </c>
      <c r="J1767" s="29" t="s">
        <v>1624</v>
      </c>
      <c r="K1767" s="29" t="str">
        <f t="shared" si="1580"/>
        <v>old</v>
      </c>
      <c r="L1767" s="2" t="str">
        <f t="shared" si="1581"/>
        <v>old</v>
      </c>
      <c r="M1767" s="2">
        <f t="shared" si="1582"/>
        <v>99</v>
      </c>
      <c r="N1767" s="2"/>
      <c r="O1767" s="2" t="str">
        <f t="shared" si="1589"/>
        <v>0020</v>
      </c>
      <c r="P1767" s="2"/>
      <c r="Q1767" s="2" t="str">
        <f t="shared" si="1583"/>
        <v>01</v>
      </c>
      <c r="R1767" s="36"/>
      <c r="S1767" s="29">
        <f t="shared" si="1584"/>
        <v>4</v>
      </c>
      <c r="T1767" s="29">
        <f t="shared" si="1585"/>
        <v>4</v>
      </c>
      <c r="U1767" s="29">
        <f t="shared" si="1586"/>
        <v>4</v>
      </c>
      <c r="V1767" s="29">
        <f t="shared" si="1587"/>
        <v>4</v>
      </c>
      <c r="W1767" s="2" t="str">
        <f t="shared" si="1588"/>
        <v>0020</v>
      </c>
      <c r="X1767" s="2"/>
    </row>
    <row r="1768" spans="1:24">
      <c r="A1768" s="2" t="s">
        <v>29</v>
      </c>
      <c r="B1768" s="35">
        <v>324002101</v>
      </c>
      <c r="C1768" s="29">
        <v>321002101</v>
      </c>
      <c r="D1768" s="35">
        <f t="shared" si="1579"/>
        <v>0</v>
      </c>
      <c r="E1768" s="29" t="s">
        <v>2037</v>
      </c>
      <c r="F1768" s="29" t="s">
        <v>1580</v>
      </c>
      <c r="G1768" s="29">
        <v>0</v>
      </c>
      <c r="H1768" s="29" t="s">
        <v>32</v>
      </c>
      <c r="I1768" s="29">
        <v>0</v>
      </c>
      <c r="J1768" s="29" t="s">
        <v>1626</v>
      </c>
      <c r="K1768" s="29" t="str">
        <f t="shared" si="1580"/>
        <v>old</v>
      </c>
      <c r="L1768" s="2" t="str">
        <f t="shared" si="1581"/>
        <v>old</v>
      </c>
      <c r="M1768" s="2">
        <f t="shared" si="1582"/>
        <v>99</v>
      </c>
      <c r="N1768" s="2"/>
      <c r="O1768" s="2" t="str">
        <f t="shared" si="1589"/>
        <v>0021</v>
      </c>
      <c r="P1768" s="2"/>
      <c r="Q1768" s="2" t="str">
        <f t="shared" si="1583"/>
        <v>01</v>
      </c>
      <c r="R1768" s="36"/>
      <c r="S1768" s="29">
        <f t="shared" si="1584"/>
        <v>4</v>
      </c>
      <c r="T1768" s="29">
        <f t="shared" si="1585"/>
        <v>4</v>
      </c>
      <c r="U1768" s="29">
        <f t="shared" si="1586"/>
        <v>4</v>
      </c>
      <c r="V1768" s="29">
        <f t="shared" si="1587"/>
        <v>4</v>
      </c>
      <c r="W1768" s="2" t="str">
        <f t="shared" si="1588"/>
        <v>0021</v>
      </c>
      <c r="X1768" s="2"/>
    </row>
    <row r="1769" spans="1:24">
      <c r="A1769" s="2" t="s">
        <v>29</v>
      </c>
      <c r="B1769" s="35">
        <v>324002102</v>
      </c>
      <c r="C1769" s="29">
        <v>321002101</v>
      </c>
      <c r="D1769" s="35">
        <f t="shared" si="1579"/>
        <v>0</v>
      </c>
      <c r="E1769" s="29" t="s">
        <v>2038</v>
      </c>
      <c r="F1769" s="29" t="s">
        <v>1580</v>
      </c>
      <c r="G1769" s="29">
        <v>0</v>
      </c>
      <c r="H1769" s="29" t="s">
        <v>32</v>
      </c>
      <c r="I1769" s="29">
        <v>0</v>
      </c>
      <c r="J1769" s="29" t="s">
        <v>1626</v>
      </c>
      <c r="K1769" s="29" t="str">
        <f t="shared" si="1580"/>
        <v>old</v>
      </c>
      <c r="L1769" s="2" t="str">
        <f t="shared" si="1581"/>
        <v>old</v>
      </c>
      <c r="M1769" s="2">
        <f t="shared" si="1582"/>
        <v>99</v>
      </c>
      <c r="N1769" s="2"/>
      <c r="O1769" s="2" t="str">
        <f t="shared" si="1589"/>
        <v>0021</v>
      </c>
      <c r="P1769" s="2"/>
      <c r="Q1769" s="2" t="str">
        <f t="shared" si="1583"/>
        <v>02</v>
      </c>
      <c r="R1769" s="36"/>
      <c r="S1769" s="29">
        <f t="shared" si="1584"/>
        <v>4</v>
      </c>
      <c r="T1769" s="29">
        <f t="shared" si="1585"/>
        <v>9</v>
      </c>
      <c r="U1769" s="29">
        <f t="shared" si="1586"/>
        <v>9</v>
      </c>
      <c r="V1769" s="29">
        <f t="shared" si="1587"/>
        <v>9</v>
      </c>
      <c r="W1769" s="2" t="str">
        <f t="shared" si="1588"/>
        <v>2</v>
      </c>
      <c r="X1769" s="2"/>
    </row>
    <row r="1770" spans="1:24">
      <c r="A1770" s="2" t="s">
        <v>29</v>
      </c>
      <c r="B1770" s="35">
        <v>324002201</v>
      </c>
      <c r="C1770" s="29">
        <v>321002201</v>
      </c>
      <c r="D1770" s="35">
        <f t="shared" si="1579"/>
        <v>0</v>
      </c>
      <c r="E1770" s="29" t="s">
        <v>2039</v>
      </c>
      <c r="F1770" s="29" t="s">
        <v>1580</v>
      </c>
      <c r="G1770" s="29">
        <v>0</v>
      </c>
      <c r="H1770" s="29" t="s">
        <v>32</v>
      </c>
      <c r="I1770" s="29">
        <v>0</v>
      </c>
      <c r="J1770" s="29" t="s">
        <v>1629</v>
      </c>
      <c r="K1770" s="29" t="str">
        <f t="shared" si="1580"/>
        <v>old</v>
      </c>
      <c r="L1770" s="2" t="str">
        <f t="shared" si="1581"/>
        <v>old</v>
      </c>
      <c r="M1770" s="2">
        <f t="shared" si="1582"/>
        <v>99</v>
      </c>
      <c r="N1770" s="2"/>
      <c r="O1770" s="2" t="str">
        <f t="shared" si="1589"/>
        <v>0022</v>
      </c>
      <c r="P1770" s="2"/>
      <c r="Q1770" s="2" t="str">
        <f t="shared" si="1583"/>
        <v>01</v>
      </c>
      <c r="R1770" s="36"/>
      <c r="S1770" s="29">
        <f t="shared" si="1584"/>
        <v>4</v>
      </c>
      <c r="T1770" s="29">
        <f t="shared" si="1585"/>
        <v>4</v>
      </c>
      <c r="U1770" s="29">
        <f t="shared" si="1586"/>
        <v>4</v>
      </c>
      <c r="V1770" s="29">
        <f t="shared" si="1587"/>
        <v>4</v>
      </c>
      <c r="W1770" s="2" t="str">
        <f t="shared" si="1588"/>
        <v>0022</v>
      </c>
      <c r="X1770" s="2"/>
    </row>
    <row r="1771" spans="1:24">
      <c r="A1771" s="2" t="s">
        <v>29</v>
      </c>
      <c r="B1771" s="35">
        <v>324002301</v>
      </c>
      <c r="C1771" s="29">
        <v>321002301</v>
      </c>
      <c r="D1771" s="35">
        <f t="shared" si="1579"/>
        <v>0</v>
      </c>
      <c r="E1771" s="29" t="s">
        <v>2040</v>
      </c>
      <c r="F1771" s="29" t="s">
        <v>1580</v>
      </c>
      <c r="G1771" s="29">
        <v>0</v>
      </c>
      <c r="H1771" s="29" t="s">
        <v>32</v>
      </c>
      <c r="I1771" s="29">
        <v>0</v>
      </c>
      <c r="J1771" s="29" t="s">
        <v>1631</v>
      </c>
      <c r="K1771" s="29" t="str">
        <f t="shared" si="1580"/>
        <v>old</v>
      </c>
      <c r="L1771" s="2" t="str">
        <f t="shared" si="1581"/>
        <v>old</v>
      </c>
      <c r="M1771" s="2">
        <f t="shared" si="1582"/>
        <v>99</v>
      </c>
      <c r="N1771" s="2"/>
      <c r="O1771" s="2" t="str">
        <f t="shared" si="1589"/>
        <v>0023</v>
      </c>
      <c r="P1771" s="2"/>
      <c r="Q1771" s="2" t="str">
        <f t="shared" si="1583"/>
        <v>01</v>
      </c>
      <c r="R1771" s="36"/>
      <c r="S1771" s="29">
        <f t="shared" si="1584"/>
        <v>4</v>
      </c>
      <c r="T1771" s="29">
        <f t="shared" si="1585"/>
        <v>4</v>
      </c>
      <c r="U1771" s="29">
        <f t="shared" si="1586"/>
        <v>4</v>
      </c>
      <c r="V1771" s="29">
        <f t="shared" si="1587"/>
        <v>4</v>
      </c>
      <c r="W1771" s="2" t="str">
        <f t="shared" si="1588"/>
        <v>0023</v>
      </c>
      <c r="X1771" s="2"/>
    </row>
    <row r="1772" spans="1:24">
      <c r="A1772" s="2" t="s">
        <v>29</v>
      </c>
      <c r="B1772" s="35">
        <v>324002401</v>
      </c>
      <c r="C1772" s="29">
        <v>321002401</v>
      </c>
      <c r="D1772" s="35">
        <f t="shared" si="1579"/>
        <v>0</v>
      </c>
      <c r="E1772" s="29" t="s">
        <v>2041</v>
      </c>
      <c r="F1772" s="29" t="s">
        <v>1580</v>
      </c>
      <c r="G1772" s="29">
        <v>0</v>
      </c>
      <c r="H1772" s="29" t="s">
        <v>32</v>
      </c>
      <c r="I1772" s="29">
        <v>0</v>
      </c>
      <c r="J1772" s="29" t="s">
        <v>1633</v>
      </c>
      <c r="K1772" s="29" t="str">
        <f t="shared" si="1580"/>
        <v>old</v>
      </c>
      <c r="L1772" s="2" t="str">
        <f t="shared" si="1581"/>
        <v>old</v>
      </c>
      <c r="M1772" s="2">
        <f t="shared" si="1582"/>
        <v>99</v>
      </c>
      <c r="N1772" s="2"/>
      <c r="O1772" s="2" t="str">
        <f t="shared" si="1589"/>
        <v>0024</v>
      </c>
      <c r="P1772" s="2"/>
      <c r="Q1772" s="2" t="str">
        <f t="shared" si="1583"/>
        <v>01</v>
      </c>
      <c r="R1772" s="36"/>
      <c r="S1772" s="29">
        <f t="shared" si="1584"/>
        <v>4</v>
      </c>
      <c r="T1772" s="29">
        <f t="shared" si="1585"/>
        <v>4</v>
      </c>
      <c r="U1772" s="29">
        <f t="shared" si="1586"/>
        <v>4</v>
      </c>
      <c r="V1772" s="29">
        <f t="shared" si="1587"/>
        <v>4</v>
      </c>
      <c r="W1772" s="2" t="str">
        <f t="shared" si="1588"/>
        <v>0024</v>
      </c>
      <c r="X1772" s="2"/>
    </row>
    <row r="1773" spans="1:24">
      <c r="A1773" s="2" t="s">
        <v>29</v>
      </c>
      <c r="B1773" s="35">
        <v>324002501</v>
      </c>
      <c r="C1773" s="29">
        <v>321002501</v>
      </c>
      <c r="D1773" s="35">
        <f t="shared" si="1579"/>
        <v>0</v>
      </c>
      <c r="E1773" s="29" t="s">
        <v>2042</v>
      </c>
      <c r="F1773" s="29" t="s">
        <v>1580</v>
      </c>
      <c r="G1773" s="29">
        <v>0</v>
      </c>
      <c r="H1773" s="29" t="s">
        <v>32</v>
      </c>
      <c r="I1773" s="29">
        <v>0</v>
      </c>
      <c r="J1773" s="29" t="s">
        <v>1635</v>
      </c>
      <c r="K1773" s="29" t="str">
        <f t="shared" si="1580"/>
        <v>old</v>
      </c>
      <c r="L1773" s="2" t="str">
        <f t="shared" si="1581"/>
        <v>old</v>
      </c>
      <c r="M1773" s="2">
        <f t="shared" si="1582"/>
        <v>99</v>
      </c>
      <c r="N1773" s="2"/>
      <c r="O1773" s="2" t="str">
        <f t="shared" si="1589"/>
        <v>0025</v>
      </c>
      <c r="P1773" s="2"/>
      <c r="Q1773" s="2" t="str">
        <f t="shared" si="1583"/>
        <v>01</v>
      </c>
      <c r="R1773" s="36"/>
      <c r="S1773" s="29">
        <f t="shared" si="1584"/>
        <v>4</v>
      </c>
      <c r="T1773" s="29">
        <f t="shared" si="1585"/>
        <v>4</v>
      </c>
      <c r="U1773" s="29">
        <f t="shared" si="1586"/>
        <v>4</v>
      </c>
      <c r="V1773" s="29">
        <f t="shared" si="1587"/>
        <v>4</v>
      </c>
      <c r="W1773" s="2" t="str">
        <f t="shared" si="1588"/>
        <v>0025</v>
      </c>
      <c r="X1773" s="2"/>
    </row>
    <row r="1774" spans="1:24">
      <c r="A1774" s="2" t="s">
        <v>29</v>
      </c>
      <c r="B1774" s="35">
        <v>324002601</v>
      </c>
      <c r="C1774" s="29">
        <v>321002601</v>
      </c>
      <c r="D1774" s="35">
        <f t="shared" si="1579"/>
        <v>0</v>
      </c>
      <c r="E1774" s="29" t="s">
        <v>2043</v>
      </c>
      <c r="F1774" s="29" t="s">
        <v>1580</v>
      </c>
      <c r="G1774" s="29">
        <v>0</v>
      </c>
      <c r="H1774" s="29" t="s">
        <v>32</v>
      </c>
      <c r="I1774" s="29">
        <v>0</v>
      </c>
      <c r="J1774" s="29" t="s">
        <v>1637</v>
      </c>
      <c r="K1774" s="29" t="str">
        <f t="shared" si="1580"/>
        <v>old</v>
      </c>
      <c r="L1774" s="2" t="str">
        <f t="shared" si="1581"/>
        <v>old</v>
      </c>
      <c r="M1774" s="2">
        <f t="shared" si="1582"/>
        <v>99</v>
      </c>
      <c r="N1774" s="2"/>
      <c r="O1774" s="2" t="str">
        <f t="shared" si="1589"/>
        <v>0026</v>
      </c>
      <c r="P1774" s="2"/>
      <c r="Q1774" s="2" t="str">
        <f t="shared" si="1583"/>
        <v>01</v>
      </c>
      <c r="R1774" s="36"/>
      <c r="S1774" s="29">
        <f t="shared" si="1584"/>
        <v>4</v>
      </c>
      <c r="T1774" s="29">
        <f t="shared" si="1585"/>
        <v>4</v>
      </c>
      <c r="U1774" s="29">
        <f t="shared" si="1586"/>
        <v>4</v>
      </c>
      <c r="V1774" s="29">
        <f t="shared" si="1587"/>
        <v>4</v>
      </c>
      <c r="W1774" s="2" t="str">
        <f t="shared" si="1588"/>
        <v>0026</v>
      </c>
      <c r="X1774" s="2"/>
    </row>
    <row r="1775" spans="1:24">
      <c r="A1775" s="2" t="s">
        <v>29</v>
      </c>
      <c r="B1775" s="35">
        <v>324002701</v>
      </c>
      <c r="C1775" s="29">
        <v>321002701</v>
      </c>
      <c r="D1775" s="35">
        <f t="shared" si="1579"/>
        <v>0</v>
      </c>
      <c r="E1775" s="29" t="s">
        <v>2044</v>
      </c>
      <c r="F1775" s="29" t="s">
        <v>1580</v>
      </c>
      <c r="G1775" s="29">
        <v>0</v>
      </c>
      <c r="H1775" s="29" t="s">
        <v>32</v>
      </c>
      <c r="I1775" s="29">
        <v>0</v>
      </c>
      <c r="J1775" s="29" t="s">
        <v>1639</v>
      </c>
      <c r="K1775" s="29" t="str">
        <f t="shared" si="1580"/>
        <v>old</v>
      </c>
      <c r="L1775" s="2" t="str">
        <f t="shared" si="1581"/>
        <v>old</v>
      </c>
      <c r="M1775" s="2">
        <f t="shared" si="1582"/>
        <v>99</v>
      </c>
      <c r="N1775" s="2"/>
      <c r="O1775" s="2" t="str">
        <f t="shared" si="1589"/>
        <v>0027</v>
      </c>
      <c r="P1775" s="2"/>
      <c r="Q1775" s="2" t="str">
        <f t="shared" si="1583"/>
        <v>01</v>
      </c>
      <c r="R1775" s="36"/>
      <c r="S1775" s="29">
        <f t="shared" si="1584"/>
        <v>4</v>
      </c>
      <c r="T1775" s="29">
        <f t="shared" si="1585"/>
        <v>4</v>
      </c>
      <c r="U1775" s="29">
        <f t="shared" si="1586"/>
        <v>4</v>
      </c>
      <c r="V1775" s="29">
        <f t="shared" si="1587"/>
        <v>4</v>
      </c>
      <c r="W1775" s="2" t="str">
        <f t="shared" si="1588"/>
        <v>0027</v>
      </c>
      <c r="X1775" s="2"/>
    </row>
    <row r="1776" spans="1:24">
      <c r="A1776" s="2" t="s">
        <v>29</v>
      </c>
      <c r="B1776" s="35">
        <v>324002801</v>
      </c>
      <c r="C1776" s="29">
        <v>321002801</v>
      </c>
      <c r="D1776" s="35">
        <f t="shared" si="1579"/>
        <v>0</v>
      </c>
      <c r="E1776" s="29" t="s">
        <v>2045</v>
      </c>
      <c r="F1776" s="29" t="s">
        <v>1580</v>
      </c>
      <c r="G1776" s="29">
        <v>0</v>
      </c>
      <c r="H1776" s="29" t="s">
        <v>32</v>
      </c>
      <c r="I1776" s="29">
        <v>0</v>
      </c>
      <c r="J1776" s="29" t="s">
        <v>1641</v>
      </c>
      <c r="K1776" s="29" t="str">
        <f t="shared" si="1580"/>
        <v>old</v>
      </c>
      <c r="L1776" s="2" t="str">
        <f t="shared" si="1581"/>
        <v>old</v>
      </c>
      <c r="M1776" s="2">
        <f t="shared" si="1582"/>
        <v>99</v>
      </c>
      <c r="N1776" s="2"/>
      <c r="O1776" s="2" t="str">
        <f t="shared" si="1589"/>
        <v>0028</v>
      </c>
      <c r="P1776" s="2"/>
      <c r="Q1776" s="2" t="str">
        <f t="shared" si="1583"/>
        <v>01</v>
      </c>
      <c r="R1776" s="36"/>
      <c r="S1776" s="29">
        <f t="shared" si="1584"/>
        <v>4</v>
      </c>
      <c r="T1776" s="29">
        <f t="shared" si="1585"/>
        <v>4</v>
      </c>
      <c r="U1776" s="29">
        <f t="shared" si="1586"/>
        <v>4</v>
      </c>
      <c r="V1776" s="29">
        <f t="shared" si="1587"/>
        <v>4</v>
      </c>
      <c r="W1776" s="2" t="str">
        <f t="shared" si="1588"/>
        <v>0028</v>
      </c>
      <c r="X1776" s="2"/>
    </row>
    <row r="1777" spans="1:24">
      <c r="A1777" s="2" t="s">
        <v>29</v>
      </c>
      <c r="B1777" s="35">
        <v>324002802</v>
      </c>
      <c r="C1777" s="29">
        <v>321002801</v>
      </c>
      <c r="D1777" s="35">
        <f t="shared" si="1579"/>
        <v>0</v>
      </c>
      <c r="E1777" s="29" t="s">
        <v>2046</v>
      </c>
      <c r="F1777" s="29" t="s">
        <v>1580</v>
      </c>
      <c r="G1777" s="29">
        <v>0</v>
      </c>
      <c r="H1777" s="29" t="s">
        <v>32</v>
      </c>
      <c r="I1777" s="29">
        <v>0</v>
      </c>
      <c r="J1777" s="29" t="s">
        <v>1641</v>
      </c>
      <c r="K1777" s="29" t="str">
        <f t="shared" si="1580"/>
        <v>old</v>
      </c>
      <c r="L1777" s="2" t="str">
        <f t="shared" si="1581"/>
        <v>old</v>
      </c>
      <c r="M1777" s="2">
        <f t="shared" si="1582"/>
        <v>99</v>
      </c>
      <c r="N1777" s="2"/>
      <c r="O1777" s="2" t="str">
        <f t="shared" si="1589"/>
        <v>0028</v>
      </c>
      <c r="P1777" s="2"/>
      <c r="Q1777" s="2" t="str">
        <f t="shared" si="1583"/>
        <v>02</v>
      </c>
      <c r="R1777" s="36"/>
      <c r="S1777" s="29">
        <f t="shared" si="1584"/>
        <v>4</v>
      </c>
      <c r="T1777" s="29">
        <f t="shared" si="1585"/>
        <v>9</v>
      </c>
      <c r="U1777" s="29">
        <f t="shared" si="1586"/>
        <v>9</v>
      </c>
      <c r="V1777" s="29">
        <f t="shared" si="1587"/>
        <v>9</v>
      </c>
      <c r="W1777" s="2" t="str">
        <f t="shared" si="1588"/>
        <v>2</v>
      </c>
      <c r="X1777" s="2"/>
    </row>
    <row r="1778" spans="1:24">
      <c r="A1778" s="2" t="s">
        <v>29</v>
      </c>
      <c r="B1778" s="35">
        <v>324002901</v>
      </c>
      <c r="C1778" s="29">
        <v>321002901</v>
      </c>
      <c r="D1778" s="35">
        <f t="shared" si="1579"/>
        <v>0</v>
      </c>
      <c r="E1778" s="29" t="s">
        <v>2047</v>
      </c>
      <c r="F1778" s="29" t="s">
        <v>1580</v>
      </c>
      <c r="G1778" s="29">
        <v>0</v>
      </c>
      <c r="H1778" s="29" t="s">
        <v>32</v>
      </c>
      <c r="I1778" s="29">
        <v>0</v>
      </c>
      <c r="J1778" s="29" t="s">
        <v>1644</v>
      </c>
      <c r="K1778" s="29" t="str">
        <f t="shared" si="1580"/>
        <v>old</v>
      </c>
      <c r="L1778" s="2" t="str">
        <f t="shared" si="1581"/>
        <v>old</v>
      </c>
      <c r="M1778" s="2">
        <f t="shared" si="1582"/>
        <v>99</v>
      </c>
      <c r="N1778" s="2"/>
      <c r="O1778" s="2" t="str">
        <f t="shared" si="1589"/>
        <v>0029</v>
      </c>
      <c r="P1778" s="2"/>
      <c r="Q1778" s="2" t="str">
        <f t="shared" si="1583"/>
        <v>01</v>
      </c>
      <c r="R1778" s="36"/>
      <c r="S1778" s="29">
        <f t="shared" si="1584"/>
        <v>4</v>
      </c>
      <c r="T1778" s="29">
        <f t="shared" si="1585"/>
        <v>4</v>
      </c>
      <c r="U1778" s="29">
        <f t="shared" si="1586"/>
        <v>4</v>
      </c>
      <c r="V1778" s="29">
        <f t="shared" si="1587"/>
        <v>4</v>
      </c>
      <c r="W1778" s="2" t="str">
        <f t="shared" si="1588"/>
        <v>0029</v>
      </c>
      <c r="X1778" s="2"/>
    </row>
    <row r="1779" spans="1:24">
      <c r="A1779" s="2" t="s">
        <v>29</v>
      </c>
      <c r="B1779" s="35">
        <v>324003001</v>
      </c>
      <c r="C1779" s="29">
        <v>321003001</v>
      </c>
      <c r="D1779" s="35">
        <f t="shared" si="1579"/>
        <v>0</v>
      </c>
      <c r="E1779" s="29" t="s">
        <v>2048</v>
      </c>
      <c r="F1779" s="29" t="s">
        <v>1580</v>
      </c>
      <c r="G1779" s="29">
        <v>0</v>
      </c>
      <c r="H1779" s="29" t="s">
        <v>32</v>
      </c>
      <c r="I1779" s="29">
        <v>0</v>
      </c>
      <c r="J1779" s="29" t="s">
        <v>1646</v>
      </c>
      <c r="K1779" s="29" t="str">
        <f t="shared" si="1580"/>
        <v>old</v>
      </c>
      <c r="L1779" s="2" t="str">
        <f t="shared" si="1581"/>
        <v>old</v>
      </c>
      <c r="M1779" s="2">
        <f t="shared" si="1582"/>
        <v>99</v>
      </c>
      <c r="N1779" s="2"/>
      <c r="O1779" s="2" t="str">
        <f t="shared" si="1589"/>
        <v>0030</v>
      </c>
      <c r="P1779" s="2"/>
      <c r="Q1779" s="2" t="str">
        <f t="shared" si="1583"/>
        <v>01</v>
      </c>
      <c r="R1779" s="36"/>
      <c r="S1779" s="29">
        <f t="shared" si="1584"/>
        <v>4</v>
      </c>
      <c r="T1779" s="29">
        <f t="shared" si="1585"/>
        <v>4</v>
      </c>
      <c r="U1779" s="29">
        <f t="shared" si="1586"/>
        <v>4</v>
      </c>
      <c r="V1779" s="29">
        <f t="shared" si="1587"/>
        <v>4</v>
      </c>
      <c r="W1779" s="2" t="str">
        <f t="shared" si="1588"/>
        <v>0030</v>
      </c>
      <c r="X1779" s="2"/>
    </row>
    <row r="1780" spans="1:24">
      <c r="A1780" s="2" t="s">
        <v>29</v>
      </c>
      <c r="B1780" s="35">
        <v>324003101</v>
      </c>
      <c r="C1780" s="29">
        <v>321003101</v>
      </c>
      <c r="D1780" s="35">
        <f t="shared" si="1579"/>
        <v>0</v>
      </c>
      <c r="E1780" s="29" t="s">
        <v>2049</v>
      </c>
      <c r="F1780" s="29" t="s">
        <v>1580</v>
      </c>
      <c r="G1780" s="29">
        <v>0</v>
      </c>
      <c r="H1780" s="29" t="s">
        <v>32</v>
      </c>
      <c r="I1780" s="29">
        <v>0</v>
      </c>
      <c r="J1780" s="29" t="s">
        <v>1648</v>
      </c>
      <c r="K1780" s="29" t="str">
        <f t="shared" si="1580"/>
        <v>old</v>
      </c>
      <c r="L1780" s="2" t="str">
        <f t="shared" si="1581"/>
        <v>old</v>
      </c>
      <c r="M1780" s="2">
        <f t="shared" si="1582"/>
        <v>99</v>
      </c>
      <c r="N1780" s="2"/>
      <c r="O1780" s="2" t="str">
        <f t="shared" si="1589"/>
        <v>0031</v>
      </c>
      <c r="P1780" s="2"/>
      <c r="Q1780" s="2" t="str">
        <f t="shared" si="1583"/>
        <v>01</v>
      </c>
      <c r="R1780" s="36"/>
      <c r="S1780" s="29">
        <f t="shared" si="1584"/>
        <v>4</v>
      </c>
      <c r="T1780" s="29">
        <f t="shared" si="1585"/>
        <v>4</v>
      </c>
      <c r="U1780" s="29">
        <f t="shared" si="1586"/>
        <v>4</v>
      </c>
      <c r="V1780" s="29">
        <f t="shared" si="1587"/>
        <v>4</v>
      </c>
      <c r="W1780" s="2" t="str">
        <f t="shared" si="1588"/>
        <v>0031</v>
      </c>
      <c r="X1780" s="2"/>
    </row>
    <row r="1781" spans="1:24">
      <c r="A1781" s="2" t="s">
        <v>29</v>
      </c>
      <c r="B1781" s="35">
        <v>324003201</v>
      </c>
      <c r="C1781" s="29">
        <v>321003201</v>
      </c>
      <c r="D1781" s="35">
        <f t="shared" si="1579"/>
        <v>0</v>
      </c>
      <c r="E1781" s="29" t="s">
        <v>2050</v>
      </c>
      <c r="F1781" s="29" t="s">
        <v>1580</v>
      </c>
      <c r="G1781" s="29">
        <v>0</v>
      </c>
      <c r="H1781" s="29" t="s">
        <v>32</v>
      </c>
      <c r="I1781" s="29">
        <v>0</v>
      </c>
      <c r="J1781" s="29" t="s">
        <v>1650</v>
      </c>
      <c r="K1781" s="29" t="str">
        <f t="shared" si="1580"/>
        <v>old</v>
      </c>
      <c r="L1781" s="2" t="str">
        <f t="shared" si="1581"/>
        <v>old</v>
      </c>
      <c r="M1781" s="2">
        <f t="shared" si="1582"/>
        <v>99</v>
      </c>
      <c r="N1781" s="2"/>
      <c r="O1781" s="2" t="str">
        <f t="shared" si="1589"/>
        <v>0032</v>
      </c>
      <c r="P1781" s="2"/>
      <c r="Q1781" s="2" t="str">
        <f t="shared" si="1583"/>
        <v>01</v>
      </c>
      <c r="R1781" s="36"/>
      <c r="S1781" s="29">
        <f t="shared" si="1584"/>
        <v>4</v>
      </c>
      <c r="T1781" s="29">
        <f t="shared" si="1585"/>
        <v>4</v>
      </c>
      <c r="U1781" s="29">
        <f t="shared" si="1586"/>
        <v>4</v>
      </c>
      <c r="V1781" s="29">
        <f t="shared" si="1587"/>
        <v>4</v>
      </c>
      <c r="W1781" s="2" t="str">
        <f t="shared" si="1588"/>
        <v>0032</v>
      </c>
      <c r="X1781" s="2"/>
    </row>
    <row r="1782" spans="1:24">
      <c r="A1782" s="2" t="s">
        <v>29</v>
      </c>
      <c r="B1782" s="35">
        <v>324003301</v>
      </c>
      <c r="C1782" s="29">
        <v>321003301</v>
      </c>
      <c r="D1782" s="35">
        <f t="shared" si="1579"/>
        <v>0</v>
      </c>
      <c r="E1782" s="29" t="s">
        <v>2051</v>
      </c>
      <c r="F1782" s="29" t="s">
        <v>1580</v>
      </c>
      <c r="G1782" s="29">
        <v>0</v>
      </c>
      <c r="H1782" s="29" t="s">
        <v>32</v>
      </c>
      <c r="I1782" s="29">
        <v>0</v>
      </c>
      <c r="J1782" s="29" t="s">
        <v>1652</v>
      </c>
      <c r="K1782" s="29" t="str">
        <f t="shared" si="1580"/>
        <v>old</v>
      </c>
      <c r="L1782" s="2" t="str">
        <f t="shared" si="1581"/>
        <v>old</v>
      </c>
      <c r="M1782" s="2">
        <f t="shared" si="1582"/>
        <v>99</v>
      </c>
      <c r="N1782" s="2"/>
      <c r="O1782" s="2" t="str">
        <f t="shared" si="1589"/>
        <v>0033</v>
      </c>
      <c r="P1782" s="2"/>
      <c r="Q1782" s="2" t="str">
        <f t="shared" si="1583"/>
        <v>01</v>
      </c>
      <c r="R1782" s="36"/>
      <c r="S1782" s="29">
        <f t="shared" si="1584"/>
        <v>4</v>
      </c>
      <c r="T1782" s="29">
        <f t="shared" si="1585"/>
        <v>4</v>
      </c>
      <c r="U1782" s="29">
        <f t="shared" si="1586"/>
        <v>4</v>
      </c>
      <c r="V1782" s="29">
        <f t="shared" si="1587"/>
        <v>4</v>
      </c>
      <c r="W1782" s="2" t="str">
        <f t="shared" si="1588"/>
        <v>0033</v>
      </c>
      <c r="X1782" s="2"/>
    </row>
    <row r="1783" spans="1:24">
      <c r="A1783" s="2" t="s">
        <v>29</v>
      </c>
      <c r="B1783" s="35">
        <v>324003401</v>
      </c>
      <c r="C1783" s="29">
        <v>321003401</v>
      </c>
      <c r="D1783" s="35">
        <f t="shared" si="1579"/>
        <v>0</v>
      </c>
      <c r="E1783" s="29" t="s">
        <v>2052</v>
      </c>
      <c r="F1783" s="29" t="s">
        <v>1580</v>
      </c>
      <c r="G1783" s="29">
        <v>0</v>
      </c>
      <c r="H1783" s="29" t="s">
        <v>32</v>
      </c>
      <c r="I1783" s="29">
        <v>0</v>
      </c>
      <c r="J1783" s="29" t="s">
        <v>1654</v>
      </c>
      <c r="K1783" s="29" t="str">
        <f t="shared" si="1580"/>
        <v>old</v>
      </c>
      <c r="L1783" s="2" t="str">
        <f t="shared" si="1581"/>
        <v>old</v>
      </c>
      <c r="M1783" s="2">
        <f t="shared" si="1582"/>
        <v>99</v>
      </c>
      <c r="N1783" s="2"/>
      <c r="O1783" s="2" t="str">
        <f t="shared" si="1589"/>
        <v>0034</v>
      </c>
      <c r="P1783" s="2"/>
      <c r="Q1783" s="2" t="str">
        <f t="shared" si="1583"/>
        <v>01</v>
      </c>
      <c r="R1783" s="36"/>
      <c r="S1783" s="29">
        <f t="shared" si="1584"/>
        <v>4</v>
      </c>
      <c r="T1783" s="29">
        <f t="shared" si="1585"/>
        <v>4</v>
      </c>
      <c r="U1783" s="29">
        <f t="shared" si="1586"/>
        <v>4</v>
      </c>
      <c r="V1783" s="29">
        <f t="shared" si="1587"/>
        <v>4</v>
      </c>
      <c r="W1783" s="2" t="str">
        <f t="shared" si="1588"/>
        <v>0034</v>
      </c>
      <c r="X1783" s="2"/>
    </row>
    <row r="1784" spans="1:24">
      <c r="A1784" s="2" t="s">
        <v>29</v>
      </c>
      <c r="B1784" s="35">
        <v>324003501</v>
      </c>
      <c r="C1784" s="29">
        <v>321003501</v>
      </c>
      <c r="D1784" s="35">
        <f t="shared" si="1579"/>
        <v>0</v>
      </c>
      <c r="E1784" s="29" t="s">
        <v>2053</v>
      </c>
      <c r="F1784" s="29" t="s">
        <v>1580</v>
      </c>
      <c r="G1784" s="29">
        <v>0</v>
      </c>
      <c r="H1784" s="29" t="s">
        <v>32</v>
      </c>
      <c r="I1784" s="29">
        <v>0</v>
      </c>
      <c r="J1784" s="29" t="s">
        <v>1656</v>
      </c>
      <c r="K1784" s="29" t="str">
        <f t="shared" si="1580"/>
        <v>old</v>
      </c>
      <c r="L1784" s="2" t="str">
        <f t="shared" si="1581"/>
        <v>old</v>
      </c>
      <c r="M1784" s="2">
        <f t="shared" si="1582"/>
        <v>99</v>
      </c>
      <c r="N1784" s="2"/>
      <c r="O1784" s="2" t="str">
        <f t="shared" si="1589"/>
        <v>0035</v>
      </c>
      <c r="P1784" s="2"/>
      <c r="Q1784" s="2" t="str">
        <f t="shared" si="1583"/>
        <v>01</v>
      </c>
      <c r="R1784" s="36"/>
      <c r="S1784" s="29">
        <f t="shared" si="1584"/>
        <v>4</v>
      </c>
      <c r="T1784" s="29">
        <f t="shared" si="1585"/>
        <v>4</v>
      </c>
      <c r="U1784" s="29">
        <f t="shared" si="1586"/>
        <v>4</v>
      </c>
      <c r="V1784" s="29">
        <f t="shared" si="1587"/>
        <v>4</v>
      </c>
      <c r="W1784" s="2" t="str">
        <f t="shared" si="1588"/>
        <v>0035</v>
      </c>
      <c r="X1784" s="2"/>
    </row>
    <row r="1785" spans="1:24">
      <c r="A1785" s="2" t="s">
        <v>29</v>
      </c>
      <c r="B1785" s="35">
        <v>324003601</v>
      </c>
      <c r="C1785" s="29">
        <v>321003601</v>
      </c>
      <c r="D1785" s="35">
        <f t="shared" si="1579"/>
        <v>0</v>
      </c>
      <c r="E1785" s="29" t="s">
        <v>2054</v>
      </c>
      <c r="F1785" s="29" t="s">
        <v>1580</v>
      </c>
      <c r="G1785" s="29">
        <v>0</v>
      </c>
      <c r="H1785" s="29" t="s">
        <v>32</v>
      </c>
      <c r="I1785" s="29">
        <v>0</v>
      </c>
      <c r="J1785" s="29" t="s">
        <v>1658</v>
      </c>
      <c r="K1785" s="29" t="str">
        <f t="shared" si="1580"/>
        <v>old</v>
      </c>
      <c r="L1785" s="2" t="str">
        <f t="shared" si="1581"/>
        <v>old</v>
      </c>
      <c r="M1785" s="2">
        <f t="shared" si="1582"/>
        <v>99</v>
      </c>
      <c r="N1785" s="2"/>
      <c r="O1785" s="2" t="str">
        <f t="shared" si="1589"/>
        <v>0036</v>
      </c>
      <c r="P1785" s="2"/>
      <c r="Q1785" s="2" t="str">
        <f t="shared" si="1583"/>
        <v>01</v>
      </c>
      <c r="R1785" s="36"/>
      <c r="S1785" s="29">
        <f t="shared" si="1584"/>
        <v>4</v>
      </c>
      <c r="T1785" s="29">
        <f t="shared" si="1585"/>
        <v>4</v>
      </c>
      <c r="U1785" s="29">
        <f t="shared" si="1586"/>
        <v>4</v>
      </c>
      <c r="V1785" s="29">
        <f t="shared" si="1587"/>
        <v>4</v>
      </c>
      <c r="W1785" s="2" t="str">
        <f t="shared" si="1588"/>
        <v>0036</v>
      </c>
      <c r="X1785" s="2"/>
    </row>
    <row r="1786" spans="1:24">
      <c r="A1786" s="2" t="s">
        <v>29</v>
      </c>
      <c r="B1786" s="35">
        <v>324003701</v>
      </c>
      <c r="C1786" s="29">
        <v>321003701</v>
      </c>
      <c r="D1786" s="35">
        <f t="shared" si="1579"/>
        <v>0</v>
      </c>
      <c r="E1786" s="29" t="s">
        <v>2055</v>
      </c>
      <c r="F1786" s="29" t="s">
        <v>1580</v>
      </c>
      <c r="G1786" s="29">
        <v>0</v>
      </c>
      <c r="H1786" s="29" t="s">
        <v>32</v>
      </c>
      <c r="I1786" s="29">
        <v>0</v>
      </c>
      <c r="J1786" s="29" t="s">
        <v>1660</v>
      </c>
      <c r="K1786" s="29" t="str">
        <f t="shared" si="1580"/>
        <v>old</v>
      </c>
      <c r="L1786" s="2" t="str">
        <f t="shared" si="1581"/>
        <v>old</v>
      </c>
      <c r="M1786" s="2">
        <f t="shared" si="1582"/>
        <v>99</v>
      </c>
      <c r="N1786" s="2"/>
      <c r="O1786" s="2" t="str">
        <f t="shared" si="1589"/>
        <v>0037</v>
      </c>
      <c r="P1786" s="2"/>
      <c r="Q1786" s="2" t="str">
        <f t="shared" si="1583"/>
        <v>01</v>
      </c>
      <c r="R1786" s="36"/>
      <c r="S1786" s="29">
        <f t="shared" si="1584"/>
        <v>4</v>
      </c>
      <c r="T1786" s="29">
        <f t="shared" si="1585"/>
        <v>4</v>
      </c>
      <c r="U1786" s="29">
        <f t="shared" si="1586"/>
        <v>4</v>
      </c>
      <c r="V1786" s="29">
        <f t="shared" si="1587"/>
        <v>4</v>
      </c>
      <c r="W1786" s="2" t="str">
        <f t="shared" si="1588"/>
        <v>0037</v>
      </c>
      <c r="X1786" s="2"/>
    </row>
    <row r="1787" spans="1:24">
      <c r="A1787" s="2" t="s">
        <v>29</v>
      </c>
      <c r="B1787" s="35">
        <v>324003801</v>
      </c>
      <c r="C1787" s="29">
        <v>321003801</v>
      </c>
      <c r="D1787" s="35">
        <f t="shared" si="1579"/>
        <v>0</v>
      </c>
      <c r="E1787" s="29" t="s">
        <v>2056</v>
      </c>
      <c r="F1787" s="29" t="s">
        <v>1580</v>
      </c>
      <c r="G1787" s="29">
        <v>0</v>
      </c>
      <c r="H1787" s="29" t="s">
        <v>32</v>
      </c>
      <c r="I1787" s="29">
        <v>0</v>
      </c>
      <c r="J1787" s="29" t="s">
        <v>1662</v>
      </c>
      <c r="K1787" s="29" t="str">
        <f t="shared" si="1580"/>
        <v>old</v>
      </c>
      <c r="L1787" s="2" t="str">
        <f t="shared" si="1581"/>
        <v>old</v>
      </c>
      <c r="M1787" s="2">
        <f t="shared" si="1582"/>
        <v>99</v>
      </c>
      <c r="N1787" s="2"/>
      <c r="O1787" s="2" t="str">
        <f t="shared" si="1589"/>
        <v>0038</v>
      </c>
      <c r="P1787" s="2"/>
      <c r="Q1787" s="2" t="str">
        <f t="shared" si="1583"/>
        <v>01</v>
      </c>
      <c r="R1787" s="36"/>
      <c r="S1787" s="29">
        <f t="shared" si="1584"/>
        <v>4</v>
      </c>
      <c r="T1787" s="29">
        <f t="shared" si="1585"/>
        <v>4</v>
      </c>
      <c r="U1787" s="29">
        <f t="shared" si="1586"/>
        <v>4</v>
      </c>
      <c r="V1787" s="29">
        <f t="shared" si="1587"/>
        <v>4</v>
      </c>
      <c r="W1787" s="2" t="str">
        <f t="shared" si="1588"/>
        <v>0038</v>
      </c>
      <c r="X1787" s="2"/>
    </row>
    <row r="1788" spans="1:24">
      <c r="A1788" s="2" t="s">
        <v>29</v>
      </c>
      <c r="B1788" s="35">
        <v>324003901</v>
      </c>
      <c r="C1788" s="29">
        <v>321003901</v>
      </c>
      <c r="D1788" s="35">
        <f t="shared" si="1579"/>
        <v>0</v>
      </c>
      <c r="E1788" s="29" t="s">
        <v>2057</v>
      </c>
      <c r="F1788" s="29" t="s">
        <v>1580</v>
      </c>
      <c r="G1788" s="29">
        <v>0</v>
      </c>
      <c r="H1788" s="29" t="s">
        <v>32</v>
      </c>
      <c r="I1788" s="29">
        <v>0</v>
      </c>
      <c r="J1788" s="29" t="s">
        <v>1664</v>
      </c>
      <c r="K1788" s="29" t="str">
        <f t="shared" si="1580"/>
        <v>old</v>
      </c>
      <c r="L1788" s="2" t="str">
        <f t="shared" si="1581"/>
        <v>old</v>
      </c>
      <c r="M1788" s="2">
        <f t="shared" si="1582"/>
        <v>99</v>
      </c>
      <c r="N1788" s="2"/>
      <c r="O1788" s="2" t="str">
        <f t="shared" si="1589"/>
        <v>0039</v>
      </c>
      <c r="P1788" s="2"/>
      <c r="Q1788" s="2" t="str">
        <f t="shared" si="1583"/>
        <v>01</v>
      </c>
      <c r="R1788" s="36"/>
      <c r="S1788" s="29">
        <f t="shared" si="1584"/>
        <v>4</v>
      </c>
      <c r="T1788" s="29">
        <f t="shared" si="1585"/>
        <v>4</v>
      </c>
      <c r="U1788" s="29">
        <f t="shared" si="1586"/>
        <v>4</v>
      </c>
      <c r="V1788" s="29">
        <f t="shared" si="1587"/>
        <v>4</v>
      </c>
      <c r="W1788" s="2" t="str">
        <f t="shared" si="1588"/>
        <v>0039</v>
      </c>
      <c r="X1788" s="2"/>
    </row>
    <row r="1789" spans="1:24">
      <c r="A1789" s="2" t="s">
        <v>29</v>
      </c>
      <c r="B1789" s="35">
        <v>324004001</v>
      </c>
      <c r="C1789" s="29">
        <v>321004001</v>
      </c>
      <c r="D1789" s="35">
        <f t="shared" si="1579"/>
        <v>0</v>
      </c>
      <c r="E1789" s="29" t="s">
        <v>2058</v>
      </c>
      <c r="F1789" s="29" t="s">
        <v>1580</v>
      </c>
      <c r="G1789" s="29">
        <v>0</v>
      </c>
      <c r="H1789" s="29" t="s">
        <v>32</v>
      </c>
      <c r="I1789" s="29">
        <v>0</v>
      </c>
      <c r="J1789" s="29" t="s">
        <v>1666</v>
      </c>
      <c r="K1789" s="29" t="str">
        <f t="shared" si="1580"/>
        <v>old</v>
      </c>
      <c r="L1789" s="2" t="str">
        <f t="shared" si="1581"/>
        <v>old</v>
      </c>
      <c r="M1789" s="2">
        <f t="shared" si="1582"/>
        <v>99</v>
      </c>
      <c r="N1789" s="2"/>
      <c r="O1789" s="2" t="str">
        <f t="shared" si="1589"/>
        <v>0040</v>
      </c>
      <c r="P1789" s="2"/>
      <c r="Q1789" s="2" t="str">
        <f t="shared" si="1583"/>
        <v>01</v>
      </c>
      <c r="R1789" s="36"/>
      <c r="S1789" s="29">
        <f t="shared" si="1584"/>
        <v>4</v>
      </c>
      <c r="T1789" s="29">
        <f t="shared" si="1585"/>
        <v>4</v>
      </c>
      <c r="U1789" s="29">
        <f t="shared" si="1586"/>
        <v>4</v>
      </c>
      <c r="V1789" s="29">
        <f t="shared" si="1587"/>
        <v>4</v>
      </c>
      <c r="W1789" s="2" t="str">
        <f t="shared" si="1588"/>
        <v>0040</v>
      </c>
      <c r="X1789" s="2"/>
    </row>
    <row r="1790" spans="1:24">
      <c r="A1790" s="2" t="s">
        <v>29</v>
      </c>
      <c r="B1790" s="35">
        <v>324004101</v>
      </c>
      <c r="C1790" s="29">
        <v>321004101</v>
      </c>
      <c r="D1790" s="35">
        <f t="shared" si="1579"/>
        <v>0</v>
      </c>
      <c r="E1790" s="29" t="s">
        <v>2059</v>
      </c>
      <c r="F1790" s="29" t="s">
        <v>1580</v>
      </c>
      <c r="G1790" s="29">
        <v>0</v>
      </c>
      <c r="H1790" s="29" t="s">
        <v>32</v>
      </c>
      <c r="I1790" s="29">
        <v>0</v>
      </c>
      <c r="J1790" s="29" t="s">
        <v>1668</v>
      </c>
      <c r="K1790" s="29" t="str">
        <f t="shared" si="1580"/>
        <v>old</v>
      </c>
      <c r="L1790" s="2" t="str">
        <f t="shared" si="1581"/>
        <v>old</v>
      </c>
      <c r="M1790" s="2">
        <f t="shared" si="1582"/>
        <v>99</v>
      </c>
      <c r="N1790" s="2"/>
      <c r="O1790" s="2" t="str">
        <f t="shared" si="1589"/>
        <v>0041</v>
      </c>
      <c r="P1790" s="2"/>
      <c r="Q1790" s="2" t="str">
        <f t="shared" si="1583"/>
        <v>01</v>
      </c>
      <c r="R1790" s="36"/>
      <c r="S1790" s="29">
        <f t="shared" si="1584"/>
        <v>4</v>
      </c>
      <c r="T1790" s="29">
        <f t="shared" si="1585"/>
        <v>4</v>
      </c>
      <c r="U1790" s="29">
        <f t="shared" si="1586"/>
        <v>4</v>
      </c>
      <c r="V1790" s="29">
        <f t="shared" si="1587"/>
        <v>4</v>
      </c>
      <c r="W1790" s="2" t="str">
        <f t="shared" si="1588"/>
        <v>0041</v>
      </c>
      <c r="X1790" s="2"/>
    </row>
    <row r="1791" spans="1:24">
      <c r="A1791" s="2" t="s">
        <v>29</v>
      </c>
      <c r="B1791" s="35">
        <v>324004201</v>
      </c>
      <c r="C1791" s="29">
        <v>321004201</v>
      </c>
      <c r="D1791" s="35">
        <f t="shared" si="1579"/>
        <v>0</v>
      </c>
      <c r="E1791" s="29" t="s">
        <v>2060</v>
      </c>
      <c r="F1791" s="29" t="s">
        <v>1580</v>
      </c>
      <c r="G1791" s="29">
        <v>0</v>
      </c>
      <c r="H1791" s="29" t="s">
        <v>32</v>
      </c>
      <c r="I1791" s="29">
        <v>0</v>
      </c>
      <c r="J1791" s="29" t="s">
        <v>1670</v>
      </c>
      <c r="K1791" s="29" t="str">
        <f t="shared" si="1580"/>
        <v>old</v>
      </c>
      <c r="L1791" s="2" t="str">
        <f t="shared" si="1581"/>
        <v>old</v>
      </c>
      <c r="M1791" s="2">
        <f t="shared" si="1582"/>
        <v>99</v>
      </c>
      <c r="N1791" s="2"/>
      <c r="O1791" s="2" t="str">
        <f t="shared" si="1589"/>
        <v>0042</v>
      </c>
      <c r="P1791" s="2"/>
      <c r="Q1791" s="2" t="str">
        <f t="shared" si="1583"/>
        <v>01</v>
      </c>
      <c r="R1791" s="36"/>
      <c r="S1791" s="29">
        <f t="shared" si="1584"/>
        <v>4</v>
      </c>
      <c r="T1791" s="29">
        <f t="shared" si="1585"/>
        <v>4</v>
      </c>
      <c r="U1791" s="29">
        <f t="shared" si="1586"/>
        <v>4</v>
      </c>
      <c r="V1791" s="29">
        <f t="shared" si="1587"/>
        <v>4</v>
      </c>
      <c r="W1791" s="2" t="str">
        <f t="shared" si="1588"/>
        <v>0042</v>
      </c>
      <c r="X1791" s="2"/>
    </row>
    <row r="1792" spans="1:24">
      <c r="A1792" s="2" t="s">
        <v>29</v>
      </c>
      <c r="B1792" s="35">
        <v>324004301</v>
      </c>
      <c r="C1792" s="29">
        <v>321004301</v>
      </c>
      <c r="D1792" s="35">
        <f t="shared" si="1579"/>
        <v>0</v>
      </c>
      <c r="E1792" s="29" t="s">
        <v>2061</v>
      </c>
      <c r="F1792" s="29" t="s">
        <v>1580</v>
      </c>
      <c r="G1792" s="29">
        <v>0</v>
      </c>
      <c r="H1792" s="29" t="s">
        <v>32</v>
      </c>
      <c r="I1792" s="29">
        <v>0</v>
      </c>
      <c r="J1792" s="29" t="s">
        <v>1672</v>
      </c>
      <c r="K1792" s="29" t="str">
        <f t="shared" si="1580"/>
        <v>old</v>
      </c>
      <c r="L1792" s="2" t="str">
        <f t="shared" si="1581"/>
        <v>old</v>
      </c>
      <c r="M1792" s="2">
        <f t="shared" si="1582"/>
        <v>99</v>
      </c>
      <c r="N1792" s="2"/>
      <c r="O1792" s="2" t="str">
        <f t="shared" si="1589"/>
        <v>0043</v>
      </c>
      <c r="P1792" s="2"/>
      <c r="Q1792" s="2" t="str">
        <f t="shared" si="1583"/>
        <v>01</v>
      </c>
      <c r="R1792" s="36"/>
      <c r="S1792" s="29">
        <f t="shared" si="1584"/>
        <v>4</v>
      </c>
      <c r="T1792" s="29">
        <f t="shared" si="1585"/>
        <v>4</v>
      </c>
      <c r="U1792" s="29">
        <f t="shared" si="1586"/>
        <v>4</v>
      </c>
      <c r="V1792" s="29">
        <f t="shared" si="1587"/>
        <v>4</v>
      </c>
      <c r="W1792" s="2" t="str">
        <f t="shared" si="1588"/>
        <v>0043</v>
      </c>
      <c r="X1792" s="2"/>
    </row>
    <row r="1793" spans="1:24">
      <c r="A1793" s="2" t="s">
        <v>29</v>
      </c>
      <c r="B1793" s="35">
        <v>324004401</v>
      </c>
      <c r="C1793" s="29">
        <v>321004401</v>
      </c>
      <c r="D1793" s="35">
        <f t="shared" si="1579"/>
        <v>0</v>
      </c>
      <c r="E1793" s="29" t="s">
        <v>2062</v>
      </c>
      <c r="F1793" s="29" t="s">
        <v>1580</v>
      </c>
      <c r="G1793" s="29">
        <v>0</v>
      </c>
      <c r="H1793" s="29" t="s">
        <v>32</v>
      </c>
      <c r="I1793" s="29">
        <v>0</v>
      </c>
      <c r="J1793" s="29" t="s">
        <v>1674</v>
      </c>
      <c r="K1793" s="29" t="str">
        <f t="shared" si="1580"/>
        <v>old</v>
      </c>
      <c r="L1793" s="2" t="str">
        <f t="shared" si="1581"/>
        <v>old</v>
      </c>
      <c r="M1793" s="2">
        <f t="shared" si="1582"/>
        <v>99</v>
      </c>
      <c r="N1793" s="2"/>
      <c r="O1793" s="2" t="str">
        <f t="shared" si="1589"/>
        <v>0044</v>
      </c>
      <c r="P1793" s="2"/>
      <c r="Q1793" s="2" t="str">
        <f t="shared" si="1583"/>
        <v>01</v>
      </c>
      <c r="R1793" s="36"/>
      <c r="S1793" s="29">
        <f t="shared" si="1584"/>
        <v>4</v>
      </c>
      <c r="T1793" s="29">
        <f t="shared" si="1585"/>
        <v>4</v>
      </c>
      <c r="U1793" s="29">
        <f t="shared" si="1586"/>
        <v>4</v>
      </c>
      <c r="V1793" s="29">
        <f t="shared" si="1587"/>
        <v>4</v>
      </c>
      <c r="W1793" s="2" t="str">
        <f t="shared" si="1588"/>
        <v>0044</v>
      </c>
      <c r="X1793" s="2"/>
    </row>
    <row r="1794" spans="1:24">
      <c r="A1794" s="2" t="s">
        <v>29</v>
      </c>
      <c r="B1794" s="35">
        <v>324004501</v>
      </c>
      <c r="C1794" s="29">
        <v>321004501</v>
      </c>
      <c r="D1794" s="35">
        <f t="shared" si="1579"/>
        <v>0</v>
      </c>
      <c r="E1794" s="29" t="s">
        <v>2063</v>
      </c>
      <c r="F1794" s="29" t="s">
        <v>1580</v>
      </c>
      <c r="G1794" s="29">
        <v>0</v>
      </c>
      <c r="H1794" s="29" t="s">
        <v>32</v>
      </c>
      <c r="I1794" s="29">
        <v>0</v>
      </c>
      <c r="J1794" s="29" t="s">
        <v>1676</v>
      </c>
      <c r="K1794" s="29" t="str">
        <f t="shared" si="1580"/>
        <v>old</v>
      </c>
      <c r="L1794" s="2" t="str">
        <f t="shared" si="1581"/>
        <v>old</v>
      </c>
      <c r="M1794" s="2">
        <f t="shared" si="1582"/>
        <v>99</v>
      </c>
      <c r="N1794" s="2"/>
      <c r="O1794" s="2" t="str">
        <f t="shared" si="1589"/>
        <v>0045</v>
      </c>
      <c r="P1794" s="2"/>
      <c r="Q1794" s="2" t="str">
        <f t="shared" si="1583"/>
        <v>01</v>
      </c>
      <c r="R1794" s="36"/>
      <c r="S1794" s="29">
        <f t="shared" si="1584"/>
        <v>4</v>
      </c>
      <c r="T1794" s="29">
        <f t="shared" si="1585"/>
        <v>4</v>
      </c>
      <c r="U1794" s="29">
        <f t="shared" si="1586"/>
        <v>4</v>
      </c>
      <c r="V1794" s="29">
        <f t="shared" si="1587"/>
        <v>4</v>
      </c>
      <c r="W1794" s="2" t="str">
        <f t="shared" si="1588"/>
        <v>0045</v>
      </c>
      <c r="X1794" s="2"/>
    </row>
    <row r="1795" spans="1:24">
      <c r="A1795" s="2" t="s">
        <v>29</v>
      </c>
      <c r="B1795" s="35">
        <v>324004601</v>
      </c>
      <c r="C1795" s="29">
        <v>321004601</v>
      </c>
      <c r="D1795" s="35">
        <f t="shared" si="1579"/>
        <v>0</v>
      </c>
      <c r="E1795" s="29" t="s">
        <v>2064</v>
      </c>
      <c r="F1795" s="29" t="s">
        <v>1580</v>
      </c>
      <c r="G1795" s="29">
        <v>0</v>
      </c>
      <c r="H1795" s="29" t="s">
        <v>32</v>
      </c>
      <c r="I1795" s="29">
        <v>0</v>
      </c>
      <c r="J1795" s="29" t="s">
        <v>1678</v>
      </c>
      <c r="K1795" s="29" t="str">
        <f t="shared" si="1580"/>
        <v>old</v>
      </c>
      <c r="L1795" s="2" t="str">
        <f t="shared" si="1581"/>
        <v>old</v>
      </c>
      <c r="M1795" s="2">
        <f t="shared" si="1582"/>
        <v>99</v>
      </c>
      <c r="N1795" s="2"/>
      <c r="O1795" s="2" t="str">
        <f t="shared" si="1589"/>
        <v>0046</v>
      </c>
      <c r="P1795" s="2"/>
      <c r="Q1795" s="2" t="str">
        <f t="shared" si="1583"/>
        <v>01</v>
      </c>
      <c r="R1795" s="36"/>
      <c r="S1795" s="29">
        <f t="shared" si="1584"/>
        <v>4</v>
      </c>
      <c r="T1795" s="29">
        <f t="shared" si="1585"/>
        <v>4</v>
      </c>
      <c r="U1795" s="29">
        <f t="shared" si="1586"/>
        <v>4</v>
      </c>
      <c r="V1795" s="29">
        <f t="shared" si="1587"/>
        <v>4</v>
      </c>
      <c r="W1795" s="2" t="str">
        <f t="shared" si="1588"/>
        <v>0046</v>
      </c>
      <c r="X1795" s="2"/>
    </row>
    <row r="1796" spans="1:24">
      <c r="A1796" s="2" t="s">
        <v>29</v>
      </c>
      <c r="B1796" s="35">
        <v>324004701</v>
      </c>
      <c r="C1796" s="29">
        <v>321004701</v>
      </c>
      <c r="D1796" s="35">
        <f t="shared" si="1579"/>
        <v>0</v>
      </c>
      <c r="E1796" s="29" t="s">
        <v>2065</v>
      </c>
      <c r="F1796" s="29" t="s">
        <v>1580</v>
      </c>
      <c r="G1796" s="29">
        <v>0</v>
      </c>
      <c r="H1796" s="29" t="s">
        <v>32</v>
      </c>
      <c r="I1796" s="29">
        <v>0</v>
      </c>
      <c r="J1796" s="29" t="s">
        <v>1680</v>
      </c>
      <c r="K1796" s="29" t="str">
        <f t="shared" si="1580"/>
        <v>old</v>
      </c>
      <c r="L1796" s="2" t="str">
        <f t="shared" si="1581"/>
        <v>old</v>
      </c>
      <c r="M1796" s="2">
        <f t="shared" si="1582"/>
        <v>99</v>
      </c>
      <c r="N1796" s="2"/>
      <c r="O1796" s="2" t="str">
        <f t="shared" si="1589"/>
        <v>0047</v>
      </c>
      <c r="P1796" s="2"/>
      <c r="Q1796" s="2" t="str">
        <f t="shared" si="1583"/>
        <v>01</v>
      </c>
      <c r="R1796" s="36"/>
      <c r="S1796" s="29">
        <f t="shared" si="1584"/>
        <v>4</v>
      </c>
      <c r="T1796" s="29">
        <f t="shared" si="1585"/>
        <v>4</v>
      </c>
      <c r="U1796" s="29">
        <f t="shared" si="1586"/>
        <v>4</v>
      </c>
      <c r="V1796" s="29">
        <f t="shared" si="1587"/>
        <v>4</v>
      </c>
      <c r="W1796" s="2" t="str">
        <f t="shared" si="1588"/>
        <v>0047</v>
      </c>
      <c r="X1796" s="2"/>
    </row>
    <row r="1797" spans="1:24">
      <c r="A1797" s="2" t="s">
        <v>29</v>
      </c>
      <c r="B1797" s="35">
        <v>324004801</v>
      </c>
      <c r="C1797" s="29">
        <v>321004801</v>
      </c>
      <c r="D1797" s="35">
        <f t="shared" si="1579"/>
        <v>0</v>
      </c>
      <c r="E1797" s="29" t="s">
        <v>2066</v>
      </c>
      <c r="F1797" s="29" t="s">
        <v>1580</v>
      </c>
      <c r="G1797" s="29">
        <v>0</v>
      </c>
      <c r="H1797" s="29" t="s">
        <v>32</v>
      </c>
      <c r="I1797" s="29">
        <v>0</v>
      </c>
      <c r="J1797" s="29" t="s">
        <v>1682</v>
      </c>
      <c r="K1797" s="29" t="str">
        <f t="shared" si="1580"/>
        <v>old</v>
      </c>
      <c r="L1797" s="2" t="str">
        <f t="shared" si="1581"/>
        <v>old</v>
      </c>
      <c r="M1797" s="2">
        <f t="shared" si="1582"/>
        <v>99</v>
      </c>
      <c r="N1797" s="2"/>
      <c r="O1797" s="2" t="str">
        <f t="shared" si="1589"/>
        <v>0048</v>
      </c>
      <c r="P1797" s="2"/>
      <c r="Q1797" s="2" t="str">
        <f t="shared" si="1583"/>
        <v>01</v>
      </c>
      <c r="R1797" s="36"/>
      <c r="S1797" s="29">
        <f t="shared" si="1584"/>
        <v>4</v>
      </c>
      <c r="T1797" s="29">
        <f t="shared" si="1585"/>
        <v>4</v>
      </c>
      <c r="U1797" s="29">
        <f t="shared" si="1586"/>
        <v>4</v>
      </c>
      <c r="V1797" s="29">
        <f t="shared" si="1587"/>
        <v>4</v>
      </c>
      <c r="W1797" s="2" t="str">
        <f t="shared" si="1588"/>
        <v>0048</v>
      </c>
      <c r="X1797" s="2"/>
    </row>
    <row r="1798" spans="1:24">
      <c r="A1798" s="2" t="s">
        <v>29</v>
      </c>
      <c r="B1798" s="35">
        <v>324004901</v>
      </c>
      <c r="C1798" s="29">
        <v>321004901</v>
      </c>
      <c r="D1798" s="35">
        <f t="shared" si="1579"/>
        <v>0</v>
      </c>
      <c r="E1798" s="29" t="s">
        <v>2067</v>
      </c>
      <c r="F1798" s="29" t="s">
        <v>1580</v>
      </c>
      <c r="G1798" s="29">
        <v>0</v>
      </c>
      <c r="H1798" s="29" t="s">
        <v>32</v>
      </c>
      <c r="I1798" s="29">
        <v>0</v>
      </c>
      <c r="J1798" s="29" t="s">
        <v>1684</v>
      </c>
      <c r="K1798" s="29" t="str">
        <f t="shared" si="1580"/>
        <v>old</v>
      </c>
      <c r="L1798" s="2" t="str">
        <f t="shared" si="1581"/>
        <v>old</v>
      </c>
      <c r="M1798" s="2">
        <f t="shared" si="1582"/>
        <v>99</v>
      </c>
      <c r="N1798" s="2"/>
      <c r="O1798" s="2" t="str">
        <f t="shared" si="1589"/>
        <v>0049</v>
      </c>
      <c r="P1798" s="2"/>
      <c r="Q1798" s="2" t="str">
        <f t="shared" si="1583"/>
        <v>01</v>
      </c>
      <c r="R1798" s="36"/>
      <c r="S1798" s="29">
        <f t="shared" si="1584"/>
        <v>4</v>
      </c>
      <c r="T1798" s="29">
        <f t="shared" si="1585"/>
        <v>4</v>
      </c>
      <c r="U1798" s="29">
        <f t="shared" si="1586"/>
        <v>4</v>
      </c>
      <c r="V1798" s="29">
        <f t="shared" si="1587"/>
        <v>4</v>
      </c>
      <c r="W1798" s="2" t="str">
        <f t="shared" si="1588"/>
        <v>0049</v>
      </c>
      <c r="X1798" s="2"/>
    </row>
    <row r="1799" spans="1:24">
      <c r="A1799" s="2" t="s">
        <v>29</v>
      </c>
      <c r="B1799" s="35">
        <v>324005001</v>
      </c>
      <c r="C1799" s="29">
        <v>321005001</v>
      </c>
      <c r="D1799" s="35">
        <f t="shared" si="1579"/>
        <v>0</v>
      </c>
      <c r="E1799" s="29" t="s">
        <v>2068</v>
      </c>
      <c r="F1799" s="29" t="s">
        <v>1580</v>
      </c>
      <c r="G1799" s="29">
        <v>0</v>
      </c>
      <c r="H1799" s="29" t="s">
        <v>32</v>
      </c>
      <c r="I1799" s="29">
        <v>0</v>
      </c>
      <c r="J1799" s="29" t="s">
        <v>1686</v>
      </c>
      <c r="K1799" s="29" t="str">
        <f t="shared" si="1580"/>
        <v>old</v>
      </c>
      <c r="L1799" s="2" t="str">
        <f t="shared" si="1581"/>
        <v>old</v>
      </c>
      <c r="M1799" s="2">
        <f t="shared" si="1582"/>
        <v>99</v>
      </c>
      <c r="N1799" s="2"/>
      <c r="O1799" s="2" t="str">
        <f t="shared" si="1589"/>
        <v>0050</v>
      </c>
      <c r="P1799" s="2"/>
      <c r="Q1799" s="2" t="str">
        <f t="shared" si="1583"/>
        <v>01</v>
      </c>
      <c r="R1799" s="36"/>
      <c r="S1799" s="29">
        <f t="shared" si="1584"/>
        <v>4</v>
      </c>
      <c r="T1799" s="29">
        <f t="shared" si="1585"/>
        <v>4</v>
      </c>
      <c r="U1799" s="29">
        <f t="shared" si="1586"/>
        <v>4</v>
      </c>
      <c r="V1799" s="29">
        <f t="shared" si="1587"/>
        <v>4</v>
      </c>
      <c r="W1799" s="2" t="str">
        <f t="shared" si="1588"/>
        <v>0050</v>
      </c>
      <c r="X1799" s="2"/>
    </row>
    <row r="1800" spans="1:24">
      <c r="A1800" s="2" t="s">
        <v>29</v>
      </c>
      <c r="B1800" s="35">
        <v>324005002</v>
      </c>
      <c r="C1800" s="29">
        <v>321005001</v>
      </c>
      <c r="D1800" s="35">
        <f t="shared" si="1579"/>
        <v>0</v>
      </c>
      <c r="E1800" s="29" t="s">
        <v>2069</v>
      </c>
      <c r="F1800" s="29" t="s">
        <v>1580</v>
      </c>
      <c r="G1800" s="29">
        <v>0</v>
      </c>
      <c r="H1800" s="29" t="s">
        <v>32</v>
      </c>
      <c r="I1800" s="29">
        <v>0</v>
      </c>
      <c r="J1800" s="29" t="s">
        <v>1686</v>
      </c>
      <c r="K1800" s="29" t="str">
        <f t="shared" si="1580"/>
        <v>old</v>
      </c>
      <c r="L1800" s="2" t="str">
        <f t="shared" si="1581"/>
        <v>old</v>
      </c>
      <c r="M1800" s="2">
        <f t="shared" si="1582"/>
        <v>99</v>
      </c>
      <c r="N1800" s="2"/>
      <c r="O1800" s="2" t="str">
        <f t="shared" si="1589"/>
        <v>0050</v>
      </c>
      <c r="P1800" s="2"/>
      <c r="Q1800" s="2" t="str">
        <f t="shared" si="1583"/>
        <v>02</v>
      </c>
      <c r="R1800" s="36"/>
      <c r="S1800" s="29">
        <f t="shared" si="1584"/>
        <v>4</v>
      </c>
      <c r="T1800" s="29">
        <f t="shared" si="1585"/>
        <v>9</v>
      </c>
      <c r="U1800" s="29">
        <f t="shared" si="1586"/>
        <v>9</v>
      </c>
      <c r="V1800" s="29">
        <f t="shared" si="1587"/>
        <v>9</v>
      </c>
      <c r="W1800" s="2" t="str">
        <f t="shared" si="1588"/>
        <v>2</v>
      </c>
      <c r="X1800" s="2"/>
    </row>
    <row r="1801" spans="1:24">
      <c r="A1801" s="2" t="s">
        <v>29</v>
      </c>
      <c r="B1801" s="35">
        <v>324006001</v>
      </c>
      <c r="C1801" s="29">
        <v>321005001</v>
      </c>
      <c r="D1801" s="35">
        <f t="shared" si="1579"/>
        <v>0</v>
      </c>
      <c r="E1801" s="29" t="s">
        <v>2070</v>
      </c>
      <c r="F1801" s="29" t="s">
        <v>1580</v>
      </c>
      <c r="G1801" s="29">
        <v>0</v>
      </c>
      <c r="H1801" s="29" t="s">
        <v>32</v>
      </c>
      <c r="I1801" s="29">
        <v>0</v>
      </c>
      <c r="J1801" s="29" t="s">
        <v>1689</v>
      </c>
      <c r="K1801" s="29" t="str">
        <f t="shared" si="1580"/>
        <v>old</v>
      </c>
      <c r="L1801" s="2" t="str">
        <f t="shared" si="1581"/>
        <v>old</v>
      </c>
      <c r="M1801" s="2">
        <f t="shared" si="1582"/>
        <v>99</v>
      </c>
      <c r="N1801" s="2"/>
      <c r="O1801" s="2" t="str">
        <f t="shared" si="1589"/>
        <v>0060</v>
      </c>
      <c r="P1801" s="2"/>
      <c r="Q1801" s="2" t="str">
        <f t="shared" si="1583"/>
        <v>01</v>
      </c>
      <c r="R1801" s="36"/>
      <c r="S1801" s="29">
        <f t="shared" si="1584"/>
        <v>4</v>
      </c>
      <c r="T1801" s="29">
        <f t="shared" si="1585"/>
        <v>4</v>
      </c>
      <c r="U1801" s="29">
        <f t="shared" si="1586"/>
        <v>4</v>
      </c>
      <c r="V1801" s="29">
        <f t="shared" si="1587"/>
        <v>4</v>
      </c>
      <c r="W1801" s="2" t="str">
        <f t="shared" si="1588"/>
        <v>0060</v>
      </c>
      <c r="X1801" s="2"/>
    </row>
    <row r="1802" spans="1:24">
      <c r="A1802" s="2" t="s">
        <v>29</v>
      </c>
      <c r="B1802" s="35">
        <v>324006201</v>
      </c>
      <c r="C1802" s="29">
        <v>321005001</v>
      </c>
      <c r="D1802" s="35">
        <f t="shared" si="1579"/>
        <v>0</v>
      </c>
      <c r="E1802" s="29" t="s">
        <v>2071</v>
      </c>
      <c r="F1802" s="29" t="s">
        <v>1580</v>
      </c>
      <c r="G1802" s="29">
        <v>0</v>
      </c>
      <c r="H1802" s="29" t="s">
        <v>32</v>
      </c>
      <c r="I1802" s="29">
        <v>0</v>
      </c>
      <c r="J1802" s="29" t="s">
        <v>1686</v>
      </c>
      <c r="K1802" s="29" t="str">
        <f t="shared" si="1580"/>
        <v>old</v>
      </c>
      <c r="L1802" s="2" t="str">
        <f t="shared" si="1581"/>
        <v>old</v>
      </c>
      <c r="M1802" s="2">
        <f t="shared" si="1582"/>
        <v>99</v>
      </c>
      <c r="N1802" s="2"/>
      <c r="O1802" s="2" t="str">
        <f t="shared" si="1589"/>
        <v>0062</v>
      </c>
      <c r="P1802" s="2"/>
      <c r="Q1802" s="2" t="str">
        <f t="shared" si="1583"/>
        <v>01</v>
      </c>
      <c r="R1802" s="36"/>
      <c r="S1802" s="29">
        <f t="shared" si="1584"/>
        <v>4</v>
      </c>
      <c r="T1802" s="29">
        <f t="shared" si="1585"/>
        <v>4</v>
      </c>
      <c r="U1802" s="29">
        <f t="shared" si="1586"/>
        <v>4</v>
      </c>
      <c r="V1802" s="29">
        <f t="shared" si="1587"/>
        <v>4</v>
      </c>
      <c r="W1802" s="2" t="str">
        <f t="shared" si="1588"/>
        <v>0062</v>
      </c>
      <c r="X1802" s="2"/>
    </row>
    <row r="1803" spans="1:24">
      <c r="A1803" s="2" t="s">
        <v>29</v>
      </c>
      <c r="B1803" s="35">
        <v>324006301</v>
      </c>
      <c r="C1803" s="29">
        <v>321005001</v>
      </c>
      <c r="D1803" s="35">
        <f t="shared" si="1579"/>
        <v>0</v>
      </c>
      <c r="E1803" s="29" t="s">
        <v>2072</v>
      </c>
      <c r="F1803" s="29" t="s">
        <v>1580</v>
      </c>
      <c r="G1803" s="29">
        <v>0</v>
      </c>
      <c r="H1803" s="29" t="s">
        <v>32</v>
      </c>
      <c r="I1803" s="29">
        <v>0</v>
      </c>
      <c r="J1803" s="29" t="s">
        <v>1686</v>
      </c>
      <c r="K1803" s="29" t="str">
        <f t="shared" si="1580"/>
        <v>old</v>
      </c>
      <c r="L1803" s="2" t="str">
        <f t="shared" si="1581"/>
        <v>old</v>
      </c>
      <c r="M1803" s="2">
        <f t="shared" si="1582"/>
        <v>99</v>
      </c>
      <c r="N1803" s="2"/>
      <c r="O1803" s="2" t="str">
        <f t="shared" si="1589"/>
        <v>0063</v>
      </c>
      <c r="P1803" s="2"/>
      <c r="Q1803" s="2" t="str">
        <f t="shared" si="1583"/>
        <v>01</v>
      </c>
      <c r="R1803" s="36"/>
      <c r="S1803" s="29">
        <f t="shared" si="1584"/>
        <v>4</v>
      </c>
      <c r="T1803" s="29">
        <f t="shared" si="1585"/>
        <v>4</v>
      </c>
      <c r="U1803" s="29">
        <f t="shared" si="1586"/>
        <v>4</v>
      </c>
      <c r="V1803" s="29">
        <f t="shared" si="1587"/>
        <v>4</v>
      </c>
      <c r="W1803" s="2" t="str">
        <f t="shared" si="1588"/>
        <v>0063</v>
      </c>
      <c r="X1803" s="2"/>
    </row>
    <row r="1804" spans="1:24">
      <c r="A1804" s="2" t="s">
        <v>29</v>
      </c>
      <c r="B1804" s="35">
        <v>324006401</v>
      </c>
      <c r="C1804" s="29">
        <v>321005001</v>
      </c>
      <c r="D1804" s="35">
        <f t="shared" si="1579"/>
        <v>0</v>
      </c>
      <c r="E1804" s="29" t="s">
        <v>2073</v>
      </c>
      <c r="F1804" s="29" t="s">
        <v>1580</v>
      </c>
      <c r="G1804" s="29">
        <v>0</v>
      </c>
      <c r="H1804" s="29" t="s">
        <v>32</v>
      </c>
      <c r="I1804" s="29">
        <v>0</v>
      </c>
      <c r="J1804" s="29" t="s">
        <v>1686</v>
      </c>
      <c r="K1804" s="29" t="str">
        <f t="shared" si="1580"/>
        <v>old</v>
      </c>
      <c r="L1804" s="2" t="str">
        <f t="shared" si="1581"/>
        <v>old</v>
      </c>
      <c r="M1804" s="2">
        <f t="shared" si="1582"/>
        <v>99</v>
      </c>
      <c r="N1804" s="2"/>
      <c r="O1804" s="2" t="str">
        <f t="shared" si="1589"/>
        <v>0064</v>
      </c>
      <c r="P1804" s="2"/>
      <c r="Q1804" s="2" t="str">
        <f t="shared" si="1583"/>
        <v>01</v>
      </c>
      <c r="R1804" s="36"/>
      <c r="S1804" s="29">
        <f t="shared" si="1584"/>
        <v>4</v>
      </c>
      <c r="T1804" s="29">
        <f t="shared" si="1585"/>
        <v>4</v>
      </c>
      <c r="U1804" s="29">
        <f t="shared" si="1586"/>
        <v>4</v>
      </c>
      <c r="V1804" s="29">
        <f t="shared" si="1587"/>
        <v>4</v>
      </c>
      <c r="W1804" s="2" t="str">
        <f t="shared" si="1588"/>
        <v>0064</v>
      </c>
      <c r="X1804" s="2"/>
    </row>
    <row r="1805" spans="1:24">
      <c r="A1805" s="2" t="s">
        <v>29</v>
      </c>
      <c r="B1805" s="35">
        <v>324006501</v>
      </c>
      <c r="C1805" s="29">
        <v>321005001</v>
      </c>
      <c r="D1805" s="35">
        <f t="shared" si="1579"/>
        <v>0</v>
      </c>
      <c r="E1805" s="29" t="s">
        <v>2074</v>
      </c>
      <c r="F1805" s="29" t="s">
        <v>1580</v>
      </c>
      <c r="G1805" s="29">
        <v>0</v>
      </c>
      <c r="H1805" s="29" t="s">
        <v>32</v>
      </c>
      <c r="I1805" s="29">
        <v>0</v>
      </c>
      <c r="J1805" s="29" t="s">
        <v>1686</v>
      </c>
      <c r="K1805" s="29" t="str">
        <f t="shared" si="1580"/>
        <v>old</v>
      </c>
      <c r="L1805" s="2" t="str">
        <f t="shared" si="1581"/>
        <v>old</v>
      </c>
      <c r="M1805" s="2">
        <f t="shared" si="1582"/>
        <v>99</v>
      </c>
      <c r="N1805" s="2"/>
      <c r="O1805" s="2" t="str">
        <f t="shared" si="1589"/>
        <v>0065</v>
      </c>
      <c r="P1805" s="2"/>
      <c r="Q1805" s="2" t="str">
        <f t="shared" si="1583"/>
        <v>01</v>
      </c>
      <c r="R1805" s="36"/>
      <c r="S1805" s="29">
        <f t="shared" si="1584"/>
        <v>4</v>
      </c>
      <c r="T1805" s="29">
        <f t="shared" si="1585"/>
        <v>4</v>
      </c>
      <c r="U1805" s="29">
        <f t="shared" si="1586"/>
        <v>4</v>
      </c>
      <c r="V1805" s="29">
        <f t="shared" si="1587"/>
        <v>4</v>
      </c>
      <c r="W1805" s="2" t="str">
        <f t="shared" si="1588"/>
        <v>0065</v>
      </c>
      <c r="X1805" s="2"/>
    </row>
    <row r="1806" spans="1:24">
      <c r="A1806" s="2" t="s">
        <v>29</v>
      </c>
      <c r="B1806" s="35">
        <v>324100601</v>
      </c>
      <c r="C1806" s="29">
        <v>321101201</v>
      </c>
      <c r="D1806" s="35">
        <f t="shared" ref="D1806:D1869" si="1590">IF(INT(B1806)=INT(C1806),111,0)</f>
        <v>0</v>
      </c>
      <c r="E1806" s="29" t="s">
        <v>2075</v>
      </c>
      <c r="F1806" s="29" t="s">
        <v>1580</v>
      </c>
      <c r="G1806" s="29">
        <v>0</v>
      </c>
      <c r="H1806" s="29" t="s">
        <v>32</v>
      </c>
      <c r="I1806" s="29">
        <v>0</v>
      </c>
      <c r="J1806" s="29" t="s">
        <v>1696</v>
      </c>
      <c r="K1806" s="29" t="str">
        <f t="shared" ref="K1806:K1869" si="1591">LEFT(E1806,S1806-1)</f>
        <v>old</v>
      </c>
      <c r="L1806" s="2" t="str">
        <f t="shared" ref="L1806:L1869" si="1592">LEFT(E1806,S1806-1)</f>
        <v>old</v>
      </c>
      <c r="M1806" s="2">
        <f t="shared" ref="M1806:M1869" si="1593">IF(L1806="card",21,IF(L1806="bust",22,99))</f>
        <v>99</v>
      </c>
      <c r="N1806" s="2"/>
      <c r="O1806" s="2" t="str">
        <f t="shared" si="1589"/>
        <v>1006</v>
      </c>
      <c r="P1806" s="2"/>
      <c r="Q1806" s="2" t="str">
        <f t="shared" ref="Q1806:Q1869" si="1594">IF(LEN(W1806)&lt;3,IF(LEN(W1806)&gt;1,W1806,"0"&amp;W1806),"01")</f>
        <v>01</v>
      </c>
      <c r="R1806" s="36"/>
      <c r="S1806" s="29">
        <f t="shared" ref="S1806:S1869" si="1595">IFERROR(FIND("_",E1806),0)</f>
        <v>4</v>
      </c>
      <c r="T1806" s="29">
        <f t="shared" ref="T1806:T1869" si="1596">IFERROR(FIND("_",E1806,S1806+1),S1806)</f>
        <v>4</v>
      </c>
      <c r="U1806" s="29">
        <f t="shared" ref="U1806:U1869" si="1597">IFERROR(FIND("_",E1806,T1806+1),T1806)</f>
        <v>4</v>
      </c>
      <c r="V1806" s="29">
        <f t="shared" ref="V1806:V1869" si="1598">IFERROR(FIND("_",E1806,U1806+1),U1806)</f>
        <v>4</v>
      </c>
      <c r="W1806" s="2" t="str">
        <f t="shared" ref="W1806:W1869" si="1599">IF(U1806=V1806,RIGHT(E1806,LEN(E1806)-U1806),MID(E1806,U1806+1,V1806-U1806-1))</f>
        <v>1006</v>
      </c>
      <c r="X1806" s="2"/>
    </row>
    <row r="1807" spans="1:24">
      <c r="A1807" s="2" t="s">
        <v>29</v>
      </c>
      <c r="B1807" s="35">
        <v>324100701</v>
      </c>
      <c r="C1807" s="29">
        <v>321101201</v>
      </c>
      <c r="D1807" s="35">
        <f t="shared" si="1590"/>
        <v>0</v>
      </c>
      <c r="E1807" s="29" t="s">
        <v>2076</v>
      </c>
      <c r="F1807" s="29" t="s">
        <v>1580</v>
      </c>
      <c r="G1807" s="29">
        <v>0</v>
      </c>
      <c r="H1807" s="29" t="s">
        <v>32</v>
      </c>
      <c r="I1807" s="29">
        <v>0</v>
      </c>
      <c r="J1807" s="29" t="s">
        <v>1696</v>
      </c>
      <c r="K1807" s="29" t="str">
        <f t="shared" si="1591"/>
        <v>old</v>
      </c>
      <c r="L1807" s="2" t="str">
        <f t="shared" si="1592"/>
        <v>old</v>
      </c>
      <c r="M1807" s="2">
        <f t="shared" si="1593"/>
        <v>99</v>
      </c>
      <c r="N1807" s="2"/>
      <c r="O1807" s="2" t="str">
        <f t="shared" ref="O1807:O1870" si="1600">MID(E1807,S1807+1,4)</f>
        <v>1007</v>
      </c>
      <c r="P1807" s="2"/>
      <c r="Q1807" s="2" t="str">
        <f t="shared" si="1594"/>
        <v>01</v>
      </c>
      <c r="R1807" s="36"/>
      <c r="S1807" s="29">
        <f t="shared" si="1595"/>
        <v>4</v>
      </c>
      <c r="T1807" s="29">
        <f t="shared" si="1596"/>
        <v>4</v>
      </c>
      <c r="U1807" s="29">
        <f t="shared" si="1597"/>
        <v>4</v>
      </c>
      <c r="V1807" s="29">
        <f t="shared" si="1598"/>
        <v>4</v>
      </c>
      <c r="W1807" s="2" t="str">
        <f t="shared" si="1599"/>
        <v>1007</v>
      </c>
      <c r="X1807" s="2"/>
    </row>
    <row r="1808" spans="1:24">
      <c r="A1808" s="2" t="s">
        <v>29</v>
      </c>
      <c r="B1808" s="35">
        <v>324100801</v>
      </c>
      <c r="C1808" s="29">
        <v>321101201</v>
      </c>
      <c r="D1808" s="35">
        <f t="shared" si="1590"/>
        <v>0</v>
      </c>
      <c r="E1808" s="29" t="s">
        <v>2077</v>
      </c>
      <c r="F1808" s="29" t="s">
        <v>1580</v>
      </c>
      <c r="G1808" s="29">
        <v>0</v>
      </c>
      <c r="H1808" s="29" t="s">
        <v>32</v>
      </c>
      <c r="I1808" s="29">
        <v>0</v>
      </c>
      <c r="J1808" s="29" t="s">
        <v>1696</v>
      </c>
      <c r="K1808" s="29" t="str">
        <f t="shared" si="1591"/>
        <v>old</v>
      </c>
      <c r="L1808" s="2" t="str">
        <f t="shared" si="1592"/>
        <v>old</v>
      </c>
      <c r="M1808" s="2">
        <f t="shared" si="1593"/>
        <v>99</v>
      </c>
      <c r="N1808" s="2"/>
      <c r="O1808" s="2" t="str">
        <f t="shared" si="1600"/>
        <v>1008</v>
      </c>
      <c r="P1808" s="2"/>
      <c r="Q1808" s="2" t="str">
        <f t="shared" si="1594"/>
        <v>01</v>
      </c>
      <c r="R1808" s="36"/>
      <c r="S1808" s="29">
        <f t="shared" si="1595"/>
        <v>4</v>
      </c>
      <c r="T1808" s="29">
        <f t="shared" si="1596"/>
        <v>4</v>
      </c>
      <c r="U1808" s="29">
        <f t="shared" si="1597"/>
        <v>4</v>
      </c>
      <c r="V1808" s="29">
        <f t="shared" si="1598"/>
        <v>4</v>
      </c>
      <c r="W1808" s="2" t="str">
        <f t="shared" si="1599"/>
        <v>1008</v>
      </c>
      <c r="X1808" s="2"/>
    </row>
    <row r="1809" spans="1:24">
      <c r="A1809" s="2" t="s">
        <v>29</v>
      </c>
      <c r="B1809" s="35">
        <v>324100901</v>
      </c>
      <c r="C1809" s="29">
        <v>321101401</v>
      </c>
      <c r="D1809" s="35">
        <f t="shared" si="1590"/>
        <v>0</v>
      </c>
      <c r="E1809" s="29" t="s">
        <v>2078</v>
      </c>
      <c r="F1809" s="29" t="s">
        <v>1580</v>
      </c>
      <c r="G1809" s="29">
        <v>0</v>
      </c>
      <c r="H1809" s="29" t="s">
        <v>32</v>
      </c>
      <c r="I1809" s="29">
        <v>0</v>
      </c>
      <c r="J1809" s="29" t="s">
        <v>1700</v>
      </c>
      <c r="K1809" s="29" t="str">
        <f t="shared" si="1591"/>
        <v>old</v>
      </c>
      <c r="L1809" s="2" t="str">
        <f t="shared" si="1592"/>
        <v>old</v>
      </c>
      <c r="M1809" s="2">
        <f t="shared" si="1593"/>
        <v>99</v>
      </c>
      <c r="N1809" s="2"/>
      <c r="O1809" s="2" t="str">
        <f t="shared" si="1600"/>
        <v>1009</v>
      </c>
      <c r="P1809" s="2"/>
      <c r="Q1809" s="2" t="str">
        <f t="shared" si="1594"/>
        <v>01</v>
      </c>
      <c r="R1809" s="36"/>
      <c r="S1809" s="29">
        <f t="shared" si="1595"/>
        <v>4</v>
      </c>
      <c r="T1809" s="29">
        <f t="shared" si="1596"/>
        <v>4</v>
      </c>
      <c r="U1809" s="29">
        <f t="shared" si="1597"/>
        <v>4</v>
      </c>
      <c r="V1809" s="29">
        <f t="shared" si="1598"/>
        <v>4</v>
      </c>
      <c r="W1809" s="2" t="str">
        <f t="shared" si="1599"/>
        <v>1009</v>
      </c>
      <c r="X1809" s="2"/>
    </row>
    <row r="1810" spans="1:24">
      <c r="A1810" s="2" t="s">
        <v>29</v>
      </c>
      <c r="B1810" s="35">
        <v>324101001</v>
      </c>
      <c r="C1810" s="29">
        <v>321101201</v>
      </c>
      <c r="D1810" s="35">
        <f t="shared" si="1590"/>
        <v>0</v>
      </c>
      <c r="E1810" s="29" t="s">
        <v>2079</v>
      </c>
      <c r="F1810" s="29" t="s">
        <v>1580</v>
      </c>
      <c r="G1810" s="29">
        <v>0</v>
      </c>
      <c r="H1810" s="29" t="s">
        <v>32</v>
      </c>
      <c r="I1810" s="29">
        <v>0</v>
      </c>
      <c r="J1810" s="29" t="s">
        <v>1696</v>
      </c>
      <c r="K1810" s="29" t="str">
        <f t="shared" si="1591"/>
        <v>old</v>
      </c>
      <c r="L1810" s="2" t="str">
        <f t="shared" si="1592"/>
        <v>old</v>
      </c>
      <c r="M1810" s="2">
        <f t="shared" si="1593"/>
        <v>99</v>
      </c>
      <c r="N1810" s="2"/>
      <c r="O1810" s="2" t="str">
        <f t="shared" si="1600"/>
        <v>1010</v>
      </c>
      <c r="P1810" s="2"/>
      <c r="Q1810" s="2" t="str">
        <f t="shared" si="1594"/>
        <v>01</v>
      </c>
      <c r="R1810" s="36"/>
      <c r="S1810" s="29">
        <f t="shared" si="1595"/>
        <v>4</v>
      </c>
      <c r="T1810" s="29">
        <f t="shared" si="1596"/>
        <v>4</v>
      </c>
      <c r="U1810" s="29">
        <f t="shared" si="1597"/>
        <v>4</v>
      </c>
      <c r="V1810" s="29">
        <f t="shared" si="1598"/>
        <v>4</v>
      </c>
      <c r="W1810" s="2" t="str">
        <f t="shared" si="1599"/>
        <v>1010</v>
      </c>
      <c r="X1810" s="2"/>
    </row>
    <row r="1811" spans="1:24">
      <c r="A1811" s="2" t="s">
        <v>29</v>
      </c>
      <c r="B1811" s="35">
        <v>324101101</v>
      </c>
      <c r="C1811" s="29">
        <v>321101401</v>
      </c>
      <c r="D1811" s="35">
        <f t="shared" si="1590"/>
        <v>0</v>
      </c>
      <c r="E1811" s="29" t="s">
        <v>2080</v>
      </c>
      <c r="F1811" s="29" t="s">
        <v>1580</v>
      </c>
      <c r="G1811" s="29">
        <v>0</v>
      </c>
      <c r="H1811" s="29" t="s">
        <v>32</v>
      </c>
      <c r="I1811" s="29">
        <v>0</v>
      </c>
      <c r="J1811" s="29" t="s">
        <v>1700</v>
      </c>
      <c r="K1811" s="29" t="str">
        <f t="shared" si="1591"/>
        <v>old</v>
      </c>
      <c r="L1811" s="2" t="str">
        <f t="shared" si="1592"/>
        <v>old</v>
      </c>
      <c r="M1811" s="2">
        <f t="shared" si="1593"/>
        <v>99</v>
      </c>
      <c r="N1811" s="2"/>
      <c r="O1811" s="2" t="str">
        <f t="shared" si="1600"/>
        <v>1011</v>
      </c>
      <c r="P1811" s="2"/>
      <c r="Q1811" s="2" t="str">
        <f t="shared" si="1594"/>
        <v>01</v>
      </c>
      <c r="R1811" s="36"/>
      <c r="S1811" s="29">
        <f t="shared" si="1595"/>
        <v>4</v>
      </c>
      <c r="T1811" s="29">
        <f t="shared" si="1596"/>
        <v>4</v>
      </c>
      <c r="U1811" s="29">
        <f t="shared" si="1597"/>
        <v>4</v>
      </c>
      <c r="V1811" s="29">
        <f t="shared" si="1598"/>
        <v>4</v>
      </c>
      <c r="W1811" s="2" t="str">
        <f t="shared" si="1599"/>
        <v>1011</v>
      </c>
      <c r="X1811" s="2"/>
    </row>
    <row r="1812" spans="1:24">
      <c r="A1812" s="2" t="s">
        <v>29</v>
      </c>
      <c r="B1812" s="35">
        <v>324101201</v>
      </c>
      <c r="C1812" s="29">
        <v>321101201</v>
      </c>
      <c r="D1812" s="35">
        <f t="shared" si="1590"/>
        <v>0</v>
      </c>
      <c r="E1812" s="29" t="s">
        <v>2081</v>
      </c>
      <c r="F1812" s="29" t="s">
        <v>1580</v>
      </c>
      <c r="G1812" s="29">
        <v>0</v>
      </c>
      <c r="H1812" s="29" t="s">
        <v>32</v>
      </c>
      <c r="I1812" s="29">
        <v>0</v>
      </c>
      <c r="J1812" s="29" t="s">
        <v>1696</v>
      </c>
      <c r="K1812" s="29" t="str">
        <f t="shared" si="1591"/>
        <v>old</v>
      </c>
      <c r="L1812" s="2" t="str">
        <f t="shared" si="1592"/>
        <v>old</v>
      </c>
      <c r="M1812" s="2">
        <f t="shared" si="1593"/>
        <v>99</v>
      </c>
      <c r="N1812" s="2"/>
      <c r="O1812" s="2" t="str">
        <f t="shared" si="1600"/>
        <v>1012</v>
      </c>
      <c r="P1812" s="2"/>
      <c r="Q1812" s="2" t="str">
        <f t="shared" si="1594"/>
        <v>01</v>
      </c>
      <c r="R1812" s="36"/>
      <c r="S1812" s="29">
        <f t="shared" si="1595"/>
        <v>4</v>
      </c>
      <c r="T1812" s="29">
        <f t="shared" si="1596"/>
        <v>4</v>
      </c>
      <c r="U1812" s="29">
        <f t="shared" si="1597"/>
        <v>4</v>
      </c>
      <c r="V1812" s="29">
        <f t="shared" si="1598"/>
        <v>4</v>
      </c>
      <c r="W1812" s="2" t="str">
        <f t="shared" si="1599"/>
        <v>1012</v>
      </c>
      <c r="X1812" s="2"/>
    </row>
    <row r="1813" spans="1:24">
      <c r="A1813" s="2" t="s">
        <v>29</v>
      </c>
      <c r="B1813" s="35">
        <v>324101301</v>
      </c>
      <c r="C1813" s="29">
        <v>321101401</v>
      </c>
      <c r="D1813" s="35">
        <f t="shared" si="1590"/>
        <v>0</v>
      </c>
      <c r="E1813" s="29" t="s">
        <v>2082</v>
      </c>
      <c r="F1813" s="29" t="s">
        <v>1580</v>
      </c>
      <c r="G1813" s="29">
        <v>0</v>
      </c>
      <c r="H1813" s="29" t="s">
        <v>32</v>
      </c>
      <c r="I1813" s="29">
        <v>0</v>
      </c>
      <c r="J1813" s="29" t="s">
        <v>1700</v>
      </c>
      <c r="K1813" s="29" t="str">
        <f t="shared" si="1591"/>
        <v>old</v>
      </c>
      <c r="L1813" s="2" t="str">
        <f t="shared" si="1592"/>
        <v>old</v>
      </c>
      <c r="M1813" s="2">
        <f t="shared" si="1593"/>
        <v>99</v>
      </c>
      <c r="N1813" s="2"/>
      <c r="O1813" s="2" t="str">
        <f t="shared" si="1600"/>
        <v>1013</v>
      </c>
      <c r="P1813" s="2"/>
      <c r="Q1813" s="2" t="str">
        <f t="shared" si="1594"/>
        <v>01</v>
      </c>
      <c r="R1813" s="36"/>
      <c r="S1813" s="29">
        <f t="shared" si="1595"/>
        <v>4</v>
      </c>
      <c r="T1813" s="29">
        <f t="shared" si="1596"/>
        <v>4</v>
      </c>
      <c r="U1813" s="29">
        <f t="shared" si="1597"/>
        <v>4</v>
      </c>
      <c r="V1813" s="29">
        <f t="shared" si="1598"/>
        <v>4</v>
      </c>
      <c r="W1813" s="2" t="str">
        <f t="shared" si="1599"/>
        <v>1013</v>
      </c>
      <c r="X1813" s="2"/>
    </row>
    <row r="1814" spans="1:24">
      <c r="A1814" s="2" t="s">
        <v>29</v>
      </c>
      <c r="B1814" s="35">
        <v>324101401</v>
      </c>
      <c r="C1814" s="29">
        <v>321101401</v>
      </c>
      <c r="D1814" s="35">
        <f t="shared" si="1590"/>
        <v>0</v>
      </c>
      <c r="E1814" s="29" t="s">
        <v>2083</v>
      </c>
      <c r="F1814" s="29" t="s">
        <v>1580</v>
      </c>
      <c r="G1814" s="29">
        <v>0</v>
      </c>
      <c r="H1814" s="29" t="s">
        <v>32</v>
      </c>
      <c r="I1814" s="29">
        <v>0</v>
      </c>
      <c r="J1814" s="29" t="s">
        <v>1700</v>
      </c>
      <c r="K1814" s="29" t="str">
        <f t="shared" si="1591"/>
        <v>old</v>
      </c>
      <c r="L1814" s="2" t="str">
        <f t="shared" si="1592"/>
        <v>old</v>
      </c>
      <c r="M1814" s="2">
        <f t="shared" si="1593"/>
        <v>99</v>
      </c>
      <c r="N1814" s="2"/>
      <c r="O1814" s="2" t="str">
        <f t="shared" si="1600"/>
        <v>1014</v>
      </c>
      <c r="P1814" s="2"/>
      <c r="Q1814" s="2" t="str">
        <f t="shared" si="1594"/>
        <v>01</v>
      </c>
      <c r="R1814" s="36"/>
      <c r="S1814" s="29">
        <f t="shared" si="1595"/>
        <v>4</v>
      </c>
      <c r="T1814" s="29">
        <f t="shared" si="1596"/>
        <v>4</v>
      </c>
      <c r="U1814" s="29">
        <f t="shared" si="1597"/>
        <v>4</v>
      </c>
      <c r="V1814" s="29">
        <f t="shared" si="1598"/>
        <v>4</v>
      </c>
      <c r="W1814" s="2" t="str">
        <f t="shared" si="1599"/>
        <v>1014</v>
      </c>
      <c r="X1814" s="2"/>
    </row>
    <row r="1815" spans="1:24">
      <c r="A1815" s="2" t="s">
        <v>29</v>
      </c>
      <c r="B1815" s="35">
        <v>324101501</v>
      </c>
      <c r="C1815" s="29">
        <v>321101201</v>
      </c>
      <c r="D1815" s="35">
        <f t="shared" si="1590"/>
        <v>0</v>
      </c>
      <c r="E1815" s="29" t="s">
        <v>2084</v>
      </c>
      <c r="F1815" s="29" t="s">
        <v>1580</v>
      </c>
      <c r="G1815" s="29">
        <v>0</v>
      </c>
      <c r="H1815" s="29" t="s">
        <v>32</v>
      </c>
      <c r="I1815" s="29">
        <v>0</v>
      </c>
      <c r="J1815" s="29" t="s">
        <v>1696</v>
      </c>
      <c r="K1815" s="29" t="str">
        <f t="shared" si="1591"/>
        <v>old</v>
      </c>
      <c r="L1815" s="2" t="str">
        <f t="shared" si="1592"/>
        <v>old</v>
      </c>
      <c r="M1815" s="2">
        <f t="shared" si="1593"/>
        <v>99</v>
      </c>
      <c r="N1815" s="2"/>
      <c r="O1815" s="2" t="str">
        <f t="shared" si="1600"/>
        <v>1015</v>
      </c>
      <c r="P1815" s="2"/>
      <c r="Q1815" s="2" t="str">
        <f t="shared" si="1594"/>
        <v>01</v>
      </c>
      <c r="R1815" s="36"/>
      <c r="S1815" s="29">
        <f t="shared" si="1595"/>
        <v>4</v>
      </c>
      <c r="T1815" s="29">
        <f t="shared" si="1596"/>
        <v>4</v>
      </c>
      <c r="U1815" s="29">
        <f t="shared" si="1597"/>
        <v>4</v>
      </c>
      <c r="V1815" s="29">
        <f t="shared" si="1598"/>
        <v>4</v>
      </c>
      <c r="W1815" s="2" t="str">
        <f t="shared" si="1599"/>
        <v>1015</v>
      </c>
      <c r="X1815" s="2"/>
    </row>
    <row r="1816" spans="1:24">
      <c r="A1816" s="2" t="s">
        <v>29</v>
      </c>
      <c r="B1816" s="35">
        <v>324101601</v>
      </c>
      <c r="C1816" s="29">
        <v>321101401</v>
      </c>
      <c r="D1816" s="35">
        <f t="shared" si="1590"/>
        <v>0</v>
      </c>
      <c r="E1816" s="29" t="s">
        <v>2085</v>
      </c>
      <c r="F1816" s="29" t="s">
        <v>1580</v>
      </c>
      <c r="G1816" s="29">
        <v>0</v>
      </c>
      <c r="H1816" s="29" t="s">
        <v>32</v>
      </c>
      <c r="I1816" s="29">
        <v>0</v>
      </c>
      <c r="J1816" s="29" t="s">
        <v>1700</v>
      </c>
      <c r="K1816" s="29" t="str">
        <f t="shared" si="1591"/>
        <v>old</v>
      </c>
      <c r="L1816" s="2" t="str">
        <f t="shared" si="1592"/>
        <v>old</v>
      </c>
      <c r="M1816" s="2">
        <f t="shared" si="1593"/>
        <v>99</v>
      </c>
      <c r="N1816" s="2"/>
      <c r="O1816" s="2" t="str">
        <f t="shared" si="1600"/>
        <v>1016</v>
      </c>
      <c r="P1816" s="2"/>
      <c r="Q1816" s="2" t="str">
        <f t="shared" si="1594"/>
        <v>01</v>
      </c>
      <c r="R1816" s="36"/>
      <c r="S1816" s="29">
        <f t="shared" si="1595"/>
        <v>4</v>
      </c>
      <c r="T1816" s="29">
        <f t="shared" si="1596"/>
        <v>4</v>
      </c>
      <c r="U1816" s="29">
        <f t="shared" si="1597"/>
        <v>4</v>
      </c>
      <c r="V1816" s="29">
        <f t="shared" si="1598"/>
        <v>4</v>
      </c>
      <c r="W1816" s="2" t="str">
        <f t="shared" si="1599"/>
        <v>1016</v>
      </c>
      <c r="X1816" s="2"/>
    </row>
    <row r="1817" spans="1:24">
      <c r="A1817" s="2" t="s">
        <v>29</v>
      </c>
      <c r="B1817" s="35">
        <v>324101701</v>
      </c>
      <c r="C1817" s="29">
        <v>321101401</v>
      </c>
      <c r="D1817" s="35">
        <f t="shared" si="1590"/>
        <v>0</v>
      </c>
      <c r="E1817" s="29" t="s">
        <v>2086</v>
      </c>
      <c r="F1817" s="29" t="s">
        <v>1580</v>
      </c>
      <c r="G1817" s="29">
        <v>0</v>
      </c>
      <c r="H1817" s="29" t="s">
        <v>32</v>
      </c>
      <c r="I1817" s="29">
        <v>0</v>
      </c>
      <c r="J1817" s="29" t="s">
        <v>1700</v>
      </c>
      <c r="K1817" s="29" t="str">
        <f t="shared" si="1591"/>
        <v>old</v>
      </c>
      <c r="L1817" s="2" t="str">
        <f t="shared" si="1592"/>
        <v>old</v>
      </c>
      <c r="M1817" s="2">
        <f t="shared" si="1593"/>
        <v>99</v>
      </c>
      <c r="N1817" s="2"/>
      <c r="O1817" s="2" t="str">
        <f t="shared" si="1600"/>
        <v>1017</v>
      </c>
      <c r="P1817" s="2"/>
      <c r="Q1817" s="2" t="str">
        <f t="shared" si="1594"/>
        <v>01</v>
      </c>
      <c r="R1817" s="36"/>
      <c r="S1817" s="29">
        <f t="shared" si="1595"/>
        <v>4</v>
      </c>
      <c r="T1817" s="29">
        <f t="shared" si="1596"/>
        <v>4</v>
      </c>
      <c r="U1817" s="29">
        <f t="shared" si="1597"/>
        <v>4</v>
      </c>
      <c r="V1817" s="29">
        <f t="shared" si="1598"/>
        <v>4</v>
      </c>
      <c r="W1817" s="2" t="str">
        <f t="shared" si="1599"/>
        <v>1017</v>
      </c>
      <c r="X1817" s="2"/>
    </row>
    <row r="1818" spans="1:24">
      <c r="A1818" s="2" t="s">
        <v>29</v>
      </c>
      <c r="B1818" s="35">
        <v>324101801</v>
      </c>
      <c r="C1818" s="29">
        <v>321101201</v>
      </c>
      <c r="D1818" s="35">
        <f t="shared" si="1590"/>
        <v>0</v>
      </c>
      <c r="E1818" s="29" t="s">
        <v>2087</v>
      </c>
      <c r="F1818" s="29" t="s">
        <v>1580</v>
      </c>
      <c r="G1818" s="29">
        <v>0</v>
      </c>
      <c r="H1818" s="29" t="s">
        <v>32</v>
      </c>
      <c r="I1818" s="29">
        <v>0</v>
      </c>
      <c r="J1818" s="29" t="s">
        <v>1696</v>
      </c>
      <c r="K1818" s="29" t="str">
        <f t="shared" si="1591"/>
        <v>old</v>
      </c>
      <c r="L1818" s="2" t="str">
        <f t="shared" si="1592"/>
        <v>old</v>
      </c>
      <c r="M1818" s="2">
        <f t="shared" si="1593"/>
        <v>99</v>
      </c>
      <c r="N1818" s="2"/>
      <c r="O1818" s="2" t="str">
        <f t="shared" si="1600"/>
        <v>1018</v>
      </c>
      <c r="P1818" s="2"/>
      <c r="Q1818" s="2" t="str">
        <f t="shared" si="1594"/>
        <v>01</v>
      </c>
      <c r="R1818" s="36"/>
      <c r="S1818" s="29">
        <f t="shared" si="1595"/>
        <v>4</v>
      </c>
      <c r="T1818" s="29">
        <f t="shared" si="1596"/>
        <v>4</v>
      </c>
      <c r="U1818" s="29">
        <f t="shared" si="1597"/>
        <v>4</v>
      </c>
      <c r="V1818" s="29">
        <f t="shared" si="1598"/>
        <v>4</v>
      </c>
      <c r="W1818" s="2" t="str">
        <f t="shared" si="1599"/>
        <v>1018</v>
      </c>
      <c r="X1818" s="2"/>
    </row>
    <row r="1819" spans="1:24">
      <c r="A1819" s="2" t="s">
        <v>29</v>
      </c>
      <c r="B1819" s="35">
        <v>324101901</v>
      </c>
      <c r="C1819" s="29">
        <v>321101401</v>
      </c>
      <c r="D1819" s="35">
        <f t="shared" si="1590"/>
        <v>0</v>
      </c>
      <c r="E1819" s="29" t="s">
        <v>2088</v>
      </c>
      <c r="F1819" s="29" t="s">
        <v>1580</v>
      </c>
      <c r="G1819" s="29">
        <v>0</v>
      </c>
      <c r="H1819" s="29" t="s">
        <v>32</v>
      </c>
      <c r="I1819" s="29">
        <v>0</v>
      </c>
      <c r="J1819" s="29" t="s">
        <v>1700</v>
      </c>
      <c r="K1819" s="29" t="str">
        <f t="shared" si="1591"/>
        <v>old</v>
      </c>
      <c r="L1819" s="2" t="str">
        <f t="shared" si="1592"/>
        <v>old</v>
      </c>
      <c r="M1819" s="2">
        <f t="shared" si="1593"/>
        <v>99</v>
      </c>
      <c r="N1819" s="2"/>
      <c r="O1819" s="2" t="str">
        <f t="shared" si="1600"/>
        <v>1019</v>
      </c>
      <c r="P1819" s="2"/>
      <c r="Q1819" s="2" t="str">
        <f t="shared" si="1594"/>
        <v>01</v>
      </c>
      <c r="R1819" s="36"/>
      <c r="S1819" s="29">
        <f t="shared" si="1595"/>
        <v>4</v>
      </c>
      <c r="T1819" s="29">
        <f t="shared" si="1596"/>
        <v>4</v>
      </c>
      <c r="U1819" s="29">
        <f t="shared" si="1597"/>
        <v>4</v>
      </c>
      <c r="V1819" s="29">
        <f t="shared" si="1598"/>
        <v>4</v>
      </c>
      <c r="W1819" s="2" t="str">
        <f t="shared" si="1599"/>
        <v>1019</v>
      </c>
      <c r="X1819" s="2"/>
    </row>
    <row r="1820" spans="1:24">
      <c r="A1820" s="2" t="s">
        <v>29</v>
      </c>
      <c r="B1820" s="35">
        <v>324102001</v>
      </c>
      <c r="C1820" s="29">
        <v>321101201</v>
      </c>
      <c r="D1820" s="35">
        <f t="shared" si="1590"/>
        <v>0</v>
      </c>
      <c r="E1820" s="29" t="s">
        <v>2089</v>
      </c>
      <c r="F1820" s="29" t="s">
        <v>1580</v>
      </c>
      <c r="G1820" s="29">
        <v>0</v>
      </c>
      <c r="H1820" s="29" t="s">
        <v>32</v>
      </c>
      <c r="I1820" s="29">
        <v>0</v>
      </c>
      <c r="J1820" s="29" t="s">
        <v>1696</v>
      </c>
      <c r="K1820" s="29" t="str">
        <f t="shared" si="1591"/>
        <v>old</v>
      </c>
      <c r="L1820" s="2" t="str">
        <f t="shared" si="1592"/>
        <v>old</v>
      </c>
      <c r="M1820" s="2">
        <f t="shared" si="1593"/>
        <v>99</v>
      </c>
      <c r="N1820" s="2"/>
      <c r="O1820" s="2" t="str">
        <f t="shared" si="1600"/>
        <v>1020</v>
      </c>
      <c r="P1820" s="2"/>
      <c r="Q1820" s="2" t="str">
        <f t="shared" si="1594"/>
        <v>01</v>
      </c>
      <c r="R1820" s="36"/>
      <c r="S1820" s="29">
        <f t="shared" si="1595"/>
        <v>4</v>
      </c>
      <c r="T1820" s="29">
        <f t="shared" si="1596"/>
        <v>4</v>
      </c>
      <c r="U1820" s="29">
        <f t="shared" si="1597"/>
        <v>4</v>
      </c>
      <c r="V1820" s="29">
        <f t="shared" si="1598"/>
        <v>4</v>
      </c>
      <c r="W1820" s="2" t="str">
        <f t="shared" si="1599"/>
        <v>1020</v>
      </c>
      <c r="X1820" s="2"/>
    </row>
    <row r="1821" spans="1:24">
      <c r="A1821" s="2" t="s">
        <v>29</v>
      </c>
      <c r="B1821" s="35">
        <v>324102101</v>
      </c>
      <c r="C1821" s="29">
        <v>321101401</v>
      </c>
      <c r="D1821" s="35">
        <f t="shared" si="1590"/>
        <v>0</v>
      </c>
      <c r="E1821" s="29" t="s">
        <v>2090</v>
      </c>
      <c r="F1821" s="29" t="s">
        <v>1580</v>
      </c>
      <c r="G1821" s="29">
        <v>0</v>
      </c>
      <c r="H1821" s="29" t="s">
        <v>32</v>
      </c>
      <c r="I1821" s="29">
        <v>0</v>
      </c>
      <c r="J1821" s="29" t="s">
        <v>1700</v>
      </c>
      <c r="K1821" s="29" t="str">
        <f t="shared" si="1591"/>
        <v>old</v>
      </c>
      <c r="L1821" s="2" t="str">
        <f t="shared" si="1592"/>
        <v>old</v>
      </c>
      <c r="M1821" s="2">
        <f t="shared" si="1593"/>
        <v>99</v>
      </c>
      <c r="N1821" s="2"/>
      <c r="O1821" s="2" t="str">
        <f t="shared" si="1600"/>
        <v>1021</v>
      </c>
      <c r="P1821" s="2"/>
      <c r="Q1821" s="2" t="str">
        <f t="shared" si="1594"/>
        <v>01</v>
      </c>
      <c r="R1821" s="36"/>
      <c r="S1821" s="29">
        <f t="shared" si="1595"/>
        <v>4</v>
      </c>
      <c r="T1821" s="29">
        <f t="shared" si="1596"/>
        <v>4</v>
      </c>
      <c r="U1821" s="29">
        <f t="shared" si="1597"/>
        <v>4</v>
      </c>
      <c r="V1821" s="29">
        <f t="shared" si="1598"/>
        <v>4</v>
      </c>
      <c r="W1821" s="2" t="str">
        <f t="shared" si="1599"/>
        <v>1021</v>
      </c>
      <c r="X1821" s="2"/>
    </row>
    <row r="1822" spans="1:24">
      <c r="A1822" s="2" t="s">
        <v>29</v>
      </c>
      <c r="B1822" s="35">
        <v>324102201</v>
      </c>
      <c r="C1822" s="29">
        <v>321101201</v>
      </c>
      <c r="D1822" s="35">
        <f t="shared" si="1590"/>
        <v>0</v>
      </c>
      <c r="E1822" s="29" t="s">
        <v>2091</v>
      </c>
      <c r="F1822" s="29" t="s">
        <v>1580</v>
      </c>
      <c r="G1822" s="29">
        <v>0</v>
      </c>
      <c r="H1822" s="29" t="s">
        <v>32</v>
      </c>
      <c r="I1822" s="29">
        <v>0</v>
      </c>
      <c r="J1822" s="29" t="s">
        <v>1696</v>
      </c>
      <c r="K1822" s="29" t="str">
        <f t="shared" si="1591"/>
        <v>old</v>
      </c>
      <c r="L1822" s="2" t="str">
        <f t="shared" si="1592"/>
        <v>old</v>
      </c>
      <c r="M1822" s="2">
        <f t="shared" si="1593"/>
        <v>99</v>
      </c>
      <c r="N1822" s="2"/>
      <c r="O1822" s="2" t="str">
        <f t="shared" si="1600"/>
        <v>1022</v>
      </c>
      <c r="P1822" s="2"/>
      <c r="Q1822" s="2" t="str">
        <f t="shared" si="1594"/>
        <v>01</v>
      </c>
      <c r="R1822" s="36"/>
      <c r="S1822" s="29">
        <f t="shared" si="1595"/>
        <v>4</v>
      </c>
      <c r="T1822" s="29">
        <f t="shared" si="1596"/>
        <v>4</v>
      </c>
      <c r="U1822" s="29">
        <f t="shared" si="1597"/>
        <v>4</v>
      </c>
      <c r="V1822" s="29">
        <f t="shared" si="1598"/>
        <v>4</v>
      </c>
      <c r="W1822" s="2" t="str">
        <f t="shared" si="1599"/>
        <v>1022</v>
      </c>
      <c r="X1822" s="2"/>
    </row>
    <row r="1823" spans="1:24">
      <c r="A1823" s="2" t="s">
        <v>29</v>
      </c>
      <c r="B1823" s="35">
        <v>324104101</v>
      </c>
      <c r="C1823" s="29">
        <v>321101401</v>
      </c>
      <c r="D1823" s="35">
        <f t="shared" si="1590"/>
        <v>0</v>
      </c>
      <c r="E1823" s="29" t="s">
        <v>2092</v>
      </c>
      <c r="F1823" s="29" t="s">
        <v>1580</v>
      </c>
      <c r="G1823" s="29">
        <v>0</v>
      </c>
      <c r="H1823" s="29" t="s">
        <v>32</v>
      </c>
      <c r="I1823" s="29">
        <v>0</v>
      </c>
      <c r="J1823" s="29" t="s">
        <v>1700</v>
      </c>
      <c r="K1823" s="29" t="str">
        <f t="shared" si="1591"/>
        <v>old</v>
      </c>
      <c r="L1823" s="2" t="str">
        <f t="shared" si="1592"/>
        <v>old</v>
      </c>
      <c r="M1823" s="2">
        <f t="shared" si="1593"/>
        <v>99</v>
      </c>
      <c r="N1823" s="2"/>
      <c r="O1823" s="2" t="str">
        <f t="shared" si="1600"/>
        <v>1041</v>
      </c>
      <c r="P1823" s="2"/>
      <c r="Q1823" s="2" t="str">
        <f t="shared" si="1594"/>
        <v>01</v>
      </c>
      <c r="R1823" s="36"/>
      <c r="S1823" s="29">
        <f t="shared" si="1595"/>
        <v>4</v>
      </c>
      <c r="T1823" s="29">
        <f t="shared" si="1596"/>
        <v>4</v>
      </c>
      <c r="U1823" s="29">
        <f t="shared" si="1597"/>
        <v>4</v>
      </c>
      <c r="V1823" s="29">
        <f t="shared" si="1598"/>
        <v>4</v>
      </c>
      <c r="W1823" s="2" t="str">
        <f t="shared" si="1599"/>
        <v>1041</v>
      </c>
      <c r="X1823" s="2"/>
    </row>
    <row r="1824" spans="1:24">
      <c r="A1824" s="2" t="s">
        <v>29</v>
      </c>
      <c r="B1824" s="35">
        <v>324104301</v>
      </c>
      <c r="C1824" s="29">
        <v>321101401</v>
      </c>
      <c r="D1824" s="35">
        <f t="shared" si="1590"/>
        <v>0</v>
      </c>
      <c r="E1824" s="29" t="s">
        <v>2093</v>
      </c>
      <c r="F1824" s="29" t="s">
        <v>1580</v>
      </c>
      <c r="G1824" s="29">
        <v>0</v>
      </c>
      <c r="H1824" s="29" t="s">
        <v>32</v>
      </c>
      <c r="I1824" s="29">
        <v>0</v>
      </c>
      <c r="J1824" s="29" t="s">
        <v>1700</v>
      </c>
      <c r="K1824" s="29" t="str">
        <f t="shared" si="1591"/>
        <v>old</v>
      </c>
      <c r="L1824" s="2" t="str">
        <f t="shared" si="1592"/>
        <v>old</v>
      </c>
      <c r="M1824" s="2">
        <f t="shared" si="1593"/>
        <v>99</v>
      </c>
      <c r="N1824" s="2"/>
      <c r="O1824" s="2" t="str">
        <f t="shared" si="1600"/>
        <v>1043</v>
      </c>
      <c r="P1824" s="2"/>
      <c r="Q1824" s="2" t="str">
        <f t="shared" si="1594"/>
        <v>01</v>
      </c>
      <c r="R1824" s="36"/>
      <c r="S1824" s="29">
        <f t="shared" si="1595"/>
        <v>4</v>
      </c>
      <c r="T1824" s="29">
        <f t="shared" si="1596"/>
        <v>4</v>
      </c>
      <c r="U1824" s="29">
        <f t="shared" si="1597"/>
        <v>4</v>
      </c>
      <c r="V1824" s="29">
        <f t="shared" si="1598"/>
        <v>4</v>
      </c>
      <c r="W1824" s="2" t="str">
        <f t="shared" si="1599"/>
        <v>1043</v>
      </c>
      <c r="X1824" s="2"/>
    </row>
    <row r="1825" spans="1:24">
      <c r="A1825" s="2" t="s">
        <v>29</v>
      </c>
      <c r="B1825" s="35">
        <v>324200200</v>
      </c>
      <c r="C1825" s="29">
        <v>321101401</v>
      </c>
      <c r="D1825" s="35">
        <f t="shared" si="1590"/>
        <v>0</v>
      </c>
      <c r="E1825" s="29" t="s">
        <v>2094</v>
      </c>
      <c r="F1825" s="29" t="s">
        <v>1580</v>
      </c>
      <c r="G1825" s="29">
        <v>0</v>
      </c>
      <c r="H1825" s="29" t="s">
        <v>32</v>
      </c>
      <c r="I1825" s="29">
        <v>0</v>
      </c>
      <c r="J1825" s="29" t="s">
        <v>1700</v>
      </c>
      <c r="K1825" s="29" t="str">
        <f t="shared" si="1591"/>
        <v>old</v>
      </c>
      <c r="L1825" s="2" t="str">
        <f t="shared" si="1592"/>
        <v>old</v>
      </c>
      <c r="M1825" s="2">
        <f t="shared" si="1593"/>
        <v>99</v>
      </c>
      <c r="N1825" s="2"/>
      <c r="O1825" s="2" t="str">
        <f t="shared" si="1600"/>
        <v>2002</v>
      </c>
      <c r="P1825" s="2"/>
      <c r="Q1825" s="2" t="str">
        <f t="shared" si="1594"/>
        <v>01</v>
      </c>
      <c r="R1825" s="36"/>
      <c r="S1825" s="29">
        <f t="shared" si="1595"/>
        <v>4</v>
      </c>
      <c r="T1825" s="29">
        <f t="shared" si="1596"/>
        <v>4</v>
      </c>
      <c r="U1825" s="29">
        <f t="shared" si="1597"/>
        <v>4</v>
      </c>
      <c r="V1825" s="29">
        <f t="shared" si="1598"/>
        <v>4</v>
      </c>
      <c r="W1825" s="2" t="str">
        <f t="shared" si="1599"/>
        <v>2002</v>
      </c>
      <c r="X1825" s="2"/>
    </row>
    <row r="1826" spans="1:24">
      <c r="A1826" s="2" t="s">
        <v>29</v>
      </c>
      <c r="B1826" s="35">
        <v>324200201</v>
      </c>
      <c r="C1826" s="29">
        <v>321101401</v>
      </c>
      <c r="D1826" s="35">
        <f t="shared" si="1590"/>
        <v>0</v>
      </c>
      <c r="E1826" s="29" t="s">
        <v>2095</v>
      </c>
      <c r="F1826" s="29" t="s">
        <v>1580</v>
      </c>
      <c r="G1826" s="29">
        <v>0</v>
      </c>
      <c r="H1826" s="29" t="s">
        <v>32</v>
      </c>
      <c r="I1826" s="29">
        <v>0</v>
      </c>
      <c r="J1826" s="29" t="s">
        <v>1700</v>
      </c>
      <c r="K1826" s="29" t="str">
        <f t="shared" si="1591"/>
        <v>old</v>
      </c>
      <c r="L1826" s="2" t="str">
        <f t="shared" si="1592"/>
        <v>old</v>
      </c>
      <c r="M1826" s="2">
        <f t="shared" si="1593"/>
        <v>99</v>
      </c>
      <c r="N1826" s="2"/>
      <c r="O1826" s="2" t="str">
        <f t="shared" si="1600"/>
        <v>2002</v>
      </c>
      <c r="P1826" s="2"/>
      <c r="Q1826" s="2" t="str">
        <f t="shared" si="1594"/>
        <v>01</v>
      </c>
      <c r="R1826" s="36"/>
      <c r="S1826" s="29">
        <f t="shared" si="1595"/>
        <v>4</v>
      </c>
      <c r="T1826" s="29">
        <f t="shared" si="1596"/>
        <v>9</v>
      </c>
      <c r="U1826" s="29">
        <f t="shared" si="1597"/>
        <v>9</v>
      </c>
      <c r="V1826" s="29">
        <f t="shared" si="1598"/>
        <v>9</v>
      </c>
      <c r="W1826" s="2" t="str">
        <f t="shared" si="1599"/>
        <v>1</v>
      </c>
      <c r="X1826" s="2"/>
    </row>
    <row r="1827" spans="1:24">
      <c r="A1827" s="2" t="s">
        <v>29</v>
      </c>
      <c r="B1827" s="35">
        <v>325000001</v>
      </c>
      <c r="C1827" s="29">
        <v>322000101</v>
      </c>
      <c r="D1827" s="35">
        <f t="shared" si="1590"/>
        <v>0</v>
      </c>
      <c r="E1827" s="29" t="s">
        <v>2096</v>
      </c>
      <c r="F1827" s="29" t="s">
        <v>1580</v>
      </c>
      <c r="G1827" s="29">
        <v>0</v>
      </c>
      <c r="H1827" s="29" t="s">
        <v>32</v>
      </c>
      <c r="I1827" s="29">
        <v>0</v>
      </c>
      <c r="J1827" s="29" t="s">
        <v>1720</v>
      </c>
      <c r="K1827" s="29" t="str">
        <f t="shared" si="1591"/>
        <v>old</v>
      </c>
      <c r="L1827" s="2" t="str">
        <f t="shared" si="1592"/>
        <v>old</v>
      </c>
      <c r="M1827" s="2">
        <f t="shared" si="1593"/>
        <v>99</v>
      </c>
      <c r="N1827" s="2"/>
      <c r="O1827" s="2" t="str">
        <f t="shared" si="1600"/>
        <v>bust</v>
      </c>
      <c r="P1827" s="2"/>
      <c r="Q1827" s="2" t="str">
        <f t="shared" si="1594"/>
        <v>01</v>
      </c>
      <c r="R1827" s="36"/>
      <c r="S1827" s="29">
        <f t="shared" si="1595"/>
        <v>4</v>
      </c>
      <c r="T1827" s="29">
        <f t="shared" si="1596"/>
        <v>9</v>
      </c>
      <c r="U1827" s="29">
        <f t="shared" si="1597"/>
        <v>9</v>
      </c>
      <c r="V1827" s="29">
        <f t="shared" si="1598"/>
        <v>9</v>
      </c>
      <c r="W1827" s="2" t="str">
        <f t="shared" si="1599"/>
        <v>0000</v>
      </c>
      <c r="X1827" s="2"/>
    </row>
    <row r="1828" spans="1:24">
      <c r="A1828" s="2" t="s">
        <v>29</v>
      </c>
      <c r="B1828" s="35">
        <v>325000101</v>
      </c>
      <c r="C1828" s="29">
        <v>322000101</v>
      </c>
      <c r="D1828" s="35">
        <f t="shared" si="1590"/>
        <v>0</v>
      </c>
      <c r="E1828" s="29" t="s">
        <v>2097</v>
      </c>
      <c r="F1828" s="29" t="s">
        <v>1580</v>
      </c>
      <c r="G1828" s="29">
        <v>0</v>
      </c>
      <c r="H1828" s="29" t="s">
        <v>32</v>
      </c>
      <c r="I1828" s="29">
        <v>0</v>
      </c>
      <c r="J1828" s="29" t="s">
        <v>1720</v>
      </c>
      <c r="K1828" s="29" t="str">
        <f t="shared" si="1591"/>
        <v>old</v>
      </c>
      <c r="L1828" s="2" t="str">
        <f t="shared" si="1592"/>
        <v>old</v>
      </c>
      <c r="M1828" s="2">
        <f t="shared" si="1593"/>
        <v>99</v>
      </c>
      <c r="N1828" s="2"/>
      <c r="O1828" s="2" t="str">
        <f t="shared" si="1600"/>
        <v>bust</v>
      </c>
      <c r="P1828" s="2"/>
      <c r="Q1828" s="2" t="str">
        <f t="shared" si="1594"/>
        <v>01</v>
      </c>
      <c r="R1828" s="36"/>
      <c r="S1828" s="29">
        <f t="shared" si="1595"/>
        <v>4</v>
      </c>
      <c r="T1828" s="29">
        <f t="shared" si="1596"/>
        <v>9</v>
      </c>
      <c r="U1828" s="29">
        <f t="shared" si="1597"/>
        <v>9</v>
      </c>
      <c r="V1828" s="29">
        <f t="shared" si="1598"/>
        <v>9</v>
      </c>
      <c r="W1828" s="2" t="str">
        <f t="shared" si="1599"/>
        <v>0001</v>
      </c>
      <c r="X1828" s="2"/>
    </row>
    <row r="1829" spans="1:24">
      <c r="A1829" s="2" t="s">
        <v>29</v>
      </c>
      <c r="B1829" s="35">
        <v>325000201</v>
      </c>
      <c r="C1829" s="29">
        <v>322000201</v>
      </c>
      <c r="D1829" s="35">
        <f t="shared" si="1590"/>
        <v>0</v>
      </c>
      <c r="E1829" s="29" t="s">
        <v>2098</v>
      </c>
      <c r="F1829" s="29" t="s">
        <v>1580</v>
      </c>
      <c r="G1829" s="29">
        <v>0</v>
      </c>
      <c r="H1829" s="29" t="s">
        <v>32</v>
      </c>
      <c r="I1829" s="29">
        <v>0</v>
      </c>
      <c r="J1829" s="29" t="s">
        <v>1723</v>
      </c>
      <c r="K1829" s="29" t="str">
        <f t="shared" si="1591"/>
        <v>old</v>
      </c>
      <c r="L1829" s="2" t="str">
        <f t="shared" si="1592"/>
        <v>old</v>
      </c>
      <c r="M1829" s="2">
        <f t="shared" si="1593"/>
        <v>99</v>
      </c>
      <c r="N1829" s="2"/>
      <c r="O1829" s="2" t="str">
        <f t="shared" si="1600"/>
        <v>bust</v>
      </c>
      <c r="P1829" s="2"/>
      <c r="Q1829" s="2" t="str">
        <f t="shared" si="1594"/>
        <v>01</v>
      </c>
      <c r="R1829" s="36"/>
      <c r="S1829" s="29">
        <f t="shared" si="1595"/>
        <v>4</v>
      </c>
      <c r="T1829" s="29">
        <f t="shared" si="1596"/>
        <v>9</v>
      </c>
      <c r="U1829" s="29">
        <f t="shared" si="1597"/>
        <v>9</v>
      </c>
      <c r="V1829" s="29">
        <f t="shared" si="1598"/>
        <v>9</v>
      </c>
      <c r="W1829" s="2" t="str">
        <f t="shared" si="1599"/>
        <v>0002</v>
      </c>
      <c r="X1829" s="2"/>
    </row>
    <row r="1830" spans="1:24">
      <c r="A1830" s="2"/>
      <c r="B1830" s="35">
        <v>325000201</v>
      </c>
      <c r="C1830" s="29">
        <v>322000202</v>
      </c>
      <c r="D1830" s="35">
        <f t="shared" si="1590"/>
        <v>0</v>
      </c>
      <c r="E1830" s="29" t="s">
        <v>2098</v>
      </c>
      <c r="F1830" s="29" t="s">
        <v>1580</v>
      </c>
      <c r="G1830" s="29">
        <v>0</v>
      </c>
      <c r="H1830" s="29" t="s">
        <v>32</v>
      </c>
      <c r="I1830" s="29">
        <v>0</v>
      </c>
      <c r="J1830" s="29" t="s">
        <v>1723</v>
      </c>
      <c r="K1830" s="29" t="str">
        <f t="shared" si="1591"/>
        <v>old</v>
      </c>
      <c r="L1830" s="2" t="str">
        <f t="shared" si="1592"/>
        <v>old</v>
      </c>
      <c r="M1830" s="2">
        <f t="shared" si="1593"/>
        <v>99</v>
      </c>
      <c r="N1830" s="2"/>
      <c r="O1830" s="2" t="str">
        <f t="shared" si="1600"/>
        <v>bust</v>
      </c>
      <c r="P1830" s="2"/>
      <c r="Q1830" s="2" t="str">
        <f t="shared" si="1594"/>
        <v>01</v>
      </c>
      <c r="R1830" s="36"/>
      <c r="S1830" s="29">
        <f t="shared" si="1595"/>
        <v>4</v>
      </c>
      <c r="T1830" s="29">
        <f t="shared" si="1596"/>
        <v>9</v>
      </c>
      <c r="U1830" s="29">
        <f t="shared" si="1597"/>
        <v>9</v>
      </c>
      <c r="V1830" s="29">
        <f t="shared" si="1598"/>
        <v>9</v>
      </c>
      <c r="W1830" s="2" t="str">
        <f t="shared" si="1599"/>
        <v>0002</v>
      </c>
      <c r="X1830" s="2"/>
    </row>
    <row r="1831" spans="1:24">
      <c r="A1831" s="2" t="s">
        <v>29</v>
      </c>
      <c r="B1831" s="35">
        <v>325000301</v>
      </c>
      <c r="C1831" s="29">
        <v>322000301</v>
      </c>
      <c r="D1831" s="35">
        <f t="shared" si="1590"/>
        <v>0</v>
      </c>
      <c r="E1831" s="29" t="s">
        <v>2099</v>
      </c>
      <c r="F1831" s="29" t="s">
        <v>1580</v>
      </c>
      <c r="G1831" s="29">
        <v>0</v>
      </c>
      <c r="H1831" s="29" t="s">
        <v>32</v>
      </c>
      <c r="I1831" s="29">
        <v>0</v>
      </c>
      <c r="J1831" s="29" t="s">
        <v>1725</v>
      </c>
      <c r="K1831" s="29" t="str">
        <f t="shared" si="1591"/>
        <v>old</v>
      </c>
      <c r="L1831" s="2" t="str">
        <f t="shared" si="1592"/>
        <v>old</v>
      </c>
      <c r="M1831" s="2">
        <f t="shared" si="1593"/>
        <v>99</v>
      </c>
      <c r="N1831" s="2"/>
      <c r="O1831" s="2" t="str">
        <f t="shared" si="1600"/>
        <v>bust</v>
      </c>
      <c r="P1831" s="2"/>
      <c r="Q1831" s="2" t="str">
        <f t="shared" si="1594"/>
        <v>01</v>
      </c>
      <c r="R1831" s="36"/>
      <c r="S1831" s="29">
        <f t="shared" si="1595"/>
        <v>4</v>
      </c>
      <c r="T1831" s="29">
        <f t="shared" si="1596"/>
        <v>9</v>
      </c>
      <c r="U1831" s="29">
        <f t="shared" si="1597"/>
        <v>9</v>
      </c>
      <c r="V1831" s="29">
        <f t="shared" si="1598"/>
        <v>9</v>
      </c>
      <c r="W1831" s="2" t="str">
        <f t="shared" si="1599"/>
        <v>0003</v>
      </c>
      <c r="X1831" s="2"/>
    </row>
    <row r="1832" spans="1:24">
      <c r="A1832" s="2" t="s">
        <v>29</v>
      </c>
      <c r="B1832" s="35">
        <v>325000401</v>
      </c>
      <c r="C1832" s="29">
        <v>322000401</v>
      </c>
      <c r="D1832" s="35">
        <f t="shared" si="1590"/>
        <v>0</v>
      </c>
      <c r="E1832" s="29" t="s">
        <v>2100</v>
      </c>
      <c r="F1832" s="29" t="s">
        <v>1580</v>
      </c>
      <c r="G1832" s="29">
        <v>0</v>
      </c>
      <c r="H1832" s="29" t="s">
        <v>32</v>
      </c>
      <c r="I1832" s="29">
        <v>0</v>
      </c>
      <c r="J1832" s="29" t="s">
        <v>1728</v>
      </c>
      <c r="K1832" s="29" t="str">
        <f t="shared" si="1591"/>
        <v>old</v>
      </c>
      <c r="L1832" s="2" t="str">
        <f t="shared" si="1592"/>
        <v>old</v>
      </c>
      <c r="M1832" s="2">
        <f t="shared" si="1593"/>
        <v>99</v>
      </c>
      <c r="N1832" s="2"/>
      <c r="O1832" s="2" t="str">
        <f t="shared" si="1600"/>
        <v>bust</v>
      </c>
      <c r="P1832" s="2"/>
      <c r="Q1832" s="2" t="str">
        <f t="shared" si="1594"/>
        <v>01</v>
      </c>
      <c r="R1832" s="36"/>
      <c r="S1832" s="29">
        <f t="shared" si="1595"/>
        <v>4</v>
      </c>
      <c r="T1832" s="29">
        <f t="shared" si="1596"/>
        <v>9</v>
      </c>
      <c r="U1832" s="29">
        <f t="shared" si="1597"/>
        <v>9</v>
      </c>
      <c r="V1832" s="29">
        <f t="shared" si="1598"/>
        <v>9</v>
      </c>
      <c r="W1832" s="2" t="str">
        <f t="shared" si="1599"/>
        <v>0004</v>
      </c>
      <c r="X1832" s="2"/>
    </row>
    <row r="1833" spans="1:24">
      <c r="A1833" s="2" t="s">
        <v>29</v>
      </c>
      <c r="B1833" s="35">
        <v>325000501</v>
      </c>
      <c r="C1833" s="29">
        <v>322000501</v>
      </c>
      <c r="D1833" s="35">
        <f t="shared" si="1590"/>
        <v>0</v>
      </c>
      <c r="E1833" s="29" t="s">
        <v>2101</v>
      </c>
      <c r="F1833" s="29" t="s">
        <v>1580</v>
      </c>
      <c r="G1833" s="29">
        <v>0</v>
      </c>
      <c r="H1833" s="29" t="s">
        <v>32</v>
      </c>
      <c r="I1833" s="29">
        <v>0</v>
      </c>
      <c r="J1833" s="29" t="s">
        <v>1730</v>
      </c>
      <c r="K1833" s="29" t="str">
        <f t="shared" si="1591"/>
        <v>old</v>
      </c>
      <c r="L1833" s="2" t="str">
        <f t="shared" si="1592"/>
        <v>old</v>
      </c>
      <c r="M1833" s="2">
        <f t="shared" si="1593"/>
        <v>99</v>
      </c>
      <c r="N1833" s="2"/>
      <c r="O1833" s="2" t="str">
        <f t="shared" si="1600"/>
        <v>bust</v>
      </c>
      <c r="P1833" s="2"/>
      <c r="Q1833" s="2" t="str">
        <f t="shared" si="1594"/>
        <v>01</v>
      </c>
      <c r="R1833" s="36"/>
      <c r="S1833" s="29">
        <f t="shared" si="1595"/>
        <v>4</v>
      </c>
      <c r="T1833" s="29">
        <f t="shared" si="1596"/>
        <v>9</v>
      </c>
      <c r="U1833" s="29">
        <f t="shared" si="1597"/>
        <v>9</v>
      </c>
      <c r="V1833" s="29">
        <f t="shared" si="1598"/>
        <v>9</v>
      </c>
      <c r="W1833" s="2" t="str">
        <f t="shared" si="1599"/>
        <v>0005</v>
      </c>
      <c r="X1833" s="2"/>
    </row>
    <row r="1834" spans="1:24">
      <c r="A1834" s="2" t="s">
        <v>29</v>
      </c>
      <c r="B1834" s="35">
        <v>325000601</v>
      </c>
      <c r="C1834" s="29">
        <v>322000601</v>
      </c>
      <c r="D1834" s="35">
        <f t="shared" si="1590"/>
        <v>0</v>
      </c>
      <c r="E1834" s="29" t="s">
        <v>2102</v>
      </c>
      <c r="F1834" s="29" t="s">
        <v>1580</v>
      </c>
      <c r="G1834" s="29">
        <v>0</v>
      </c>
      <c r="H1834" s="29" t="s">
        <v>32</v>
      </c>
      <c r="I1834" s="29">
        <v>0</v>
      </c>
      <c r="J1834" s="29" t="s">
        <v>1732</v>
      </c>
      <c r="K1834" s="29" t="str">
        <f t="shared" si="1591"/>
        <v>old</v>
      </c>
      <c r="L1834" s="2" t="str">
        <f t="shared" si="1592"/>
        <v>old</v>
      </c>
      <c r="M1834" s="2">
        <f t="shared" si="1593"/>
        <v>99</v>
      </c>
      <c r="N1834" s="2"/>
      <c r="O1834" s="2" t="str">
        <f t="shared" si="1600"/>
        <v>bust</v>
      </c>
      <c r="P1834" s="2"/>
      <c r="Q1834" s="2" t="str">
        <f t="shared" si="1594"/>
        <v>01</v>
      </c>
      <c r="R1834" s="36"/>
      <c r="S1834" s="29">
        <f t="shared" si="1595"/>
        <v>4</v>
      </c>
      <c r="T1834" s="29">
        <f t="shared" si="1596"/>
        <v>9</v>
      </c>
      <c r="U1834" s="29">
        <f t="shared" si="1597"/>
        <v>9</v>
      </c>
      <c r="V1834" s="29">
        <f t="shared" si="1598"/>
        <v>9</v>
      </c>
      <c r="W1834" s="2" t="str">
        <f t="shared" si="1599"/>
        <v>0006</v>
      </c>
      <c r="X1834" s="2"/>
    </row>
    <row r="1835" spans="1:24">
      <c r="A1835" s="2" t="s">
        <v>29</v>
      </c>
      <c r="B1835" s="35">
        <v>325000701</v>
      </c>
      <c r="C1835" s="29">
        <v>322000701</v>
      </c>
      <c r="D1835" s="35">
        <f t="shared" si="1590"/>
        <v>0</v>
      </c>
      <c r="E1835" s="29" t="s">
        <v>2103</v>
      </c>
      <c r="F1835" s="29" t="s">
        <v>1580</v>
      </c>
      <c r="G1835" s="29">
        <v>0</v>
      </c>
      <c r="H1835" s="29" t="s">
        <v>32</v>
      </c>
      <c r="I1835" s="29">
        <v>0</v>
      </c>
      <c r="J1835" s="29" t="s">
        <v>1734</v>
      </c>
      <c r="K1835" s="29" t="str">
        <f t="shared" si="1591"/>
        <v>old</v>
      </c>
      <c r="L1835" s="2" t="str">
        <f t="shared" si="1592"/>
        <v>old</v>
      </c>
      <c r="M1835" s="2">
        <f t="shared" si="1593"/>
        <v>99</v>
      </c>
      <c r="N1835" s="2"/>
      <c r="O1835" s="2" t="str">
        <f t="shared" si="1600"/>
        <v>bust</v>
      </c>
      <c r="P1835" s="2"/>
      <c r="Q1835" s="2" t="str">
        <f t="shared" si="1594"/>
        <v>01</v>
      </c>
      <c r="R1835" s="36"/>
      <c r="S1835" s="29">
        <f t="shared" si="1595"/>
        <v>4</v>
      </c>
      <c r="T1835" s="29">
        <f t="shared" si="1596"/>
        <v>9</v>
      </c>
      <c r="U1835" s="29">
        <f t="shared" si="1597"/>
        <v>9</v>
      </c>
      <c r="V1835" s="29">
        <f t="shared" si="1598"/>
        <v>9</v>
      </c>
      <c r="W1835" s="2" t="str">
        <f t="shared" si="1599"/>
        <v>0007</v>
      </c>
      <c r="X1835" s="2"/>
    </row>
    <row r="1836" spans="1:24">
      <c r="A1836" s="2" t="s">
        <v>29</v>
      </c>
      <c r="B1836" s="35">
        <v>325000801</v>
      </c>
      <c r="C1836" s="29">
        <v>322000801</v>
      </c>
      <c r="D1836" s="35">
        <f t="shared" si="1590"/>
        <v>0</v>
      </c>
      <c r="E1836" s="29" t="s">
        <v>2104</v>
      </c>
      <c r="F1836" s="29" t="s">
        <v>1580</v>
      </c>
      <c r="G1836" s="29">
        <v>0</v>
      </c>
      <c r="H1836" s="29" t="s">
        <v>32</v>
      </c>
      <c r="I1836" s="29">
        <v>0</v>
      </c>
      <c r="J1836" s="29" t="s">
        <v>1736</v>
      </c>
      <c r="K1836" s="29" t="str">
        <f t="shared" si="1591"/>
        <v>old</v>
      </c>
      <c r="L1836" s="2" t="str">
        <f t="shared" si="1592"/>
        <v>old</v>
      </c>
      <c r="M1836" s="2">
        <f t="shared" si="1593"/>
        <v>99</v>
      </c>
      <c r="N1836" s="2"/>
      <c r="O1836" s="2" t="str">
        <f t="shared" si="1600"/>
        <v>bust</v>
      </c>
      <c r="P1836" s="2"/>
      <c r="Q1836" s="2" t="str">
        <f t="shared" si="1594"/>
        <v>01</v>
      </c>
      <c r="R1836" s="36"/>
      <c r="S1836" s="29">
        <f t="shared" si="1595"/>
        <v>4</v>
      </c>
      <c r="T1836" s="29">
        <f t="shared" si="1596"/>
        <v>9</v>
      </c>
      <c r="U1836" s="29">
        <f t="shared" si="1597"/>
        <v>9</v>
      </c>
      <c r="V1836" s="29">
        <f t="shared" si="1598"/>
        <v>9</v>
      </c>
      <c r="W1836" s="2" t="str">
        <f t="shared" si="1599"/>
        <v>0008</v>
      </c>
      <c r="X1836" s="2"/>
    </row>
    <row r="1837" spans="1:24">
      <c r="A1837" s="2" t="s">
        <v>29</v>
      </c>
      <c r="B1837" s="35">
        <v>325000901</v>
      </c>
      <c r="C1837" s="29">
        <v>322000901</v>
      </c>
      <c r="D1837" s="35">
        <f t="shared" si="1590"/>
        <v>0</v>
      </c>
      <c r="E1837" s="29" t="s">
        <v>2105</v>
      </c>
      <c r="F1837" s="29" t="s">
        <v>1580</v>
      </c>
      <c r="G1837" s="29">
        <v>0</v>
      </c>
      <c r="H1837" s="29" t="s">
        <v>32</v>
      </c>
      <c r="I1837" s="29">
        <v>0</v>
      </c>
      <c r="J1837" s="29" t="s">
        <v>1738</v>
      </c>
      <c r="K1837" s="29" t="str">
        <f t="shared" si="1591"/>
        <v>old</v>
      </c>
      <c r="L1837" s="2" t="str">
        <f t="shared" si="1592"/>
        <v>old</v>
      </c>
      <c r="M1837" s="2">
        <f t="shared" si="1593"/>
        <v>99</v>
      </c>
      <c r="N1837" s="2"/>
      <c r="O1837" s="2" t="str">
        <f t="shared" si="1600"/>
        <v>bust</v>
      </c>
      <c r="P1837" s="2"/>
      <c r="Q1837" s="2" t="str">
        <f t="shared" si="1594"/>
        <v>01</v>
      </c>
      <c r="R1837" s="36"/>
      <c r="S1837" s="29">
        <f t="shared" si="1595"/>
        <v>4</v>
      </c>
      <c r="T1837" s="29">
        <f t="shared" si="1596"/>
        <v>9</v>
      </c>
      <c r="U1837" s="29">
        <f t="shared" si="1597"/>
        <v>9</v>
      </c>
      <c r="V1837" s="29">
        <f t="shared" si="1598"/>
        <v>9</v>
      </c>
      <c r="W1837" s="2" t="str">
        <f t="shared" si="1599"/>
        <v>0009</v>
      </c>
      <c r="X1837" s="2"/>
    </row>
    <row r="1838" spans="1:24">
      <c r="A1838" s="2" t="s">
        <v>29</v>
      </c>
      <c r="B1838" s="35">
        <v>325001001</v>
      </c>
      <c r="C1838" s="29">
        <v>322001001</v>
      </c>
      <c r="D1838" s="35">
        <f t="shared" si="1590"/>
        <v>0</v>
      </c>
      <c r="E1838" s="29" t="s">
        <v>2106</v>
      </c>
      <c r="F1838" s="29" t="s">
        <v>1580</v>
      </c>
      <c r="G1838" s="29">
        <v>0</v>
      </c>
      <c r="H1838" s="29" t="s">
        <v>32</v>
      </c>
      <c r="I1838" s="29">
        <v>0</v>
      </c>
      <c r="J1838" s="29" t="s">
        <v>1740</v>
      </c>
      <c r="K1838" s="29" t="str">
        <f t="shared" si="1591"/>
        <v>old</v>
      </c>
      <c r="L1838" s="2" t="str">
        <f t="shared" si="1592"/>
        <v>old</v>
      </c>
      <c r="M1838" s="2">
        <f t="shared" si="1593"/>
        <v>99</v>
      </c>
      <c r="N1838" s="2"/>
      <c r="O1838" s="2" t="str">
        <f t="shared" si="1600"/>
        <v>bust</v>
      </c>
      <c r="P1838" s="2"/>
      <c r="Q1838" s="2" t="str">
        <f t="shared" si="1594"/>
        <v>01</v>
      </c>
      <c r="R1838" s="36"/>
      <c r="S1838" s="29">
        <f t="shared" si="1595"/>
        <v>4</v>
      </c>
      <c r="T1838" s="29">
        <f t="shared" si="1596"/>
        <v>9</v>
      </c>
      <c r="U1838" s="29">
        <f t="shared" si="1597"/>
        <v>9</v>
      </c>
      <c r="V1838" s="29">
        <f t="shared" si="1598"/>
        <v>9</v>
      </c>
      <c r="W1838" s="2" t="str">
        <f t="shared" si="1599"/>
        <v>0010</v>
      </c>
      <c r="X1838" s="2"/>
    </row>
    <row r="1839" spans="1:24">
      <c r="A1839" s="2" t="s">
        <v>29</v>
      </c>
      <c r="B1839" s="35">
        <v>325001101</v>
      </c>
      <c r="C1839" s="29">
        <v>322001101</v>
      </c>
      <c r="D1839" s="35">
        <f t="shared" si="1590"/>
        <v>0</v>
      </c>
      <c r="E1839" s="29" t="s">
        <v>2107</v>
      </c>
      <c r="F1839" s="29" t="s">
        <v>1580</v>
      </c>
      <c r="G1839" s="29">
        <v>0</v>
      </c>
      <c r="H1839" s="29" t="s">
        <v>32</v>
      </c>
      <c r="I1839" s="29">
        <v>0</v>
      </c>
      <c r="J1839" s="29" t="s">
        <v>1742</v>
      </c>
      <c r="K1839" s="29" t="str">
        <f t="shared" si="1591"/>
        <v>old</v>
      </c>
      <c r="L1839" s="2" t="str">
        <f t="shared" si="1592"/>
        <v>old</v>
      </c>
      <c r="M1839" s="2">
        <f t="shared" si="1593"/>
        <v>99</v>
      </c>
      <c r="N1839" s="2"/>
      <c r="O1839" s="2" t="str">
        <f t="shared" si="1600"/>
        <v>bust</v>
      </c>
      <c r="P1839" s="2"/>
      <c r="Q1839" s="2" t="str">
        <f t="shared" si="1594"/>
        <v>01</v>
      </c>
      <c r="R1839" s="36"/>
      <c r="S1839" s="29">
        <f t="shared" si="1595"/>
        <v>4</v>
      </c>
      <c r="T1839" s="29">
        <f t="shared" si="1596"/>
        <v>9</v>
      </c>
      <c r="U1839" s="29">
        <f t="shared" si="1597"/>
        <v>9</v>
      </c>
      <c r="V1839" s="29">
        <f t="shared" si="1598"/>
        <v>9</v>
      </c>
      <c r="W1839" s="2" t="str">
        <f t="shared" si="1599"/>
        <v>0011</v>
      </c>
      <c r="X1839" s="2"/>
    </row>
    <row r="1840" spans="1:24">
      <c r="A1840" s="2" t="s">
        <v>29</v>
      </c>
      <c r="B1840" s="35">
        <v>325001201</v>
      </c>
      <c r="C1840" s="29">
        <v>322001201</v>
      </c>
      <c r="D1840" s="35">
        <f t="shared" si="1590"/>
        <v>0</v>
      </c>
      <c r="E1840" s="29" t="s">
        <v>2108</v>
      </c>
      <c r="F1840" s="29" t="s">
        <v>1580</v>
      </c>
      <c r="G1840" s="29">
        <v>0</v>
      </c>
      <c r="H1840" s="29" t="s">
        <v>32</v>
      </c>
      <c r="I1840" s="29">
        <v>0</v>
      </c>
      <c r="J1840" s="29" t="s">
        <v>1744</v>
      </c>
      <c r="K1840" s="29" t="str">
        <f t="shared" si="1591"/>
        <v>old</v>
      </c>
      <c r="L1840" s="2" t="str">
        <f t="shared" si="1592"/>
        <v>old</v>
      </c>
      <c r="M1840" s="2">
        <f t="shared" si="1593"/>
        <v>99</v>
      </c>
      <c r="N1840" s="2"/>
      <c r="O1840" s="2" t="str">
        <f t="shared" si="1600"/>
        <v>bust</v>
      </c>
      <c r="P1840" s="2"/>
      <c r="Q1840" s="2" t="str">
        <f t="shared" si="1594"/>
        <v>01</v>
      </c>
      <c r="R1840" s="36"/>
      <c r="S1840" s="29">
        <f t="shared" si="1595"/>
        <v>4</v>
      </c>
      <c r="T1840" s="29">
        <f t="shared" si="1596"/>
        <v>9</v>
      </c>
      <c r="U1840" s="29">
        <f t="shared" si="1597"/>
        <v>9</v>
      </c>
      <c r="V1840" s="29">
        <f t="shared" si="1598"/>
        <v>9</v>
      </c>
      <c r="W1840" s="2" t="str">
        <f t="shared" si="1599"/>
        <v>0012</v>
      </c>
    </row>
    <row r="1841" spans="1:23">
      <c r="A1841" s="2" t="s">
        <v>29</v>
      </c>
      <c r="B1841" s="35">
        <v>325001301</v>
      </c>
      <c r="C1841" s="29">
        <v>322001301</v>
      </c>
      <c r="D1841" s="35">
        <f t="shared" si="1590"/>
        <v>0</v>
      </c>
      <c r="E1841" s="29" t="s">
        <v>2109</v>
      </c>
      <c r="F1841" s="29" t="s">
        <v>1580</v>
      </c>
      <c r="G1841" s="29">
        <v>0</v>
      </c>
      <c r="H1841" s="29" t="s">
        <v>32</v>
      </c>
      <c r="I1841" s="29">
        <v>0</v>
      </c>
      <c r="J1841" s="29" t="s">
        <v>1746</v>
      </c>
      <c r="K1841" s="29" t="str">
        <f t="shared" si="1591"/>
        <v>old</v>
      </c>
      <c r="L1841" s="2" t="str">
        <f t="shared" si="1592"/>
        <v>old</v>
      </c>
      <c r="M1841" s="2">
        <f t="shared" si="1593"/>
        <v>99</v>
      </c>
      <c r="N1841" s="2"/>
      <c r="O1841" s="2" t="str">
        <f t="shared" si="1600"/>
        <v>bust</v>
      </c>
      <c r="P1841" s="2"/>
      <c r="Q1841" s="2" t="str">
        <f t="shared" si="1594"/>
        <v>01</v>
      </c>
      <c r="R1841" s="36"/>
      <c r="S1841" s="29">
        <f t="shared" si="1595"/>
        <v>4</v>
      </c>
      <c r="T1841" s="29">
        <f t="shared" si="1596"/>
        <v>9</v>
      </c>
      <c r="U1841" s="29">
        <f t="shared" si="1597"/>
        <v>9</v>
      </c>
      <c r="V1841" s="29">
        <f t="shared" si="1598"/>
        <v>9</v>
      </c>
      <c r="W1841" s="2" t="str">
        <f t="shared" si="1599"/>
        <v>0013</v>
      </c>
    </row>
    <row r="1842" spans="1:23">
      <c r="A1842" s="2" t="s">
        <v>29</v>
      </c>
      <c r="B1842" s="35">
        <v>325001401</v>
      </c>
      <c r="C1842" s="29">
        <v>322001401</v>
      </c>
      <c r="D1842" s="35">
        <f t="shared" si="1590"/>
        <v>0</v>
      </c>
      <c r="E1842" s="29" t="s">
        <v>2110</v>
      </c>
      <c r="F1842" s="29" t="s">
        <v>1580</v>
      </c>
      <c r="G1842" s="29">
        <v>0</v>
      </c>
      <c r="H1842" s="29" t="s">
        <v>32</v>
      </c>
      <c r="I1842" s="29">
        <v>0</v>
      </c>
      <c r="J1842" s="29" t="s">
        <v>1748</v>
      </c>
      <c r="K1842" s="29" t="str">
        <f t="shared" si="1591"/>
        <v>old</v>
      </c>
      <c r="L1842" s="2" t="str">
        <f t="shared" si="1592"/>
        <v>old</v>
      </c>
      <c r="M1842" s="2">
        <f t="shared" si="1593"/>
        <v>99</v>
      </c>
      <c r="N1842" s="2"/>
      <c r="O1842" s="2" t="str">
        <f t="shared" si="1600"/>
        <v>bust</v>
      </c>
      <c r="P1842" s="2"/>
      <c r="Q1842" s="2" t="str">
        <f t="shared" si="1594"/>
        <v>01</v>
      </c>
      <c r="R1842" s="36"/>
      <c r="S1842" s="29">
        <f t="shared" si="1595"/>
        <v>4</v>
      </c>
      <c r="T1842" s="29">
        <f t="shared" si="1596"/>
        <v>9</v>
      </c>
      <c r="U1842" s="29">
        <f t="shared" si="1597"/>
        <v>9</v>
      </c>
      <c r="V1842" s="29">
        <f t="shared" si="1598"/>
        <v>9</v>
      </c>
      <c r="W1842" s="2" t="str">
        <f t="shared" si="1599"/>
        <v>0014</v>
      </c>
    </row>
    <row r="1843" spans="1:23">
      <c r="A1843" s="2" t="s">
        <v>29</v>
      </c>
      <c r="B1843" s="35">
        <v>325001501</v>
      </c>
      <c r="C1843" s="29">
        <v>322001501</v>
      </c>
      <c r="D1843" s="35">
        <f t="shared" si="1590"/>
        <v>0</v>
      </c>
      <c r="E1843" s="29" t="s">
        <v>2111</v>
      </c>
      <c r="F1843" s="29" t="s">
        <v>1580</v>
      </c>
      <c r="G1843" s="29">
        <v>0</v>
      </c>
      <c r="H1843" s="29" t="s">
        <v>32</v>
      </c>
      <c r="I1843" s="29">
        <v>0</v>
      </c>
      <c r="J1843" s="29" t="s">
        <v>1750</v>
      </c>
      <c r="K1843" s="29" t="str">
        <f t="shared" si="1591"/>
        <v>old</v>
      </c>
      <c r="L1843" s="2" t="str">
        <f t="shared" si="1592"/>
        <v>old</v>
      </c>
      <c r="M1843" s="2">
        <f t="shared" si="1593"/>
        <v>99</v>
      </c>
      <c r="N1843" s="2"/>
      <c r="O1843" s="2" t="str">
        <f t="shared" si="1600"/>
        <v>bust</v>
      </c>
      <c r="P1843" s="2"/>
      <c r="Q1843" s="2" t="str">
        <f t="shared" si="1594"/>
        <v>01</v>
      </c>
      <c r="R1843" s="36"/>
      <c r="S1843" s="29">
        <f t="shared" si="1595"/>
        <v>4</v>
      </c>
      <c r="T1843" s="29">
        <f t="shared" si="1596"/>
        <v>9</v>
      </c>
      <c r="U1843" s="29">
        <f t="shared" si="1597"/>
        <v>9</v>
      </c>
      <c r="V1843" s="29">
        <f t="shared" si="1598"/>
        <v>9</v>
      </c>
      <c r="W1843" s="2" t="str">
        <f t="shared" si="1599"/>
        <v>0015</v>
      </c>
    </row>
    <row r="1844" spans="1:23">
      <c r="A1844" s="2" t="s">
        <v>29</v>
      </c>
      <c r="B1844" s="35">
        <v>325001601</v>
      </c>
      <c r="C1844" s="29">
        <v>322001601</v>
      </c>
      <c r="D1844" s="35">
        <f t="shared" si="1590"/>
        <v>0</v>
      </c>
      <c r="E1844" s="29" t="s">
        <v>2112</v>
      </c>
      <c r="F1844" s="29" t="s">
        <v>1580</v>
      </c>
      <c r="G1844" s="29">
        <v>0</v>
      </c>
      <c r="H1844" s="29" t="s">
        <v>32</v>
      </c>
      <c r="I1844" s="29">
        <v>0</v>
      </c>
      <c r="J1844" s="29" t="s">
        <v>1752</v>
      </c>
      <c r="K1844" s="29" t="str">
        <f t="shared" si="1591"/>
        <v>old</v>
      </c>
      <c r="L1844" s="2" t="str">
        <f t="shared" si="1592"/>
        <v>old</v>
      </c>
      <c r="M1844" s="2">
        <f t="shared" si="1593"/>
        <v>99</v>
      </c>
      <c r="N1844" s="2"/>
      <c r="O1844" s="2" t="str">
        <f t="shared" si="1600"/>
        <v>bust</v>
      </c>
      <c r="P1844" s="2"/>
      <c r="Q1844" s="2" t="str">
        <f t="shared" si="1594"/>
        <v>01</v>
      </c>
      <c r="R1844" s="36"/>
      <c r="S1844" s="29">
        <f t="shared" si="1595"/>
        <v>4</v>
      </c>
      <c r="T1844" s="29">
        <f t="shared" si="1596"/>
        <v>9</v>
      </c>
      <c r="U1844" s="29">
        <f t="shared" si="1597"/>
        <v>9</v>
      </c>
      <c r="V1844" s="29">
        <f t="shared" si="1598"/>
        <v>9</v>
      </c>
      <c r="W1844" s="2" t="str">
        <f t="shared" si="1599"/>
        <v>0016</v>
      </c>
    </row>
    <row r="1845" spans="1:23">
      <c r="A1845" s="2" t="s">
        <v>29</v>
      </c>
      <c r="B1845" s="35">
        <v>325001701</v>
      </c>
      <c r="C1845" s="29">
        <v>322001701</v>
      </c>
      <c r="D1845" s="35">
        <f t="shared" si="1590"/>
        <v>0</v>
      </c>
      <c r="E1845" s="29" t="s">
        <v>2113</v>
      </c>
      <c r="F1845" s="29" t="s">
        <v>1580</v>
      </c>
      <c r="G1845" s="29">
        <v>0</v>
      </c>
      <c r="H1845" s="29" t="s">
        <v>32</v>
      </c>
      <c r="I1845" s="29">
        <v>0</v>
      </c>
      <c r="J1845" s="29" t="s">
        <v>1754</v>
      </c>
      <c r="K1845" s="29" t="str">
        <f t="shared" si="1591"/>
        <v>old</v>
      </c>
      <c r="L1845" s="2" t="str">
        <f t="shared" si="1592"/>
        <v>old</v>
      </c>
      <c r="M1845" s="2">
        <f t="shared" si="1593"/>
        <v>99</v>
      </c>
      <c r="N1845" s="2"/>
      <c r="O1845" s="2" t="str">
        <f t="shared" si="1600"/>
        <v>bust</v>
      </c>
      <c r="P1845" s="2"/>
      <c r="Q1845" s="2" t="str">
        <f t="shared" si="1594"/>
        <v>01</v>
      </c>
      <c r="R1845" s="36"/>
      <c r="S1845" s="29">
        <f t="shared" si="1595"/>
        <v>4</v>
      </c>
      <c r="T1845" s="29">
        <f t="shared" si="1596"/>
        <v>9</v>
      </c>
      <c r="U1845" s="29">
        <f t="shared" si="1597"/>
        <v>9</v>
      </c>
      <c r="V1845" s="29">
        <f t="shared" si="1598"/>
        <v>9</v>
      </c>
      <c r="W1845" s="2" t="str">
        <f t="shared" si="1599"/>
        <v>0017</v>
      </c>
    </row>
    <row r="1846" spans="1:23">
      <c r="A1846" s="2" t="s">
        <v>29</v>
      </c>
      <c r="B1846" s="35">
        <v>325001801</v>
      </c>
      <c r="C1846" s="29">
        <v>322001801</v>
      </c>
      <c r="D1846" s="35">
        <f t="shared" si="1590"/>
        <v>0</v>
      </c>
      <c r="E1846" s="29" t="s">
        <v>2114</v>
      </c>
      <c r="F1846" s="29" t="s">
        <v>1580</v>
      </c>
      <c r="G1846" s="29">
        <v>0</v>
      </c>
      <c r="H1846" s="29" t="s">
        <v>32</v>
      </c>
      <c r="I1846" s="29">
        <v>0</v>
      </c>
      <c r="J1846" s="29" t="s">
        <v>1756</v>
      </c>
      <c r="K1846" s="29" t="str">
        <f t="shared" si="1591"/>
        <v>old</v>
      </c>
      <c r="L1846" s="2" t="str">
        <f t="shared" si="1592"/>
        <v>old</v>
      </c>
      <c r="M1846" s="2">
        <f t="shared" si="1593"/>
        <v>99</v>
      </c>
      <c r="N1846" s="2"/>
      <c r="O1846" s="2" t="str">
        <f t="shared" si="1600"/>
        <v>bust</v>
      </c>
      <c r="P1846" s="2"/>
      <c r="Q1846" s="2" t="str">
        <f t="shared" si="1594"/>
        <v>01</v>
      </c>
      <c r="R1846" s="36"/>
      <c r="S1846" s="29">
        <f t="shared" si="1595"/>
        <v>4</v>
      </c>
      <c r="T1846" s="29">
        <f t="shared" si="1596"/>
        <v>9</v>
      </c>
      <c r="U1846" s="29">
        <f t="shared" si="1597"/>
        <v>9</v>
      </c>
      <c r="V1846" s="29">
        <f t="shared" si="1598"/>
        <v>9</v>
      </c>
      <c r="W1846" s="2" t="str">
        <f t="shared" si="1599"/>
        <v>0018</v>
      </c>
    </row>
    <row r="1847" spans="1:23">
      <c r="A1847" s="2" t="s">
        <v>29</v>
      </c>
      <c r="B1847" s="35">
        <v>325001901</v>
      </c>
      <c r="C1847" s="29">
        <v>322001901</v>
      </c>
      <c r="D1847" s="35">
        <f t="shared" si="1590"/>
        <v>0</v>
      </c>
      <c r="E1847" s="29" t="s">
        <v>2115</v>
      </c>
      <c r="F1847" s="29" t="s">
        <v>1580</v>
      </c>
      <c r="G1847" s="29">
        <v>0</v>
      </c>
      <c r="H1847" s="29" t="s">
        <v>32</v>
      </c>
      <c r="I1847" s="29">
        <v>0</v>
      </c>
      <c r="J1847" s="29" t="s">
        <v>1758</v>
      </c>
      <c r="K1847" s="29" t="str">
        <f t="shared" si="1591"/>
        <v>old</v>
      </c>
      <c r="L1847" s="2" t="str">
        <f t="shared" si="1592"/>
        <v>old</v>
      </c>
      <c r="M1847" s="2">
        <f t="shared" si="1593"/>
        <v>99</v>
      </c>
      <c r="N1847" s="2"/>
      <c r="O1847" s="2" t="str">
        <f t="shared" si="1600"/>
        <v>bust</v>
      </c>
      <c r="P1847" s="2"/>
      <c r="Q1847" s="2" t="str">
        <f t="shared" si="1594"/>
        <v>01</v>
      </c>
      <c r="R1847" s="36"/>
      <c r="S1847" s="29">
        <f t="shared" si="1595"/>
        <v>4</v>
      </c>
      <c r="T1847" s="29">
        <f t="shared" si="1596"/>
        <v>9</v>
      </c>
      <c r="U1847" s="29">
        <f t="shared" si="1597"/>
        <v>9</v>
      </c>
      <c r="V1847" s="29">
        <f t="shared" si="1598"/>
        <v>9</v>
      </c>
      <c r="W1847" s="2" t="str">
        <f t="shared" si="1599"/>
        <v>0019</v>
      </c>
    </row>
    <row r="1848" spans="1:23">
      <c r="A1848" s="2" t="s">
        <v>29</v>
      </c>
      <c r="B1848" s="35">
        <v>325002001</v>
      </c>
      <c r="C1848" s="29">
        <v>322002001</v>
      </c>
      <c r="D1848" s="35">
        <f t="shared" si="1590"/>
        <v>0</v>
      </c>
      <c r="E1848" s="29" t="s">
        <v>2116</v>
      </c>
      <c r="F1848" s="29" t="s">
        <v>1580</v>
      </c>
      <c r="G1848" s="29">
        <v>0</v>
      </c>
      <c r="H1848" s="29" t="s">
        <v>32</v>
      </c>
      <c r="I1848" s="29">
        <v>0</v>
      </c>
      <c r="J1848" s="29" t="s">
        <v>1760</v>
      </c>
      <c r="K1848" s="29" t="str">
        <f t="shared" si="1591"/>
        <v>old</v>
      </c>
      <c r="L1848" s="2" t="str">
        <f t="shared" si="1592"/>
        <v>old</v>
      </c>
      <c r="M1848" s="2">
        <f t="shared" si="1593"/>
        <v>99</v>
      </c>
      <c r="N1848" s="2"/>
      <c r="O1848" s="2" t="str">
        <f t="shared" si="1600"/>
        <v>bust</v>
      </c>
      <c r="P1848" s="2"/>
      <c r="Q1848" s="2" t="str">
        <f t="shared" si="1594"/>
        <v>01</v>
      </c>
      <c r="R1848" s="36"/>
      <c r="S1848" s="29">
        <f t="shared" si="1595"/>
        <v>4</v>
      </c>
      <c r="T1848" s="29">
        <f t="shared" si="1596"/>
        <v>9</v>
      </c>
      <c r="U1848" s="29">
        <f t="shared" si="1597"/>
        <v>9</v>
      </c>
      <c r="V1848" s="29">
        <f t="shared" si="1598"/>
        <v>9</v>
      </c>
      <c r="W1848" s="2" t="str">
        <f t="shared" si="1599"/>
        <v>0020</v>
      </c>
    </row>
    <row r="1849" spans="1:23">
      <c r="A1849" s="2" t="s">
        <v>29</v>
      </c>
      <c r="B1849" s="35">
        <v>325002101</v>
      </c>
      <c r="C1849" s="29">
        <v>322002101</v>
      </c>
      <c r="D1849" s="35">
        <f t="shared" si="1590"/>
        <v>0</v>
      </c>
      <c r="E1849" s="29" t="s">
        <v>2117</v>
      </c>
      <c r="F1849" s="29" t="s">
        <v>1580</v>
      </c>
      <c r="G1849" s="29">
        <v>0</v>
      </c>
      <c r="H1849" s="29" t="s">
        <v>32</v>
      </c>
      <c r="I1849" s="29">
        <v>0</v>
      </c>
      <c r="J1849" s="29" t="s">
        <v>1762</v>
      </c>
      <c r="K1849" s="29" t="str">
        <f t="shared" si="1591"/>
        <v>old</v>
      </c>
      <c r="L1849" s="2" t="str">
        <f t="shared" si="1592"/>
        <v>old</v>
      </c>
      <c r="M1849" s="2">
        <f t="shared" si="1593"/>
        <v>99</v>
      </c>
      <c r="N1849" s="2"/>
      <c r="O1849" s="2" t="str">
        <f t="shared" si="1600"/>
        <v>bust</v>
      </c>
      <c r="P1849" s="2"/>
      <c r="Q1849" s="2" t="str">
        <f t="shared" si="1594"/>
        <v>01</v>
      </c>
      <c r="R1849" s="36"/>
      <c r="S1849" s="29">
        <f t="shared" si="1595"/>
        <v>4</v>
      </c>
      <c r="T1849" s="29">
        <f t="shared" si="1596"/>
        <v>9</v>
      </c>
      <c r="U1849" s="29">
        <f t="shared" si="1597"/>
        <v>9</v>
      </c>
      <c r="V1849" s="29">
        <f t="shared" si="1598"/>
        <v>9</v>
      </c>
      <c r="W1849" s="2" t="str">
        <f t="shared" si="1599"/>
        <v>0021</v>
      </c>
    </row>
    <row r="1850" spans="1:23">
      <c r="A1850" s="2" t="s">
        <v>29</v>
      </c>
      <c r="B1850" s="35">
        <v>325002201</v>
      </c>
      <c r="C1850" s="29">
        <v>322002201</v>
      </c>
      <c r="D1850" s="35">
        <f t="shared" si="1590"/>
        <v>0</v>
      </c>
      <c r="E1850" s="29" t="s">
        <v>2118</v>
      </c>
      <c r="F1850" s="29" t="s">
        <v>1580</v>
      </c>
      <c r="G1850" s="29">
        <v>0</v>
      </c>
      <c r="H1850" s="29" t="s">
        <v>32</v>
      </c>
      <c r="I1850" s="29">
        <v>0</v>
      </c>
      <c r="J1850" s="29" t="s">
        <v>1765</v>
      </c>
      <c r="K1850" s="29" t="str">
        <f t="shared" si="1591"/>
        <v>old</v>
      </c>
      <c r="L1850" s="2" t="str">
        <f t="shared" si="1592"/>
        <v>old</v>
      </c>
      <c r="M1850" s="2">
        <f t="shared" si="1593"/>
        <v>99</v>
      </c>
      <c r="N1850" s="2"/>
      <c r="O1850" s="2" t="str">
        <f t="shared" si="1600"/>
        <v>bust</v>
      </c>
      <c r="P1850" s="2"/>
      <c r="Q1850" s="2" t="str">
        <f t="shared" si="1594"/>
        <v>01</v>
      </c>
      <c r="R1850" s="36"/>
      <c r="S1850" s="29">
        <f t="shared" si="1595"/>
        <v>4</v>
      </c>
      <c r="T1850" s="29">
        <f t="shared" si="1596"/>
        <v>9</v>
      </c>
      <c r="U1850" s="29">
        <f t="shared" si="1597"/>
        <v>9</v>
      </c>
      <c r="V1850" s="29">
        <f t="shared" si="1598"/>
        <v>9</v>
      </c>
      <c r="W1850" s="2" t="str">
        <f t="shared" si="1599"/>
        <v>0022</v>
      </c>
    </row>
    <row r="1851" spans="1:23">
      <c r="A1851" s="2" t="s">
        <v>29</v>
      </c>
      <c r="B1851" s="35">
        <v>325002301</v>
      </c>
      <c r="C1851" s="29">
        <v>322002301</v>
      </c>
      <c r="D1851" s="35">
        <f t="shared" si="1590"/>
        <v>0</v>
      </c>
      <c r="E1851" s="29" t="s">
        <v>2119</v>
      </c>
      <c r="F1851" s="29" t="s">
        <v>1580</v>
      </c>
      <c r="G1851" s="29">
        <v>0</v>
      </c>
      <c r="H1851" s="29" t="s">
        <v>32</v>
      </c>
      <c r="I1851" s="29">
        <v>0</v>
      </c>
      <c r="J1851" s="29" t="s">
        <v>1767</v>
      </c>
      <c r="K1851" s="29" t="str">
        <f t="shared" si="1591"/>
        <v>old</v>
      </c>
      <c r="L1851" s="2" t="str">
        <f t="shared" si="1592"/>
        <v>old</v>
      </c>
      <c r="M1851" s="2">
        <f t="shared" si="1593"/>
        <v>99</v>
      </c>
      <c r="N1851" s="2"/>
      <c r="O1851" s="2" t="str">
        <f t="shared" si="1600"/>
        <v>bust</v>
      </c>
      <c r="P1851" s="2"/>
      <c r="Q1851" s="2" t="str">
        <f t="shared" si="1594"/>
        <v>01</v>
      </c>
      <c r="R1851" s="36"/>
      <c r="S1851" s="29">
        <f t="shared" si="1595"/>
        <v>4</v>
      </c>
      <c r="T1851" s="29">
        <f t="shared" si="1596"/>
        <v>9</v>
      </c>
      <c r="U1851" s="29">
        <f t="shared" si="1597"/>
        <v>9</v>
      </c>
      <c r="V1851" s="29">
        <f t="shared" si="1598"/>
        <v>9</v>
      </c>
      <c r="W1851" s="2" t="str">
        <f t="shared" si="1599"/>
        <v>0023</v>
      </c>
    </row>
    <row r="1852" spans="1:23">
      <c r="A1852" s="2" t="s">
        <v>29</v>
      </c>
      <c r="B1852" s="35">
        <v>325002401</v>
      </c>
      <c r="C1852" s="29">
        <v>322002401</v>
      </c>
      <c r="D1852" s="35">
        <f t="shared" si="1590"/>
        <v>0</v>
      </c>
      <c r="E1852" s="29" t="s">
        <v>2120</v>
      </c>
      <c r="F1852" s="29" t="s">
        <v>1580</v>
      </c>
      <c r="G1852" s="29">
        <v>0</v>
      </c>
      <c r="H1852" s="29" t="s">
        <v>32</v>
      </c>
      <c r="I1852" s="29">
        <v>0</v>
      </c>
      <c r="J1852" s="29" t="s">
        <v>1769</v>
      </c>
      <c r="K1852" s="29" t="str">
        <f t="shared" si="1591"/>
        <v>old</v>
      </c>
      <c r="L1852" s="2" t="str">
        <f t="shared" si="1592"/>
        <v>old</v>
      </c>
      <c r="M1852" s="2">
        <f t="shared" si="1593"/>
        <v>99</v>
      </c>
      <c r="N1852" s="2"/>
      <c r="O1852" s="2" t="str">
        <f t="shared" si="1600"/>
        <v>bust</v>
      </c>
      <c r="P1852" s="2"/>
      <c r="Q1852" s="2" t="str">
        <f t="shared" si="1594"/>
        <v>01</v>
      </c>
      <c r="R1852" s="36"/>
      <c r="S1852" s="29">
        <f t="shared" si="1595"/>
        <v>4</v>
      </c>
      <c r="T1852" s="29">
        <f t="shared" si="1596"/>
        <v>9</v>
      </c>
      <c r="U1852" s="29">
        <f t="shared" si="1597"/>
        <v>9</v>
      </c>
      <c r="V1852" s="29">
        <f t="shared" si="1598"/>
        <v>9</v>
      </c>
      <c r="W1852" s="2" t="str">
        <f t="shared" si="1599"/>
        <v>0024</v>
      </c>
    </row>
    <row r="1853" spans="1:23">
      <c r="A1853" s="2" t="s">
        <v>29</v>
      </c>
      <c r="B1853" s="35">
        <v>325002501</v>
      </c>
      <c r="C1853" s="29">
        <v>322002501</v>
      </c>
      <c r="D1853" s="35">
        <f t="shared" si="1590"/>
        <v>0</v>
      </c>
      <c r="E1853" s="29" t="s">
        <v>2121</v>
      </c>
      <c r="F1853" s="29" t="s">
        <v>1580</v>
      </c>
      <c r="G1853" s="29">
        <v>0</v>
      </c>
      <c r="H1853" s="29" t="s">
        <v>32</v>
      </c>
      <c r="I1853" s="29">
        <v>0</v>
      </c>
      <c r="J1853" s="29" t="s">
        <v>1771</v>
      </c>
      <c r="K1853" s="29" t="str">
        <f t="shared" si="1591"/>
        <v>old</v>
      </c>
      <c r="L1853" s="2" t="str">
        <f t="shared" si="1592"/>
        <v>old</v>
      </c>
      <c r="M1853" s="2">
        <f t="shared" si="1593"/>
        <v>99</v>
      </c>
      <c r="N1853" s="2"/>
      <c r="O1853" s="2" t="str">
        <f t="shared" si="1600"/>
        <v>bust</v>
      </c>
      <c r="P1853" s="2"/>
      <c r="Q1853" s="2" t="str">
        <f t="shared" si="1594"/>
        <v>01</v>
      </c>
      <c r="R1853" s="36"/>
      <c r="S1853" s="29">
        <f t="shared" si="1595"/>
        <v>4</v>
      </c>
      <c r="T1853" s="29">
        <f t="shared" si="1596"/>
        <v>9</v>
      </c>
      <c r="U1853" s="29">
        <f t="shared" si="1597"/>
        <v>9</v>
      </c>
      <c r="V1853" s="29">
        <f t="shared" si="1598"/>
        <v>9</v>
      </c>
      <c r="W1853" s="2" t="str">
        <f t="shared" si="1599"/>
        <v>0025</v>
      </c>
    </row>
    <row r="1854" spans="1:23">
      <c r="A1854" s="2" t="s">
        <v>29</v>
      </c>
      <c r="B1854" s="35">
        <v>325002601</v>
      </c>
      <c r="C1854" s="29">
        <v>322002601</v>
      </c>
      <c r="D1854" s="35">
        <f t="shared" si="1590"/>
        <v>0</v>
      </c>
      <c r="E1854" s="29" t="s">
        <v>2122</v>
      </c>
      <c r="F1854" s="29" t="s">
        <v>1580</v>
      </c>
      <c r="G1854" s="29">
        <v>0</v>
      </c>
      <c r="H1854" s="29" t="s">
        <v>32</v>
      </c>
      <c r="I1854" s="29">
        <v>0</v>
      </c>
      <c r="J1854" s="29" t="s">
        <v>1773</v>
      </c>
      <c r="K1854" s="29" t="str">
        <f t="shared" si="1591"/>
        <v>old</v>
      </c>
      <c r="L1854" s="2" t="str">
        <f t="shared" si="1592"/>
        <v>old</v>
      </c>
      <c r="M1854" s="2">
        <f t="shared" si="1593"/>
        <v>99</v>
      </c>
      <c r="N1854" s="2"/>
      <c r="O1854" s="2" t="str">
        <f t="shared" si="1600"/>
        <v>bust</v>
      </c>
      <c r="P1854" s="2"/>
      <c r="Q1854" s="2" t="str">
        <f t="shared" si="1594"/>
        <v>01</v>
      </c>
      <c r="R1854" s="36"/>
      <c r="S1854" s="29">
        <f t="shared" si="1595"/>
        <v>4</v>
      </c>
      <c r="T1854" s="29">
        <f t="shared" si="1596"/>
        <v>9</v>
      </c>
      <c r="U1854" s="29">
        <f t="shared" si="1597"/>
        <v>9</v>
      </c>
      <c r="V1854" s="29">
        <f t="shared" si="1598"/>
        <v>9</v>
      </c>
      <c r="W1854" s="2" t="str">
        <f t="shared" si="1599"/>
        <v>0026</v>
      </c>
    </row>
    <row r="1855" spans="1:23">
      <c r="A1855" s="2" t="s">
        <v>29</v>
      </c>
      <c r="B1855" s="35">
        <v>325002701</v>
      </c>
      <c r="C1855" s="29">
        <v>322002701</v>
      </c>
      <c r="D1855" s="35">
        <f t="shared" si="1590"/>
        <v>0</v>
      </c>
      <c r="E1855" s="29" t="s">
        <v>2123</v>
      </c>
      <c r="F1855" s="29" t="s">
        <v>1580</v>
      </c>
      <c r="G1855" s="29">
        <v>0</v>
      </c>
      <c r="H1855" s="29" t="s">
        <v>32</v>
      </c>
      <c r="I1855" s="29">
        <v>0</v>
      </c>
      <c r="J1855" s="29" t="s">
        <v>1775</v>
      </c>
      <c r="K1855" s="29" t="str">
        <f t="shared" si="1591"/>
        <v>old</v>
      </c>
      <c r="L1855" s="2" t="str">
        <f t="shared" si="1592"/>
        <v>old</v>
      </c>
      <c r="M1855" s="2">
        <f t="shared" si="1593"/>
        <v>99</v>
      </c>
      <c r="N1855" s="2"/>
      <c r="O1855" s="2" t="str">
        <f t="shared" si="1600"/>
        <v>bust</v>
      </c>
      <c r="P1855" s="2"/>
      <c r="Q1855" s="2" t="str">
        <f t="shared" si="1594"/>
        <v>01</v>
      </c>
      <c r="R1855" s="36"/>
      <c r="S1855" s="29">
        <f t="shared" si="1595"/>
        <v>4</v>
      </c>
      <c r="T1855" s="29">
        <f t="shared" si="1596"/>
        <v>9</v>
      </c>
      <c r="U1855" s="29">
        <f t="shared" si="1597"/>
        <v>9</v>
      </c>
      <c r="V1855" s="29">
        <f t="shared" si="1598"/>
        <v>9</v>
      </c>
      <c r="W1855" s="2" t="str">
        <f t="shared" si="1599"/>
        <v>0027</v>
      </c>
    </row>
    <row r="1856" spans="1:23">
      <c r="A1856" s="2" t="s">
        <v>29</v>
      </c>
      <c r="B1856" s="35">
        <v>325002801</v>
      </c>
      <c r="C1856" s="29">
        <v>322002801</v>
      </c>
      <c r="D1856" s="35">
        <f t="shared" si="1590"/>
        <v>0</v>
      </c>
      <c r="E1856" s="29" t="s">
        <v>2124</v>
      </c>
      <c r="F1856" s="29" t="s">
        <v>1580</v>
      </c>
      <c r="G1856" s="29">
        <v>0</v>
      </c>
      <c r="H1856" s="29" t="s">
        <v>32</v>
      </c>
      <c r="I1856" s="29">
        <v>0</v>
      </c>
      <c r="J1856" s="29" t="s">
        <v>1777</v>
      </c>
      <c r="K1856" s="29" t="str">
        <f t="shared" si="1591"/>
        <v>old</v>
      </c>
      <c r="L1856" s="2" t="str">
        <f t="shared" si="1592"/>
        <v>old</v>
      </c>
      <c r="M1856" s="2">
        <f t="shared" si="1593"/>
        <v>99</v>
      </c>
      <c r="N1856" s="2"/>
      <c r="O1856" s="2" t="str">
        <f t="shared" si="1600"/>
        <v>bust</v>
      </c>
      <c r="P1856" s="2"/>
      <c r="Q1856" s="2" t="str">
        <f t="shared" si="1594"/>
        <v>01</v>
      </c>
      <c r="R1856" s="36"/>
      <c r="S1856" s="29">
        <f t="shared" si="1595"/>
        <v>4</v>
      </c>
      <c r="T1856" s="29">
        <f t="shared" si="1596"/>
        <v>9</v>
      </c>
      <c r="U1856" s="29">
        <f t="shared" si="1597"/>
        <v>9</v>
      </c>
      <c r="V1856" s="29">
        <f t="shared" si="1598"/>
        <v>9</v>
      </c>
      <c r="W1856" s="2" t="str">
        <f t="shared" si="1599"/>
        <v>0028</v>
      </c>
    </row>
    <row r="1857" spans="1:23">
      <c r="A1857" s="2" t="s">
        <v>29</v>
      </c>
      <c r="B1857" s="35">
        <v>325002901</v>
      </c>
      <c r="C1857" s="29">
        <v>322002901</v>
      </c>
      <c r="D1857" s="35">
        <f t="shared" si="1590"/>
        <v>0</v>
      </c>
      <c r="E1857" s="29" t="s">
        <v>2125</v>
      </c>
      <c r="F1857" s="29" t="s">
        <v>1580</v>
      </c>
      <c r="G1857" s="29">
        <v>0</v>
      </c>
      <c r="H1857" s="29" t="s">
        <v>32</v>
      </c>
      <c r="I1857" s="29">
        <v>0</v>
      </c>
      <c r="J1857" s="29" t="s">
        <v>1779</v>
      </c>
      <c r="K1857" s="29" t="str">
        <f t="shared" si="1591"/>
        <v>old</v>
      </c>
      <c r="L1857" s="2" t="str">
        <f t="shared" si="1592"/>
        <v>old</v>
      </c>
      <c r="M1857" s="2">
        <f t="shared" si="1593"/>
        <v>99</v>
      </c>
      <c r="N1857" s="2"/>
      <c r="O1857" s="2" t="str">
        <f t="shared" si="1600"/>
        <v>bust</v>
      </c>
      <c r="P1857" s="2"/>
      <c r="Q1857" s="2" t="str">
        <f t="shared" si="1594"/>
        <v>01</v>
      </c>
      <c r="R1857" s="36"/>
      <c r="S1857" s="29">
        <f t="shared" si="1595"/>
        <v>4</v>
      </c>
      <c r="T1857" s="29">
        <f t="shared" si="1596"/>
        <v>9</v>
      </c>
      <c r="U1857" s="29">
        <f t="shared" si="1597"/>
        <v>9</v>
      </c>
      <c r="V1857" s="29">
        <f t="shared" si="1598"/>
        <v>9</v>
      </c>
      <c r="W1857" s="2" t="str">
        <f t="shared" si="1599"/>
        <v>0029</v>
      </c>
    </row>
    <row r="1858" spans="1:23">
      <c r="A1858" s="2" t="s">
        <v>29</v>
      </c>
      <c r="B1858" s="35">
        <v>325003001</v>
      </c>
      <c r="C1858" s="29">
        <v>322003001</v>
      </c>
      <c r="D1858" s="35">
        <f t="shared" si="1590"/>
        <v>0</v>
      </c>
      <c r="E1858" s="29" t="s">
        <v>2126</v>
      </c>
      <c r="F1858" s="29" t="s">
        <v>1580</v>
      </c>
      <c r="G1858" s="29">
        <v>0</v>
      </c>
      <c r="H1858" s="29" t="s">
        <v>32</v>
      </c>
      <c r="I1858" s="29">
        <v>0</v>
      </c>
      <c r="J1858" s="29" t="s">
        <v>1781</v>
      </c>
      <c r="K1858" s="29" t="str">
        <f t="shared" si="1591"/>
        <v>old</v>
      </c>
      <c r="L1858" s="2" t="str">
        <f t="shared" si="1592"/>
        <v>old</v>
      </c>
      <c r="M1858" s="2">
        <f t="shared" si="1593"/>
        <v>99</v>
      </c>
      <c r="N1858" s="2"/>
      <c r="O1858" s="2" t="str">
        <f t="shared" si="1600"/>
        <v>bust</v>
      </c>
      <c r="P1858" s="2"/>
      <c r="Q1858" s="2" t="str">
        <f t="shared" si="1594"/>
        <v>01</v>
      </c>
      <c r="R1858" s="36"/>
      <c r="S1858" s="29">
        <f t="shared" si="1595"/>
        <v>4</v>
      </c>
      <c r="T1858" s="29">
        <f t="shared" si="1596"/>
        <v>9</v>
      </c>
      <c r="U1858" s="29">
        <f t="shared" si="1597"/>
        <v>9</v>
      </c>
      <c r="V1858" s="29">
        <f t="shared" si="1598"/>
        <v>9</v>
      </c>
      <c r="W1858" s="2" t="str">
        <f t="shared" si="1599"/>
        <v>0030</v>
      </c>
    </row>
    <row r="1859" spans="1:23">
      <c r="A1859" s="2" t="s">
        <v>29</v>
      </c>
      <c r="B1859" s="35">
        <v>325003101</v>
      </c>
      <c r="C1859" s="29">
        <v>322003101</v>
      </c>
      <c r="D1859" s="35">
        <f t="shared" si="1590"/>
        <v>0</v>
      </c>
      <c r="E1859" s="29" t="s">
        <v>2127</v>
      </c>
      <c r="F1859" s="29" t="s">
        <v>1580</v>
      </c>
      <c r="G1859" s="29">
        <v>0</v>
      </c>
      <c r="H1859" s="29" t="s">
        <v>32</v>
      </c>
      <c r="I1859" s="29">
        <v>0</v>
      </c>
      <c r="J1859" s="29" t="s">
        <v>1783</v>
      </c>
      <c r="K1859" s="29" t="str">
        <f t="shared" si="1591"/>
        <v>old</v>
      </c>
      <c r="L1859" s="2" t="str">
        <f t="shared" si="1592"/>
        <v>old</v>
      </c>
      <c r="M1859" s="2">
        <f t="shared" si="1593"/>
        <v>99</v>
      </c>
      <c r="N1859" s="2"/>
      <c r="O1859" s="2" t="str">
        <f t="shared" si="1600"/>
        <v>bust</v>
      </c>
      <c r="P1859" s="2"/>
      <c r="Q1859" s="2" t="str">
        <f t="shared" si="1594"/>
        <v>01</v>
      </c>
      <c r="R1859" s="36"/>
      <c r="S1859" s="29">
        <f t="shared" si="1595"/>
        <v>4</v>
      </c>
      <c r="T1859" s="29">
        <f t="shared" si="1596"/>
        <v>9</v>
      </c>
      <c r="U1859" s="29">
        <f t="shared" si="1597"/>
        <v>9</v>
      </c>
      <c r="V1859" s="29">
        <f t="shared" si="1598"/>
        <v>9</v>
      </c>
      <c r="W1859" s="2" t="str">
        <f t="shared" si="1599"/>
        <v>0031</v>
      </c>
    </row>
    <row r="1860" spans="1:23">
      <c r="A1860" s="2" t="s">
        <v>29</v>
      </c>
      <c r="B1860" s="35">
        <v>325003201</v>
      </c>
      <c r="C1860" s="29">
        <v>322003201</v>
      </c>
      <c r="D1860" s="35">
        <f t="shared" si="1590"/>
        <v>0</v>
      </c>
      <c r="E1860" s="29" t="s">
        <v>2128</v>
      </c>
      <c r="F1860" s="29" t="s">
        <v>1580</v>
      </c>
      <c r="G1860" s="29">
        <v>0</v>
      </c>
      <c r="H1860" s="29" t="s">
        <v>32</v>
      </c>
      <c r="I1860" s="29">
        <v>0</v>
      </c>
      <c r="J1860" s="29" t="s">
        <v>1785</v>
      </c>
      <c r="K1860" s="29" t="str">
        <f t="shared" si="1591"/>
        <v>old</v>
      </c>
      <c r="L1860" s="2" t="str">
        <f t="shared" si="1592"/>
        <v>old</v>
      </c>
      <c r="M1860" s="2">
        <f t="shared" si="1593"/>
        <v>99</v>
      </c>
      <c r="N1860" s="2"/>
      <c r="O1860" s="2" t="str">
        <f t="shared" si="1600"/>
        <v>bust</v>
      </c>
      <c r="P1860" s="2"/>
      <c r="Q1860" s="2" t="str">
        <f t="shared" si="1594"/>
        <v>01</v>
      </c>
      <c r="R1860" s="36"/>
      <c r="S1860" s="29">
        <f t="shared" si="1595"/>
        <v>4</v>
      </c>
      <c r="T1860" s="29">
        <f t="shared" si="1596"/>
        <v>9</v>
      </c>
      <c r="U1860" s="29">
        <f t="shared" si="1597"/>
        <v>9</v>
      </c>
      <c r="V1860" s="29">
        <f t="shared" si="1598"/>
        <v>9</v>
      </c>
      <c r="W1860" s="2" t="str">
        <f t="shared" si="1599"/>
        <v>0032</v>
      </c>
    </row>
    <row r="1861" spans="1:23">
      <c r="A1861" s="2" t="s">
        <v>29</v>
      </c>
      <c r="B1861" s="35">
        <v>325003301</v>
      </c>
      <c r="C1861" s="29">
        <v>322003301</v>
      </c>
      <c r="D1861" s="35">
        <f t="shared" si="1590"/>
        <v>0</v>
      </c>
      <c r="E1861" s="29" t="s">
        <v>2129</v>
      </c>
      <c r="F1861" s="29" t="s">
        <v>1580</v>
      </c>
      <c r="G1861" s="29">
        <v>0</v>
      </c>
      <c r="H1861" s="29" t="s">
        <v>32</v>
      </c>
      <c r="I1861" s="29">
        <v>0</v>
      </c>
      <c r="J1861" s="29" t="s">
        <v>1787</v>
      </c>
      <c r="K1861" s="29" t="str">
        <f t="shared" si="1591"/>
        <v>old</v>
      </c>
      <c r="L1861" s="2" t="str">
        <f t="shared" si="1592"/>
        <v>old</v>
      </c>
      <c r="M1861" s="2">
        <f t="shared" si="1593"/>
        <v>99</v>
      </c>
      <c r="N1861" s="2"/>
      <c r="O1861" s="2" t="str">
        <f t="shared" si="1600"/>
        <v>bust</v>
      </c>
      <c r="P1861" s="2"/>
      <c r="Q1861" s="2" t="str">
        <f t="shared" si="1594"/>
        <v>01</v>
      </c>
      <c r="R1861" s="36"/>
      <c r="S1861" s="29">
        <f t="shared" si="1595"/>
        <v>4</v>
      </c>
      <c r="T1861" s="29">
        <f t="shared" si="1596"/>
        <v>9</v>
      </c>
      <c r="U1861" s="29">
        <f t="shared" si="1597"/>
        <v>9</v>
      </c>
      <c r="V1861" s="29">
        <f t="shared" si="1598"/>
        <v>9</v>
      </c>
      <c r="W1861" s="2" t="str">
        <f t="shared" si="1599"/>
        <v>0033</v>
      </c>
    </row>
    <row r="1862" spans="1:23">
      <c r="A1862" s="2" t="s">
        <v>29</v>
      </c>
      <c r="B1862" s="35">
        <v>325003401</v>
      </c>
      <c r="C1862" s="29">
        <v>322003401</v>
      </c>
      <c r="D1862" s="35">
        <f t="shared" si="1590"/>
        <v>0</v>
      </c>
      <c r="E1862" s="29" t="s">
        <v>2130</v>
      </c>
      <c r="F1862" s="29" t="s">
        <v>1580</v>
      </c>
      <c r="G1862" s="29">
        <v>0</v>
      </c>
      <c r="H1862" s="29" t="s">
        <v>32</v>
      </c>
      <c r="I1862" s="29">
        <v>0</v>
      </c>
      <c r="J1862" s="29" t="s">
        <v>1789</v>
      </c>
      <c r="K1862" s="29" t="str">
        <f t="shared" si="1591"/>
        <v>old</v>
      </c>
      <c r="L1862" s="2" t="str">
        <f t="shared" si="1592"/>
        <v>old</v>
      </c>
      <c r="M1862" s="2">
        <f t="shared" si="1593"/>
        <v>99</v>
      </c>
      <c r="N1862" s="2"/>
      <c r="O1862" s="2" t="str">
        <f t="shared" si="1600"/>
        <v>bust</v>
      </c>
      <c r="P1862" s="2"/>
      <c r="Q1862" s="2" t="str">
        <f t="shared" si="1594"/>
        <v>01</v>
      </c>
      <c r="R1862" s="36"/>
      <c r="S1862" s="29">
        <f t="shared" si="1595"/>
        <v>4</v>
      </c>
      <c r="T1862" s="29">
        <f t="shared" si="1596"/>
        <v>9</v>
      </c>
      <c r="U1862" s="29">
        <f t="shared" si="1597"/>
        <v>9</v>
      </c>
      <c r="V1862" s="29">
        <f t="shared" si="1598"/>
        <v>9</v>
      </c>
      <c r="W1862" s="2" t="str">
        <f t="shared" si="1599"/>
        <v>0034</v>
      </c>
    </row>
    <row r="1863" spans="1:23">
      <c r="A1863" s="2" t="s">
        <v>29</v>
      </c>
      <c r="B1863" s="35">
        <v>325003501</v>
      </c>
      <c r="C1863" s="29">
        <v>322003501</v>
      </c>
      <c r="D1863" s="35">
        <f t="shared" si="1590"/>
        <v>0</v>
      </c>
      <c r="E1863" s="29" t="s">
        <v>2131</v>
      </c>
      <c r="F1863" s="29" t="s">
        <v>1580</v>
      </c>
      <c r="G1863" s="29">
        <v>0</v>
      </c>
      <c r="H1863" s="29" t="s">
        <v>32</v>
      </c>
      <c r="I1863" s="29">
        <v>0</v>
      </c>
      <c r="J1863" s="29" t="s">
        <v>1791</v>
      </c>
      <c r="K1863" s="29" t="str">
        <f t="shared" si="1591"/>
        <v>old</v>
      </c>
      <c r="L1863" s="2" t="str">
        <f t="shared" si="1592"/>
        <v>old</v>
      </c>
      <c r="M1863" s="2">
        <f t="shared" si="1593"/>
        <v>99</v>
      </c>
      <c r="N1863" s="2"/>
      <c r="O1863" s="2" t="str">
        <f t="shared" si="1600"/>
        <v>bust</v>
      </c>
      <c r="P1863" s="2"/>
      <c r="Q1863" s="2" t="str">
        <f t="shared" si="1594"/>
        <v>01</v>
      </c>
      <c r="R1863" s="36"/>
      <c r="S1863" s="29">
        <f t="shared" si="1595"/>
        <v>4</v>
      </c>
      <c r="T1863" s="29">
        <f t="shared" si="1596"/>
        <v>9</v>
      </c>
      <c r="U1863" s="29">
        <f t="shared" si="1597"/>
        <v>9</v>
      </c>
      <c r="V1863" s="29">
        <f t="shared" si="1598"/>
        <v>9</v>
      </c>
      <c r="W1863" s="2" t="str">
        <f t="shared" si="1599"/>
        <v>0035</v>
      </c>
    </row>
    <row r="1864" spans="1:23">
      <c r="A1864" s="2" t="s">
        <v>29</v>
      </c>
      <c r="B1864" s="35">
        <v>325003601</v>
      </c>
      <c r="C1864" s="29">
        <v>322003601</v>
      </c>
      <c r="D1864" s="35">
        <f t="shared" si="1590"/>
        <v>0</v>
      </c>
      <c r="E1864" s="29" t="s">
        <v>2132</v>
      </c>
      <c r="F1864" s="29" t="s">
        <v>1580</v>
      </c>
      <c r="G1864" s="29">
        <v>0</v>
      </c>
      <c r="H1864" s="29" t="s">
        <v>32</v>
      </c>
      <c r="I1864" s="29">
        <v>0</v>
      </c>
      <c r="J1864" s="29" t="s">
        <v>1793</v>
      </c>
      <c r="K1864" s="29" t="str">
        <f t="shared" si="1591"/>
        <v>old</v>
      </c>
      <c r="L1864" s="2" t="str">
        <f t="shared" si="1592"/>
        <v>old</v>
      </c>
      <c r="M1864" s="2">
        <f t="shared" si="1593"/>
        <v>99</v>
      </c>
      <c r="N1864" s="2"/>
      <c r="O1864" s="2" t="str">
        <f t="shared" si="1600"/>
        <v>bust</v>
      </c>
      <c r="P1864" s="2"/>
      <c r="Q1864" s="2" t="str">
        <f t="shared" si="1594"/>
        <v>01</v>
      </c>
      <c r="R1864" s="36"/>
      <c r="S1864" s="29">
        <f t="shared" si="1595"/>
        <v>4</v>
      </c>
      <c r="T1864" s="29">
        <f t="shared" si="1596"/>
        <v>9</v>
      </c>
      <c r="U1864" s="29">
        <f t="shared" si="1597"/>
        <v>9</v>
      </c>
      <c r="V1864" s="29">
        <f t="shared" si="1598"/>
        <v>9</v>
      </c>
      <c r="W1864" s="2" t="str">
        <f t="shared" si="1599"/>
        <v>0036</v>
      </c>
    </row>
    <row r="1865" spans="1:23">
      <c r="A1865" s="2" t="s">
        <v>29</v>
      </c>
      <c r="B1865" s="35">
        <v>325003701</v>
      </c>
      <c r="C1865" s="29">
        <v>322003701</v>
      </c>
      <c r="D1865" s="35">
        <f t="shared" si="1590"/>
        <v>0</v>
      </c>
      <c r="E1865" s="29" t="s">
        <v>2133</v>
      </c>
      <c r="F1865" s="29" t="s">
        <v>1580</v>
      </c>
      <c r="G1865" s="29">
        <v>0</v>
      </c>
      <c r="H1865" s="29" t="s">
        <v>32</v>
      </c>
      <c r="I1865" s="29">
        <v>0</v>
      </c>
      <c r="J1865" s="29" t="s">
        <v>1795</v>
      </c>
      <c r="K1865" s="29" t="str">
        <f t="shared" si="1591"/>
        <v>old</v>
      </c>
      <c r="L1865" s="2" t="str">
        <f t="shared" si="1592"/>
        <v>old</v>
      </c>
      <c r="M1865" s="2">
        <f t="shared" si="1593"/>
        <v>99</v>
      </c>
      <c r="N1865" s="2"/>
      <c r="O1865" s="2" t="str">
        <f t="shared" si="1600"/>
        <v>bust</v>
      </c>
      <c r="P1865" s="2"/>
      <c r="Q1865" s="2" t="str">
        <f t="shared" si="1594"/>
        <v>01</v>
      </c>
      <c r="R1865" s="36"/>
      <c r="S1865" s="29">
        <f t="shared" si="1595"/>
        <v>4</v>
      </c>
      <c r="T1865" s="29">
        <f t="shared" si="1596"/>
        <v>9</v>
      </c>
      <c r="U1865" s="29">
        <f t="shared" si="1597"/>
        <v>9</v>
      </c>
      <c r="V1865" s="29">
        <f t="shared" si="1598"/>
        <v>9</v>
      </c>
      <c r="W1865" s="2" t="str">
        <f t="shared" si="1599"/>
        <v>0037</v>
      </c>
    </row>
    <row r="1866" spans="1:23">
      <c r="A1866" s="2" t="s">
        <v>29</v>
      </c>
      <c r="B1866" s="35">
        <v>325003801</v>
      </c>
      <c r="C1866" s="29">
        <v>322003801</v>
      </c>
      <c r="D1866" s="35">
        <f t="shared" si="1590"/>
        <v>0</v>
      </c>
      <c r="E1866" s="29" t="s">
        <v>2134</v>
      </c>
      <c r="F1866" s="29" t="s">
        <v>1580</v>
      </c>
      <c r="G1866" s="29">
        <v>0</v>
      </c>
      <c r="H1866" s="29" t="s">
        <v>32</v>
      </c>
      <c r="I1866" s="29">
        <v>0</v>
      </c>
      <c r="J1866" s="29" t="s">
        <v>1797</v>
      </c>
      <c r="K1866" s="29" t="str">
        <f t="shared" si="1591"/>
        <v>old</v>
      </c>
      <c r="L1866" s="2" t="str">
        <f t="shared" si="1592"/>
        <v>old</v>
      </c>
      <c r="M1866" s="2">
        <f t="shared" si="1593"/>
        <v>99</v>
      </c>
      <c r="N1866" s="2"/>
      <c r="O1866" s="2" t="str">
        <f t="shared" si="1600"/>
        <v>bust</v>
      </c>
      <c r="P1866" s="2"/>
      <c r="Q1866" s="2" t="str">
        <f t="shared" si="1594"/>
        <v>01</v>
      </c>
      <c r="R1866" s="36"/>
      <c r="S1866" s="29">
        <f t="shared" si="1595"/>
        <v>4</v>
      </c>
      <c r="T1866" s="29">
        <f t="shared" si="1596"/>
        <v>9</v>
      </c>
      <c r="U1866" s="29">
        <f t="shared" si="1597"/>
        <v>9</v>
      </c>
      <c r="V1866" s="29">
        <f t="shared" si="1598"/>
        <v>9</v>
      </c>
      <c r="W1866" s="2" t="str">
        <f t="shared" si="1599"/>
        <v>0038</v>
      </c>
    </row>
    <row r="1867" spans="1:23">
      <c r="A1867" s="2" t="s">
        <v>29</v>
      </c>
      <c r="B1867" s="35">
        <v>325003901</v>
      </c>
      <c r="C1867" s="29">
        <v>322003901</v>
      </c>
      <c r="D1867" s="35">
        <f t="shared" si="1590"/>
        <v>0</v>
      </c>
      <c r="E1867" s="29" t="s">
        <v>2135</v>
      </c>
      <c r="F1867" s="29" t="s">
        <v>1580</v>
      </c>
      <c r="G1867" s="29">
        <v>0</v>
      </c>
      <c r="H1867" s="29" t="s">
        <v>32</v>
      </c>
      <c r="I1867" s="29">
        <v>0</v>
      </c>
      <c r="J1867" s="29" t="s">
        <v>1799</v>
      </c>
      <c r="K1867" s="29" t="str">
        <f t="shared" si="1591"/>
        <v>old</v>
      </c>
      <c r="L1867" s="2" t="str">
        <f t="shared" si="1592"/>
        <v>old</v>
      </c>
      <c r="M1867" s="2">
        <f t="shared" si="1593"/>
        <v>99</v>
      </c>
      <c r="N1867" s="2"/>
      <c r="O1867" s="2" t="str">
        <f t="shared" si="1600"/>
        <v>bust</v>
      </c>
      <c r="P1867" s="2"/>
      <c r="Q1867" s="2" t="str">
        <f t="shared" si="1594"/>
        <v>01</v>
      </c>
      <c r="R1867" s="36"/>
      <c r="S1867" s="29">
        <f t="shared" si="1595"/>
        <v>4</v>
      </c>
      <c r="T1867" s="29">
        <f t="shared" si="1596"/>
        <v>9</v>
      </c>
      <c r="U1867" s="29">
        <f t="shared" si="1597"/>
        <v>9</v>
      </c>
      <c r="V1867" s="29">
        <f t="shared" si="1598"/>
        <v>9</v>
      </c>
      <c r="W1867" s="2" t="str">
        <f t="shared" si="1599"/>
        <v>0039</v>
      </c>
    </row>
    <row r="1868" spans="1:23">
      <c r="A1868" s="2" t="s">
        <v>29</v>
      </c>
      <c r="B1868" s="35">
        <v>325004001</v>
      </c>
      <c r="C1868" s="29">
        <v>322004001</v>
      </c>
      <c r="D1868" s="35">
        <f t="shared" si="1590"/>
        <v>0</v>
      </c>
      <c r="E1868" s="29" t="s">
        <v>2136</v>
      </c>
      <c r="F1868" s="29" t="s">
        <v>1580</v>
      </c>
      <c r="G1868" s="29">
        <v>0</v>
      </c>
      <c r="H1868" s="29" t="s">
        <v>32</v>
      </c>
      <c r="I1868" s="29">
        <v>0</v>
      </c>
      <c r="J1868" s="29" t="s">
        <v>1801</v>
      </c>
      <c r="K1868" s="29" t="str">
        <f t="shared" si="1591"/>
        <v>old</v>
      </c>
      <c r="L1868" s="2" t="str">
        <f t="shared" si="1592"/>
        <v>old</v>
      </c>
      <c r="M1868" s="2">
        <f t="shared" si="1593"/>
        <v>99</v>
      </c>
      <c r="N1868" s="2"/>
      <c r="O1868" s="2" t="str">
        <f t="shared" si="1600"/>
        <v>bust</v>
      </c>
      <c r="P1868" s="2"/>
      <c r="Q1868" s="2" t="str">
        <f t="shared" si="1594"/>
        <v>01</v>
      </c>
      <c r="R1868" s="36"/>
      <c r="S1868" s="29">
        <f t="shared" si="1595"/>
        <v>4</v>
      </c>
      <c r="T1868" s="29">
        <f t="shared" si="1596"/>
        <v>9</v>
      </c>
      <c r="U1868" s="29">
        <f t="shared" si="1597"/>
        <v>9</v>
      </c>
      <c r="V1868" s="29">
        <f t="shared" si="1598"/>
        <v>9</v>
      </c>
      <c r="W1868" s="2" t="str">
        <f t="shared" si="1599"/>
        <v>0040</v>
      </c>
    </row>
    <row r="1869" spans="1:23">
      <c r="A1869" s="2" t="s">
        <v>29</v>
      </c>
      <c r="B1869" s="35">
        <v>325004101</v>
      </c>
      <c r="C1869" s="29">
        <v>322004101</v>
      </c>
      <c r="D1869" s="35">
        <f t="shared" si="1590"/>
        <v>0</v>
      </c>
      <c r="E1869" s="29" t="s">
        <v>2137</v>
      </c>
      <c r="F1869" s="29" t="s">
        <v>1580</v>
      </c>
      <c r="G1869" s="29">
        <v>0</v>
      </c>
      <c r="H1869" s="29" t="s">
        <v>32</v>
      </c>
      <c r="I1869" s="29">
        <v>0</v>
      </c>
      <c r="J1869" s="29" t="s">
        <v>1803</v>
      </c>
      <c r="K1869" s="29" t="str">
        <f t="shared" si="1591"/>
        <v>old</v>
      </c>
      <c r="L1869" s="2" t="str">
        <f t="shared" si="1592"/>
        <v>old</v>
      </c>
      <c r="M1869" s="2">
        <f t="shared" si="1593"/>
        <v>99</v>
      </c>
      <c r="N1869" s="2"/>
      <c r="O1869" s="2" t="str">
        <f t="shared" si="1600"/>
        <v>bust</v>
      </c>
      <c r="P1869" s="2"/>
      <c r="Q1869" s="2" t="str">
        <f t="shared" si="1594"/>
        <v>01</v>
      </c>
      <c r="R1869" s="36"/>
      <c r="S1869" s="29">
        <f t="shared" si="1595"/>
        <v>4</v>
      </c>
      <c r="T1869" s="29">
        <f t="shared" si="1596"/>
        <v>9</v>
      </c>
      <c r="U1869" s="29">
        <f t="shared" si="1597"/>
        <v>9</v>
      </c>
      <c r="V1869" s="29">
        <f t="shared" si="1598"/>
        <v>9</v>
      </c>
      <c r="W1869" s="2" t="str">
        <f t="shared" si="1599"/>
        <v>0041</v>
      </c>
    </row>
    <row r="1870" spans="1:23">
      <c r="A1870" s="2" t="s">
        <v>29</v>
      </c>
      <c r="B1870" s="35">
        <v>325004201</v>
      </c>
      <c r="C1870" s="29">
        <v>322003601</v>
      </c>
      <c r="D1870" s="35">
        <f t="shared" ref="D1870:D1909" si="1601">IF(INT(B1870)=INT(C1870),111,0)</f>
        <v>0</v>
      </c>
      <c r="E1870" s="29" t="s">
        <v>2138</v>
      </c>
      <c r="F1870" s="29" t="s">
        <v>1580</v>
      </c>
      <c r="G1870" s="29">
        <v>0</v>
      </c>
      <c r="H1870" s="29" t="s">
        <v>32</v>
      </c>
      <c r="I1870" s="29">
        <v>0</v>
      </c>
      <c r="J1870" s="29" t="s">
        <v>1793</v>
      </c>
      <c r="K1870" s="29" t="str">
        <f t="shared" ref="K1870:K1909" si="1602">LEFT(E1870,S1870-1)</f>
        <v>old</v>
      </c>
      <c r="L1870" s="2" t="str">
        <f t="shared" ref="L1870:L1909" si="1603">LEFT(E1870,S1870-1)</f>
        <v>old</v>
      </c>
      <c r="M1870" s="2">
        <f t="shared" ref="M1870:M1909" si="1604">IF(L1870="card",21,IF(L1870="bust",22,99))</f>
        <v>99</v>
      </c>
      <c r="N1870" s="2"/>
      <c r="O1870" s="2" t="str">
        <f t="shared" si="1600"/>
        <v>bust</v>
      </c>
      <c r="P1870" s="2"/>
      <c r="Q1870" s="2" t="str">
        <f t="shared" ref="Q1870:Q1909" si="1605">IF(LEN(W1870)&lt;3,IF(LEN(W1870)&gt;1,W1870,"0"&amp;W1870),"01")</f>
        <v>01</v>
      </c>
      <c r="R1870" s="36"/>
      <c r="S1870" s="29">
        <f t="shared" ref="S1870:S1909" si="1606">IFERROR(FIND("_",E1870),0)</f>
        <v>4</v>
      </c>
      <c r="T1870" s="29">
        <f t="shared" ref="T1870:T1909" si="1607">IFERROR(FIND("_",E1870,S1870+1),S1870)</f>
        <v>9</v>
      </c>
      <c r="U1870" s="29">
        <f t="shared" ref="U1870:U1909" si="1608">IFERROR(FIND("_",E1870,T1870+1),T1870)</f>
        <v>9</v>
      </c>
      <c r="V1870" s="29">
        <f t="shared" ref="V1870:V1909" si="1609">IFERROR(FIND("_",E1870,U1870+1),U1870)</f>
        <v>9</v>
      </c>
      <c r="W1870" s="2" t="str">
        <f t="shared" ref="W1870:W1909" si="1610">IF(U1870=V1870,RIGHT(E1870,LEN(E1870)-U1870),MID(E1870,U1870+1,V1870-U1870-1))</f>
        <v>0042</v>
      </c>
    </row>
    <row r="1871" spans="1:23">
      <c r="A1871" s="2" t="s">
        <v>29</v>
      </c>
      <c r="B1871" s="35">
        <v>325004301</v>
      </c>
      <c r="C1871" s="29">
        <v>322003701</v>
      </c>
      <c r="D1871" s="35">
        <f t="shared" si="1601"/>
        <v>0</v>
      </c>
      <c r="E1871" s="29" t="s">
        <v>2139</v>
      </c>
      <c r="F1871" s="29" t="s">
        <v>1580</v>
      </c>
      <c r="G1871" s="29">
        <v>0</v>
      </c>
      <c r="H1871" s="29" t="s">
        <v>32</v>
      </c>
      <c r="I1871" s="29">
        <v>0</v>
      </c>
      <c r="J1871" s="29" t="s">
        <v>1795</v>
      </c>
      <c r="K1871" s="29" t="str">
        <f t="shared" si="1602"/>
        <v>old</v>
      </c>
      <c r="L1871" s="2" t="str">
        <f t="shared" si="1603"/>
        <v>old</v>
      </c>
      <c r="M1871" s="2">
        <f t="shared" si="1604"/>
        <v>99</v>
      </c>
      <c r="N1871" s="2"/>
      <c r="O1871" s="2" t="str">
        <f t="shared" ref="O1871:O1909" si="1611">MID(E1871,S1871+1,4)</f>
        <v>bust</v>
      </c>
      <c r="P1871" s="2"/>
      <c r="Q1871" s="2" t="str">
        <f t="shared" si="1605"/>
        <v>01</v>
      </c>
      <c r="R1871" s="36"/>
      <c r="S1871" s="29">
        <f t="shared" si="1606"/>
        <v>4</v>
      </c>
      <c r="T1871" s="29">
        <f t="shared" si="1607"/>
        <v>9</v>
      </c>
      <c r="U1871" s="29">
        <f t="shared" si="1608"/>
        <v>9</v>
      </c>
      <c r="V1871" s="29">
        <f t="shared" si="1609"/>
        <v>9</v>
      </c>
      <c r="W1871" s="2" t="str">
        <f t="shared" si="1610"/>
        <v>0043</v>
      </c>
    </row>
    <row r="1872" spans="1:23">
      <c r="A1872" s="2" t="s">
        <v>29</v>
      </c>
      <c r="B1872" s="35">
        <v>325004401</v>
      </c>
      <c r="C1872" s="29">
        <v>322003801</v>
      </c>
      <c r="D1872" s="35">
        <f t="shared" si="1601"/>
        <v>0</v>
      </c>
      <c r="E1872" s="29" t="s">
        <v>2140</v>
      </c>
      <c r="F1872" s="29" t="s">
        <v>1580</v>
      </c>
      <c r="G1872" s="29">
        <v>0</v>
      </c>
      <c r="H1872" s="29" t="s">
        <v>32</v>
      </c>
      <c r="I1872" s="29">
        <v>0</v>
      </c>
      <c r="J1872" s="29" t="s">
        <v>1797</v>
      </c>
      <c r="K1872" s="29" t="str">
        <f t="shared" si="1602"/>
        <v>old</v>
      </c>
      <c r="L1872" s="2" t="str">
        <f t="shared" si="1603"/>
        <v>old</v>
      </c>
      <c r="M1872" s="2">
        <f t="shared" si="1604"/>
        <v>99</v>
      </c>
      <c r="N1872" s="2"/>
      <c r="O1872" s="2" t="str">
        <f t="shared" si="1611"/>
        <v>bust</v>
      </c>
      <c r="P1872" s="2"/>
      <c r="Q1872" s="2" t="str">
        <f t="shared" si="1605"/>
        <v>01</v>
      </c>
      <c r="R1872" s="36"/>
      <c r="S1872" s="29">
        <f t="shared" si="1606"/>
        <v>4</v>
      </c>
      <c r="T1872" s="29">
        <f t="shared" si="1607"/>
        <v>9</v>
      </c>
      <c r="U1872" s="29">
        <f t="shared" si="1608"/>
        <v>9</v>
      </c>
      <c r="V1872" s="29">
        <f t="shared" si="1609"/>
        <v>9</v>
      </c>
      <c r="W1872" s="2" t="str">
        <f t="shared" si="1610"/>
        <v>0044</v>
      </c>
    </row>
    <row r="1873" spans="1:23">
      <c r="A1873" s="2" t="s">
        <v>29</v>
      </c>
      <c r="B1873" s="35">
        <v>325004501</v>
      </c>
      <c r="C1873" s="29">
        <v>322003901</v>
      </c>
      <c r="D1873" s="35">
        <f t="shared" si="1601"/>
        <v>0</v>
      </c>
      <c r="E1873" s="29" t="s">
        <v>2141</v>
      </c>
      <c r="F1873" s="29" t="s">
        <v>1580</v>
      </c>
      <c r="G1873" s="29">
        <v>0</v>
      </c>
      <c r="H1873" s="29" t="s">
        <v>32</v>
      </c>
      <c r="I1873" s="29">
        <v>0</v>
      </c>
      <c r="J1873" s="29" t="s">
        <v>1799</v>
      </c>
      <c r="K1873" s="29" t="str">
        <f t="shared" si="1602"/>
        <v>old</v>
      </c>
      <c r="L1873" s="2" t="str">
        <f t="shared" si="1603"/>
        <v>old</v>
      </c>
      <c r="M1873" s="2">
        <f t="shared" si="1604"/>
        <v>99</v>
      </c>
      <c r="N1873" s="2"/>
      <c r="O1873" s="2" t="str">
        <f t="shared" si="1611"/>
        <v>bust</v>
      </c>
      <c r="P1873" s="2"/>
      <c r="Q1873" s="2" t="str">
        <f t="shared" si="1605"/>
        <v>01</v>
      </c>
      <c r="R1873" s="36"/>
      <c r="S1873" s="29">
        <f t="shared" si="1606"/>
        <v>4</v>
      </c>
      <c r="T1873" s="29">
        <f t="shared" si="1607"/>
        <v>9</v>
      </c>
      <c r="U1873" s="29">
        <f t="shared" si="1608"/>
        <v>9</v>
      </c>
      <c r="V1873" s="29">
        <f t="shared" si="1609"/>
        <v>9</v>
      </c>
      <c r="W1873" s="2" t="str">
        <f t="shared" si="1610"/>
        <v>0045</v>
      </c>
    </row>
    <row r="1874" spans="1:23">
      <c r="A1874" s="2" t="s">
        <v>29</v>
      </c>
      <c r="B1874" s="35">
        <v>325004601</v>
      </c>
      <c r="C1874" s="29">
        <v>322004001</v>
      </c>
      <c r="D1874" s="35">
        <f t="shared" si="1601"/>
        <v>0</v>
      </c>
      <c r="E1874" s="29" t="s">
        <v>2142</v>
      </c>
      <c r="F1874" s="29" t="s">
        <v>1580</v>
      </c>
      <c r="G1874" s="29">
        <v>0</v>
      </c>
      <c r="H1874" s="29" t="s">
        <v>32</v>
      </c>
      <c r="I1874" s="29">
        <v>0</v>
      </c>
      <c r="J1874" s="29" t="s">
        <v>1801</v>
      </c>
      <c r="K1874" s="29" t="str">
        <f t="shared" si="1602"/>
        <v>old</v>
      </c>
      <c r="L1874" s="2" t="str">
        <f t="shared" si="1603"/>
        <v>old</v>
      </c>
      <c r="M1874" s="2">
        <f t="shared" si="1604"/>
        <v>99</v>
      </c>
      <c r="N1874" s="2"/>
      <c r="O1874" s="2" t="str">
        <f t="shared" si="1611"/>
        <v>bust</v>
      </c>
      <c r="P1874" s="2"/>
      <c r="Q1874" s="2" t="str">
        <f t="shared" si="1605"/>
        <v>01</v>
      </c>
      <c r="R1874" s="36"/>
      <c r="S1874" s="29">
        <f t="shared" si="1606"/>
        <v>4</v>
      </c>
      <c r="T1874" s="29">
        <f t="shared" si="1607"/>
        <v>9</v>
      </c>
      <c r="U1874" s="29">
        <f t="shared" si="1608"/>
        <v>9</v>
      </c>
      <c r="V1874" s="29">
        <f t="shared" si="1609"/>
        <v>9</v>
      </c>
      <c r="W1874" s="2" t="str">
        <f t="shared" si="1610"/>
        <v>0046</v>
      </c>
    </row>
    <row r="1875" spans="1:23">
      <c r="A1875" s="2" t="s">
        <v>29</v>
      </c>
      <c r="B1875" s="35">
        <v>325004701</v>
      </c>
      <c r="C1875" s="29">
        <v>322004101</v>
      </c>
      <c r="D1875" s="35">
        <f t="shared" si="1601"/>
        <v>0</v>
      </c>
      <c r="E1875" s="29" t="s">
        <v>2143</v>
      </c>
      <c r="F1875" s="29" t="s">
        <v>1580</v>
      </c>
      <c r="G1875" s="29">
        <v>0</v>
      </c>
      <c r="H1875" s="29" t="s">
        <v>32</v>
      </c>
      <c r="I1875" s="29">
        <v>0</v>
      </c>
      <c r="J1875" s="29" t="s">
        <v>1803</v>
      </c>
      <c r="K1875" s="29" t="str">
        <f t="shared" si="1602"/>
        <v>old</v>
      </c>
      <c r="L1875" s="2" t="str">
        <f t="shared" si="1603"/>
        <v>old</v>
      </c>
      <c r="M1875" s="2">
        <f t="shared" si="1604"/>
        <v>99</v>
      </c>
      <c r="N1875" s="2"/>
      <c r="O1875" s="2" t="str">
        <f t="shared" si="1611"/>
        <v>bust</v>
      </c>
      <c r="P1875" s="2"/>
      <c r="Q1875" s="2" t="str">
        <f t="shared" si="1605"/>
        <v>01</v>
      </c>
      <c r="R1875" s="36"/>
      <c r="S1875" s="29">
        <f t="shared" si="1606"/>
        <v>4</v>
      </c>
      <c r="T1875" s="29">
        <f t="shared" si="1607"/>
        <v>9</v>
      </c>
      <c r="U1875" s="29">
        <f t="shared" si="1608"/>
        <v>9</v>
      </c>
      <c r="V1875" s="29">
        <f t="shared" si="1609"/>
        <v>9</v>
      </c>
      <c r="W1875" s="2" t="str">
        <f t="shared" si="1610"/>
        <v>0047</v>
      </c>
    </row>
    <row r="1876" spans="1:23">
      <c r="A1876" s="2" t="s">
        <v>29</v>
      </c>
      <c r="B1876" s="35">
        <v>325004801</v>
      </c>
      <c r="C1876" s="29">
        <v>322004101</v>
      </c>
      <c r="D1876" s="35">
        <f t="shared" si="1601"/>
        <v>0</v>
      </c>
      <c r="E1876" s="29" t="s">
        <v>2144</v>
      </c>
      <c r="F1876" s="29" t="s">
        <v>1580</v>
      </c>
      <c r="G1876" s="29">
        <v>0</v>
      </c>
      <c r="H1876" s="29" t="s">
        <v>32</v>
      </c>
      <c r="I1876" s="29">
        <v>0</v>
      </c>
      <c r="J1876" s="29" t="s">
        <v>1811</v>
      </c>
      <c r="K1876" s="29" t="str">
        <f t="shared" si="1602"/>
        <v>old</v>
      </c>
      <c r="L1876" s="2" t="str">
        <f t="shared" si="1603"/>
        <v>old</v>
      </c>
      <c r="M1876" s="2">
        <f t="shared" si="1604"/>
        <v>99</v>
      </c>
      <c r="N1876" s="2"/>
      <c r="O1876" s="2" t="str">
        <f t="shared" si="1611"/>
        <v>bust</v>
      </c>
      <c r="P1876" s="2"/>
      <c r="Q1876" s="2" t="str">
        <f t="shared" si="1605"/>
        <v>01</v>
      </c>
      <c r="R1876" s="36"/>
      <c r="S1876" s="29">
        <f t="shared" si="1606"/>
        <v>4</v>
      </c>
      <c r="T1876" s="29">
        <f t="shared" si="1607"/>
        <v>9</v>
      </c>
      <c r="U1876" s="29">
        <f t="shared" si="1608"/>
        <v>9</v>
      </c>
      <c r="V1876" s="29">
        <f t="shared" si="1609"/>
        <v>9</v>
      </c>
      <c r="W1876" s="2" t="str">
        <f t="shared" si="1610"/>
        <v>0048</v>
      </c>
    </row>
    <row r="1877" spans="1:23">
      <c r="A1877" s="2" t="s">
        <v>29</v>
      </c>
      <c r="B1877" s="35">
        <v>325004901</v>
      </c>
      <c r="C1877" s="29">
        <v>322004101</v>
      </c>
      <c r="D1877" s="35">
        <f t="shared" si="1601"/>
        <v>0</v>
      </c>
      <c r="E1877" s="29" t="s">
        <v>2145</v>
      </c>
      <c r="F1877" s="29" t="s">
        <v>1580</v>
      </c>
      <c r="G1877" s="29">
        <v>0</v>
      </c>
      <c r="H1877" s="29" t="s">
        <v>32</v>
      </c>
      <c r="I1877" s="29">
        <v>0</v>
      </c>
      <c r="J1877" s="29" t="s">
        <v>1811</v>
      </c>
      <c r="K1877" s="29" t="str">
        <f t="shared" si="1602"/>
        <v>old</v>
      </c>
      <c r="L1877" s="2" t="str">
        <f t="shared" si="1603"/>
        <v>old</v>
      </c>
      <c r="M1877" s="2">
        <f t="shared" si="1604"/>
        <v>99</v>
      </c>
      <c r="N1877" s="2"/>
      <c r="O1877" s="2" t="str">
        <f t="shared" si="1611"/>
        <v>bust</v>
      </c>
      <c r="P1877" s="2"/>
      <c r="Q1877" s="2" t="str">
        <f t="shared" si="1605"/>
        <v>01</v>
      </c>
      <c r="R1877" s="36"/>
      <c r="S1877" s="29">
        <f t="shared" si="1606"/>
        <v>4</v>
      </c>
      <c r="T1877" s="29">
        <f t="shared" si="1607"/>
        <v>9</v>
      </c>
      <c r="U1877" s="29">
        <f t="shared" si="1608"/>
        <v>9</v>
      </c>
      <c r="V1877" s="29">
        <f t="shared" si="1609"/>
        <v>9</v>
      </c>
      <c r="W1877" s="2" t="str">
        <f t="shared" si="1610"/>
        <v>0049</v>
      </c>
    </row>
    <row r="1878" spans="1:23">
      <c r="A1878" s="2" t="s">
        <v>29</v>
      </c>
      <c r="B1878" s="35">
        <v>325005001</v>
      </c>
      <c r="C1878" s="29">
        <v>322005001</v>
      </c>
      <c r="D1878" s="35">
        <f t="shared" si="1601"/>
        <v>0</v>
      </c>
      <c r="E1878" s="29" t="s">
        <v>2146</v>
      </c>
      <c r="F1878" s="29" t="s">
        <v>1580</v>
      </c>
      <c r="G1878" s="29">
        <v>0</v>
      </c>
      <c r="H1878" s="29" t="s">
        <v>32</v>
      </c>
      <c r="I1878" s="29">
        <v>0</v>
      </c>
      <c r="J1878" s="29" t="s">
        <v>1814</v>
      </c>
      <c r="K1878" s="29" t="str">
        <f t="shared" si="1602"/>
        <v>old</v>
      </c>
      <c r="L1878" s="2" t="str">
        <f t="shared" si="1603"/>
        <v>old</v>
      </c>
      <c r="M1878" s="2">
        <f t="shared" si="1604"/>
        <v>99</v>
      </c>
      <c r="N1878" s="2"/>
      <c r="O1878" s="2" t="str">
        <f t="shared" si="1611"/>
        <v>bust</v>
      </c>
      <c r="P1878" s="2"/>
      <c r="Q1878" s="2" t="str">
        <f t="shared" si="1605"/>
        <v>01</v>
      </c>
      <c r="R1878" s="36"/>
      <c r="S1878" s="29">
        <f t="shared" si="1606"/>
        <v>4</v>
      </c>
      <c r="T1878" s="29">
        <f t="shared" si="1607"/>
        <v>9</v>
      </c>
      <c r="U1878" s="29">
        <f t="shared" si="1608"/>
        <v>9</v>
      </c>
      <c r="V1878" s="29">
        <f t="shared" si="1609"/>
        <v>9</v>
      </c>
      <c r="W1878" s="2" t="str">
        <f t="shared" si="1610"/>
        <v>0050</v>
      </c>
    </row>
    <row r="1879" spans="1:23">
      <c r="A1879" s="2" t="s">
        <v>29</v>
      </c>
      <c r="B1879" s="35">
        <v>325006001</v>
      </c>
      <c r="C1879" s="29">
        <v>322004101</v>
      </c>
      <c r="D1879" s="35">
        <f t="shared" si="1601"/>
        <v>0</v>
      </c>
      <c r="E1879" s="29" t="s">
        <v>2147</v>
      </c>
      <c r="F1879" s="29" t="s">
        <v>1580</v>
      </c>
      <c r="G1879" s="29">
        <v>0</v>
      </c>
      <c r="H1879" s="29" t="s">
        <v>32</v>
      </c>
      <c r="I1879" s="29">
        <v>0</v>
      </c>
      <c r="J1879" s="29" t="s">
        <v>1817</v>
      </c>
      <c r="K1879" s="29" t="str">
        <f t="shared" si="1602"/>
        <v>old</v>
      </c>
      <c r="L1879" s="2" t="str">
        <f t="shared" si="1603"/>
        <v>old</v>
      </c>
      <c r="M1879" s="2">
        <f t="shared" si="1604"/>
        <v>99</v>
      </c>
      <c r="N1879" s="2"/>
      <c r="O1879" s="2" t="str">
        <f t="shared" si="1611"/>
        <v>bust</v>
      </c>
      <c r="P1879" s="2"/>
      <c r="Q1879" s="2" t="str">
        <f t="shared" si="1605"/>
        <v>01</v>
      </c>
      <c r="R1879" s="36"/>
      <c r="S1879" s="29">
        <f t="shared" si="1606"/>
        <v>4</v>
      </c>
      <c r="T1879" s="29">
        <f t="shared" si="1607"/>
        <v>9</v>
      </c>
      <c r="U1879" s="29">
        <f t="shared" si="1608"/>
        <v>9</v>
      </c>
      <c r="V1879" s="29">
        <f t="shared" si="1609"/>
        <v>9</v>
      </c>
      <c r="W1879" s="2" t="str">
        <f t="shared" si="1610"/>
        <v>0060</v>
      </c>
    </row>
    <row r="1880" spans="1:23">
      <c r="A1880" s="2" t="s">
        <v>29</v>
      </c>
      <c r="B1880" s="35">
        <v>325006101</v>
      </c>
      <c r="C1880" s="29">
        <v>322004101</v>
      </c>
      <c r="D1880" s="35">
        <f t="shared" si="1601"/>
        <v>0</v>
      </c>
      <c r="E1880" s="29" t="s">
        <v>2148</v>
      </c>
      <c r="F1880" s="29" t="s">
        <v>1580</v>
      </c>
      <c r="G1880" s="29">
        <v>0</v>
      </c>
      <c r="H1880" s="29" t="s">
        <v>32</v>
      </c>
      <c r="I1880" s="29">
        <v>0</v>
      </c>
      <c r="J1880" s="29" t="s">
        <v>1803</v>
      </c>
      <c r="K1880" s="29" t="str">
        <f t="shared" si="1602"/>
        <v>old</v>
      </c>
      <c r="L1880" s="2" t="str">
        <f t="shared" si="1603"/>
        <v>old</v>
      </c>
      <c r="M1880" s="2">
        <f t="shared" si="1604"/>
        <v>99</v>
      </c>
      <c r="N1880" s="2"/>
      <c r="O1880" s="2" t="str">
        <f t="shared" si="1611"/>
        <v>bust</v>
      </c>
      <c r="P1880" s="2"/>
      <c r="Q1880" s="2" t="str">
        <f t="shared" si="1605"/>
        <v>01</v>
      </c>
      <c r="R1880" s="36"/>
      <c r="S1880" s="29">
        <f t="shared" si="1606"/>
        <v>4</v>
      </c>
      <c r="T1880" s="29">
        <f t="shared" si="1607"/>
        <v>9</v>
      </c>
      <c r="U1880" s="29">
        <f t="shared" si="1608"/>
        <v>9</v>
      </c>
      <c r="V1880" s="29">
        <f t="shared" si="1609"/>
        <v>9</v>
      </c>
      <c r="W1880" s="2" t="str">
        <f t="shared" si="1610"/>
        <v>0061</v>
      </c>
    </row>
    <row r="1881" spans="1:23">
      <c r="A1881" s="2" t="s">
        <v>29</v>
      </c>
      <c r="B1881" s="35">
        <v>325006201</v>
      </c>
      <c r="C1881" s="29">
        <v>322004101</v>
      </c>
      <c r="D1881" s="35">
        <f t="shared" si="1601"/>
        <v>0</v>
      </c>
      <c r="E1881" s="29" t="s">
        <v>2149</v>
      </c>
      <c r="F1881" s="29" t="s">
        <v>1580</v>
      </c>
      <c r="G1881" s="29">
        <v>0</v>
      </c>
      <c r="H1881" s="29" t="s">
        <v>32</v>
      </c>
      <c r="I1881" s="29">
        <v>0</v>
      </c>
      <c r="J1881" s="29" t="s">
        <v>1803</v>
      </c>
      <c r="K1881" s="29" t="str">
        <f t="shared" si="1602"/>
        <v>old</v>
      </c>
      <c r="L1881" s="2" t="str">
        <f t="shared" si="1603"/>
        <v>old</v>
      </c>
      <c r="M1881" s="2">
        <f t="shared" si="1604"/>
        <v>99</v>
      </c>
      <c r="N1881" s="2"/>
      <c r="O1881" s="2" t="str">
        <f t="shared" si="1611"/>
        <v>bust</v>
      </c>
      <c r="P1881" s="2"/>
      <c r="Q1881" s="2" t="str">
        <f t="shared" si="1605"/>
        <v>01</v>
      </c>
      <c r="R1881" s="36"/>
      <c r="S1881" s="29">
        <f t="shared" si="1606"/>
        <v>4</v>
      </c>
      <c r="T1881" s="29">
        <f t="shared" si="1607"/>
        <v>9</v>
      </c>
      <c r="U1881" s="29">
        <f t="shared" si="1608"/>
        <v>9</v>
      </c>
      <c r="V1881" s="29">
        <f t="shared" si="1609"/>
        <v>9</v>
      </c>
      <c r="W1881" s="2" t="str">
        <f t="shared" si="1610"/>
        <v>0062</v>
      </c>
    </row>
    <row r="1882" spans="1:23">
      <c r="A1882" s="2" t="s">
        <v>29</v>
      </c>
      <c r="B1882" s="35">
        <v>325006301</v>
      </c>
      <c r="C1882" s="29">
        <v>322004101</v>
      </c>
      <c r="D1882" s="35">
        <f t="shared" si="1601"/>
        <v>0</v>
      </c>
      <c r="E1882" s="29" t="s">
        <v>2150</v>
      </c>
      <c r="F1882" s="29" t="s">
        <v>1580</v>
      </c>
      <c r="G1882" s="29">
        <v>0</v>
      </c>
      <c r="H1882" s="29" t="s">
        <v>32</v>
      </c>
      <c r="I1882" s="29">
        <v>0</v>
      </c>
      <c r="J1882" s="29" t="s">
        <v>1803</v>
      </c>
      <c r="K1882" s="29" t="str">
        <f t="shared" si="1602"/>
        <v>old</v>
      </c>
      <c r="L1882" s="2" t="str">
        <f t="shared" si="1603"/>
        <v>old</v>
      </c>
      <c r="M1882" s="2">
        <f t="shared" si="1604"/>
        <v>99</v>
      </c>
      <c r="N1882" s="2"/>
      <c r="O1882" s="2" t="str">
        <f t="shared" si="1611"/>
        <v>bust</v>
      </c>
      <c r="P1882" s="2"/>
      <c r="Q1882" s="2" t="str">
        <f t="shared" si="1605"/>
        <v>01</v>
      </c>
      <c r="R1882" s="36"/>
      <c r="S1882" s="29">
        <f t="shared" si="1606"/>
        <v>4</v>
      </c>
      <c r="T1882" s="29">
        <f t="shared" si="1607"/>
        <v>9</v>
      </c>
      <c r="U1882" s="29">
        <f t="shared" si="1608"/>
        <v>9</v>
      </c>
      <c r="V1882" s="29">
        <f t="shared" si="1609"/>
        <v>9</v>
      </c>
      <c r="W1882" s="2" t="str">
        <f t="shared" si="1610"/>
        <v>0063</v>
      </c>
    </row>
    <row r="1883" spans="1:23">
      <c r="A1883" s="2" t="s">
        <v>29</v>
      </c>
      <c r="B1883" s="35">
        <v>325006401</v>
      </c>
      <c r="C1883" s="29">
        <v>322004101</v>
      </c>
      <c r="D1883" s="35">
        <f t="shared" si="1601"/>
        <v>0</v>
      </c>
      <c r="E1883" s="29" t="s">
        <v>2151</v>
      </c>
      <c r="F1883" s="29" t="s">
        <v>1580</v>
      </c>
      <c r="G1883" s="29">
        <v>0</v>
      </c>
      <c r="H1883" s="29" t="s">
        <v>32</v>
      </c>
      <c r="I1883" s="29">
        <v>0</v>
      </c>
      <c r="J1883" s="29" t="s">
        <v>1803</v>
      </c>
      <c r="K1883" s="29" t="str">
        <f t="shared" si="1602"/>
        <v>old</v>
      </c>
      <c r="L1883" s="2" t="str">
        <f t="shared" si="1603"/>
        <v>old</v>
      </c>
      <c r="M1883" s="2">
        <f t="shared" si="1604"/>
        <v>99</v>
      </c>
      <c r="N1883" s="2"/>
      <c r="O1883" s="2" t="str">
        <f t="shared" si="1611"/>
        <v>bust</v>
      </c>
      <c r="P1883" s="2"/>
      <c r="Q1883" s="2" t="str">
        <f t="shared" si="1605"/>
        <v>01</v>
      </c>
      <c r="R1883" s="36"/>
      <c r="S1883" s="29">
        <f t="shared" si="1606"/>
        <v>4</v>
      </c>
      <c r="T1883" s="29">
        <f t="shared" si="1607"/>
        <v>9</v>
      </c>
      <c r="U1883" s="29">
        <f t="shared" si="1608"/>
        <v>9</v>
      </c>
      <c r="V1883" s="29">
        <f t="shared" si="1609"/>
        <v>9</v>
      </c>
      <c r="W1883" s="2" t="str">
        <f t="shared" si="1610"/>
        <v>0064</v>
      </c>
    </row>
    <row r="1884" spans="1:23">
      <c r="A1884" s="2" t="s">
        <v>29</v>
      </c>
      <c r="B1884" s="35">
        <v>325006501</v>
      </c>
      <c r="C1884" s="29">
        <v>322004101</v>
      </c>
      <c r="D1884" s="35">
        <f t="shared" si="1601"/>
        <v>0</v>
      </c>
      <c r="E1884" s="29" t="s">
        <v>2152</v>
      </c>
      <c r="F1884" s="29" t="s">
        <v>1580</v>
      </c>
      <c r="G1884" s="29">
        <v>0</v>
      </c>
      <c r="H1884" s="29" t="s">
        <v>32</v>
      </c>
      <c r="I1884" s="29">
        <v>0</v>
      </c>
      <c r="J1884" s="29" t="s">
        <v>1811</v>
      </c>
      <c r="K1884" s="29" t="str">
        <f t="shared" si="1602"/>
        <v>old</v>
      </c>
      <c r="L1884" s="2" t="str">
        <f t="shared" si="1603"/>
        <v>old</v>
      </c>
      <c r="M1884" s="2">
        <f t="shared" si="1604"/>
        <v>99</v>
      </c>
      <c r="N1884" s="2"/>
      <c r="O1884" s="2" t="str">
        <f t="shared" si="1611"/>
        <v>bust</v>
      </c>
      <c r="P1884" s="2"/>
      <c r="Q1884" s="2" t="str">
        <f t="shared" si="1605"/>
        <v>01</v>
      </c>
      <c r="R1884" s="36"/>
      <c r="S1884" s="29">
        <f t="shared" si="1606"/>
        <v>4</v>
      </c>
      <c r="T1884" s="29">
        <f t="shared" si="1607"/>
        <v>9</v>
      </c>
      <c r="U1884" s="29">
        <f t="shared" si="1608"/>
        <v>9</v>
      </c>
      <c r="V1884" s="29">
        <f t="shared" si="1609"/>
        <v>9</v>
      </c>
      <c r="W1884" s="2" t="str">
        <f t="shared" si="1610"/>
        <v>0065</v>
      </c>
    </row>
    <row r="1885" spans="1:23">
      <c r="A1885" s="2" t="s">
        <v>29</v>
      </c>
      <c r="B1885" s="35">
        <v>325100101</v>
      </c>
      <c r="C1885" s="29">
        <v>322004101</v>
      </c>
      <c r="D1885" s="35">
        <f t="shared" si="1601"/>
        <v>0</v>
      </c>
      <c r="E1885" s="29" t="s">
        <v>2153</v>
      </c>
      <c r="F1885" s="29" t="s">
        <v>1580</v>
      </c>
      <c r="G1885" s="29">
        <v>0</v>
      </c>
      <c r="H1885" s="29" t="s">
        <v>32</v>
      </c>
      <c r="I1885" s="29">
        <v>0</v>
      </c>
      <c r="J1885" s="29" t="s">
        <v>1803</v>
      </c>
      <c r="K1885" s="29" t="str">
        <f t="shared" si="1602"/>
        <v>old</v>
      </c>
      <c r="L1885" s="2" t="str">
        <f t="shared" si="1603"/>
        <v>old</v>
      </c>
      <c r="M1885" s="2">
        <f t="shared" si="1604"/>
        <v>99</v>
      </c>
      <c r="N1885" s="2"/>
      <c r="O1885" s="2" t="str">
        <f t="shared" si="1611"/>
        <v>bust</v>
      </c>
      <c r="P1885" s="2"/>
      <c r="Q1885" s="2" t="str">
        <f t="shared" si="1605"/>
        <v>01</v>
      </c>
      <c r="R1885" s="36"/>
      <c r="S1885" s="29">
        <f t="shared" si="1606"/>
        <v>4</v>
      </c>
      <c r="T1885" s="29">
        <f t="shared" si="1607"/>
        <v>9</v>
      </c>
      <c r="U1885" s="29">
        <f t="shared" si="1608"/>
        <v>9</v>
      </c>
      <c r="V1885" s="29">
        <f t="shared" si="1609"/>
        <v>9</v>
      </c>
      <c r="W1885" s="2" t="str">
        <f t="shared" si="1610"/>
        <v>1001</v>
      </c>
    </row>
    <row r="1886" spans="1:23">
      <c r="A1886" s="2" t="s">
        <v>29</v>
      </c>
      <c r="B1886" s="35">
        <v>325100201</v>
      </c>
      <c r="C1886" s="29">
        <v>322004101</v>
      </c>
      <c r="D1886" s="35">
        <f t="shared" si="1601"/>
        <v>0</v>
      </c>
      <c r="E1886" s="29" t="s">
        <v>2154</v>
      </c>
      <c r="F1886" s="29" t="s">
        <v>1580</v>
      </c>
      <c r="G1886" s="29">
        <v>0</v>
      </c>
      <c r="H1886" s="29" t="s">
        <v>32</v>
      </c>
      <c r="I1886" s="29">
        <v>0</v>
      </c>
      <c r="J1886" s="29" t="s">
        <v>1803</v>
      </c>
      <c r="K1886" s="29" t="str">
        <f t="shared" si="1602"/>
        <v>old</v>
      </c>
      <c r="L1886" s="2" t="str">
        <f t="shared" si="1603"/>
        <v>old</v>
      </c>
      <c r="M1886" s="2">
        <f t="shared" si="1604"/>
        <v>99</v>
      </c>
      <c r="N1886" s="2"/>
      <c r="O1886" s="2" t="str">
        <f t="shared" si="1611"/>
        <v>bust</v>
      </c>
      <c r="P1886" s="2"/>
      <c r="Q1886" s="2" t="str">
        <f t="shared" si="1605"/>
        <v>01</v>
      </c>
      <c r="R1886" s="36"/>
      <c r="S1886" s="29">
        <f t="shared" si="1606"/>
        <v>4</v>
      </c>
      <c r="T1886" s="29">
        <f t="shared" si="1607"/>
        <v>9</v>
      </c>
      <c r="U1886" s="29">
        <f t="shared" si="1608"/>
        <v>9</v>
      </c>
      <c r="V1886" s="29">
        <f t="shared" si="1609"/>
        <v>9</v>
      </c>
      <c r="W1886" s="2" t="str">
        <f t="shared" si="1610"/>
        <v>1002</v>
      </c>
    </row>
    <row r="1887" spans="1:23">
      <c r="A1887" s="2" t="s">
        <v>29</v>
      </c>
      <c r="B1887" s="35">
        <v>325100301</v>
      </c>
      <c r="C1887" s="29">
        <v>322004101</v>
      </c>
      <c r="D1887" s="35">
        <f t="shared" si="1601"/>
        <v>0</v>
      </c>
      <c r="E1887" s="29" t="s">
        <v>2155</v>
      </c>
      <c r="F1887" s="29" t="s">
        <v>1580</v>
      </c>
      <c r="G1887" s="29">
        <v>0</v>
      </c>
      <c r="H1887" s="29" t="s">
        <v>32</v>
      </c>
      <c r="I1887" s="29">
        <v>0</v>
      </c>
      <c r="J1887" s="29" t="s">
        <v>1811</v>
      </c>
      <c r="K1887" s="29" t="str">
        <f t="shared" si="1602"/>
        <v>old</v>
      </c>
      <c r="L1887" s="2" t="str">
        <f t="shared" si="1603"/>
        <v>old</v>
      </c>
      <c r="M1887" s="2">
        <f t="shared" si="1604"/>
        <v>99</v>
      </c>
      <c r="N1887" s="2"/>
      <c r="O1887" s="2" t="str">
        <f t="shared" si="1611"/>
        <v>bust</v>
      </c>
      <c r="P1887" s="2"/>
      <c r="Q1887" s="2" t="str">
        <f t="shared" si="1605"/>
        <v>01</v>
      </c>
      <c r="R1887" s="36"/>
      <c r="S1887" s="29">
        <f t="shared" si="1606"/>
        <v>4</v>
      </c>
      <c r="T1887" s="29">
        <f t="shared" si="1607"/>
        <v>9</v>
      </c>
      <c r="U1887" s="29">
        <f t="shared" si="1608"/>
        <v>9</v>
      </c>
      <c r="V1887" s="29">
        <f t="shared" si="1609"/>
        <v>9</v>
      </c>
      <c r="W1887" s="2" t="str">
        <f t="shared" si="1610"/>
        <v>1003</v>
      </c>
    </row>
    <row r="1888" spans="1:23">
      <c r="A1888" s="2" t="s">
        <v>29</v>
      </c>
      <c r="B1888" s="35">
        <v>325100401</v>
      </c>
      <c r="C1888" s="29">
        <v>322004101</v>
      </c>
      <c r="D1888" s="35">
        <f t="shared" si="1601"/>
        <v>0</v>
      </c>
      <c r="E1888" s="29" t="s">
        <v>2156</v>
      </c>
      <c r="F1888" s="29" t="s">
        <v>1580</v>
      </c>
      <c r="G1888" s="29">
        <v>0</v>
      </c>
      <c r="H1888" s="29" t="s">
        <v>32</v>
      </c>
      <c r="I1888" s="29">
        <v>0</v>
      </c>
      <c r="J1888" s="29" t="s">
        <v>1811</v>
      </c>
      <c r="K1888" s="29" t="str">
        <f t="shared" si="1602"/>
        <v>old</v>
      </c>
      <c r="L1888" s="2" t="str">
        <f t="shared" si="1603"/>
        <v>old</v>
      </c>
      <c r="M1888" s="2">
        <f t="shared" si="1604"/>
        <v>99</v>
      </c>
      <c r="N1888" s="2"/>
      <c r="O1888" s="2" t="str">
        <f t="shared" si="1611"/>
        <v>bust</v>
      </c>
      <c r="P1888" s="2"/>
      <c r="Q1888" s="2" t="str">
        <f t="shared" si="1605"/>
        <v>01</v>
      </c>
      <c r="R1888" s="36"/>
      <c r="S1888" s="29">
        <f t="shared" si="1606"/>
        <v>4</v>
      </c>
      <c r="T1888" s="29">
        <f t="shared" si="1607"/>
        <v>9</v>
      </c>
      <c r="U1888" s="29">
        <f t="shared" si="1608"/>
        <v>9</v>
      </c>
      <c r="V1888" s="29">
        <f t="shared" si="1609"/>
        <v>9</v>
      </c>
      <c r="W1888" s="2" t="str">
        <f t="shared" si="1610"/>
        <v>1004</v>
      </c>
    </row>
    <row r="1889" spans="1:23">
      <c r="A1889" s="2" t="s">
        <v>29</v>
      </c>
      <c r="B1889" s="35">
        <v>325100501</v>
      </c>
      <c r="C1889" s="29">
        <v>322005001</v>
      </c>
      <c r="D1889" s="35">
        <f t="shared" si="1601"/>
        <v>0</v>
      </c>
      <c r="E1889" s="29" t="s">
        <v>2157</v>
      </c>
      <c r="F1889" s="29" t="s">
        <v>1580</v>
      </c>
      <c r="G1889" s="29">
        <v>0</v>
      </c>
      <c r="H1889" s="29" t="s">
        <v>32</v>
      </c>
      <c r="I1889" s="29">
        <v>0</v>
      </c>
      <c r="J1889" s="29" t="s">
        <v>1814</v>
      </c>
      <c r="K1889" s="29" t="str">
        <f t="shared" si="1602"/>
        <v>old</v>
      </c>
      <c r="L1889" s="2" t="str">
        <f t="shared" si="1603"/>
        <v>old</v>
      </c>
      <c r="M1889" s="2">
        <f t="shared" si="1604"/>
        <v>99</v>
      </c>
      <c r="N1889" s="2"/>
      <c r="O1889" s="2" t="str">
        <f t="shared" si="1611"/>
        <v>bust</v>
      </c>
      <c r="P1889" s="2"/>
      <c r="Q1889" s="2" t="str">
        <f t="shared" si="1605"/>
        <v>01</v>
      </c>
      <c r="R1889" s="36"/>
      <c r="S1889" s="29">
        <f t="shared" si="1606"/>
        <v>4</v>
      </c>
      <c r="T1889" s="29">
        <f t="shared" si="1607"/>
        <v>9</v>
      </c>
      <c r="U1889" s="29">
        <f t="shared" si="1608"/>
        <v>9</v>
      </c>
      <c r="V1889" s="29">
        <f t="shared" si="1609"/>
        <v>9</v>
      </c>
      <c r="W1889" s="2" t="str">
        <f t="shared" si="1610"/>
        <v>1005</v>
      </c>
    </row>
    <row r="1890" spans="1:23">
      <c r="A1890" s="2" t="s">
        <v>29</v>
      </c>
      <c r="B1890" s="35">
        <v>325100601</v>
      </c>
      <c r="C1890" s="29">
        <v>322004101</v>
      </c>
      <c r="D1890" s="35">
        <f t="shared" si="1601"/>
        <v>0</v>
      </c>
      <c r="E1890" s="29" t="s">
        <v>2158</v>
      </c>
      <c r="F1890" s="29" t="s">
        <v>1580</v>
      </c>
      <c r="G1890" s="29">
        <v>0</v>
      </c>
      <c r="H1890" s="29" t="s">
        <v>32</v>
      </c>
      <c r="I1890" s="29">
        <v>0</v>
      </c>
      <c r="J1890" s="29" t="s">
        <v>1817</v>
      </c>
      <c r="K1890" s="29" t="str">
        <f t="shared" si="1602"/>
        <v>old</v>
      </c>
      <c r="L1890" s="2" t="str">
        <f t="shared" si="1603"/>
        <v>old</v>
      </c>
      <c r="M1890" s="2">
        <f t="shared" si="1604"/>
        <v>99</v>
      </c>
      <c r="N1890" s="2"/>
      <c r="O1890" s="2" t="str">
        <f t="shared" si="1611"/>
        <v>bust</v>
      </c>
      <c r="P1890" s="2"/>
      <c r="Q1890" s="2" t="str">
        <f t="shared" si="1605"/>
        <v>01</v>
      </c>
      <c r="R1890" s="36"/>
      <c r="S1890" s="29">
        <f t="shared" si="1606"/>
        <v>4</v>
      </c>
      <c r="T1890" s="29">
        <f t="shared" si="1607"/>
        <v>9</v>
      </c>
      <c r="U1890" s="29">
        <f t="shared" si="1608"/>
        <v>9</v>
      </c>
      <c r="V1890" s="29">
        <f t="shared" si="1609"/>
        <v>9</v>
      </c>
      <c r="W1890" s="2" t="str">
        <f t="shared" si="1610"/>
        <v>1006</v>
      </c>
    </row>
    <row r="1891" spans="1:23">
      <c r="A1891" s="2" t="s">
        <v>29</v>
      </c>
      <c r="B1891" s="35">
        <v>325100701</v>
      </c>
      <c r="C1891" s="29">
        <v>322004101</v>
      </c>
      <c r="D1891" s="35">
        <f t="shared" si="1601"/>
        <v>0</v>
      </c>
      <c r="E1891" s="29" t="s">
        <v>2159</v>
      </c>
      <c r="F1891" s="29" t="s">
        <v>1580</v>
      </c>
      <c r="G1891" s="29">
        <v>0</v>
      </c>
      <c r="H1891" s="29" t="s">
        <v>32</v>
      </c>
      <c r="I1891" s="29">
        <v>0</v>
      </c>
      <c r="J1891" s="29" t="s">
        <v>1803</v>
      </c>
      <c r="K1891" s="29" t="str">
        <f t="shared" si="1602"/>
        <v>old</v>
      </c>
      <c r="L1891" s="2" t="str">
        <f t="shared" si="1603"/>
        <v>old</v>
      </c>
      <c r="M1891" s="2">
        <f t="shared" si="1604"/>
        <v>99</v>
      </c>
      <c r="N1891" s="2"/>
      <c r="O1891" s="2" t="str">
        <f t="shared" si="1611"/>
        <v>bust</v>
      </c>
      <c r="P1891" s="2"/>
      <c r="Q1891" s="2" t="str">
        <f t="shared" si="1605"/>
        <v>01</v>
      </c>
      <c r="R1891" s="36"/>
      <c r="S1891" s="29">
        <f t="shared" si="1606"/>
        <v>4</v>
      </c>
      <c r="T1891" s="29">
        <f t="shared" si="1607"/>
        <v>9</v>
      </c>
      <c r="U1891" s="29">
        <f t="shared" si="1608"/>
        <v>9</v>
      </c>
      <c r="V1891" s="29">
        <f t="shared" si="1609"/>
        <v>9</v>
      </c>
      <c r="W1891" s="2" t="str">
        <f t="shared" si="1610"/>
        <v>1007</v>
      </c>
    </row>
    <row r="1892" spans="1:23">
      <c r="A1892" s="2" t="s">
        <v>29</v>
      </c>
      <c r="B1892" s="35">
        <v>325100801</v>
      </c>
      <c r="C1892" s="29">
        <v>322004101</v>
      </c>
      <c r="D1892" s="35">
        <f t="shared" si="1601"/>
        <v>0</v>
      </c>
      <c r="E1892" s="29" t="s">
        <v>2160</v>
      </c>
      <c r="F1892" s="29" t="s">
        <v>1580</v>
      </c>
      <c r="G1892" s="29">
        <v>0</v>
      </c>
      <c r="H1892" s="29" t="s">
        <v>32</v>
      </c>
      <c r="I1892" s="29">
        <v>0</v>
      </c>
      <c r="J1892" s="29" t="s">
        <v>1803</v>
      </c>
      <c r="K1892" s="29" t="str">
        <f t="shared" si="1602"/>
        <v>old</v>
      </c>
      <c r="L1892" s="2" t="str">
        <f t="shared" si="1603"/>
        <v>old</v>
      </c>
      <c r="M1892" s="2">
        <f t="shared" si="1604"/>
        <v>99</v>
      </c>
      <c r="N1892" s="2"/>
      <c r="O1892" s="2" t="str">
        <f t="shared" si="1611"/>
        <v>bust</v>
      </c>
      <c r="P1892" s="2"/>
      <c r="Q1892" s="2" t="str">
        <f t="shared" si="1605"/>
        <v>01</v>
      </c>
      <c r="R1892" s="36"/>
      <c r="S1892" s="29">
        <f t="shared" si="1606"/>
        <v>4</v>
      </c>
      <c r="T1892" s="29">
        <f t="shared" si="1607"/>
        <v>9</v>
      </c>
      <c r="U1892" s="29">
        <f t="shared" si="1608"/>
        <v>9</v>
      </c>
      <c r="V1892" s="29">
        <f t="shared" si="1609"/>
        <v>9</v>
      </c>
      <c r="W1892" s="2" t="str">
        <f t="shared" si="1610"/>
        <v>1008</v>
      </c>
    </row>
    <row r="1893" spans="1:23">
      <c r="A1893" s="2" t="s">
        <v>29</v>
      </c>
      <c r="B1893" s="35">
        <v>325100901</v>
      </c>
      <c r="C1893" s="29">
        <v>322004101</v>
      </c>
      <c r="D1893" s="35">
        <f t="shared" si="1601"/>
        <v>0</v>
      </c>
      <c r="E1893" s="29" t="s">
        <v>2161</v>
      </c>
      <c r="F1893" s="29" t="s">
        <v>1580</v>
      </c>
      <c r="G1893" s="29">
        <v>0</v>
      </c>
      <c r="H1893" s="29" t="s">
        <v>32</v>
      </c>
      <c r="I1893" s="29">
        <v>0</v>
      </c>
      <c r="J1893" s="29" t="s">
        <v>1803</v>
      </c>
      <c r="K1893" s="29" t="str">
        <f t="shared" si="1602"/>
        <v>old</v>
      </c>
      <c r="L1893" s="2" t="str">
        <f t="shared" si="1603"/>
        <v>old</v>
      </c>
      <c r="M1893" s="2">
        <f t="shared" si="1604"/>
        <v>99</v>
      </c>
      <c r="N1893" s="2"/>
      <c r="O1893" s="2" t="str">
        <f t="shared" si="1611"/>
        <v>bust</v>
      </c>
      <c r="P1893" s="2"/>
      <c r="Q1893" s="2" t="str">
        <f t="shared" si="1605"/>
        <v>01</v>
      </c>
      <c r="R1893" s="36"/>
      <c r="S1893" s="29">
        <f t="shared" si="1606"/>
        <v>4</v>
      </c>
      <c r="T1893" s="29">
        <f t="shared" si="1607"/>
        <v>9</v>
      </c>
      <c r="U1893" s="29">
        <f t="shared" si="1608"/>
        <v>9</v>
      </c>
      <c r="V1893" s="29">
        <f t="shared" si="1609"/>
        <v>9</v>
      </c>
      <c r="W1893" s="2" t="str">
        <f t="shared" si="1610"/>
        <v>1009</v>
      </c>
    </row>
    <row r="1894" spans="1:23">
      <c r="A1894" s="2" t="s">
        <v>29</v>
      </c>
      <c r="B1894" s="35">
        <v>325101001</v>
      </c>
      <c r="C1894" s="29">
        <v>322004101</v>
      </c>
      <c r="D1894" s="35">
        <f t="shared" si="1601"/>
        <v>0</v>
      </c>
      <c r="E1894" s="29" t="s">
        <v>2162</v>
      </c>
      <c r="F1894" s="29" t="s">
        <v>1580</v>
      </c>
      <c r="G1894" s="29">
        <v>0</v>
      </c>
      <c r="H1894" s="29" t="s">
        <v>32</v>
      </c>
      <c r="I1894" s="29">
        <v>0</v>
      </c>
      <c r="J1894" s="29" t="s">
        <v>1803</v>
      </c>
      <c r="K1894" s="29" t="str">
        <f t="shared" si="1602"/>
        <v>old</v>
      </c>
      <c r="L1894" s="2" t="str">
        <f t="shared" si="1603"/>
        <v>old</v>
      </c>
      <c r="M1894" s="2">
        <f t="shared" si="1604"/>
        <v>99</v>
      </c>
      <c r="N1894" s="2"/>
      <c r="O1894" s="2" t="str">
        <f t="shared" si="1611"/>
        <v>bust</v>
      </c>
      <c r="P1894" s="2"/>
      <c r="Q1894" s="2" t="str">
        <f t="shared" si="1605"/>
        <v>01</v>
      </c>
      <c r="R1894" s="36"/>
      <c r="S1894" s="29">
        <f t="shared" si="1606"/>
        <v>4</v>
      </c>
      <c r="T1894" s="29">
        <f t="shared" si="1607"/>
        <v>9</v>
      </c>
      <c r="U1894" s="29">
        <f t="shared" si="1608"/>
        <v>9</v>
      </c>
      <c r="V1894" s="29">
        <f t="shared" si="1609"/>
        <v>9</v>
      </c>
      <c r="W1894" s="2" t="str">
        <f t="shared" si="1610"/>
        <v>1010</v>
      </c>
    </row>
    <row r="1895" spans="1:23">
      <c r="A1895" s="2" t="s">
        <v>29</v>
      </c>
      <c r="B1895" s="35">
        <v>325101101</v>
      </c>
      <c r="C1895" s="29">
        <v>322004101</v>
      </c>
      <c r="D1895" s="35">
        <f t="shared" si="1601"/>
        <v>0</v>
      </c>
      <c r="E1895" s="29" t="s">
        <v>2163</v>
      </c>
      <c r="F1895" s="29" t="s">
        <v>1580</v>
      </c>
      <c r="G1895" s="29">
        <v>0</v>
      </c>
      <c r="H1895" s="29" t="s">
        <v>32</v>
      </c>
      <c r="I1895" s="29">
        <v>0</v>
      </c>
      <c r="J1895" s="29" t="s">
        <v>1811</v>
      </c>
      <c r="K1895" s="29" t="str">
        <f t="shared" si="1602"/>
        <v>old</v>
      </c>
      <c r="L1895" s="2" t="str">
        <f t="shared" si="1603"/>
        <v>old</v>
      </c>
      <c r="M1895" s="2">
        <f t="shared" si="1604"/>
        <v>99</v>
      </c>
      <c r="N1895" s="2"/>
      <c r="O1895" s="2" t="str">
        <f t="shared" si="1611"/>
        <v>bust</v>
      </c>
      <c r="P1895" s="2"/>
      <c r="Q1895" s="2" t="str">
        <f t="shared" si="1605"/>
        <v>01</v>
      </c>
      <c r="R1895" s="36"/>
      <c r="S1895" s="29">
        <f t="shared" si="1606"/>
        <v>4</v>
      </c>
      <c r="T1895" s="29">
        <f t="shared" si="1607"/>
        <v>9</v>
      </c>
      <c r="U1895" s="29">
        <f t="shared" si="1608"/>
        <v>9</v>
      </c>
      <c r="V1895" s="29">
        <f t="shared" si="1609"/>
        <v>9</v>
      </c>
      <c r="W1895" s="2" t="str">
        <f t="shared" si="1610"/>
        <v>1011</v>
      </c>
    </row>
    <row r="1896" spans="1:23">
      <c r="A1896" s="2" t="s">
        <v>29</v>
      </c>
      <c r="B1896" s="35">
        <v>325101201</v>
      </c>
      <c r="C1896" s="29">
        <v>322004101</v>
      </c>
      <c r="D1896" s="35">
        <f t="shared" si="1601"/>
        <v>0</v>
      </c>
      <c r="E1896" s="29" t="s">
        <v>2164</v>
      </c>
      <c r="F1896" s="29" t="s">
        <v>1580</v>
      </c>
      <c r="G1896" s="29">
        <v>0</v>
      </c>
      <c r="H1896" s="29" t="s">
        <v>32</v>
      </c>
      <c r="I1896" s="29">
        <v>0</v>
      </c>
      <c r="J1896" s="29" t="s">
        <v>1803</v>
      </c>
      <c r="K1896" s="29" t="str">
        <f t="shared" si="1602"/>
        <v>old</v>
      </c>
      <c r="L1896" s="2" t="str">
        <f t="shared" si="1603"/>
        <v>old</v>
      </c>
      <c r="M1896" s="2">
        <f t="shared" si="1604"/>
        <v>99</v>
      </c>
      <c r="N1896" s="2"/>
      <c r="O1896" s="2" t="str">
        <f t="shared" si="1611"/>
        <v>bust</v>
      </c>
      <c r="P1896" s="2"/>
      <c r="Q1896" s="2" t="str">
        <f t="shared" si="1605"/>
        <v>01</v>
      </c>
      <c r="R1896" s="36"/>
      <c r="S1896" s="29">
        <f t="shared" si="1606"/>
        <v>4</v>
      </c>
      <c r="T1896" s="29">
        <f t="shared" si="1607"/>
        <v>9</v>
      </c>
      <c r="U1896" s="29">
        <f t="shared" si="1608"/>
        <v>9</v>
      </c>
      <c r="V1896" s="29">
        <f t="shared" si="1609"/>
        <v>9</v>
      </c>
      <c r="W1896" s="2" t="str">
        <f t="shared" si="1610"/>
        <v>1012</v>
      </c>
    </row>
    <row r="1897" spans="1:23">
      <c r="A1897" s="2" t="s">
        <v>29</v>
      </c>
      <c r="B1897" s="35">
        <v>325101301</v>
      </c>
      <c r="C1897" s="29">
        <v>322004101</v>
      </c>
      <c r="D1897" s="35">
        <f t="shared" si="1601"/>
        <v>0</v>
      </c>
      <c r="E1897" s="29" t="s">
        <v>2165</v>
      </c>
      <c r="F1897" s="29" t="s">
        <v>1580</v>
      </c>
      <c r="G1897" s="29">
        <v>0</v>
      </c>
      <c r="H1897" s="29" t="s">
        <v>32</v>
      </c>
      <c r="I1897" s="29">
        <v>0</v>
      </c>
      <c r="J1897" s="29" t="s">
        <v>1811</v>
      </c>
      <c r="K1897" s="29" t="str">
        <f t="shared" si="1602"/>
        <v>old</v>
      </c>
      <c r="L1897" s="2" t="str">
        <f t="shared" si="1603"/>
        <v>old</v>
      </c>
      <c r="M1897" s="2">
        <f t="shared" si="1604"/>
        <v>99</v>
      </c>
      <c r="N1897" s="2"/>
      <c r="O1897" s="2" t="str">
        <f t="shared" si="1611"/>
        <v>bust</v>
      </c>
      <c r="P1897" s="2"/>
      <c r="Q1897" s="2" t="str">
        <f t="shared" si="1605"/>
        <v>01</v>
      </c>
      <c r="R1897" s="36"/>
      <c r="S1897" s="29">
        <f t="shared" si="1606"/>
        <v>4</v>
      </c>
      <c r="T1897" s="29">
        <f t="shared" si="1607"/>
        <v>9</v>
      </c>
      <c r="U1897" s="29">
        <f t="shared" si="1608"/>
        <v>9</v>
      </c>
      <c r="V1897" s="29">
        <f t="shared" si="1609"/>
        <v>9</v>
      </c>
      <c r="W1897" s="2" t="str">
        <f t="shared" si="1610"/>
        <v>1013</v>
      </c>
    </row>
    <row r="1898" spans="1:23">
      <c r="A1898" s="2" t="s">
        <v>29</v>
      </c>
      <c r="B1898" s="35">
        <v>325101401</v>
      </c>
      <c r="C1898" s="29">
        <v>322004101</v>
      </c>
      <c r="D1898" s="35">
        <f t="shared" si="1601"/>
        <v>0</v>
      </c>
      <c r="E1898" s="29" t="s">
        <v>2166</v>
      </c>
      <c r="F1898" s="29" t="s">
        <v>1580</v>
      </c>
      <c r="G1898" s="29">
        <v>0</v>
      </c>
      <c r="H1898" s="29" t="s">
        <v>32</v>
      </c>
      <c r="I1898" s="29">
        <v>0</v>
      </c>
      <c r="J1898" s="29" t="s">
        <v>1811</v>
      </c>
      <c r="K1898" s="29" t="str">
        <f t="shared" si="1602"/>
        <v>old</v>
      </c>
      <c r="L1898" s="2" t="str">
        <f t="shared" si="1603"/>
        <v>old</v>
      </c>
      <c r="M1898" s="2">
        <f t="shared" si="1604"/>
        <v>99</v>
      </c>
      <c r="N1898" s="2"/>
      <c r="O1898" s="2" t="str">
        <f t="shared" si="1611"/>
        <v>bust</v>
      </c>
      <c r="P1898" s="2"/>
      <c r="Q1898" s="2" t="str">
        <f t="shared" si="1605"/>
        <v>01</v>
      </c>
      <c r="R1898" s="36"/>
      <c r="S1898" s="29">
        <f t="shared" si="1606"/>
        <v>4</v>
      </c>
      <c r="T1898" s="29">
        <f t="shared" si="1607"/>
        <v>9</v>
      </c>
      <c r="U1898" s="29">
        <f t="shared" si="1608"/>
        <v>9</v>
      </c>
      <c r="V1898" s="29">
        <f t="shared" si="1609"/>
        <v>9</v>
      </c>
      <c r="W1898" s="2" t="str">
        <f t="shared" si="1610"/>
        <v>1014</v>
      </c>
    </row>
    <row r="1899" spans="1:23">
      <c r="A1899" s="2" t="s">
        <v>29</v>
      </c>
      <c r="B1899" s="35">
        <v>325101501</v>
      </c>
      <c r="C1899" s="29">
        <v>322005001</v>
      </c>
      <c r="D1899" s="35">
        <f t="shared" si="1601"/>
        <v>0</v>
      </c>
      <c r="E1899" s="29" t="s">
        <v>2167</v>
      </c>
      <c r="F1899" s="29" t="s">
        <v>1580</v>
      </c>
      <c r="G1899" s="29">
        <v>0</v>
      </c>
      <c r="H1899" s="29" t="s">
        <v>32</v>
      </c>
      <c r="I1899" s="29">
        <v>0</v>
      </c>
      <c r="J1899" s="29" t="s">
        <v>1814</v>
      </c>
      <c r="K1899" s="29" t="str">
        <f t="shared" si="1602"/>
        <v>old</v>
      </c>
      <c r="L1899" s="2" t="str">
        <f t="shared" si="1603"/>
        <v>old</v>
      </c>
      <c r="M1899" s="2">
        <f t="shared" si="1604"/>
        <v>99</v>
      </c>
      <c r="N1899" s="2"/>
      <c r="O1899" s="2" t="str">
        <f t="shared" si="1611"/>
        <v>bust</v>
      </c>
      <c r="P1899" s="2"/>
      <c r="Q1899" s="2" t="str">
        <f t="shared" si="1605"/>
        <v>01</v>
      </c>
      <c r="R1899" s="36"/>
      <c r="S1899" s="29">
        <f t="shared" si="1606"/>
        <v>4</v>
      </c>
      <c r="T1899" s="29">
        <f t="shared" si="1607"/>
        <v>9</v>
      </c>
      <c r="U1899" s="29">
        <f t="shared" si="1608"/>
        <v>9</v>
      </c>
      <c r="V1899" s="29">
        <f t="shared" si="1609"/>
        <v>9</v>
      </c>
      <c r="W1899" s="2" t="str">
        <f t="shared" si="1610"/>
        <v>1015</v>
      </c>
    </row>
    <row r="1900" spans="1:23">
      <c r="A1900" s="2" t="s">
        <v>29</v>
      </c>
      <c r="B1900" s="35">
        <v>325101601</v>
      </c>
      <c r="C1900" s="29">
        <v>322004101</v>
      </c>
      <c r="D1900" s="35">
        <f t="shared" si="1601"/>
        <v>0</v>
      </c>
      <c r="E1900" s="29" t="s">
        <v>2168</v>
      </c>
      <c r="F1900" s="29" t="s">
        <v>1580</v>
      </c>
      <c r="G1900" s="29">
        <v>0</v>
      </c>
      <c r="H1900" s="29" t="s">
        <v>32</v>
      </c>
      <c r="I1900" s="29">
        <v>0</v>
      </c>
      <c r="J1900" s="29" t="s">
        <v>1817</v>
      </c>
      <c r="K1900" s="29" t="str">
        <f t="shared" si="1602"/>
        <v>old</v>
      </c>
      <c r="L1900" s="2" t="str">
        <f t="shared" si="1603"/>
        <v>old</v>
      </c>
      <c r="M1900" s="2">
        <f t="shared" si="1604"/>
        <v>99</v>
      </c>
      <c r="N1900" s="2"/>
      <c r="O1900" s="2" t="str">
        <f t="shared" si="1611"/>
        <v>bust</v>
      </c>
      <c r="P1900" s="2"/>
      <c r="Q1900" s="2" t="str">
        <f t="shared" si="1605"/>
        <v>01</v>
      </c>
      <c r="R1900" s="36"/>
      <c r="S1900" s="29">
        <f t="shared" si="1606"/>
        <v>4</v>
      </c>
      <c r="T1900" s="29">
        <f t="shared" si="1607"/>
        <v>9</v>
      </c>
      <c r="U1900" s="29">
        <f t="shared" si="1608"/>
        <v>9</v>
      </c>
      <c r="V1900" s="29">
        <f t="shared" si="1609"/>
        <v>9</v>
      </c>
      <c r="W1900" s="2" t="str">
        <f t="shared" si="1610"/>
        <v>1016</v>
      </c>
    </row>
    <row r="1901" spans="1:23">
      <c r="A1901" s="2" t="s">
        <v>29</v>
      </c>
      <c r="B1901" s="35">
        <v>325101701</v>
      </c>
      <c r="C1901" s="29">
        <v>322004101</v>
      </c>
      <c r="D1901" s="35">
        <f t="shared" si="1601"/>
        <v>0</v>
      </c>
      <c r="E1901" s="29" t="s">
        <v>2169</v>
      </c>
      <c r="F1901" s="29" t="s">
        <v>1580</v>
      </c>
      <c r="G1901" s="29">
        <v>0</v>
      </c>
      <c r="H1901" s="29" t="s">
        <v>32</v>
      </c>
      <c r="I1901" s="29">
        <v>0</v>
      </c>
      <c r="J1901" s="29" t="s">
        <v>1803</v>
      </c>
      <c r="K1901" s="29" t="str">
        <f t="shared" si="1602"/>
        <v>old</v>
      </c>
      <c r="L1901" s="2" t="str">
        <f t="shared" si="1603"/>
        <v>old</v>
      </c>
      <c r="M1901" s="2">
        <f t="shared" si="1604"/>
        <v>99</v>
      </c>
      <c r="N1901" s="2"/>
      <c r="O1901" s="2" t="str">
        <f t="shared" si="1611"/>
        <v>bust</v>
      </c>
      <c r="P1901" s="2"/>
      <c r="Q1901" s="2" t="str">
        <f t="shared" si="1605"/>
        <v>01</v>
      </c>
      <c r="R1901" s="36"/>
      <c r="S1901" s="29">
        <f t="shared" si="1606"/>
        <v>4</v>
      </c>
      <c r="T1901" s="29">
        <f t="shared" si="1607"/>
        <v>9</v>
      </c>
      <c r="U1901" s="29">
        <f t="shared" si="1608"/>
        <v>9</v>
      </c>
      <c r="V1901" s="29">
        <f t="shared" si="1609"/>
        <v>9</v>
      </c>
      <c r="W1901" s="2" t="str">
        <f t="shared" si="1610"/>
        <v>1017</v>
      </c>
    </row>
    <row r="1902" spans="1:23">
      <c r="A1902" s="2" t="s">
        <v>29</v>
      </c>
      <c r="B1902" s="35">
        <v>325101801</v>
      </c>
      <c r="C1902" s="29">
        <v>322004101</v>
      </c>
      <c r="D1902" s="35">
        <f t="shared" si="1601"/>
        <v>0</v>
      </c>
      <c r="E1902" s="29" t="s">
        <v>2170</v>
      </c>
      <c r="F1902" s="29" t="s">
        <v>1580</v>
      </c>
      <c r="G1902" s="29">
        <v>0</v>
      </c>
      <c r="H1902" s="29" t="s">
        <v>32</v>
      </c>
      <c r="I1902" s="29">
        <v>0</v>
      </c>
      <c r="J1902" s="29" t="s">
        <v>1803</v>
      </c>
      <c r="K1902" s="29" t="str">
        <f t="shared" si="1602"/>
        <v>old</v>
      </c>
      <c r="L1902" s="2" t="str">
        <f t="shared" si="1603"/>
        <v>old</v>
      </c>
      <c r="M1902" s="2">
        <f t="shared" si="1604"/>
        <v>99</v>
      </c>
      <c r="N1902" s="2"/>
      <c r="O1902" s="2" t="str">
        <f t="shared" si="1611"/>
        <v>bust</v>
      </c>
      <c r="P1902" s="2"/>
      <c r="Q1902" s="2" t="str">
        <f t="shared" si="1605"/>
        <v>01</v>
      </c>
      <c r="R1902" s="36"/>
      <c r="S1902" s="29">
        <f t="shared" si="1606"/>
        <v>4</v>
      </c>
      <c r="T1902" s="29">
        <f t="shared" si="1607"/>
        <v>9</v>
      </c>
      <c r="U1902" s="29">
        <f t="shared" si="1608"/>
        <v>9</v>
      </c>
      <c r="V1902" s="29">
        <f t="shared" si="1609"/>
        <v>9</v>
      </c>
      <c r="W1902" s="2" t="str">
        <f t="shared" si="1610"/>
        <v>1018</v>
      </c>
    </row>
    <row r="1903" spans="1:23">
      <c r="A1903" s="2" t="s">
        <v>29</v>
      </c>
      <c r="B1903" s="35">
        <v>325101901</v>
      </c>
      <c r="C1903" s="29">
        <v>322004101</v>
      </c>
      <c r="D1903" s="35">
        <f t="shared" si="1601"/>
        <v>0</v>
      </c>
      <c r="E1903" s="29" t="s">
        <v>2171</v>
      </c>
      <c r="F1903" s="29" t="s">
        <v>1580</v>
      </c>
      <c r="G1903" s="29">
        <v>0</v>
      </c>
      <c r="H1903" s="29" t="s">
        <v>32</v>
      </c>
      <c r="I1903" s="29">
        <v>0</v>
      </c>
      <c r="J1903" s="29" t="s">
        <v>1803</v>
      </c>
      <c r="K1903" s="29" t="str">
        <f t="shared" si="1602"/>
        <v>old</v>
      </c>
      <c r="L1903" s="2" t="str">
        <f t="shared" si="1603"/>
        <v>old</v>
      </c>
      <c r="M1903" s="2">
        <f t="shared" si="1604"/>
        <v>99</v>
      </c>
      <c r="N1903" s="2"/>
      <c r="O1903" s="2" t="str">
        <f t="shared" si="1611"/>
        <v>bust</v>
      </c>
      <c r="P1903" s="2"/>
      <c r="Q1903" s="2" t="str">
        <f t="shared" si="1605"/>
        <v>01</v>
      </c>
      <c r="R1903" s="36"/>
      <c r="S1903" s="29">
        <f t="shared" si="1606"/>
        <v>4</v>
      </c>
      <c r="T1903" s="29">
        <f t="shared" si="1607"/>
        <v>9</v>
      </c>
      <c r="U1903" s="29">
        <f t="shared" si="1608"/>
        <v>9</v>
      </c>
      <c r="V1903" s="29">
        <f t="shared" si="1609"/>
        <v>9</v>
      </c>
      <c r="W1903" s="2" t="str">
        <f t="shared" si="1610"/>
        <v>1019</v>
      </c>
    </row>
    <row r="1904" spans="1:23">
      <c r="A1904" s="2" t="s">
        <v>29</v>
      </c>
      <c r="B1904" s="35">
        <v>325102001</v>
      </c>
      <c r="C1904" s="29">
        <v>322004101</v>
      </c>
      <c r="D1904" s="35">
        <f t="shared" si="1601"/>
        <v>0</v>
      </c>
      <c r="E1904" s="29" t="s">
        <v>2172</v>
      </c>
      <c r="F1904" s="29" t="s">
        <v>1580</v>
      </c>
      <c r="G1904" s="29">
        <v>0</v>
      </c>
      <c r="H1904" s="29" t="s">
        <v>32</v>
      </c>
      <c r="I1904" s="29">
        <v>0</v>
      </c>
      <c r="J1904" s="29" t="s">
        <v>1803</v>
      </c>
      <c r="K1904" s="29" t="str">
        <f t="shared" si="1602"/>
        <v>old</v>
      </c>
      <c r="L1904" s="2" t="str">
        <f t="shared" si="1603"/>
        <v>old</v>
      </c>
      <c r="M1904" s="2">
        <f t="shared" si="1604"/>
        <v>99</v>
      </c>
      <c r="N1904" s="2"/>
      <c r="O1904" s="2" t="str">
        <f t="shared" si="1611"/>
        <v>bust</v>
      </c>
      <c r="P1904" s="2"/>
      <c r="Q1904" s="2" t="str">
        <f t="shared" si="1605"/>
        <v>01</v>
      </c>
      <c r="R1904" s="36"/>
      <c r="S1904" s="29">
        <f t="shared" si="1606"/>
        <v>4</v>
      </c>
      <c r="T1904" s="29">
        <f t="shared" si="1607"/>
        <v>9</v>
      </c>
      <c r="U1904" s="29">
        <f t="shared" si="1608"/>
        <v>9</v>
      </c>
      <c r="V1904" s="29">
        <f t="shared" si="1609"/>
        <v>9</v>
      </c>
      <c r="W1904" s="2" t="str">
        <f t="shared" si="1610"/>
        <v>1020</v>
      </c>
    </row>
    <row r="1905" spans="1:23">
      <c r="A1905" s="2" t="s">
        <v>29</v>
      </c>
      <c r="B1905" s="35">
        <v>325102101</v>
      </c>
      <c r="C1905" s="29">
        <v>322004101</v>
      </c>
      <c r="D1905" s="35">
        <f t="shared" si="1601"/>
        <v>0</v>
      </c>
      <c r="E1905" s="29" t="s">
        <v>2173</v>
      </c>
      <c r="F1905" s="29" t="s">
        <v>1580</v>
      </c>
      <c r="G1905" s="29">
        <v>0</v>
      </c>
      <c r="H1905" s="29" t="s">
        <v>32</v>
      </c>
      <c r="I1905" s="29">
        <v>0</v>
      </c>
      <c r="J1905" s="29" t="s">
        <v>1811</v>
      </c>
      <c r="K1905" s="29" t="str">
        <f t="shared" si="1602"/>
        <v>old</v>
      </c>
      <c r="L1905" s="2" t="str">
        <f t="shared" si="1603"/>
        <v>old</v>
      </c>
      <c r="M1905" s="2">
        <f t="shared" si="1604"/>
        <v>99</v>
      </c>
      <c r="N1905" s="2"/>
      <c r="O1905" s="2" t="str">
        <f t="shared" si="1611"/>
        <v>bust</v>
      </c>
      <c r="P1905" s="2"/>
      <c r="Q1905" s="2" t="str">
        <f t="shared" si="1605"/>
        <v>01</v>
      </c>
      <c r="R1905" s="36"/>
      <c r="S1905" s="29">
        <f t="shared" si="1606"/>
        <v>4</v>
      </c>
      <c r="T1905" s="29">
        <f t="shared" si="1607"/>
        <v>9</v>
      </c>
      <c r="U1905" s="29">
        <f t="shared" si="1608"/>
        <v>9</v>
      </c>
      <c r="V1905" s="29">
        <f t="shared" si="1609"/>
        <v>9</v>
      </c>
      <c r="W1905" s="2" t="str">
        <f t="shared" si="1610"/>
        <v>1021</v>
      </c>
    </row>
    <row r="1906" spans="1:23">
      <c r="A1906" s="2" t="s">
        <v>29</v>
      </c>
      <c r="B1906" s="35">
        <v>325102201</v>
      </c>
      <c r="C1906" s="29">
        <v>322004101</v>
      </c>
      <c r="D1906" s="35">
        <f t="shared" si="1601"/>
        <v>0</v>
      </c>
      <c r="E1906" s="29" t="s">
        <v>2174</v>
      </c>
      <c r="F1906" s="29" t="s">
        <v>1580</v>
      </c>
      <c r="G1906" s="29">
        <v>0</v>
      </c>
      <c r="H1906" s="29" t="s">
        <v>32</v>
      </c>
      <c r="I1906" s="29">
        <v>0</v>
      </c>
      <c r="J1906" s="29" t="s">
        <v>1811</v>
      </c>
      <c r="K1906" s="29" t="str">
        <f t="shared" si="1602"/>
        <v>old</v>
      </c>
      <c r="L1906" s="2" t="str">
        <f t="shared" si="1603"/>
        <v>old</v>
      </c>
      <c r="M1906" s="2">
        <f t="shared" si="1604"/>
        <v>99</v>
      </c>
      <c r="N1906" s="2"/>
      <c r="O1906" s="2" t="str">
        <f t="shared" si="1611"/>
        <v>bust</v>
      </c>
      <c r="P1906" s="2"/>
      <c r="Q1906" s="2" t="str">
        <f t="shared" si="1605"/>
        <v>01</v>
      </c>
      <c r="R1906" s="36"/>
      <c r="S1906" s="29">
        <f t="shared" si="1606"/>
        <v>4</v>
      </c>
      <c r="T1906" s="29">
        <f t="shared" si="1607"/>
        <v>9</v>
      </c>
      <c r="U1906" s="29">
        <f t="shared" si="1608"/>
        <v>9</v>
      </c>
      <c r="V1906" s="29">
        <f t="shared" si="1609"/>
        <v>9</v>
      </c>
      <c r="W1906" s="2" t="str">
        <f t="shared" si="1610"/>
        <v>1022</v>
      </c>
    </row>
    <row r="1907" spans="1:23">
      <c r="A1907" s="2" t="s">
        <v>29</v>
      </c>
      <c r="B1907" s="35">
        <v>325104101</v>
      </c>
      <c r="C1907" s="29">
        <v>322005001</v>
      </c>
      <c r="D1907" s="35">
        <f t="shared" si="1601"/>
        <v>0</v>
      </c>
      <c r="E1907" s="29" t="s">
        <v>2175</v>
      </c>
      <c r="F1907" s="29" t="s">
        <v>1580</v>
      </c>
      <c r="G1907" s="29">
        <v>0</v>
      </c>
      <c r="H1907" s="29" t="s">
        <v>32</v>
      </c>
      <c r="I1907" s="29">
        <v>0</v>
      </c>
      <c r="J1907" s="29" t="s">
        <v>1811</v>
      </c>
      <c r="K1907" s="29" t="str">
        <f t="shared" si="1602"/>
        <v>old</v>
      </c>
      <c r="L1907" s="2" t="str">
        <f t="shared" si="1603"/>
        <v>old</v>
      </c>
      <c r="M1907" s="2">
        <f t="shared" si="1604"/>
        <v>99</v>
      </c>
      <c r="N1907" s="2"/>
      <c r="O1907" s="2" t="str">
        <f t="shared" si="1611"/>
        <v>bust</v>
      </c>
      <c r="P1907" s="2"/>
      <c r="Q1907" s="2" t="str">
        <f t="shared" si="1605"/>
        <v>01</v>
      </c>
      <c r="R1907" s="36"/>
      <c r="S1907" s="29">
        <f t="shared" si="1606"/>
        <v>4</v>
      </c>
      <c r="T1907" s="29">
        <f t="shared" si="1607"/>
        <v>9</v>
      </c>
      <c r="U1907" s="29">
        <f t="shared" si="1608"/>
        <v>9</v>
      </c>
      <c r="V1907" s="29">
        <f t="shared" si="1609"/>
        <v>9</v>
      </c>
      <c r="W1907" s="2" t="str">
        <f t="shared" si="1610"/>
        <v>1041</v>
      </c>
    </row>
    <row r="1908" spans="1:23">
      <c r="A1908" s="2" t="s">
        <v>29</v>
      </c>
      <c r="B1908" s="35">
        <v>325104201</v>
      </c>
      <c r="C1908" s="29">
        <v>322005001</v>
      </c>
      <c r="D1908" s="35">
        <f t="shared" si="1601"/>
        <v>0</v>
      </c>
      <c r="E1908" s="29" t="s">
        <v>2176</v>
      </c>
      <c r="F1908" s="29" t="s">
        <v>1580</v>
      </c>
      <c r="G1908" s="29">
        <v>0</v>
      </c>
      <c r="H1908" s="29" t="s">
        <v>32</v>
      </c>
      <c r="I1908" s="29">
        <v>0</v>
      </c>
      <c r="J1908" s="29" t="s">
        <v>1811</v>
      </c>
      <c r="K1908" s="29" t="str">
        <f t="shared" si="1602"/>
        <v>old</v>
      </c>
      <c r="L1908" s="2" t="str">
        <f t="shared" si="1603"/>
        <v>old</v>
      </c>
      <c r="M1908" s="2">
        <f t="shared" si="1604"/>
        <v>99</v>
      </c>
      <c r="N1908" s="2"/>
      <c r="O1908" s="2" t="str">
        <f t="shared" si="1611"/>
        <v>bust</v>
      </c>
      <c r="P1908" s="2"/>
      <c r="Q1908" s="2" t="str">
        <f t="shared" si="1605"/>
        <v>01</v>
      </c>
      <c r="R1908" s="36"/>
      <c r="S1908" s="29">
        <f t="shared" si="1606"/>
        <v>4</v>
      </c>
      <c r="T1908" s="29">
        <f t="shared" si="1607"/>
        <v>9</v>
      </c>
      <c r="U1908" s="29">
        <f t="shared" si="1608"/>
        <v>9</v>
      </c>
      <c r="V1908" s="29">
        <f t="shared" si="1609"/>
        <v>9</v>
      </c>
      <c r="W1908" s="2" t="str">
        <f t="shared" si="1610"/>
        <v>1042</v>
      </c>
    </row>
    <row r="1909" spans="1:23">
      <c r="A1909" s="2" t="s">
        <v>29</v>
      </c>
      <c r="B1909" s="35">
        <v>325104301</v>
      </c>
      <c r="C1909" s="29">
        <v>322005001</v>
      </c>
      <c r="D1909" s="35">
        <f t="shared" si="1601"/>
        <v>0</v>
      </c>
      <c r="E1909" s="29" t="s">
        <v>2177</v>
      </c>
      <c r="F1909" s="29" t="s">
        <v>1580</v>
      </c>
      <c r="G1909" s="29">
        <v>0</v>
      </c>
      <c r="H1909" s="29" t="s">
        <v>32</v>
      </c>
      <c r="I1909" s="29">
        <v>0</v>
      </c>
      <c r="J1909" s="29" t="s">
        <v>1811</v>
      </c>
      <c r="K1909" s="29" t="str">
        <f t="shared" si="1602"/>
        <v>old</v>
      </c>
      <c r="L1909" s="2" t="str">
        <f t="shared" si="1603"/>
        <v>old</v>
      </c>
      <c r="M1909" s="2">
        <f t="shared" si="1604"/>
        <v>99</v>
      </c>
      <c r="N1909" s="2"/>
      <c r="O1909" s="2" t="str">
        <f t="shared" si="1611"/>
        <v>bust</v>
      </c>
      <c r="P1909" s="2"/>
      <c r="Q1909" s="2" t="str">
        <f t="shared" si="1605"/>
        <v>01</v>
      </c>
      <c r="R1909" s="36"/>
      <c r="S1909" s="29">
        <f t="shared" si="1606"/>
        <v>4</v>
      </c>
      <c r="T1909" s="29">
        <f t="shared" si="1607"/>
        <v>9</v>
      </c>
      <c r="U1909" s="29">
        <f t="shared" si="1608"/>
        <v>9</v>
      </c>
      <c r="V1909" s="29">
        <f t="shared" si="1609"/>
        <v>9</v>
      </c>
      <c r="W1909" s="2" t="str">
        <f t="shared" si="1610"/>
        <v>1043</v>
      </c>
    </row>
    <row r="1910" spans="1:23">
      <c r="A1910" s="28" t="s">
        <v>29</v>
      </c>
      <c r="B1910" s="29">
        <v>326000101</v>
      </c>
      <c r="C1910" s="29">
        <v>321000101</v>
      </c>
      <c r="D1910" s="29">
        <v>111</v>
      </c>
      <c r="E1910" s="29" t="s">
        <v>2178</v>
      </c>
      <c r="F1910" s="29" t="s">
        <v>1580</v>
      </c>
      <c r="G1910" s="29">
        <v>0</v>
      </c>
      <c r="H1910" s="29" t="s">
        <v>32</v>
      </c>
      <c r="I1910" s="29">
        <v>0</v>
      </c>
      <c r="J1910" s="29" t="s">
        <v>1581</v>
      </c>
      <c r="K1910" s="30" t="s">
        <v>1851</v>
      </c>
      <c r="L1910" s="30" t="s">
        <v>1851</v>
      </c>
      <c r="M1910" s="30">
        <v>21</v>
      </c>
      <c r="N1910" s="30">
        <v>14</v>
      </c>
      <c r="O1910" s="30" t="s">
        <v>1852</v>
      </c>
      <c r="Q1910" s="30" t="s">
        <v>1853</v>
      </c>
      <c r="S1910" s="30">
        <v>5</v>
      </c>
      <c r="T1910" s="30">
        <v>5</v>
      </c>
      <c r="U1910" s="30">
        <v>5</v>
      </c>
      <c r="V1910" s="30">
        <v>5</v>
      </c>
      <c r="W1910" s="30" t="s">
        <v>1852</v>
      </c>
    </row>
    <row r="1911" spans="1:23">
      <c r="A1911" s="28" t="s">
        <v>29</v>
      </c>
      <c r="B1911" s="29">
        <v>326000103</v>
      </c>
      <c r="C1911" s="29">
        <v>321000102</v>
      </c>
      <c r="D1911" s="29">
        <v>0</v>
      </c>
      <c r="E1911" s="29" t="s">
        <v>2179</v>
      </c>
      <c r="F1911" s="29" t="s">
        <v>1580</v>
      </c>
      <c r="G1911" s="29">
        <v>0</v>
      </c>
      <c r="H1911" s="29" t="s">
        <v>32</v>
      </c>
      <c r="I1911" s="29">
        <v>0</v>
      </c>
      <c r="J1911" s="29" t="s">
        <v>1581</v>
      </c>
      <c r="K1911" s="30" t="s">
        <v>1851</v>
      </c>
      <c r="L1911" s="30" t="s">
        <v>1851</v>
      </c>
      <c r="M1911" s="30">
        <v>21</v>
      </c>
      <c r="O1911" s="30" t="s">
        <v>1852</v>
      </c>
      <c r="Q1911" s="30" t="s">
        <v>1855</v>
      </c>
      <c r="S1911" s="30">
        <v>5</v>
      </c>
      <c r="T1911" s="30">
        <v>10</v>
      </c>
      <c r="U1911" s="30">
        <v>10</v>
      </c>
      <c r="V1911" s="30">
        <v>10</v>
      </c>
      <c r="W1911" s="30" t="s">
        <v>1856</v>
      </c>
    </row>
    <row r="1912" spans="1:23">
      <c r="A1912" s="28" t="s">
        <v>29</v>
      </c>
      <c r="B1912" s="29">
        <v>326000201</v>
      </c>
      <c r="C1912" s="29">
        <v>321000201</v>
      </c>
      <c r="D1912" s="29">
        <v>111</v>
      </c>
      <c r="E1912" s="29" t="s">
        <v>2180</v>
      </c>
      <c r="F1912" s="29" t="s">
        <v>1580</v>
      </c>
      <c r="G1912" s="29">
        <v>0</v>
      </c>
      <c r="H1912" s="29" t="s">
        <v>32</v>
      </c>
      <c r="I1912" s="29">
        <v>0</v>
      </c>
      <c r="J1912" s="29" t="s">
        <v>1587</v>
      </c>
      <c r="K1912" s="30" t="s">
        <v>1851</v>
      </c>
      <c r="L1912" s="30" t="s">
        <v>1851</v>
      </c>
      <c r="M1912" s="30">
        <v>21</v>
      </c>
      <c r="O1912" s="30" t="s">
        <v>1858</v>
      </c>
      <c r="Q1912" s="30" t="s">
        <v>1853</v>
      </c>
      <c r="S1912" s="30">
        <v>5</v>
      </c>
      <c r="T1912" s="30">
        <v>5</v>
      </c>
      <c r="U1912" s="30">
        <v>5</v>
      </c>
      <c r="V1912" s="30">
        <v>5</v>
      </c>
      <c r="W1912" s="30" t="s">
        <v>1858</v>
      </c>
    </row>
    <row r="1913" spans="1:23">
      <c r="A1913" s="28" t="s">
        <v>29</v>
      </c>
      <c r="B1913" s="29">
        <v>326000301</v>
      </c>
      <c r="C1913" s="29">
        <v>321000301</v>
      </c>
      <c r="D1913" s="29">
        <v>111</v>
      </c>
      <c r="E1913" s="29" t="s">
        <v>2181</v>
      </c>
      <c r="F1913" s="29" t="s">
        <v>1580</v>
      </c>
      <c r="G1913" s="29">
        <v>0</v>
      </c>
      <c r="H1913" s="29" t="s">
        <v>32</v>
      </c>
      <c r="I1913" s="29">
        <v>0</v>
      </c>
      <c r="J1913" s="29" t="s">
        <v>1589</v>
      </c>
      <c r="K1913" s="30" t="s">
        <v>1851</v>
      </c>
      <c r="L1913" s="30" t="s">
        <v>1851</v>
      </c>
      <c r="M1913" s="30">
        <v>21</v>
      </c>
      <c r="O1913" s="30" t="s">
        <v>1860</v>
      </c>
      <c r="Q1913" s="30" t="s">
        <v>1853</v>
      </c>
      <c r="S1913" s="30">
        <v>5</v>
      </c>
      <c r="T1913" s="30">
        <v>5</v>
      </c>
      <c r="U1913" s="30">
        <v>5</v>
      </c>
      <c r="V1913" s="30">
        <v>5</v>
      </c>
      <c r="W1913" s="30" t="s">
        <v>1860</v>
      </c>
    </row>
    <row r="1914" spans="1:23">
      <c r="A1914" s="28" t="s">
        <v>29</v>
      </c>
      <c r="B1914" s="29">
        <v>326000401</v>
      </c>
      <c r="C1914" s="29">
        <v>321000401</v>
      </c>
      <c r="D1914" s="29">
        <v>111</v>
      </c>
      <c r="E1914" s="29" t="s">
        <v>2182</v>
      </c>
      <c r="F1914" s="29" t="s">
        <v>1580</v>
      </c>
      <c r="G1914" s="29">
        <v>0</v>
      </c>
      <c r="H1914" s="29" t="s">
        <v>32</v>
      </c>
      <c r="I1914" s="29">
        <v>0</v>
      </c>
      <c r="J1914" s="29" t="s">
        <v>1592</v>
      </c>
      <c r="K1914" s="30" t="s">
        <v>1851</v>
      </c>
      <c r="L1914" s="30" t="s">
        <v>1851</v>
      </c>
      <c r="M1914" s="30">
        <v>21</v>
      </c>
      <c r="O1914" s="30" t="s">
        <v>1863</v>
      </c>
      <c r="Q1914" s="30" t="s">
        <v>1853</v>
      </c>
      <c r="S1914" s="30">
        <v>5</v>
      </c>
      <c r="T1914" s="30">
        <v>5</v>
      </c>
      <c r="U1914" s="30">
        <v>5</v>
      </c>
      <c r="V1914" s="30">
        <v>5</v>
      </c>
      <c r="W1914" s="30" t="s">
        <v>1863</v>
      </c>
    </row>
    <row r="1915" spans="1:23">
      <c r="A1915" s="28" t="s">
        <v>29</v>
      </c>
      <c r="B1915" s="29">
        <v>326000501</v>
      </c>
      <c r="C1915" s="29">
        <v>321000501</v>
      </c>
      <c r="D1915" s="29">
        <v>111</v>
      </c>
      <c r="E1915" s="29" t="s">
        <v>2183</v>
      </c>
      <c r="F1915" s="29" t="s">
        <v>1580</v>
      </c>
      <c r="G1915" s="29">
        <v>0</v>
      </c>
      <c r="H1915" s="29" t="s">
        <v>32</v>
      </c>
      <c r="I1915" s="29">
        <v>0</v>
      </c>
      <c r="J1915" s="29" t="s">
        <v>1594</v>
      </c>
      <c r="K1915" s="30" t="s">
        <v>1851</v>
      </c>
      <c r="L1915" s="30" t="s">
        <v>1851</v>
      </c>
      <c r="M1915" s="30">
        <v>21</v>
      </c>
      <c r="O1915" s="30" t="s">
        <v>1865</v>
      </c>
      <c r="Q1915" s="30" t="s">
        <v>1853</v>
      </c>
      <c r="S1915" s="30">
        <v>5</v>
      </c>
      <c r="T1915" s="30">
        <v>5</v>
      </c>
      <c r="U1915" s="30">
        <v>5</v>
      </c>
      <c r="V1915" s="30">
        <v>5</v>
      </c>
      <c r="W1915" s="30" t="s">
        <v>1865</v>
      </c>
    </row>
    <row r="1916" spans="1:23">
      <c r="A1916" s="28" t="s">
        <v>29</v>
      </c>
      <c r="B1916" s="29">
        <v>326000601</v>
      </c>
      <c r="C1916" s="29">
        <v>321000601</v>
      </c>
      <c r="D1916" s="29">
        <v>111</v>
      </c>
      <c r="E1916" s="29" t="s">
        <v>2184</v>
      </c>
      <c r="F1916" s="29" t="s">
        <v>1580</v>
      </c>
      <c r="G1916" s="29">
        <v>0</v>
      </c>
      <c r="H1916" s="29" t="s">
        <v>32</v>
      </c>
      <c r="I1916" s="29">
        <v>0</v>
      </c>
      <c r="J1916" s="29" t="s">
        <v>1596</v>
      </c>
      <c r="K1916" s="30" t="s">
        <v>1851</v>
      </c>
      <c r="L1916" s="30" t="s">
        <v>1851</v>
      </c>
      <c r="M1916" s="30">
        <v>21</v>
      </c>
      <c r="O1916" s="30" t="s">
        <v>1867</v>
      </c>
      <c r="Q1916" s="30" t="s">
        <v>1853</v>
      </c>
      <c r="S1916" s="30">
        <v>5</v>
      </c>
      <c r="T1916" s="30">
        <v>5</v>
      </c>
      <c r="U1916" s="30">
        <v>5</v>
      </c>
      <c r="V1916" s="30">
        <v>5</v>
      </c>
      <c r="W1916" s="30" t="s">
        <v>1867</v>
      </c>
    </row>
    <row r="1917" spans="1:23">
      <c r="A1917" s="28" t="s">
        <v>29</v>
      </c>
      <c r="B1917" s="29">
        <v>326000701</v>
      </c>
      <c r="C1917" s="29">
        <v>321000701</v>
      </c>
      <c r="D1917" s="29">
        <v>111</v>
      </c>
      <c r="E1917" s="29" t="s">
        <v>2185</v>
      </c>
      <c r="F1917" s="29" t="s">
        <v>1580</v>
      </c>
      <c r="G1917" s="29">
        <v>0</v>
      </c>
      <c r="H1917" s="29" t="s">
        <v>32</v>
      </c>
      <c r="I1917" s="29">
        <v>0</v>
      </c>
      <c r="J1917" s="29" t="s">
        <v>1598</v>
      </c>
      <c r="K1917" s="30" t="s">
        <v>1851</v>
      </c>
      <c r="L1917" s="30" t="s">
        <v>1851</v>
      </c>
      <c r="M1917" s="30">
        <v>21</v>
      </c>
      <c r="O1917" s="30" t="s">
        <v>1869</v>
      </c>
      <c r="Q1917" s="30" t="s">
        <v>1853</v>
      </c>
      <c r="S1917" s="30">
        <v>5</v>
      </c>
      <c r="T1917" s="30">
        <v>5</v>
      </c>
      <c r="U1917" s="30">
        <v>5</v>
      </c>
      <c r="V1917" s="30">
        <v>5</v>
      </c>
      <c r="W1917" s="30" t="s">
        <v>1869</v>
      </c>
    </row>
    <row r="1918" spans="1:23">
      <c r="A1918" s="28" t="s">
        <v>29</v>
      </c>
      <c r="B1918" s="29">
        <v>326000801</v>
      </c>
      <c r="C1918" s="29">
        <v>321000801</v>
      </c>
      <c r="D1918" s="29">
        <v>111</v>
      </c>
      <c r="E1918" s="29" t="s">
        <v>2186</v>
      </c>
      <c r="F1918" s="29" t="s">
        <v>1580</v>
      </c>
      <c r="G1918" s="29">
        <v>0</v>
      </c>
      <c r="H1918" s="29" t="s">
        <v>32</v>
      </c>
      <c r="I1918" s="29">
        <v>0</v>
      </c>
      <c r="J1918" s="29" t="s">
        <v>1600</v>
      </c>
      <c r="K1918" s="30" t="s">
        <v>1851</v>
      </c>
      <c r="L1918" s="30" t="s">
        <v>1851</v>
      </c>
      <c r="M1918" s="30">
        <v>21</v>
      </c>
      <c r="O1918" s="30" t="s">
        <v>1871</v>
      </c>
      <c r="Q1918" s="30" t="s">
        <v>1853</v>
      </c>
      <c r="S1918" s="30">
        <v>5</v>
      </c>
      <c r="T1918" s="30">
        <v>5</v>
      </c>
      <c r="U1918" s="30">
        <v>5</v>
      </c>
      <c r="V1918" s="30">
        <v>5</v>
      </c>
      <c r="W1918" s="30" t="s">
        <v>1871</v>
      </c>
    </row>
    <row r="1919" spans="1:23">
      <c r="A1919" s="28" t="s">
        <v>29</v>
      </c>
      <c r="B1919" s="29">
        <v>326000901</v>
      </c>
      <c r="C1919" s="29">
        <v>321000901</v>
      </c>
      <c r="D1919" s="29">
        <v>111</v>
      </c>
      <c r="E1919" s="29" t="s">
        <v>2187</v>
      </c>
      <c r="F1919" s="29" t="s">
        <v>1580</v>
      </c>
      <c r="G1919" s="29">
        <v>0</v>
      </c>
      <c r="H1919" s="29" t="s">
        <v>32</v>
      </c>
      <c r="I1919" s="29">
        <v>0</v>
      </c>
      <c r="J1919" s="29" t="s">
        <v>1602</v>
      </c>
      <c r="K1919" s="30" t="s">
        <v>1851</v>
      </c>
      <c r="L1919" s="30" t="s">
        <v>1851</v>
      </c>
      <c r="M1919" s="30">
        <v>21</v>
      </c>
      <c r="O1919" s="30" t="s">
        <v>1873</v>
      </c>
      <c r="Q1919" s="30" t="s">
        <v>1853</v>
      </c>
      <c r="S1919" s="30">
        <v>5</v>
      </c>
      <c r="T1919" s="30">
        <v>5</v>
      </c>
      <c r="U1919" s="30">
        <v>5</v>
      </c>
      <c r="V1919" s="30">
        <v>5</v>
      </c>
      <c r="W1919" s="30" t="s">
        <v>1873</v>
      </c>
    </row>
    <row r="1920" spans="1:23">
      <c r="A1920" s="28" t="s">
        <v>29</v>
      </c>
      <c r="B1920" s="29">
        <v>326001001</v>
      </c>
      <c r="C1920" s="29">
        <v>321001001</v>
      </c>
      <c r="D1920" s="29">
        <v>111</v>
      </c>
      <c r="E1920" s="29" t="s">
        <v>2188</v>
      </c>
      <c r="F1920" s="29" t="s">
        <v>1580</v>
      </c>
      <c r="G1920" s="29">
        <v>0</v>
      </c>
      <c r="H1920" s="29" t="s">
        <v>32</v>
      </c>
      <c r="I1920" s="29">
        <v>0</v>
      </c>
      <c r="J1920" s="29" t="s">
        <v>1604</v>
      </c>
      <c r="K1920" s="30" t="s">
        <v>1851</v>
      </c>
      <c r="L1920" s="30" t="s">
        <v>1851</v>
      </c>
      <c r="M1920" s="30">
        <v>21</v>
      </c>
      <c r="O1920" s="30" t="s">
        <v>1875</v>
      </c>
      <c r="Q1920" s="30" t="s">
        <v>1853</v>
      </c>
      <c r="S1920" s="30">
        <v>5</v>
      </c>
      <c r="T1920" s="30">
        <v>5</v>
      </c>
      <c r="U1920" s="30">
        <v>5</v>
      </c>
      <c r="V1920" s="30">
        <v>5</v>
      </c>
      <c r="W1920" s="30" t="s">
        <v>1875</v>
      </c>
    </row>
    <row r="1921" spans="1:23">
      <c r="A1921" s="28" t="s">
        <v>29</v>
      </c>
      <c r="B1921" s="29">
        <v>326001101</v>
      </c>
      <c r="C1921" s="29">
        <v>321001101</v>
      </c>
      <c r="D1921" s="29">
        <v>111</v>
      </c>
      <c r="E1921" s="29" t="s">
        <v>2189</v>
      </c>
      <c r="F1921" s="29" t="s">
        <v>1580</v>
      </c>
      <c r="G1921" s="29">
        <v>0</v>
      </c>
      <c r="H1921" s="29" t="s">
        <v>32</v>
      </c>
      <c r="I1921" s="29">
        <v>0</v>
      </c>
      <c r="J1921" s="29" t="s">
        <v>1606</v>
      </c>
      <c r="K1921" s="30" t="s">
        <v>1851</v>
      </c>
      <c r="L1921" s="30" t="s">
        <v>1851</v>
      </c>
      <c r="M1921" s="30">
        <v>21</v>
      </c>
      <c r="O1921" s="30" t="s">
        <v>1877</v>
      </c>
      <c r="Q1921" s="30" t="s">
        <v>1853</v>
      </c>
      <c r="S1921" s="30">
        <v>5</v>
      </c>
      <c r="T1921" s="30">
        <v>5</v>
      </c>
      <c r="U1921" s="30">
        <v>5</v>
      </c>
      <c r="V1921" s="30">
        <v>5</v>
      </c>
      <c r="W1921" s="30" t="s">
        <v>1877</v>
      </c>
    </row>
    <row r="1922" spans="1:23">
      <c r="A1922" s="28" t="s">
        <v>29</v>
      </c>
      <c r="B1922" s="29">
        <v>326001201</v>
      </c>
      <c r="C1922" s="29">
        <v>321001201</v>
      </c>
      <c r="D1922" s="29">
        <v>111</v>
      </c>
      <c r="E1922" s="29" t="s">
        <v>2190</v>
      </c>
      <c r="F1922" s="29" t="s">
        <v>1580</v>
      </c>
      <c r="G1922" s="29">
        <v>0</v>
      </c>
      <c r="H1922" s="29" t="s">
        <v>32</v>
      </c>
      <c r="I1922" s="29">
        <v>0</v>
      </c>
      <c r="J1922" s="29" t="s">
        <v>1608</v>
      </c>
      <c r="K1922" s="30" t="s">
        <v>1851</v>
      </c>
      <c r="L1922" s="30" t="s">
        <v>1851</v>
      </c>
      <c r="M1922" s="30">
        <v>21</v>
      </c>
      <c r="O1922" s="30" t="s">
        <v>1879</v>
      </c>
      <c r="Q1922" s="30" t="s">
        <v>1853</v>
      </c>
      <c r="S1922" s="30">
        <v>5</v>
      </c>
      <c r="T1922" s="30">
        <v>5</v>
      </c>
      <c r="U1922" s="30">
        <v>5</v>
      </c>
      <c r="V1922" s="30">
        <v>5</v>
      </c>
      <c r="W1922" s="30" t="s">
        <v>1879</v>
      </c>
    </row>
    <row r="1923" spans="1:23">
      <c r="A1923" s="28" t="s">
        <v>29</v>
      </c>
      <c r="B1923" s="29">
        <v>326001301</v>
      </c>
      <c r="C1923" s="29">
        <v>321001301</v>
      </c>
      <c r="D1923" s="29">
        <v>111</v>
      </c>
      <c r="E1923" s="29" t="s">
        <v>2191</v>
      </c>
      <c r="F1923" s="29" t="s">
        <v>1580</v>
      </c>
      <c r="G1923" s="29">
        <v>0</v>
      </c>
      <c r="H1923" s="29" t="s">
        <v>32</v>
      </c>
      <c r="I1923" s="29">
        <v>0</v>
      </c>
      <c r="J1923" s="29" t="s">
        <v>1610</v>
      </c>
      <c r="K1923" s="30" t="s">
        <v>1851</v>
      </c>
      <c r="L1923" s="30" t="s">
        <v>1851</v>
      </c>
      <c r="M1923" s="30">
        <v>21</v>
      </c>
      <c r="O1923" s="30" t="s">
        <v>1881</v>
      </c>
      <c r="Q1923" s="30" t="s">
        <v>1853</v>
      </c>
      <c r="S1923" s="30">
        <v>5</v>
      </c>
      <c r="T1923" s="30">
        <v>5</v>
      </c>
      <c r="U1923" s="30">
        <v>5</v>
      </c>
      <c r="V1923" s="30">
        <v>5</v>
      </c>
      <c r="W1923" s="30" t="s">
        <v>1881</v>
      </c>
    </row>
    <row r="1924" spans="1:23">
      <c r="A1924" s="28" t="s">
        <v>29</v>
      </c>
      <c r="B1924" s="29">
        <v>326001401</v>
      </c>
      <c r="C1924" s="29">
        <v>321001401</v>
      </c>
      <c r="D1924" s="29">
        <v>111</v>
      </c>
      <c r="E1924" s="29" t="s">
        <v>2192</v>
      </c>
      <c r="F1924" s="29" t="s">
        <v>1580</v>
      </c>
      <c r="G1924" s="29">
        <v>0</v>
      </c>
      <c r="H1924" s="29" t="s">
        <v>32</v>
      </c>
      <c r="I1924" s="29">
        <v>0</v>
      </c>
      <c r="J1924" s="29" t="s">
        <v>1612</v>
      </c>
      <c r="K1924" s="30" t="s">
        <v>1851</v>
      </c>
      <c r="L1924" s="30" t="s">
        <v>1851</v>
      </c>
      <c r="M1924" s="30">
        <v>21</v>
      </c>
      <c r="O1924" s="30" t="s">
        <v>1883</v>
      </c>
      <c r="Q1924" s="30" t="s">
        <v>1853</v>
      </c>
      <c r="S1924" s="30">
        <v>5</v>
      </c>
      <c r="T1924" s="30">
        <v>5</v>
      </c>
      <c r="U1924" s="30">
        <v>5</v>
      </c>
      <c r="V1924" s="30">
        <v>5</v>
      </c>
      <c r="W1924" s="30" t="s">
        <v>1883</v>
      </c>
    </row>
    <row r="1925" spans="1:23">
      <c r="A1925" s="28" t="s">
        <v>29</v>
      </c>
      <c r="B1925" s="29">
        <v>326001501</v>
      </c>
      <c r="C1925" s="29">
        <v>321001501</v>
      </c>
      <c r="D1925" s="29">
        <v>111</v>
      </c>
      <c r="E1925" s="29" t="s">
        <v>2193</v>
      </c>
      <c r="F1925" s="29" t="s">
        <v>1580</v>
      </c>
      <c r="G1925" s="29">
        <v>0</v>
      </c>
      <c r="H1925" s="29" t="s">
        <v>32</v>
      </c>
      <c r="I1925" s="29">
        <v>0</v>
      </c>
      <c r="J1925" s="29" t="s">
        <v>1614</v>
      </c>
      <c r="K1925" s="30" t="s">
        <v>1851</v>
      </c>
      <c r="L1925" s="30" t="s">
        <v>1851</v>
      </c>
      <c r="M1925" s="30">
        <v>21</v>
      </c>
      <c r="O1925" s="30" t="s">
        <v>1885</v>
      </c>
      <c r="Q1925" s="30" t="s">
        <v>1853</v>
      </c>
      <c r="S1925" s="30">
        <v>5</v>
      </c>
      <c r="T1925" s="30">
        <v>5</v>
      </c>
      <c r="U1925" s="30">
        <v>5</v>
      </c>
      <c r="V1925" s="30">
        <v>5</v>
      </c>
      <c r="W1925" s="30" t="s">
        <v>1885</v>
      </c>
    </row>
    <row r="1926" spans="1:23">
      <c r="A1926" s="28" t="s">
        <v>29</v>
      </c>
      <c r="B1926" s="29">
        <v>326001601</v>
      </c>
      <c r="C1926" s="29">
        <v>321001601</v>
      </c>
      <c r="D1926" s="29">
        <v>111</v>
      </c>
      <c r="E1926" s="29" t="s">
        <v>2194</v>
      </c>
      <c r="F1926" s="29" t="s">
        <v>1580</v>
      </c>
      <c r="G1926" s="29">
        <v>0</v>
      </c>
      <c r="H1926" s="29" t="s">
        <v>32</v>
      </c>
      <c r="I1926" s="29">
        <v>0</v>
      </c>
      <c r="J1926" s="29" t="s">
        <v>1616</v>
      </c>
      <c r="K1926" s="30" t="s">
        <v>1851</v>
      </c>
      <c r="L1926" s="30" t="s">
        <v>1851</v>
      </c>
      <c r="M1926" s="30">
        <v>21</v>
      </c>
      <c r="O1926" s="30" t="s">
        <v>1887</v>
      </c>
      <c r="Q1926" s="30" t="s">
        <v>1853</v>
      </c>
      <c r="S1926" s="30">
        <v>5</v>
      </c>
      <c r="T1926" s="30">
        <v>5</v>
      </c>
      <c r="U1926" s="30">
        <v>5</v>
      </c>
      <c r="V1926" s="30">
        <v>5</v>
      </c>
      <c r="W1926" s="30" t="s">
        <v>1887</v>
      </c>
    </row>
    <row r="1927" spans="1:23">
      <c r="A1927" s="28" t="s">
        <v>29</v>
      </c>
      <c r="B1927" s="29">
        <v>326001701</v>
      </c>
      <c r="C1927" s="29">
        <v>321001701</v>
      </c>
      <c r="D1927" s="29">
        <v>111</v>
      </c>
      <c r="E1927" s="29" t="s">
        <v>2195</v>
      </c>
      <c r="F1927" s="29" t="s">
        <v>1580</v>
      </c>
      <c r="G1927" s="29">
        <v>0</v>
      </c>
      <c r="H1927" s="29" t="s">
        <v>32</v>
      </c>
      <c r="I1927" s="29">
        <v>0</v>
      </c>
      <c r="J1927" s="29" t="s">
        <v>1618</v>
      </c>
      <c r="K1927" s="30" t="s">
        <v>1851</v>
      </c>
      <c r="L1927" s="30" t="s">
        <v>1851</v>
      </c>
      <c r="M1927" s="30">
        <v>21</v>
      </c>
      <c r="O1927" s="30" t="s">
        <v>1889</v>
      </c>
      <c r="Q1927" s="30" t="s">
        <v>1853</v>
      </c>
      <c r="S1927" s="30">
        <v>5</v>
      </c>
      <c r="T1927" s="30">
        <v>5</v>
      </c>
      <c r="U1927" s="30">
        <v>5</v>
      </c>
      <c r="V1927" s="30">
        <v>5</v>
      </c>
      <c r="W1927" s="30" t="s">
        <v>1889</v>
      </c>
    </row>
    <row r="1928" spans="1:23">
      <c r="A1928" s="28" t="s">
        <v>29</v>
      </c>
      <c r="B1928" s="29">
        <v>326001801</v>
      </c>
      <c r="C1928" s="29">
        <v>321001801</v>
      </c>
      <c r="D1928" s="29">
        <v>111</v>
      </c>
      <c r="E1928" s="29" t="s">
        <v>2196</v>
      </c>
      <c r="F1928" s="29" t="s">
        <v>1580</v>
      </c>
      <c r="G1928" s="29">
        <v>0</v>
      </c>
      <c r="H1928" s="29" t="s">
        <v>32</v>
      </c>
      <c r="I1928" s="29">
        <v>0</v>
      </c>
      <c r="J1928" s="29" t="s">
        <v>1620</v>
      </c>
      <c r="K1928" s="30" t="s">
        <v>1851</v>
      </c>
      <c r="L1928" s="30" t="s">
        <v>1851</v>
      </c>
      <c r="M1928" s="30">
        <v>21</v>
      </c>
      <c r="O1928" s="30" t="s">
        <v>1891</v>
      </c>
      <c r="Q1928" s="30" t="s">
        <v>1853</v>
      </c>
      <c r="S1928" s="30">
        <v>5</v>
      </c>
      <c r="T1928" s="30">
        <v>5</v>
      </c>
      <c r="U1928" s="30">
        <v>5</v>
      </c>
      <c r="V1928" s="30">
        <v>5</v>
      </c>
      <c r="W1928" s="30" t="s">
        <v>1891</v>
      </c>
    </row>
    <row r="1929" spans="1:23">
      <c r="A1929" s="28" t="s">
        <v>29</v>
      </c>
      <c r="B1929" s="29">
        <v>326001901</v>
      </c>
      <c r="C1929" s="29">
        <v>321001901</v>
      </c>
      <c r="D1929" s="29">
        <v>111</v>
      </c>
      <c r="E1929" s="29" t="s">
        <v>2197</v>
      </c>
      <c r="F1929" s="29" t="s">
        <v>1580</v>
      </c>
      <c r="G1929" s="29">
        <v>0</v>
      </c>
      <c r="H1929" s="29" t="s">
        <v>32</v>
      </c>
      <c r="I1929" s="29">
        <v>0</v>
      </c>
      <c r="J1929" s="29" t="s">
        <v>1622</v>
      </c>
      <c r="K1929" s="30" t="s">
        <v>1851</v>
      </c>
      <c r="L1929" s="30" t="s">
        <v>1851</v>
      </c>
      <c r="M1929" s="30">
        <v>21</v>
      </c>
      <c r="O1929" s="30" t="s">
        <v>1893</v>
      </c>
      <c r="Q1929" s="30" t="s">
        <v>1853</v>
      </c>
      <c r="S1929" s="30">
        <v>5</v>
      </c>
      <c r="T1929" s="30">
        <v>5</v>
      </c>
      <c r="U1929" s="30">
        <v>5</v>
      </c>
      <c r="V1929" s="30">
        <v>5</v>
      </c>
      <c r="W1929" s="30" t="s">
        <v>1893</v>
      </c>
    </row>
    <row r="1930" spans="1:23">
      <c r="A1930" s="28" t="s">
        <v>29</v>
      </c>
      <c r="B1930" s="29">
        <v>326002001</v>
      </c>
      <c r="C1930" s="29">
        <v>321002001</v>
      </c>
      <c r="D1930" s="29">
        <v>111</v>
      </c>
      <c r="E1930" s="29" t="s">
        <v>2198</v>
      </c>
      <c r="F1930" s="29" t="s">
        <v>1580</v>
      </c>
      <c r="G1930" s="29">
        <v>0</v>
      </c>
      <c r="H1930" s="29" t="s">
        <v>32</v>
      </c>
      <c r="I1930" s="29">
        <v>0</v>
      </c>
      <c r="J1930" s="29" t="s">
        <v>1624</v>
      </c>
      <c r="K1930" s="30" t="s">
        <v>1851</v>
      </c>
      <c r="L1930" s="30" t="s">
        <v>1851</v>
      </c>
      <c r="M1930" s="30">
        <v>21</v>
      </c>
      <c r="O1930" s="30" t="s">
        <v>1895</v>
      </c>
      <c r="Q1930" s="30" t="s">
        <v>1853</v>
      </c>
      <c r="S1930" s="30">
        <v>5</v>
      </c>
      <c r="T1930" s="30">
        <v>5</v>
      </c>
      <c r="U1930" s="30">
        <v>5</v>
      </c>
      <c r="V1930" s="30">
        <v>5</v>
      </c>
      <c r="W1930" s="30" t="s">
        <v>1895</v>
      </c>
    </row>
    <row r="1931" spans="1:23">
      <c r="A1931" s="28" t="s">
        <v>29</v>
      </c>
      <c r="B1931" s="29">
        <v>326002101</v>
      </c>
      <c r="C1931" s="29">
        <v>321002101</v>
      </c>
      <c r="D1931" s="29">
        <v>111</v>
      </c>
      <c r="E1931" s="29" t="s">
        <v>2199</v>
      </c>
      <c r="F1931" s="29" t="s">
        <v>1580</v>
      </c>
      <c r="G1931" s="29">
        <v>0</v>
      </c>
      <c r="H1931" s="29" t="s">
        <v>32</v>
      </c>
      <c r="I1931" s="29">
        <v>0</v>
      </c>
      <c r="J1931" s="29" t="s">
        <v>1626</v>
      </c>
      <c r="K1931" s="30" t="s">
        <v>1851</v>
      </c>
      <c r="L1931" s="30" t="s">
        <v>1851</v>
      </c>
      <c r="M1931" s="30">
        <v>21</v>
      </c>
      <c r="O1931" s="30" t="s">
        <v>1897</v>
      </c>
      <c r="Q1931" s="30" t="s">
        <v>1853</v>
      </c>
      <c r="S1931" s="30">
        <v>5</v>
      </c>
      <c r="T1931" s="30">
        <v>5</v>
      </c>
      <c r="U1931" s="30">
        <v>5</v>
      </c>
      <c r="V1931" s="30">
        <v>5</v>
      </c>
      <c r="W1931" s="30" t="s">
        <v>1897</v>
      </c>
    </row>
    <row r="1932" spans="1:23">
      <c r="A1932" s="28" t="s">
        <v>29</v>
      </c>
      <c r="B1932" s="29">
        <v>326002201</v>
      </c>
      <c r="C1932" s="29">
        <v>321002201</v>
      </c>
      <c r="D1932" s="29">
        <v>111</v>
      </c>
      <c r="E1932" s="29" t="s">
        <v>2200</v>
      </c>
      <c r="F1932" s="29" t="s">
        <v>1580</v>
      </c>
      <c r="G1932" s="29">
        <v>0</v>
      </c>
      <c r="H1932" s="29" t="s">
        <v>32</v>
      </c>
      <c r="I1932" s="29">
        <v>0</v>
      </c>
      <c r="J1932" s="29" t="s">
        <v>1629</v>
      </c>
      <c r="K1932" s="30" t="s">
        <v>1851</v>
      </c>
      <c r="L1932" s="30" t="s">
        <v>1851</v>
      </c>
      <c r="M1932" s="30">
        <v>21</v>
      </c>
      <c r="O1932" s="30" t="s">
        <v>1900</v>
      </c>
      <c r="Q1932" s="30" t="s">
        <v>1853</v>
      </c>
      <c r="S1932" s="30">
        <v>5</v>
      </c>
      <c r="T1932" s="30">
        <v>5</v>
      </c>
      <c r="U1932" s="30">
        <v>5</v>
      </c>
      <c r="V1932" s="30">
        <v>5</v>
      </c>
      <c r="W1932" s="30" t="s">
        <v>1900</v>
      </c>
    </row>
    <row r="1933" spans="1:23">
      <c r="A1933" s="28" t="s">
        <v>29</v>
      </c>
      <c r="B1933" s="29">
        <v>326002301</v>
      </c>
      <c r="C1933" s="29">
        <v>321002301</v>
      </c>
      <c r="D1933" s="29">
        <v>111</v>
      </c>
      <c r="E1933" s="29" t="s">
        <v>2201</v>
      </c>
      <c r="F1933" s="29" t="s">
        <v>1580</v>
      </c>
      <c r="G1933" s="29">
        <v>0</v>
      </c>
      <c r="H1933" s="29" t="s">
        <v>32</v>
      </c>
      <c r="I1933" s="29">
        <v>0</v>
      </c>
      <c r="J1933" s="29" t="s">
        <v>1631</v>
      </c>
      <c r="K1933" s="30" t="s">
        <v>1851</v>
      </c>
      <c r="L1933" s="30" t="s">
        <v>1851</v>
      </c>
      <c r="M1933" s="30">
        <v>21</v>
      </c>
      <c r="O1933" s="30" t="s">
        <v>1902</v>
      </c>
      <c r="Q1933" s="30" t="s">
        <v>1853</v>
      </c>
      <c r="S1933" s="30">
        <v>5</v>
      </c>
      <c r="T1933" s="30">
        <v>5</v>
      </c>
      <c r="U1933" s="30">
        <v>5</v>
      </c>
      <c r="V1933" s="30">
        <v>5</v>
      </c>
      <c r="W1933" s="30" t="s">
        <v>1902</v>
      </c>
    </row>
    <row r="1934" spans="1:23">
      <c r="A1934" s="28" t="s">
        <v>29</v>
      </c>
      <c r="B1934" s="29">
        <v>326002401</v>
      </c>
      <c r="C1934" s="29">
        <v>321002401</v>
      </c>
      <c r="D1934" s="29">
        <v>111</v>
      </c>
      <c r="E1934" s="29" t="s">
        <v>2202</v>
      </c>
      <c r="F1934" s="29" t="s">
        <v>1580</v>
      </c>
      <c r="G1934" s="29">
        <v>0</v>
      </c>
      <c r="H1934" s="29" t="s">
        <v>32</v>
      </c>
      <c r="I1934" s="29">
        <v>0</v>
      </c>
      <c r="J1934" s="29" t="s">
        <v>1633</v>
      </c>
      <c r="K1934" s="30" t="s">
        <v>1851</v>
      </c>
      <c r="L1934" s="30" t="s">
        <v>1851</v>
      </c>
      <c r="M1934" s="30">
        <v>21</v>
      </c>
      <c r="O1934" s="30" t="s">
        <v>1904</v>
      </c>
      <c r="Q1934" s="30" t="s">
        <v>1853</v>
      </c>
      <c r="S1934" s="30">
        <v>5</v>
      </c>
      <c r="T1934" s="30">
        <v>5</v>
      </c>
      <c r="U1934" s="30">
        <v>5</v>
      </c>
      <c r="V1934" s="30">
        <v>5</v>
      </c>
      <c r="W1934" s="30" t="s">
        <v>1904</v>
      </c>
    </row>
    <row r="1935" spans="1:23">
      <c r="A1935" s="28" t="s">
        <v>29</v>
      </c>
      <c r="B1935" s="29">
        <v>326002501</v>
      </c>
      <c r="C1935" s="29">
        <v>321002501</v>
      </c>
      <c r="D1935" s="29">
        <v>111</v>
      </c>
      <c r="E1935" s="29" t="s">
        <v>2203</v>
      </c>
      <c r="F1935" s="29" t="s">
        <v>1580</v>
      </c>
      <c r="G1935" s="29">
        <v>0</v>
      </c>
      <c r="H1935" s="29" t="s">
        <v>32</v>
      </c>
      <c r="I1935" s="29">
        <v>0</v>
      </c>
      <c r="J1935" s="29" t="s">
        <v>1635</v>
      </c>
      <c r="K1935" s="30" t="s">
        <v>1851</v>
      </c>
      <c r="L1935" s="30" t="s">
        <v>1851</v>
      </c>
      <c r="M1935" s="30">
        <v>21</v>
      </c>
      <c r="O1935" s="30" t="s">
        <v>1906</v>
      </c>
      <c r="Q1935" s="30" t="s">
        <v>1853</v>
      </c>
      <c r="S1935" s="30">
        <v>5</v>
      </c>
      <c r="T1935" s="30">
        <v>5</v>
      </c>
      <c r="U1935" s="30">
        <v>5</v>
      </c>
      <c r="V1935" s="30">
        <v>5</v>
      </c>
      <c r="W1935" s="30" t="s">
        <v>1906</v>
      </c>
    </row>
    <row r="1936" spans="1:23">
      <c r="A1936" s="28" t="s">
        <v>29</v>
      </c>
      <c r="B1936" s="29">
        <v>326002601</v>
      </c>
      <c r="C1936" s="29">
        <v>321002601</v>
      </c>
      <c r="D1936" s="29">
        <v>111</v>
      </c>
      <c r="E1936" s="29" t="s">
        <v>2204</v>
      </c>
      <c r="F1936" s="29" t="s">
        <v>1580</v>
      </c>
      <c r="G1936" s="29">
        <v>0</v>
      </c>
      <c r="H1936" s="29" t="s">
        <v>32</v>
      </c>
      <c r="I1936" s="29">
        <v>0</v>
      </c>
      <c r="J1936" s="29" t="s">
        <v>1637</v>
      </c>
      <c r="K1936" s="30" t="s">
        <v>1851</v>
      </c>
      <c r="L1936" s="30" t="s">
        <v>1851</v>
      </c>
      <c r="M1936" s="30">
        <v>21</v>
      </c>
      <c r="O1936" s="30" t="s">
        <v>1908</v>
      </c>
      <c r="Q1936" s="30" t="s">
        <v>1853</v>
      </c>
      <c r="S1936" s="30">
        <v>5</v>
      </c>
      <c r="T1936" s="30">
        <v>5</v>
      </c>
      <c r="U1936" s="30">
        <v>5</v>
      </c>
      <c r="V1936" s="30">
        <v>5</v>
      </c>
      <c r="W1936" s="30" t="s">
        <v>1908</v>
      </c>
    </row>
    <row r="1937" spans="1:23">
      <c r="A1937" s="28" t="s">
        <v>29</v>
      </c>
      <c r="B1937" s="29">
        <v>326002701</v>
      </c>
      <c r="C1937" s="29">
        <v>321002701</v>
      </c>
      <c r="D1937" s="29">
        <v>111</v>
      </c>
      <c r="E1937" s="29" t="s">
        <v>2205</v>
      </c>
      <c r="F1937" s="29" t="s">
        <v>1580</v>
      </c>
      <c r="G1937" s="29">
        <v>0</v>
      </c>
      <c r="H1937" s="29" t="s">
        <v>32</v>
      </c>
      <c r="I1937" s="29">
        <v>0</v>
      </c>
      <c r="J1937" s="29" t="s">
        <v>1639</v>
      </c>
      <c r="K1937" s="30" t="s">
        <v>1851</v>
      </c>
      <c r="L1937" s="30" t="s">
        <v>1851</v>
      </c>
      <c r="M1937" s="30">
        <v>21</v>
      </c>
      <c r="O1937" s="30" t="s">
        <v>1910</v>
      </c>
      <c r="Q1937" s="30" t="s">
        <v>1853</v>
      </c>
      <c r="S1937" s="30">
        <v>5</v>
      </c>
      <c r="T1937" s="30">
        <v>5</v>
      </c>
      <c r="U1937" s="30">
        <v>5</v>
      </c>
      <c r="V1937" s="30">
        <v>5</v>
      </c>
      <c r="W1937" s="30" t="s">
        <v>1910</v>
      </c>
    </row>
    <row r="1938" spans="1:23">
      <c r="A1938" s="28" t="s">
        <v>29</v>
      </c>
      <c r="B1938" s="29">
        <v>326002801</v>
      </c>
      <c r="C1938" s="29">
        <v>321002801</v>
      </c>
      <c r="D1938" s="29">
        <v>111</v>
      </c>
      <c r="E1938" s="29" t="s">
        <v>2206</v>
      </c>
      <c r="F1938" s="29" t="s">
        <v>1580</v>
      </c>
      <c r="G1938" s="29">
        <v>0</v>
      </c>
      <c r="H1938" s="29" t="s">
        <v>32</v>
      </c>
      <c r="I1938" s="29">
        <v>0</v>
      </c>
      <c r="J1938" s="29" t="s">
        <v>1641</v>
      </c>
      <c r="K1938" s="30" t="s">
        <v>1851</v>
      </c>
      <c r="L1938" s="30" t="s">
        <v>1851</v>
      </c>
      <c r="M1938" s="30">
        <v>21</v>
      </c>
      <c r="O1938" s="30" t="s">
        <v>1912</v>
      </c>
      <c r="Q1938" s="30" t="s">
        <v>1853</v>
      </c>
      <c r="S1938" s="30">
        <v>5</v>
      </c>
      <c r="T1938" s="30">
        <v>5</v>
      </c>
      <c r="U1938" s="30">
        <v>5</v>
      </c>
      <c r="V1938" s="30">
        <v>5</v>
      </c>
      <c r="W1938" s="30" t="s">
        <v>1912</v>
      </c>
    </row>
    <row r="1939" spans="1:23">
      <c r="A1939" s="28" t="s">
        <v>29</v>
      </c>
      <c r="B1939" s="29">
        <v>326002901</v>
      </c>
      <c r="C1939" s="29">
        <v>321002901</v>
      </c>
      <c r="D1939" s="29">
        <v>111</v>
      </c>
      <c r="E1939" s="29" t="s">
        <v>2207</v>
      </c>
      <c r="F1939" s="29" t="s">
        <v>1580</v>
      </c>
      <c r="G1939" s="29">
        <v>0</v>
      </c>
      <c r="H1939" s="29" t="s">
        <v>32</v>
      </c>
      <c r="I1939" s="29">
        <v>0</v>
      </c>
      <c r="J1939" s="29" t="s">
        <v>1644</v>
      </c>
      <c r="K1939" s="30" t="s">
        <v>1851</v>
      </c>
      <c r="L1939" s="30" t="s">
        <v>1851</v>
      </c>
      <c r="M1939" s="30">
        <v>21</v>
      </c>
      <c r="O1939" s="30" t="s">
        <v>1914</v>
      </c>
      <c r="Q1939" s="30" t="s">
        <v>1853</v>
      </c>
      <c r="S1939" s="30">
        <v>5</v>
      </c>
      <c r="T1939" s="30">
        <v>5</v>
      </c>
      <c r="U1939" s="30">
        <v>5</v>
      </c>
      <c r="V1939" s="30">
        <v>5</v>
      </c>
      <c r="W1939" s="30" t="s">
        <v>1914</v>
      </c>
    </row>
    <row r="1940" spans="1:23">
      <c r="A1940" s="28" t="s">
        <v>29</v>
      </c>
      <c r="B1940" s="29">
        <v>326003001</v>
      </c>
      <c r="C1940" s="29">
        <v>321003001</v>
      </c>
      <c r="D1940" s="29">
        <v>111</v>
      </c>
      <c r="E1940" s="29" t="s">
        <v>2208</v>
      </c>
      <c r="F1940" s="29" t="s">
        <v>1580</v>
      </c>
      <c r="G1940" s="29">
        <v>0</v>
      </c>
      <c r="H1940" s="29" t="s">
        <v>32</v>
      </c>
      <c r="I1940" s="29">
        <v>0</v>
      </c>
      <c r="J1940" s="29" t="s">
        <v>1646</v>
      </c>
      <c r="K1940" s="30" t="s">
        <v>1851</v>
      </c>
      <c r="L1940" s="30" t="s">
        <v>1851</v>
      </c>
      <c r="M1940" s="30">
        <v>21</v>
      </c>
      <c r="O1940" s="30" t="s">
        <v>1916</v>
      </c>
      <c r="Q1940" s="30" t="s">
        <v>1853</v>
      </c>
      <c r="S1940" s="30">
        <v>5</v>
      </c>
      <c r="T1940" s="30">
        <v>5</v>
      </c>
      <c r="U1940" s="30">
        <v>5</v>
      </c>
      <c r="V1940" s="30">
        <v>5</v>
      </c>
      <c r="W1940" s="30" t="s">
        <v>1916</v>
      </c>
    </row>
    <row r="1941" spans="1:23">
      <c r="A1941" s="28" t="s">
        <v>29</v>
      </c>
      <c r="B1941" s="29">
        <v>326003101</v>
      </c>
      <c r="C1941" s="29">
        <v>321003101</v>
      </c>
      <c r="D1941" s="29">
        <v>111</v>
      </c>
      <c r="E1941" s="29" t="s">
        <v>2209</v>
      </c>
      <c r="F1941" s="29" t="s">
        <v>1580</v>
      </c>
      <c r="G1941" s="29">
        <v>0</v>
      </c>
      <c r="H1941" s="29" t="s">
        <v>32</v>
      </c>
      <c r="I1941" s="29">
        <v>0</v>
      </c>
      <c r="J1941" s="29" t="s">
        <v>1648</v>
      </c>
      <c r="K1941" s="30" t="s">
        <v>1851</v>
      </c>
      <c r="L1941" s="30" t="s">
        <v>1851</v>
      </c>
      <c r="M1941" s="30">
        <v>21</v>
      </c>
      <c r="O1941" s="30" t="s">
        <v>1918</v>
      </c>
      <c r="Q1941" s="30" t="s">
        <v>1853</v>
      </c>
      <c r="S1941" s="30">
        <v>5</v>
      </c>
      <c r="T1941" s="30">
        <v>5</v>
      </c>
      <c r="U1941" s="30">
        <v>5</v>
      </c>
      <c r="V1941" s="30">
        <v>5</v>
      </c>
      <c r="W1941" s="30" t="s">
        <v>1918</v>
      </c>
    </row>
    <row r="1942" spans="1:23">
      <c r="A1942" s="28" t="s">
        <v>29</v>
      </c>
      <c r="B1942" s="29">
        <v>326003201</v>
      </c>
      <c r="C1942" s="29">
        <v>321003201</v>
      </c>
      <c r="D1942" s="29">
        <v>111</v>
      </c>
      <c r="E1942" s="29" t="s">
        <v>2210</v>
      </c>
      <c r="F1942" s="29" t="s">
        <v>1580</v>
      </c>
      <c r="G1942" s="29">
        <v>0</v>
      </c>
      <c r="H1942" s="29" t="s">
        <v>32</v>
      </c>
      <c r="I1942" s="29">
        <v>0</v>
      </c>
      <c r="J1942" s="29" t="s">
        <v>1650</v>
      </c>
      <c r="K1942" s="30" t="s">
        <v>1851</v>
      </c>
      <c r="L1942" s="30" t="s">
        <v>1851</v>
      </c>
      <c r="M1942" s="30">
        <v>21</v>
      </c>
      <c r="O1942" s="30" t="s">
        <v>1920</v>
      </c>
      <c r="Q1942" s="30" t="s">
        <v>1853</v>
      </c>
      <c r="S1942" s="30">
        <v>5</v>
      </c>
      <c r="T1942" s="30">
        <v>5</v>
      </c>
      <c r="U1942" s="30">
        <v>5</v>
      </c>
      <c r="V1942" s="30">
        <v>5</v>
      </c>
      <c r="W1942" s="30" t="s">
        <v>1920</v>
      </c>
    </row>
    <row r="1943" spans="1:23">
      <c r="A1943" s="28" t="s">
        <v>29</v>
      </c>
      <c r="B1943" s="29">
        <v>326003301</v>
      </c>
      <c r="C1943" s="29">
        <v>321003301</v>
      </c>
      <c r="D1943" s="29">
        <v>111</v>
      </c>
      <c r="E1943" s="29" t="s">
        <v>2211</v>
      </c>
      <c r="F1943" s="29" t="s">
        <v>1580</v>
      </c>
      <c r="G1943" s="29">
        <v>0</v>
      </c>
      <c r="H1943" s="29" t="s">
        <v>32</v>
      </c>
      <c r="I1943" s="29">
        <v>0</v>
      </c>
      <c r="J1943" s="29" t="s">
        <v>1652</v>
      </c>
      <c r="K1943" s="30" t="s">
        <v>1851</v>
      </c>
      <c r="L1943" s="30" t="s">
        <v>1851</v>
      </c>
      <c r="M1943" s="30">
        <v>21</v>
      </c>
      <c r="O1943" s="30" t="s">
        <v>1922</v>
      </c>
      <c r="Q1943" s="30" t="s">
        <v>1853</v>
      </c>
      <c r="S1943" s="30">
        <v>5</v>
      </c>
      <c r="T1943" s="30">
        <v>5</v>
      </c>
      <c r="U1943" s="30">
        <v>5</v>
      </c>
      <c r="V1943" s="30">
        <v>5</v>
      </c>
      <c r="W1943" s="30" t="s">
        <v>1922</v>
      </c>
    </row>
    <row r="1944" spans="1:23">
      <c r="A1944" s="28" t="s">
        <v>29</v>
      </c>
      <c r="B1944" s="29">
        <v>326003401</v>
      </c>
      <c r="C1944" s="29">
        <v>321003401</v>
      </c>
      <c r="D1944" s="29">
        <v>111</v>
      </c>
      <c r="E1944" s="29" t="s">
        <v>2212</v>
      </c>
      <c r="F1944" s="29" t="s">
        <v>1580</v>
      </c>
      <c r="G1944" s="29">
        <v>0</v>
      </c>
      <c r="H1944" s="29" t="s">
        <v>32</v>
      </c>
      <c r="I1944" s="29">
        <v>0</v>
      </c>
      <c r="J1944" s="29" t="s">
        <v>1654</v>
      </c>
      <c r="K1944" s="30" t="s">
        <v>1851</v>
      </c>
      <c r="L1944" s="30" t="s">
        <v>1851</v>
      </c>
      <c r="M1944" s="30">
        <v>21</v>
      </c>
      <c r="O1944" s="30" t="s">
        <v>1924</v>
      </c>
      <c r="Q1944" s="30" t="s">
        <v>1853</v>
      </c>
      <c r="S1944" s="30">
        <v>5</v>
      </c>
      <c r="T1944" s="30">
        <v>5</v>
      </c>
      <c r="U1944" s="30">
        <v>5</v>
      </c>
      <c r="V1944" s="30">
        <v>5</v>
      </c>
      <c r="W1944" s="30" t="s">
        <v>1924</v>
      </c>
    </row>
    <row r="1945" spans="1:23">
      <c r="A1945" s="28" t="s">
        <v>29</v>
      </c>
      <c r="B1945" s="29">
        <v>326003501</v>
      </c>
      <c r="C1945" s="29">
        <v>321003501</v>
      </c>
      <c r="D1945" s="29">
        <v>111</v>
      </c>
      <c r="E1945" s="29" t="s">
        <v>2213</v>
      </c>
      <c r="F1945" s="29" t="s">
        <v>1580</v>
      </c>
      <c r="G1945" s="29">
        <v>0</v>
      </c>
      <c r="H1945" s="29" t="s">
        <v>32</v>
      </c>
      <c r="I1945" s="29">
        <v>0</v>
      </c>
      <c r="J1945" s="29" t="s">
        <v>1656</v>
      </c>
      <c r="K1945" s="30" t="s">
        <v>1851</v>
      </c>
      <c r="L1945" s="30" t="s">
        <v>1851</v>
      </c>
      <c r="M1945" s="30">
        <v>21</v>
      </c>
      <c r="O1945" s="30" t="s">
        <v>1926</v>
      </c>
      <c r="Q1945" s="30" t="s">
        <v>1853</v>
      </c>
      <c r="S1945" s="30">
        <v>5</v>
      </c>
      <c r="T1945" s="30">
        <v>5</v>
      </c>
      <c r="U1945" s="30">
        <v>5</v>
      </c>
      <c r="V1945" s="30">
        <v>5</v>
      </c>
      <c r="W1945" s="30" t="s">
        <v>1926</v>
      </c>
    </row>
    <row r="1946" spans="1:23">
      <c r="A1946" s="28" t="s">
        <v>29</v>
      </c>
      <c r="B1946" s="29">
        <v>326003601</v>
      </c>
      <c r="C1946" s="29">
        <v>321003601</v>
      </c>
      <c r="D1946" s="29">
        <v>111</v>
      </c>
      <c r="E1946" s="29" t="s">
        <v>2214</v>
      </c>
      <c r="F1946" s="29" t="s">
        <v>1580</v>
      </c>
      <c r="G1946" s="29">
        <v>0</v>
      </c>
      <c r="H1946" s="29" t="s">
        <v>32</v>
      </c>
      <c r="I1946" s="29">
        <v>0</v>
      </c>
      <c r="J1946" s="29" t="s">
        <v>1658</v>
      </c>
      <c r="K1946" s="30" t="s">
        <v>1851</v>
      </c>
      <c r="L1946" s="30" t="s">
        <v>1851</v>
      </c>
      <c r="M1946" s="30">
        <v>21</v>
      </c>
      <c r="O1946" s="30" t="s">
        <v>1928</v>
      </c>
      <c r="Q1946" s="30" t="s">
        <v>1853</v>
      </c>
      <c r="S1946" s="30">
        <v>5</v>
      </c>
      <c r="T1946" s="30">
        <v>5</v>
      </c>
      <c r="U1946" s="30">
        <v>5</v>
      </c>
      <c r="V1946" s="30">
        <v>5</v>
      </c>
      <c r="W1946" s="30" t="s">
        <v>1928</v>
      </c>
    </row>
    <row r="1947" spans="1:23">
      <c r="A1947" s="28" t="s">
        <v>29</v>
      </c>
      <c r="B1947" s="29">
        <v>326003701</v>
      </c>
      <c r="C1947" s="29">
        <v>321003701</v>
      </c>
      <c r="D1947" s="29">
        <v>111</v>
      </c>
      <c r="E1947" s="29" t="s">
        <v>2215</v>
      </c>
      <c r="F1947" s="29" t="s">
        <v>1580</v>
      </c>
      <c r="G1947" s="29">
        <v>0</v>
      </c>
      <c r="H1947" s="29" t="s">
        <v>32</v>
      </c>
      <c r="I1947" s="29">
        <v>0</v>
      </c>
      <c r="J1947" s="29" t="s">
        <v>1660</v>
      </c>
      <c r="K1947" s="30" t="s">
        <v>1851</v>
      </c>
      <c r="L1947" s="30" t="s">
        <v>1851</v>
      </c>
      <c r="M1947" s="30">
        <v>21</v>
      </c>
      <c r="O1947" s="30" t="s">
        <v>1930</v>
      </c>
      <c r="Q1947" s="30" t="s">
        <v>1853</v>
      </c>
      <c r="S1947" s="30">
        <v>5</v>
      </c>
      <c r="T1947" s="30">
        <v>5</v>
      </c>
      <c r="U1947" s="30">
        <v>5</v>
      </c>
      <c r="V1947" s="30">
        <v>5</v>
      </c>
      <c r="W1947" s="30" t="s">
        <v>1930</v>
      </c>
    </row>
    <row r="1948" spans="1:23">
      <c r="A1948" s="28" t="s">
        <v>29</v>
      </c>
      <c r="B1948" s="29">
        <v>326003801</v>
      </c>
      <c r="C1948" s="29">
        <v>321003801</v>
      </c>
      <c r="D1948" s="29">
        <v>111</v>
      </c>
      <c r="E1948" s="29" t="s">
        <v>2216</v>
      </c>
      <c r="F1948" s="29" t="s">
        <v>1580</v>
      </c>
      <c r="G1948" s="29">
        <v>0</v>
      </c>
      <c r="H1948" s="29" t="s">
        <v>32</v>
      </c>
      <c r="I1948" s="29">
        <v>0</v>
      </c>
      <c r="J1948" s="29" t="s">
        <v>1662</v>
      </c>
      <c r="K1948" s="30" t="s">
        <v>1851</v>
      </c>
      <c r="L1948" s="30" t="s">
        <v>1851</v>
      </c>
      <c r="M1948" s="30">
        <v>21</v>
      </c>
      <c r="O1948" s="30" t="s">
        <v>1932</v>
      </c>
      <c r="Q1948" s="30" t="s">
        <v>1853</v>
      </c>
      <c r="S1948" s="30">
        <v>5</v>
      </c>
      <c r="T1948" s="30">
        <v>5</v>
      </c>
      <c r="U1948" s="30">
        <v>5</v>
      </c>
      <c r="V1948" s="30">
        <v>5</v>
      </c>
      <c r="W1948" s="30" t="s">
        <v>1932</v>
      </c>
    </row>
    <row r="1949" spans="1:23">
      <c r="A1949" s="28" t="s">
        <v>29</v>
      </c>
      <c r="B1949" s="29">
        <v>326003901</v>
      </c>
      <c r="C1949" s="29">
        <v>321003901</v>
      </c>
      <c r="D1949" s="29">
        <v>111</v>
      </c>
      <c r="E1949" s="29" t="s">
        <v>2217</v>
      </c>
      <c r="F1949" s="29" t="s">
        <v>1580</v>
      </c>
      <c r="G1949" s="29">
        <v>0</v>
      </c>
      <c r="H1949" s="29" t="s">
        <v>32</v>
      </c>
      <c r="I1949" s="29">
        <v>0</v>
      </c>
      <c r="J1949" s="29" t="s">
        <v>1664</v>
      </c>
      <c r="K1949" s="30" t="s">
        <v>1851</v>
      </c>
      <c r="L1949" s="30" t="s">
        <v>1851</v>
      </c>
      <c r="M1949" s="30">
        <v>21</v>
      </c>
      <c r="O1949" s="30" t="s">
        <v>1934</v>
      </c>
      <c r="Q1949" s="30" t="s">
        <v>1853</v>
      </c>
      <c r="S1949" s="30">
        <v>5</v>
      </c>
      <c r="T1949" s="30">
        <v>5</v>
      </c>
      <c r="U1949" s="30">
        <v>5</v>
      </c>
      <c r="V1949" s="30">
        <v>5</v>
      </c>
      <c r="W1949" s="30" t="s">
        <v>1934</v>
      </c>
    </row>
    <row r="1950" spans="1:23">
      <c r="A1950" s="28" t="s">
        <v>29</v>
      </c>
      <c r="B1950" s="29">
        <v>326004001</v>
      </c>
      <c r="C1950" s="29">
        <v>321004001</v>
      </c>
      <c r="D1950" s="29">
        <v>111</v>
      </c>
      <c r="E1950" s="29" t="s">
        <v>2218</v>
      </c>
      <c r="F1950" s="29" t="s">
        <v>1580</v>
      </c>
      <c r="G1950" s="29">
        <v>0</v>
      </c>
      <c r="H1950" s="29" t="s">
        <v>32</v>
      </c>
      <c r="I1950" s="29">
        <v>0</v>
      </c>
      <c r="J1950" s="29" t="s">
        <v>1666</v>
      </c>
      <c r="K1950" s="30" t="s">
        <v>1851</v>
      </c>
      <c r="L1950" s="30" t="s">
        <v>1851</v>
      </c>
      <c r="M1950" s="30">
        <v>21</v>
      </c>
      <c r="O1950" s="30" t="s">
        <v>1936</v>
      </c>
      <c r="Q1950" s="30" t="s">
        <v>1853</v>
      </c>
      <c r="S1950" s="30">
        <v>5</v>
      </c>
      <c r="T1950" s="30">
        <v>5</v>
      </c>
      <c r="U1950" s="30">
        <v>5</v>
      </c>
      <c r="V1950" s="30">
        <v>5</v>
      </c>
      <c r="W1950" s="30" t="s">
        <v>1936</v>
      </c>
    </row>
    <row r="1951" spans="1:23">
      <c r="A1951" s="28" t="s">
        <v>29</v>
      </c>
      <c r="B1951" s="29">
        <v>326004101</v>
      </c>
      <c r="C1951" s="29">
        <v>321004101</v>
      </c>
      <c r="D1951" s="29">
        <v>111</v>
      </c>
      <c r="E1951" s="29" t="s">
        <v>2219</v>
      </c>
      <c r="F1951" s="29" t="s">
        <v>1580</v>
      </c>
      <c r="G1951" s="29">
        <v>0</v>
      </c>
      <c r="H1951" s="29" t="s">
        <v>32</v>
      </c>
      <c r="I1951" s="29">
        <v>0</v>
      </c>
      <c r="J1951" s="29" t="s">
        <v>1668</v>
      </c>
      <c r="K1951" s="30" t="s">
        <v>1851</v>
      </c>
      <c r="L1951" s="30" t="s">
        <v>1851</v>
      </c>
      <c r="M1951" s="30">
        <v>21</v>
      </c>
      <c r="O1951" s="30" t="s">
        <v>1938</v>
      </c>
      <c r="Q1951" s="30" t="s">
        <v>1853</v>
      </c>
      <c r="S1951" s="30">
        <v>5</v>
      </c>
      <c r="T1951" s="30">
        <v>5</v>
      </c>
      <c r="U1951" s="30">
        <v>5</v>
      </c>
      <c r="V1951" s="30">
        <v>5</v>
      </c>
      <c r="W1951" s="30" t="s">
        <v>1938</v>
      </c>
    </row>
    <row r="1952" spans="1:23">
      <c r="A1952" s="28" t="s">
        <v>29</v>
      </c>
      <c r="B1952" s="29">
        <v>326004201</v>
      </c>
      <c r="C1952" s="29">
        <v>321004201</v>
      </c>
      <c r="D1952" s="29">
        <v>111</v>
      </c>
      <c r="E1952" s="29" t="s">
        <v>2220</v>
      </c>
      <c r="F1952" s="29" t="s">
        <v>1580</v>
      </c>
      <c r="G1952" s="29">
        <v>0</v>
      </c>
      <c r="H1952" s="29" t="s">
        <v>32</v>
      </c>
      <c r="I1952" s="29">
        <v>0</v>
      </c>
      <c r="J1952" s="29" t="s">
        <v>1670</v>
      </c>
      <c r="K1952" s="30" t="s">
        <v>1851</v>
      </c>
      <c r="L1952" s="30" t="s">
        <v>1851</v>
      </c>
      <c r="M1952" s="30">
        <v>21</v>
      </c>
      <c r="O1952" s="30" t="s">
        <v>1940</v>
      </c>
      <c r="Q1952" s="30" t="s">
        <v>1853</v>
      </c>
      <c r="S1952" s="30">
        <v>5</v>
      </c>
      <c r="T1952" s="30">
        <v>5</v>
      </c>
      <c r="U1952" s="30">
        <v>5</v>
      </c>
      <c r="V1952" s="30">
        <v>5</v>
      </c>
      <c r="W1952" s="30" t="s">
        <v>1940</v>
      </c>
    </row>
    <row r="1953" spans="1:23">
      <c r="A1953" s="28" t="s">
        <v>29</v>
      </c>
      <c r="B1953" s="29">
        <v>326004301</v>
      </c>
      <c r="C1953" s="29">
        <v>321004301</v>
      </c>
      <c r="D1953" s="29">
        <v>111</v>
      </c>
      <c r="E1953" s="29" t="s">
        <v>2221</v>
      </c>
      <c r="F1953" s="29" t="s">
        <v>1580</v>
      </c>
      <c r="G1953" s="29">
        <v>0</v>
      </c>
      <c r="H1953" s="29" t="s">
        <v>32</v>
      </c>
      <c r="I1953" s="29">
        <v>0</v>
      </c>
      <c r="J1953" s="29" t="s">
        <v>1672</v>
      </c>
      <c r="K1953" s="30" t="s">
        <v>1851</v>
      </c>
      <c r="L1953" s="30" t="s">
        <v>1851</v>
      </c>
      <c r="M1953" s="30">
        <v>21</v>
      </c>
      <c r="O1953" s="30" t="s">
        <v>1942</v>
      </c>
      <c r="Q1953" s="30" t="s">
        <v>1853</v>
      </c>
      <c r="S1953" s="30">
        <v>5</v>
      </c>
      <c r="T1953" s="30">
        <v>5</v>
      </c>
      <c r="U1953" s="30">
        <v>5</v>
      </c>
      <c r="V1953" s="30">
        <v>5</v>
      </c>
      <c r="W1953" s="30" t="s">
        <v>1942</v>
      </c>
    </row>
    <row r="1954" spans="1:23">
      <c r="A1954" s="28" t="s">
        <v>29</v>
      </c>
      <c r="B1954" s="29">
        <v>326004401</v>
      </c>
      <c r="C1954" s="29">
        <v>321004401</v>
      </c>
      <c r="D1954" s="29">
        <v>111</v>
      </c>
      <c r="E1954" s="29" t="s">
        <v>2222</v>
      </c>
      <c r="F1954" s="29" t="s">
        <v>1580</v>
      </c>
      <c r="G1954" s="29">
        <v>0</v>
      </c>
      <c r="H1954" s="29" t="s">
        <v>32</v>
      </c>
      <c r="I1954" s="29">
        <v>0</v>
      </c>
      <c r="J1954" s="29" t="s">
        <v>1674</v>
      </c>
      <c r="K1954" s="30" t="s">
        <v>1851</v>
      </c>
      <c r="L1954" s="30" t="s">
        <v>1851</v>
      </c>
      <c r="M1954" s="30">
        <v>21</v>
      </c>
      <c r="O1954" s="30" t="s">
        <v>1944</v>
      </c>
      <c r="Q1954" s="30" t="s">
        <v>1853</v>
      </c>
      <c r="S1954" s="30">
        <v>5</v>
      </c>
      <c r="T1954" s="30">
        <v>5</v>
      </c>
      <c r="U1954" s="30">
        <v>5</v>
      </c>
      <c r="V1954" s="30">
        <v>5</v>
      </c>
      <c r="W1954" s="30" t="s">
        <v>1944</v>
      </c>
    </row>
    <row r="1955" spans="1:23">
      <c r="A1955" s="28" t="s">
        <v>29</v>
      </c>
      <c r="B1955" s="29">
        <v>326004501</v>
      </c>
      <c r="C1955" s="29">
        <v>321004501</v>
      </c>
      <c r="D1955" s="29">
        <v>111</v>
      </c>
      <c r="E1955" s="29" t="s">
        <v>2223</v>
      </c>
      <c r="F1955" s="29" t="s">
        <v>1580</v>
      </c>
      <c r="G1955" s="29">
        <v>0</v>
      </c>
      <c r="H1955" s="29" t="s">
        <v>32</v>
      </c>
      <c r="I1955" s="29">
        <v>0</v>
      </c>
      <c r="J1955" s="29" t="s">
        <v>1676</v>
      </c>
      <c r="K1955" s="30" t="s">
        <v>1851</v>
      </c>
      <c r="L1955" s="30" t="s">
        <v>1851</v>
      </c>
      <c r="M1955" s="30">
        <v>21</v>
      </c>
      <c r="O1955" s="30" t="s">
        <v>1946</v>
      </c>
      <c r="Q1955" s="30" t="s">
        <v>1853</v>
      </c>
      <c r="S1955" s="30">
        <v>5</v>
      </c>
      <c r="T1955" s="30">
        <v>5</v>
      </c>
      <c r="U1955" s="30">
        <v>5</v>
      </c>
      <c r="V1955" s="30">
        <v>5</v>
      </c>
      <c r="W1955" s="30" t="s">
        <v>1946</v>
      </c>
    </row>
    <row r="1956" spans="1:23">
      <c r="A1956" s="28" t="s">
        <v>29</v>
      </c>
      <c r="B1956" s="29">
        <v>326004601</v>
      </c>
      <c r="C1956" s="29">
        <v>321004601</v>
      </c>
      <c r="D1956" s="29">
        <v>111</v>
      </c>
      <c r="E1956" s="29" t="s">
        <v>2224</v>
      </c>
      <c r="F1956" s="29" t="s">
        <v>1580</v>
      </c>
      <c r="G1956" s="29">
        <v>0</v>
      </c>
      <c r="H1956" s="29" t="s">
        <v>32</v>
      </c>
      <c r="I1956" s="29">
        <v>0</v>
      </c>
      <c r="J1956" s="29" t="s">
        <v>1678</v>
      </c>
      <c r="K1956" s="30" t="s">
        <v>1851</v>
      </c>
      <c r="L1956" s="30" t="s">
        <v>1851</v>
      </c>
      <c r="M1956" s="30">
        <v>21</v>
      </c>
      <c r="O1956" s="30" t="s">
        <v>1948</v>
      </c>
      <c r="Q1956" s="30" t="s">
        <v>1853</v>
      </c>
      <c r="S1956" s="30">
        <v>5</v>
      </c>
      <c r="T1956" s="30">
        <v>5</v>
      </c>
      <c r="U1956" s="30">
        <v>5</v>
      </c>
      <c r="V1956" s="30">
        <v>5</v>
      </c>
      <c r="W1956" s="30" t="s">
        <v>1948</v>
      </c>
    </row>
    <row r="1957" spans="1:23">
      <c r="A1957" s="28" t="s">
        <v>29</v>
      </c>
      <c r="B1957" s="29">
        <v>326004701</v>
      </c>
      <c r="C1957" s="29">
        <v>321004701</v>
      </c>
      <c r="D1957" s="29">
        <v>111</v>
      </c>
      <c r="E1957" s="29" t="s">
        <v>2225</v>
      </c>
      <c r="F1957" s="29" t="s">
        <v>1580</v>
      </c>
      <c r="G1957" s="29">
        <v>0</v>
      </c>
      <c r="H1957" s="29" t="s">
        <v>32</v>
      </c>
      <c r="I1957" s="29">
        <v>0</v>
      </c>
      <c r="J1957" s="29" t="s">
        <v>1680</v>
      </c>
      <c r="K1957" s="30" t="s">
        <v>1851</v>
      </c>
      <c r="L1957" s="30" t="s">
        <v>1851</v>
      </c>
      <c r="M1957" s="30">
        <v>21</v>
      </c>
      <c r="O1957" s="30" t="s">
        <v>1950</v>
      </c>
      <c r="Q1957" s="30" t="s">
        <v>1853</v>
      </c>
      <c r="S1957" s="30">
        <v>5</v>
      </c>
      <c r="T1957" s="30">
        <v>5</v>
      </c>
      <c r="U1957" s="30">
        <v>5</v>
      </c>
      <c r="V1957" s="30">
        <v>5</v>
      </c>
      <c r="W1957" s="30" t="s">
        <v>1950</v>
      </c>
    </row>
    <row r="1958" spans="1:23">
      <c r="A1958" s="28" t="s">
        <v>29</v>
      </c>
      <c r="B1958" s="29">
        <v>326004801</v>
      </c>
      <c r="C1958" s="29">
        <v>321004801</v>
      </c>
      <c r="D1958" s="29">
        <v>111</v>
      </c>
      <c r="E1958" s="29" t="s">
        <v>2226</v>
      </c>
      <c r="F1958" s="29" t="s">
        <v>1580</v>
      </c>
      <c r="G1958" s="29">
        <v>0</v>
      </c>
      <c r="H1958" s="29" t="s">
        <v>32</v>
      </c>
      <c r="I1958" s="29">
        <v>0</v>
      </c>
      <c r="J1958" s="29" t="s">
        <v>1682</v>
      </c>
      <c r="K1958" s="30" t="s">
        <v>1851</v>
      </c>
      <c r="L1958" s="30" t="s">
        <v>1851</v>
      </c>
      <c r="M1958" s="30">
        <v>21</v>
      </c>
      <c r="O1958" s="30" t="s">
        <v>1952</v>
      </c>
      <c r="Q1958" s="30" t="s">
        <v>1853</v>
      </c>
      <c r="S1958" s="30">
        <v>5</v>
      </c>
      <c r="T1958" s="30">
        <v>5</v>
      </c>
      <c r="U1958" s="30">
        <v>5</v>
      </c>
      <c r="V1958" s="30">
        <v>5</v>
      </c>
      <c r="W1958" s="30" t="s">
        <v>1952</v>
      </c>
    </row>
    <row r="1959" spans="1:23">
      <c r="A1959" s="28" t="s">
        <v>29</v>
      </c>
      <c r="B1959" s="29">
        <v>326004901</v>
      </c>
      <c r="C1959" s="29">
        <v>321004901</v>
      </c>
      <c r="D1959" s="29">
        <v>111</v>
      </c>
      <c r="E1959" s="29" t="s">
        <v>2227</v>
      </c>
      <c r="F1959" s="29" t="s">
        <v>1580</v>
      </c>
      <c r="G1959" s="29">
        <v>0</v>
      </c>
      <c r="H1959" s="29" t="s">
        <v>32</v>
      </c>
      <c r="I1959" s="29">
        <v>0</v>
      </c>
      <c r="J1959" s="29" t="s">
        <v>1684</v>
      </c>
      <c r="K1959" s="30" t="s">
        <v>1851</v>
      </c>
      <c r="L1959" s="30" t="s">
        <v>1851</v>
      </c>
      <c r="M1959" s="30">
        <v>21</v>
      </c>
      <c r="O1959" s="30" t="s">
        <v>1954</v>
      </c>
      <c r="Q1959" s="30" t="s">
        <v>1853</v>
      </c>
      <c r="S1959" s="30">
        <v>5</v>
      </c>
      <c r="T1959" s="30">
        <v>5</v>
      </c>
      <c r="U1959" s="30">
        <v>5</v>
      </c>
      <c r="V1959" s="30">
        <v>5</v>
      </c>
      <c r="W1959" s="30" t="s">
        <v>1954</v>
      </c>
    </row>
    <row r="1960" spans="1:23">
      <c r="A1960" s="28" t="s">
        <v>29</v>
      </c>
      <c r="B1960" s="29">
        <v>326005001</v>
      </c>
      <c r="C1960" s="29">
        <v>321005001</v>
      </c>
      <c r="D1960" s="29">
        <v>111</v>
      </c>
      <c r="E1960" s="29" t="s">
        <v>2228</v>
      </c>
      <c r="F1960" s="29" t="s">
        <v>1580</v>
      </c>
      <c r="G1960" s="29">
        <v>0</v>
      </c>
      <c r="H1960" s="29" t="s">
        <v>32</v>
      </c>
      <c r="I1960" s="29">
        <v>0</v>
      </c>
      <c r="J1960" s="29" t="s">
        <v>1686</v>
      </c>
      <c r="K1960" s="30" t="s">
        <v>1851</v>
      </c>
      <c r="L1960" s="30" t="s">
        <v>1851</v>
      </c>
      <c r="M1960" s="30">
        <v>21</v>
      </c>
      <c r="O1960" s="30" t="s">
        <v>1956</v>
      </c>
      <c r="Q1960" s="30" t="s">
        <v>1853</v>
      </c>
      <c r="S1960" s="30">
        <v>5</v>
      </c>
      <c r="T1960" s="30">
        <v>5</v>
      </c>
      <c r="U1960" s="30">
        <v>5</v>
      </c>
      <c r="V1960" s="30">
        <v>5</v>
      </c>
      <c r="W1960" s="30" t="s">
        <v>1956</v>
      </c>
    </row>
    <row r="1961" spans="1:23">
      <c r="A1961" s="28" t="s">
        <v>29</v>
      </c>
      <c r="B1961" s="29">
        <v>326006001</v>
      </c>
      <c r="C1961" s="29">
        <v>321005001</v>
      </c>
      <c r="D1961" s="29">
        <v>111</v>
      </c>
      <c r="E1961" s="29" t="s">
        <v>2229</v>
      </c>
      <c r="F1961" s="29" t="s">
        <v>1580</v>
      </c>
      <c r="G1961" s="29">
        <v>0</v>
      </c>
      <c r="H1961" s="29" t="s">
        <v>32</v>
      </c>
      <c r="I1961" s="29">
        <v>0</v>
      </c>
      <c r="J1961" s="29" t="s">
        <v>1689</v>
      </c>
      <c r="K1961" s="30" t="s">
        <v>1851</v>
      </c>
      <c r="L1961" s="30" t="s">
        <v>1851</v>
      </c>
      <c r="M1961" s="30">
        <v>21</v>
      </c>
      <c r="O1961" s="30" t="s">
        <v>1956</v>
      </c>
      <c r="Q1961" s="30" t="s">
        <v>1853</v>
      </c>
      <c r="S1961" s="30">
        <v>5</v>
      </c>
      <c r="T1961" s="30">
        <v>5</v>
      </c>
      <c r="U1961" s="30">
        <v>5</v>
      </c>
      <c r="V1961" s="30">
        <v>5</v>
      </c>
      <c r="W1961" s="30" t="s">
        <v>1956</v>
      </c>
    </row>
    <row r="1962" spans="1:23">
      <c r="A1962" s="28" t="s">
        <v>29</v>
      </c>
      <c r="B1962" s="29">
        <v>326006101</v>
      </c>
      <c r="C1962" s="29">
        <v>321004801</v>
      </c>
      <c r="D1962" s="29">
        <v>111</v>
      </c>
      <c r="E1962" s="29" t="s">
        <v>2230</v>
      </c>
      <c r="F1962" s="29" t="s">
        <v>1580</v>
      </c>
      <c r="G1962" s="29">
        <v>0</v>
      </c>
      <c r="H1962" s="29" t="s">
        <v>32</v>
      </c>
      <c r="I1962" s="29">
        <v>0</v>
      </c>
      <c r="J1962" s="29" t="s">
        <v>1682</v>
      </c>
      <c r="K1962" s="30" t="s">
        <v>1851</v>
      </c>
      <c r="L1962" s="30" t="s">
        <v>1851</v>
      </c>
      <c r="M1962" s="30">
        <v>21</v>
      </c>
      <c r="O1962" s="30" t="s">
        <v>1952</v>
      </c>
      <c r="Q1962" s="30" t="s">
        <v>1853</v>
      </c>
      <c r="S1962" s="30">
        <v>5</v>
      </c>
      <c r="T1962" s="30">
        <v>5</v>
      </c>
      <c r="U1962" s="30">
        <v>5</v>
      </c>
      <c r="V1962" s="30">
        <v>5</v>
      </c>
      <c r="W1962" s="30" t="s">
        <v>1952</v>
      </c>
    </row>
    <row r="1963" spans="1:23">
      <c r="A1963" s="28" t="s">
        <v>29</v>
      </c>
      <c r="B1963" s="29">
        <v>326006201</v>
      </c>
      <c r="C1963" s="29">
        <v>321004901</v>
      </c>
      <c r="D1963" s="29">
        <v>111</v>
      </c>
      <c r="E1963" s="29" t="s">
        <v>2231</v>
      </c>
      <c r="F1963" s="29" t="s">
        <v>1580</v>
      </c>
      <c r="G1963" s="29">
        <v>0</v>
      </c>
      <c r="H1963" s="29" t="s">
        <v>32</v>
      </c>
      <c r="I1963" s="29">
        <v>0</v>
      </c>
      <c r="J1963" s="29" t="s">
        <v>1684</v>
      </c>
      <c r="K1963" s="30" t="s">
        <v>1851</v>
      </c>
      <c r="L1963" s="30" t="s">
        <v>1851</v>
      </c>
      <c r="M1963" s="30">
        <v>21</v>
      </c>
      <c r="O1963" s="30" t="s">
        <v>1954</v>
      </c>
      <c r="Q1963" s="30" t="s">
        <v>1853</v>
      </c>
      <c r="S1963" s="30">
        <v>5</v>
      </c>
      <c r="T1963" s="30">
        <v>5</v>
      </c>
      <c r="U1963" s="30">
        <v>5</v>
      </c>
      <c r="V1963" s="30">
        <v>5</v>
      </c>
      <c r="W1963" s="30" t="s">
        <v>1954</v>
      </c>
    </row>
    <row r="1964" spans="1:23">
      <c r="A1964" s="28" t="s">
        <v>29</v>
      </c>
      <c r="B1964" s="29">
        <v>326006301</v>
      </c>
      <c r="C1964" s="29">
        <v>321004801</v>
      </c>
      <c r="D1964" s="29">
        <v>111</v>
      </c>
      <c r="E1964" s="29" t="s">
        <v>2232</v>
      </c>
      <c r="F1964" s="29" t="s">
        <v>1580</v>
      </c>
      <c r="G1964" s="29">
        <v>0</v>
      </c>
      <c r="H1964" s="29" t="s">
        <v>32</v>
      </c>
      <c r="I1964" s="29">
        <v>0</v>
      </c>
      <c r="J1964" s="29" t="s">
        <v>1682</v>
      </c>
      <c r="K1964" s="30" t="s">
        <v>1851</v>
      </c>
      <c r="L1964" s="30" t="s">
        <v>1851</v>
      </c>
      <c r="M1964" s="30">
        <v>21</v>
      </c>
      <c r="O1964" s="30" t="s">
        <v>1952</v>
      </c>
      <c r="Q1964" s="30" t="s">
        <v>1853</v>
      </c>
      <c r="S1964" s="30">
        <v>5</v>
      </c>
      <c r="T1964" s="30">
        <v>5</v>
      </c>
      <c r="U1964" s="30">
        <v>5</v>
      </c>
      <c r="V1964" s="30">
        <v>5</v>
      </c>
      <c r="W1964" s="30" t="s">
        <v>1952</v>
      </c>
    </row>
    <row r="1965" spans="1:23">
      <c r="A1965" s="28" t="s">
        <v>29</v>
      </c>
      <c r="B1965" s="29">
        <v>326006401</v>
      </c>
      <c r="C1965" s="29">
        <v>321004901</v>
      </c>
      <c r="D1965" s="29">
        <v>111</v>
      </c>
      <c r="E1965" s="29" t="s">
        <v>2233</v>
      </c>
      <c r="F1965" s="29" t="s">
        <v>1580</v>
      </c>
      <c r="G1965" s="29">
        <v>0</v>
      </c>
      <c r="H1965" s="29" t="s">
        <v>32</v>
      </c>
      <c r="I1965" s="29">
        <v>0</v>
      </c>
      <c r="J1965" s="29" t="s">
        <v>1684</v>
      </c>
      <c r="K1965" s="30" t="s">
        <v>1851</v>
      </c>
      <c r="L1965" s="30" t="s">
        <v>1851</v>
      </c>
      <c r="M1965" s="30">
        <v>21</v>
      </c>
      <c r="O1965" s="30" t="s">
        <v>1954</v>
      </c>
      <c r="Q1965" s="30" t="s">
        <v>1853</v>
      </c>
      <c r="S1965" s="30">
        <v>5</v>
      </c>
      <c r="T1965" s="30">
        <v>5</v>
      </c>
      <c r="U1965" s="30">
        <v>5</v>
      </c>
      <c r="V1965" s="30">
        <v>5</v>
      </c>
      <c r="W1965" s="30" t="s">
        <v>1954</v>
      </c>
    </row>
    <row r="1966" spans="1:23">
      <c r="A1966" s="28" t="s">
        <v>29</v>
      </c>
      <c r="B1966" s="29">
        <v>326006501</v>
      </c>
      <c r="C1966" s="29">
        <v>321005001</v>
      </c>
      <c r="D1966" s="29">
        <v>111</v>
      </c>
      <c r="E1966" s="29" t="s">
        <v>2234</v>
      </c>
      <c r="F1966" s="29" t="s">
        <v>1580</v>
      </c>
      <c r="G1966" s="29">
        <v>0</v>
      </c>
      <c r="H1966" s="29" t="s">
        <v>32</v>
      </c>
      <c r="I1966" s="29">
        <v>0</v>
      </c>
      <c r="J1966" s="29" t="s">
        <v>1686</v>
      </c>
      <c r="K1966" s="30" t="s">
        <v>1851</v>
      </c>
      <c r="L1966" s="30" t="s">
        <v>1851</v>
      </c>
      <c r="M1966" s="30">
        <v>21</v>
      </c>
      <c r="O1966" s="30" t="s">
        <v>1956</v>
      </c>
      <c r="Q1966" s="30" t="s">
        <v>1853</v>
      </c>
      <c r="S1966" s="30">
        <v>5</v>
      </c>
      <c r="T1966" s="30">
        <v>5</v>
      </c>
      <c r="U1966" s="30">
        <v>5</v>
      </c>
      <c r="V1966" s="30">
        <v>5</v>
      </c>
      <c r="W1966" s="30" t="s">
        <v>1956</v>
      </c>
    </row>
    <row r="1967" spans="1:23">
      <c r="A1967" s="28" t="s">
        <v>29</v>
      </c>
      <c r="B1967" s="29">
        <v>326100101</v>
      </c>
      <c r="C1967" s="29">
        <v>321101201</v>
      </c>
      <c r="D1967" s="29">
        <v>111</v>
      </c>
      <c r="E1967" s="29" t="s">
        <v>2235</v>
      </c>
      <c r="F1967" s="29" t="s">
        <v>1580</v>
      </c>
      <c r="G1967" s="29">
        <v>0</v>
      </c>
      <c r="H1967" s="29" t="s">
        <v>32</v>
      </c>
      <c r="I1967" s="29">
        <v>0</v>
      </c>
      <c r="J1967" s="29" t="s">
        <v>1967</v>
      </c>
      <c r="K1967" s="30" t="s">
        <v>1851</v>
      </c>
      <c r="L1967" s="30" t="s">
        <v>1851</v>
      </c>
      <c r="M1967" s="30">
        <v>21</v>
      </c>
      <c r="O1967" s="30" t="s">
        <v>1968</v>
      </c>
      <c r="Q1967" s="30" t="s">
        <v>1853</v>
      </c>
      <c r="S1967" s="30">
        <v>5</v>
      </c>
      <c r="T1967" s="30">
        <v>5</v>
      </c>
      <c r="U1967" s="30">
        <v>5</v>
      </c>
      <c r="V1967" s="30">
        <v>5</v>
      </c>
      <c r="W1967" s="30" t="s">
        <v>1968</v>
      </c>
    </row>
    <row r="1968" spans="1:23">
      <c r="A1968" s="28" t="s">
        <v>29</v>
      </c>
      <c r="B1968" s="29">
        <v>326100201</v>
      </c>
      <c r="C1968" s="29">
        <v>321101401</v>
      </c>
      <c r="D1968" s="29">
        <v>111</v>
      </c>
      <c r="E1968" s="29" t="s">
        <v>2236</v>
      </c>
      <c r="F1968" s="29" t="s">
        <v>1580</v>
      </c>
      <c r="G1968" s="29">
        <v>0</v>
      </c>
      <c r="H1968" s="29" t="s">
        <v>32</v>
      </c>
      <c r="I1968" s="29">
        <v>0</v>
      </c>
      <c r="J1968" s="29" t="s">
        <v>1967</v>
      </c>
      <c r="K1968" s="30" t="s">
        <v>1851</v>
      </c>
      <c r="L1968" s="30" t="s">
        <v>1851</v>
      </c>
      <c r="M1968" s="30">
        <v>21</v>
      </c>
      <c r="O1968" s="30" t="s">
        <v>1970</v>
      </c>
      <c r="Q1968" s="30" t="s">
        <v>1853</v>
      </c>
      <c r="S1968" s="30">
        <v>5</v>
      </c>
      <c r="T1968" s="30">
        <v>5</v>
      </c>
      <c r="U1968" s="30">
        <v>5</v>
      </c>
      <c r="V1968" s="30">
        <v>5</v>
      </c>
      <c r="W1968" s="30" t="s">
        <v>1970</v>
      </c>
    </row>
    <row r="1969" spans="1:23">
      <c r="A1969" s="28" t="s">
        <v>29</v>
      </c>
      <c r="B1969" s="29">
        <v>326100301</v>
      </c>
      <c r="C1969" s="29">
        <v>321101201</v>
      </c>
      <c r="D1969" s="29">
        <v>111</v>
      </c>
      <c r="E1969" s="29" t="s">
        <v>2237</v>
      </c>
      <c r="F1969" s="29" t="s">
        <v>1580</v>
      </c>
      <c r="G1969" s="29">
        <v>0</v>
      </c>
      <c r="H1969" s="29" t="s">
        <v>32</v>
      </c>
      <c r="I1969" s="29">
        <v>0</v>
      </c>
      <c r="J1969" s="29" t="s">
        <v>1967</v>
      </c>
      <c r="K1969" s="30" t="s">
        <v>1851</v>
      </c>
      <c r="L1969" s="30" t="s">
        <v>1851</v>
      </c>
      <c r="M1969" s="30">
        <v>21</v>
      </c>
      <c r="O1969" s="30" t="s">
        <v>1968</v>
      </c>
      <c r="Q1969" s="30" t="s">
        <v>1853</v>
      </c>
      <c r="S1969" s="30">
        <v>5</v>
      </c>
      <c r="T1969" s="30">
        <v>5</v>
      </c>
      <c r="U1969" s="30">
        <v>5</v>
      </c>
      <c r="V1969" s="30">
        <v>5</v>
      </c>
      <c r="W1969" s="30" t="s">
        <v>1968</v>
      </c>
    </row>
    <row r="1970" spans="1:23">
      <c r="A1970" s="28" t="s">
        <v>29</v>
      </c>
      <c r="B1970" s="29">
        <v>326100401</v>
      </c>
      <c r="C1970" s="29">
        <v>321101401</v>
      </c>
      <c r="D1970" s="29">
        <v>111</v>
      </c>
      <c r="E1970" s="29" t="s">
        <v>2238</v>
      </c>
      <c r="F1970" s="29" t="s">
        <v>1580</v>
      </c>
      <c r="G1970" s="29">
        <v>0</v>
      </c>
      <c r="H1970" s="29" t="s">
        <v>32</v>
      </c>
      <c r="I1970" s="29">
        <v>0</v>
      </c>
      <c r="J1970" s="29" t="s">
        <v>1967</v>
      </c>
      <c r="K1970" s="30" t="s">
        <v>1851</v>
      </c>
      <c r="L1970" s="30" t="s">
        <v>1851</v>
      </c>
      <c r="M1970" s="30">
        <v>21</v>
      </c>
      <c r="O1970" s="30" t="s">
        <v>1970</v>
      </c>
      <c r="Q1970" s="30" t="s">
        <v>1853</v>
      </c>
      <c r="S1970" s="30">
        <v>5</v>
      </c>
      <c r="T1970" s="30">
        <v>5</v>
      </c>
      <c r="U1970" s="30">
        <v>5</v>
      </c>
      <c r="V1970" s="30">
        <v>5</v>
      </c>
      <c r="W1970" s="30" t="s">
        <v>1970</v>
      </c>
    </row>
    <row r="1971" spans="1:23">
      <c r="A1971" s="28" t="s">
        <v>29</v>
      </c>
      <c r="B1971" s="29">
        <v>326100501</v>
      </c>
      <c r="C1971" s="29">
        <v>321101201</v>
      </c>
      <c r="D1971" s="29">
        <v>111</v>
      </c>
      <c r="E1971" s="29" t="s">
        <v>2239</v>
      </c>
      <c r="F1971" s="29" t="s">
        <v>1580</v>
      </c>
      <c r="G1971" s="29">
        <v>0</v>
      </c>
      <c r="H1971" s="29" t="s">
        <v>32</v>
      </c>
      <c r="I1971" s="29">
        <v>0</v>
      </c>
      <c r="J1971" s="29" t="s">
        <v>1967</v>
      </c>
      <c r="K1971" s="30" t="s">
        <v>1851</v>
      </c>
      <c r="L1971" s="30" t="s">
        <v>1851</v>
      </c>
      <c r="M1971" s="30">
        <v>21</v>
      </c>
      <c r="O1971" s="30" t="s">
        <v>1968</v>
      </c>
      <c r="Q1971" s="30" t="s">
        <v>1853</v>
      </c>
      <c r="S1971" s="30">
        <v>5</v>
      </c>
      <c r="T1971" s="30">
        <v>5</v>
      </c>
      <c r="U1971" s="30">
        <v>5</v>
      </c>
      <c r="V1971" s="30">
        <v>5</v>
      </c>
      <c r="W1971" s="30" t="s">
        <v>1968</v>
      </c>
    </row>
    <row r="1972" spans="1:23">
      <c r="A1972" s="28" t="s">
        <v>29</v>
      </c>
      <c r="B1972" s="29">
        <v>326100601</v>
      </c>
      <c r="C1972" s="29">
        <v>321101401</v>
      </c>
      <c r="D1972" s="29">
        <v>111</v>
      </c>
      <c r="E1972" s="29" t="s">
        <v>2240</v>
      </c>
      <c r="F1972" s="29" t="s">
        <v>1580</v>
      </c>
      <c r="G1972" s="29">
        <v>0</v>
      </c>
      <c r="H1972" s="29" t="s">
        <v>32</v>
      </c>
      <c r="I1972" s="29">
        <v>0</v>
      </c>
      <c r="J1972" s="29" t="s">
        <v>1967</v>
      </c>
      <c r="K1972" s="30" t="s">
        <v>1851</v>
      </c>
      <c r="L1972" s="30" t="s">
        <v>1851</v>
      </c>
      <c r="M1972" s="30">
        <v>21</v>
      </c>
      <c r="O1972" s="30" t="s">
        <v>1970</v>
      </c>
      <c r="Q1972" s="30" t="s">
        <v>1853</v>
      </c>
      <c r="S1972" s="30">
        <v>5</v>
      </c>
      <c r="T1972" s="30">
        <v>5</v>
      </c>
      <c r="U1972" s="30">
        <v>5</v>
      </c>
      <c r="V1972" s="30">
        <v>5</v>
      </c>
      <c r="W1972" s="30" t="s">
        <v>1970</v>
      </c>
    </row>
    <row r="1973" spans="1:23">
      <c r="A1973" s="28" t="s">
        <v>29</v>
      </c>
      <c r="B1973" s="29">
        <v>326100701</v>
      </c>
      <c r="C1973" s="29">
        <v>321101201</v>
      </c>
      <c r="D1973" s="29">
        <v>111</v>
      </c>
      <c r="E1973" s="29" t="s">
        <v>2241</v>
      </c>
      <c r="F1973" s="29" t="s">
        <v>1580</v>
      </c>
      <c r="G1973" s="29">
        <v>0</v>
      </c>
      <c r="H1973" s="29" t="s">
        <v>32</v>
      </c>
      <c r="I1973" s="29">
        <v>0</v>
      </c>
      <c r="J1973" s="29" t="s">
        <v>1967</v>
      </c>
      <c r="K1973" s="30" t="s">
        <v>1851</v>
      </c>
      <c r="L1973" s="30" t="s">
        <v>1851</v>
      </c>
      <c r="M1973" s="30">
        <v>21</v>
      </c>
      <c r="O1973" s="30" t="s">
        <v>1968</v>
      </c>
      <c r="Q1973" s="30" t="s">
        <v>1853</v>
      </c>
      <c r="S1973" s="30">
        <v>5</v>
      </c>
      <c r="T1973" s="30">
        <v>5</v>
      </c>
      <c r="U1973" s="30">
        <v>5</v>
      </c>
      <c r="V1973" s="30">
        <v>5</v>
      </c>
      <c r="W1973" s="30" t="s">
        <v>1968</v>
      </c>
    </row>
    <row r="1974" spans="1:23">
      <c r="A1974" s="28" t="s">
        <v>29</v>
      </c>
      <c r="B1974" s="29">
        <v>326100801</v>
      </c>
      <c r="C1974" s="29">
        <v>321101401</v>
      </c>
      <c r="D1974" s="29">
        <v>111</v>
      </c>
      <c r="E1974" s="29" t="s">
        <v>2242</v>
      </c>
      <c r="F1974" s="29" t="s">
        <v>1580</v>
      </c>
      <c r="G1974" s="29">
        <v>0</v>
      </c>
      <c r="H1974" s="29" t="s">
        <v>32</v>
      </c>
      <c r="I1974" s="29">
        <v>0</v>
      </c>
      <c r="J1974" s="29" t="s">
        <v>1967</v>
      </c>
      <c r="K1974" s="30" t="s">
        <v>1851</v>
      </c>
      <c r="L1974" s="30" t="s">
        <v>1851</v>
      </c>
      <c r="M1974" s="30">
        <v>21</v>
      </c>
      <c r="O1974" s="30" t="s">
        <v>1970</v>
      </c>
      <c r="Q1974" s="30" t="s">
        <v>1853</v>
      </c>
      <c r="S1974" s="30">
        <v>5</v>
      </c>
      <c r="T1974" s="30">
        <v>5</v>
      </c>
      <c r="U1974" s="30">
        <v>5</v>
      </c>
      <c r="V1974" s="30">
        <v>5</v>
      </c>
      <c r="W1974" s="30" t="s">
        <v>1970</v>
      </c>
    </row>
    <row r="1975" spans="1:23">
      <c r="A1975" s="28" t="s">
        <v>29</v>
      </c>
      <c r="B1975" s="29">
        <v>326100901</v>
      </c>
      <c r="C1975" s="29">
        <v>321101201</v>
      </c>
      <c r="D1975" s="29">
        <v>111</v>
      </c>
      <c r="E1975" s="29" t="s">
        <v>2243</v>
      </c>
      <c r="F1975" s="29" t="s">
        <v>1580</v>
      </c>
      <c r="G1975" s="29">
        <v>0</v>
      </c>
      <c r="H1975" s="29" t="s">
        <v>32</v>
      </c>
      <c r="I1975" s="29">
        <v>0</v>
      </c>
      <c r="J1975" s="29" t="s">
        <v>1967</v>
      </c>
      <c r="K1975" s="30" t="s">
        <v>1851</v>
      </c>
      <c r="L1975" s="30" t="s">
        <v>1851</v>
      </c>
      <c r="M1975" s="30">
        <v>21</v>
      </c>
      <c r="O1975" s="30" t="s">
        <v>1968</v>
      </c>
      <c r="Q1975" s="30" t="s">
        <v>1853</v>
      </c>
      <c r="S1975" s="30">
        <v>5</v>
      </c>
      <c r="T1975" s="30">
        <v>5</v>
      </c>
      <c r="U1975" s="30">
        <v>5</v>
      </c>
      <c r="V1975" s="30">
        <v>5</v>
      </c>
      <c r="W1975" s="30" t="s">
        <v>1968</v>
      </c>
    </row>
    <row r="1976" spans="1:23">
      <c r="A1976" s="28" t="s">
        <v>29</v>
      </c>
      <c r="B1976" s="29">
        <v>326101001</v>
      </c>
      <c r="C1976" s="29">
        <v>321101401</v>
      </c>
      <c r="D1976" s="29">
        <v>111</v>
      </c>
      <c r="E1976" s="29" t="s">
        <v>2244</v>
      </c>
      <c r="F1976" s="29" t="s">
        <v>1580</v>
      </c>
      <c r="G1976" s="29">
        <v>0</v>
      </c>
      <c r="H1976" s="29" t="s">
        <v>32</v>
      </c>
      <c r="I1976" s="29">
        <v>0</v>
      </c>
      <c r="J1976" s="29" t="s">
        <v>1967</v>
      </c>
      <c r="K1976" s="30" t="s">
        <v>1851</v>
      </c>
      <c r="L1976" s="30" t="s">
        <v>1851</v>
      </c>
      <c r="M1976" s="30">
        <v>21</v>
      </c>
      <c r="O1976" s="30" t="s">
        <v>1970</v>
      </c>
      <c r="Q1976" s="30" t="s">
        <v>1853</v>
      </c>
      <c r="S1976" s="30">
        <v>5</v>
      </c>
      <c r="T1976" s="30">
        <v>5</v>
      </c>
      <c r="U1976" s="30">
        <v>5</v>
      </c>
      <c r="V1976" s="30">
        <v>5</v>
      </c>
      <c r="W1976" s="30" t="s">
        <v>1970</v>
      </c>
    </row>
    <row r="1977" spans="1:23">
      <c r="A1977" s="28" t="s">
        <v>29</v>
      </c>
      <c r="B1977" s="29">
        <v>326101101</v>
      </c>
      <c r="C1977" s="29">
        <v>321101201</v>
      </c>
      <c r="D1977" s="29">
        <v>111</v>
      </c>
      <c r="E1977" s="29" t="s">
        <v>2245</v>
      </c>
      <c r="F1977" s="29" t="s">
        <v>1580</v>
      </c>
      <c r="G1977" s="29">
        <v>0</v>
      </c>
      <c r="H1977" s="29" t="s">
        <v>32</v>
      </c>
      <c r="I1977" s="29">
        <v>0</v>
      </c>
      <c r="J1977" s="29" t="s">
        <v>1967</v>
      </c>
      <c r="K1977" s="30" t="s">
        <v>1851</v>
      </c>
      <c r="L1977" s="30" t="s">
        <v>1851</v>
      </c>
      <c r="M1977" s="30">
        <v>21</v>
      </c>
      <c r="O1977" s="30" t="s">
        <v>1968</v>
      </c>
      <c r="Q1977" s="30" t="s">
        <v>1853</v>
      </c>
      <c r="S1977" s="30">
        <v>5</v>
      </c>
      <c r="T1977" s="30">
        <v>5</v>
      </c>
      <c r="U1977" s="30">
        <v>5</v>
      </c>
      <c r="V1977" s="30">
        <v>5</v>
      </c>
      <c r="W1977" s="30" t="s">
        <v>1968</v>
      </c>
    </row>
    <row r="1978" spans="1:23">
      <c r="A1978" s="28" t="s">
        <v>29</v>
      </c>
      <c r="B1978" s="29">
        <v>326101201</v>
      </c>
      <c r="C1978" s="29">
        <v>321101401</v>
      </c>
      <c r="D1978" s="29">
        <v>111</v>
      </c>
      <c r="E1978" s="29" t="s">
        <v>2246</v>
      </c>
      <c r="F1978" s="29" t="s">
        <v>1580</v>
      </c>
      <c r="G1978" s="29">
        <v>0</v>
      </c>
      <c r="H1978" s="29" t="s">
        <v>32</v>
      </c>
      <c r="I1978" s="29">
        <v>0</v>
      </c>
      <c r="J1978" s="29" t="s">
        <v>1967</v>
      </c>
      <c r="K1978" s="30" t="s">
        <v>1851</v>
      </c>
      <c r="L1978" s="30" t="s">
        <v>1851</v>
      </c>
      <c r="M1978" s="30">
        <v>21</v>
      </c>
      <c r="O1978" s="30" t="s">
        <v>1970</v>
      </c>
      <c r="Q1978" s="30" t="s">
        <v>1853</v>
      </c>
      <c r="S1978" s="30">
        <v>5</v>
      </c>
      <c r="T1978" s="30">
        <v>5</v>
      </c>
      <c r="U1978" s="30">
        <v>5</v>
      </c>
      <c r="V1978" s="30">
        <v>5</v>
      </c>
      <c r="W1978" s="30" t="s">
        <v>1970</v>
      </c>
    </row>
    <row r="1979" spans="1:23">
      <c r="A1979" s="28" t="s">
        <v>29</v>
      </c>
      <c r="B1979" s="29">
        <v>326101301</v>
      </c>
      <c r="C1979" s="29">
        <v>321101201</v>
      </c>
      <c r="D1979" s="29">
        <v>111</v>
      </c>
      <c r="E1979" s="29" t="s">
        <v>2247</v>
      </c>
      <c r="F1979" s="29" t="s">
        <v>1580</v>
      </c>
      <c r="G1979" s="29">
        <v>0</v>
      </c>
      <c r="H1979" s="29" t="s">
        <v>32</v>
      </c>
      <c r="I1979" s="29">
        <v>0</v>
      </c>
      <c r="J1979" s="29" t="s">
        <v>1967</v>
      </c>
      <c r="K1979" s="30" t="s">
        <v>1851</v>
      </c>
      <c r="L1979" s="30" t="s">
        <v>1851</v>
      </c>
      <c r="M1979" s="30">
        <v>21</v>
      </c>
      <c r="O1979" s="30" t="s">
        <v>1968</v>
      </c>
      <c r="Q1979" s="30" t="s">
        <v>1853</v>
      </c>
      <c r="S1979" s="30">
        <v>5</v>
      </c>
      <c r="T1979" s="30">
        <v>5</v>
      </c>
      <c r="U1979" s="30">
        <v>5</v>
      </c>
      <c r="V1979" s="30">
        <v>5</v>
      </c>
      <c r="W1979" s="30" t="s">
        <v>1968</v>
      </c>
    </row>
    <row r="1980" spans="1:23">
      <c r="A1980" s="28" t="s">
        <v>29</v>
      </c>
      <c r="B1980" s="29">
        <v>326101401</v>
      </c>
      <c r="C1980" s="29">
        <v>321101401</v>
      </c>
      <c r="D1980" s="29">
        <v>111</v>
      </c>
      <c r="E1980" s="29" t="s">
        <v>2248</v>
      </c>
      <c r="F1980" s="29" t="s">
        <v>1580</v>
      </c>
      <c r="G1980" s="29">
        <v>0</v>
      </c>
      <c r="H1980" s="29" t="s">
        <v>32</v>
      </c>
      <c r="I1980" s="29">
        <v>0</v>
      </c>
      <c r="J1980" s="29" t="s">
        <v>1967</v>
      </c>
      <c r="K1980" s="30" t="s">
        <v>1851</v>
      </c>
      <c r="L1980" s="30" t="s">
        <v>1851</v>
      </c>
      <c r="M1980" s="30">
        <v>21</v>
      </c>
      <c r="O1980" s="30" t="s">
        <v>1970</v>
      </c>
      <c r="Q1980" s="30" t="s">
        <v>1853</v>
      </c>
      <c r="S1980" s="30">
        <v>5</v>
      </c>
      <c r="T1980" s="30">
        <v>5</v>
      </c>
      <c r="U1980" s="30">
        <v>5</v>
      </c>
      <c r="V1980" s="30">
        <v>5</v>
      </c>
      <c r="W1980" s="30" t="s">
        <v>1970</v>
      </c>
    </row>
    <row r="1981" spans="1:23">
      <c r="A1981" s="28" t="s">
        <v>29</v>
      </c>
      <c r="B1981" s="29">
        <v>326101501</v>
      </c>
      <c r="C1981" s="29">
        <v>321101201</v>
      </c>
      <c r="D1981" s="29">
        <v>111</v>
      </c>
      <c r="E1981" s="29" t="s">
        <v>2249</v>
      </c>
      <c r="F1981" s="29" t="s">
        <v>1580</v>
      </c>
      <c r="G1981" s="29">
        <v>0</v>
      </c>
      <c r="H1981" s="29" t="s">
        <v>32</v>
      </c>
      <c r="I1981" s="29">
        <v>0</v>
      </c>
      <c r="J1981" s="29" t="s">
        <v>1967</v>
      </c>
      <c r="K1981" s="30" t="s">
        <v>1851</v>
      </c>
      <c r="L1981" s="30" t="s">
        <v>1851</v>
      </c>
      <c r="M1981" s="30">
        <v>21</v>
      </c>
      <c r="O1981" s="30" t="s">
        <v>1968</v>
      </c>
      <c r="Q1981" s="30" t="s">
        <v>1853</v>
      </c>
      <c r="S1981" s="30">
        <v>5</v>
      </c>
      <c r="T1981" s="30">
        <v>5</v>
      </c>
      <c r="U1981" s="30">
        <v>5</v>
      </c>
      <c r="V1981" s="30">
        <v>5</v>
      </c>
      <c r="W1981" s="30" t="s">
        <v>1968</v>
      </c>
    </row>
    <row r="1982" spans="1:23">
      <c r="A1982" s="28" t="s">
        <v>29</v>
      </c>
      <c r="B1982" s="29">
        <v>326101601</v>
      </c>
      <c r="C1982" s="29">
        <v>321101401</v>
      </c>
      <c r="D1982" s="29">
        <v>111</v>
      </c>
      <c r="E1982" s="29" t="s">
        <v>2250</v>
      </c>
      <c r="F1982" s="29" t="s">
        <v>1580</v>
      </c>
      <c r="G1982" s="29">
        <v>0</v>
      </c>
      <c r="H1982" s="29" t="s">
        <v>32</v>
      </c>
      <c r="I1982" s="29">
        <v>0</v>
      </c>
      <c r="J1982" s="29" t="s">
        <v>1967</v>
      </c>
      <c r="K1982" s="30" t="s">
        <v>1851</v>
      </c>
      <c r="L1982" s="30" t="s">
        <v>1851</v>
      </c>
      <c r="M1982" s="30">
        <v>21</v>
      </c>
      <c r="O1982" s="30" t="s">
        <v>1970</v>
      </c>
      <c r="Q1982" s="30" t="s">
        <v>1853</v>
      </c>
      <c r="S1982" s="30">
        <v>5</v>
      </c>
      <c r="T1982" s="30">
        <v>5</v>
      </c>
      <c r="U1982" s="30">
        <v>5</v>
      </c>
      <c r="V1982" s="30">
        <v>5</v>
      </c>
      <c r="W1982" s="30" t="s">
        <v>1970</v>
      </c>
    </row>
    <row r="1983" spans="1:23">
      <c r="A1983" s="28" t="s">
        <v>29</v>
      </c>
      <c r="B1983" s="29">
        <v>326101701</v>
      </c>
      <c r="C1983" s="29">
        <v>321101201</v>
      </c>
      <c r="D1983" s="29">
        <v>111</v>
      </c>
      <c r="E1983" s="29" t="s">
        <v>2251</v>
      </c>
      <c r="F1983" s="29" t="s">
        <v>1580</v>
      </c>
      <c r="G1983" s="29">
        <v>0</v>
      </c>
      <c r="H1983" s="29" t="s">
        <v>32</v>
      </c>
      <c r="I1983" s="29">
        <v>0</v>
      </c>
      <c r="J1983" s="29" t="s">
        <v>1967</v>
      </c>
      <c r="K1983" s="30" t="s">
        <v>1851</v>
      </c>
      <c r="L1983" s="30" t="s">
        <v>1851</v>
      </c>
      <c r="M1983" s="30">
        <v>21</v>
      </c>
      <c r="O1983" s="30" t="s">
        <v>1968</v>
      </c>
      <c r="Q1983" s="30" t="s">
        <v>1853</v>
      </c>
      <c r="S1983" s="30">
        <v>5</v>
      </c>
      <c r="T1983" s="30">
        <v>5</v>
      </c>
      <c r="U1983" s="30">
        <v>5</v>
      </c>
      <c r="V1983" s="30">
        <v>5</v>
      </c>
      <c r="W1983" s="30" t="s">
        <v>1968</v>
      </c>
    </row>
    <row r="1984" spans="1:23">
      <c r="A1984" s="28" t="s">
        <v>29</v>
      </c>
      <c r="B1984" s="29">
        <v>326101801</v>
      </c>
      <c r="C1984" s="29">
        <v>321101401</v>
      </c>
      <c r="D1984" s="29">
        <v>111</v>
      </c>
      <c r="E1984" s="29" t="s">
        <v>2252</v>
      </c>
      <c r="F1984" s="29" t="s">
        <v>1580</v>
      </c>
      <c r="G1984" s="29">
        <v>0</v>
      </c>
      <c r="H1984" s="29" t="s">
        <v>32</v>
      </c>
      <c r="I1984" s="29">
        <v>0</v>
      </c>
      <c r="J1984" s="29" t="s">
        <v>1967</v>
      </c>
      <c r="K1984" s="30" t="s">
        <v>1851</v>
      </c>
      <c r="L1984" s="30" t="s">
        <v>1851</v>
      </c>
      <c r="M1984" s="30">
        <v>21</v>
      </c>
      <c r="O1984" s="30" t="s">
        <v>1970</v>
      </c>
      <c r="Q1984" s="30" t="s">
        <v>1853</v>
      </c>
      <c r="S1984" s="30">
        <v>5</v>
      </c>
      <c r="T1984" s="30">
        <v>5</v>
      </c>
      <c r="U1984" s="30">
        <v>5</v>
      </c>
      <c r="V1984" s="30">
        <v>5</v>
      </c>
      <c r="W1984" s="30" t="s">
        <v>1970</v>
      </c>
    </row>
    <row r="1985" spans="1:23">
      <c r="A1985" s="28" t="s">
        <v>29</v>
      </c>
      <c r="B1985" s="29">
        <v>326101901</v>
      </c>
      <c r="C1985" s="29">
        <v>321101201</v>
      </c>
      <c r="D1985" s="29">
        <v>111</v>
      </c>
      <c r="E1985" s="29" t="s">
        <v>2253</v>
      </c>
      <c r="F1985" s="29" t="s">
        <v>1580</v>
      </c>
      <c r="G1985" s="29">
        <v>0</v>
      </c>
      <c r="H1985" s="29" t="s">
        <v>32</v>
      </c>
      <c r="I1985" s="29">
        <v>0</v>
      </c>
      <c r="J1985" s="29" t="s">
        <v>1967</v>
      </c>
      <c r="K1985" s="30" t="s">
        <v>1851</v>
      </c>
      <c r="L1985" s="30" t="s">
        <v>1851</v>
      </c>
      <c r="M1985" s="30">
        <v>21</v>
      </c>
      <c r="O1985" s="30" t="s">
        <v>1968</v>
      </c>
      <c r="Q1985" s="30" t="s">
        <v>1853</v>
      </c>
      <c r="S1985" s="30">
        <v>5</v>
      </c>
      <c r="T1985" s="30">
        <v>5</v>
      </c>
      <c r="U1985" s="30">
        <v>5</v>
      </c>
      <c r="V1985" s="30">
        <v>5</v>
      </c>
      <c r="W1985" s="30" t="s">
        <v>1968</v>
      </c>
    </row>
    <row r="1986" spans="1:23">
      <c r="A1986" s="28" t="s">
        <v>29</v>
      </c>
      <c r="B1986" s="29">
        <v>326102001</v>
      </c>
      <c r="C1986" s="29">
        <v>321101401</v>
      </c>
      <c r="D1986" s="29">
        <v>111</v>
      </c>
      <c r="E1986" s="29" t="s">
        <v>2254</v>
      </c>
      <c r="F1986" s="29" t="s">
        <v>1580</v>
      </c>
      <c r="G1986" s="29">
        <v>0</v>
      </c>
      <c r="H1986" s="29" t="s">
        <v>32</v>
      </c>
      <c r="I1986" s="29">
        <v>0</v>
      </c>
      <c r="J1986" s="29" t="s">
        <v>1967</v>
      </c>
      <c r="K1986" s="30" t="s">
        <v>1851</v>
      </c>
      <c r="L1986" s="30" t="s">
        <v>1851</v>
      </c>
      <c r="M1986" s="30">
        <v>21</v>
      </c>
      <c r="O1986" s="30" t="s">
        <v>1970</v>
      </c>
      <c r="Q1986" s="30" t="s">
        <v>1853</v>
      </c>
      <c r="S1986" s="30">
        <v>5</v>
      </c>
      <c r="T1986" s="30">
        <v>5</v>
      </c>
      <c r="U1986" s="30">
        <v>5</v>
      </c>
      <c r="V1986" s="30">
        <v>5</v>
      </c>
      <c r="W1986" s="30" t="s">
        <v>1970</v>
      </c>
    </row>
    <row r="1987" spans="1:23">
      <c r="A1987" s="28" t="s">
        <v>29</v>
      </c>
      <c r="B1987" s="29">
        <v>326102101</v>
      </c>
      <c r="C1987" s="29">
        <v>321101201</v>
      </c>
      <c r="D1987" s="29">
        <v>111</v>
      </c>
      <c r="E1987" s="29" t="s">
        <v>2255</v>
      </c>
      <c r="F1987" s="29" t="s">
        <v>1580</v>
      </c>
      <c r="G1987" s="29">
        <v>0</v>
      </c>
      <c r="H1987" s="29" t="s">
        <v>32</v>
      </c>
      <c r="I1987" s="29">
        <v>0</v>
      </c>
      <c r="J1987" s="29" t="s">
        <v>1967</v>
      </c>
      <c r="K1987" s="30" t="s">
        <v>1851</v>
      </c>
      <c r="L1987" s="30" t="s">
        <v>1851</v>
      </c>
      <c r="M1987" s="30">
        <v>21</v>
      </c>
      <c r="O1987" s="30" t="s">
        <v>1968</v>
      </c>
      <c r="Q1987" s="30" t="s">
        <v>1853</v>
      </c>
      <c r="S1987" s="30">
        <v>5</v>
      </c>
      <c r="T1987" s="30">
        <v>5</v>
      </c>
      <c r="U1987" s="30">
        <v>5</v>
      </c>
      <c r="V1987" s="30">
        <v>5</v>
      </c>
      <c r="W1987" s="30" t="s">
        <v>1968</v>
      </c>
    </row>
    <row r="1988" spans="1:23">
      <c r="A1988" s="28" t="s">
        <v>29</v>
      </c>
      <c r="B1988" s="29">
        <v>326102201</v>
      </c>
      <c r="C1988" s="29">
        <v>321101401</v>
      </c>
      <c r="D1988" s="29">
        <v>111</v>
      </c>
      <c r="E1988" s="29" t="s">
        <v>2256</v>
      </c>
      <c r="F1988" s="29" t="s">
        <v>1580</v>
      </c>
      <c r="G1988" s="29">
        <v>0</v>
      </c>
      <c r="H1988" s="29" t="s">
        <v>32</v>
      </c>
      <c r="I1988" s="29">
        <v>0</v>
      </c>
      <c r="J1988" s="29" t="s">
        <v>1967</v>
      </c>
      <c r="K1988" s="30" t="s">
        <v>1851</v>
      </c>
      <c r="L1988" s="30" t="s">
        <v>1851</v>
      </c>
      <c r="M1988" s="30">
        <v>21</v>
      </c>
      <c r="O1988" s="30" t="s">
        <v>1970</v>
      </c>
      <c r="Q1988" s="30" t="s">
        <v>1853</v>
      </c>
      <c r="S1988" s="30">
        <v>5</v>
      </c>
      <c r="T1988" s="30">
        <v>5</v>
      </c>
      <c r="U1988" s="30">
        <v>5</v>
      </c>
      <c r="V1988" s="30">
        <v>5</v>
      </c>
      <c r="W1988" s="30" t="s">
        <v>1970</v>
      </c>
    </row>
    <row r="1989" spans="1:23">
      <c r="A1989" s="28" t="s">
        <v>29</v>
      </c>
      <c r="B1989" s="29">
        <v>326102301</v>
      </c>
      <c r="C1989" s="29">
        <v>321101201</v>
      </c>
      <c r="D1989" s="29">
        <v>111</v>
      </c>
      <c r="E1989" s="29" t="s">
        <v>2257</v>
      </c>
      <c r="F1989" s="29" t="s">
        <v>1580</v>
      </c>
      <c r="G1989" s="29">
        <v>0</v>
      </c>
      <c r="H1989" s="29" t="s">
        <v>32</v>
      </c>
      <c r="I1989" s="29">
        <v>0</v>
      </c>
      <c r="J1989" s="29" t="s">
        <v>1967</v>
      </c>
      <c r="K1989" s="30" t="s">
        <v>1851</v>
      </c>
      <c r="L1989" s="30" t="s">
        <v>1851</v>
      </c>
      <c r="M1989" s="30">
        <v>21</v>
      </c>
      <c r="O1989" s="30" t="s">
        <v>1968</v>
      </c>
      <c r="Q1989" s="30" t="s">
        <v>1853</v>
      </c>
      <c r="S1989" s="30">
        <v>5</v>
      </c>
      <c r="T1989" s="30">
        <v>5</v>
      </c>
      <c r="U1989" s="30">
        <v>5</v>
      </c>
      <c r="V1989" s="30">
        <v>5</v>
      </c>
      <c r="W1989" s="30" t="s">
        <v>1968</v>
      </c>
    </row>
    <row r="1990" spans="1:23">
      <c r="A1990" s="28" t="s">
        <v>29</v>
      </c>
      <c r="B1990" s="29">
        <v>326102401</v>
      </c>
      <c r="C1990" s="29">
        <v>321101401</v>
      </c>
      <c r="D1990" s="29">
        <v>111</v>
      </c>
      <c r="E1990" s="29" t="s">
        <v>2258</v>
      </c>
      <c r="F1990" s="29" t="s">
        <v>1580</v>
      </c>
      <c r="G1990" s="29">
        <v>0</v>
      </c>
      <c r="H1990" s="29" t="s">
        <v>32</v>
      </c>
      <c r="I1990" s="29">
        <v>0</v>
      </c>
      <c r="J1990" s="29" t="s">
        <v>1967</v>
      </c>
      <c r="K1990" s="30" t="s">
        <v>1851</v>
      </c>
      <c r="L1990" s="30" t="s">
        <v>1851</v>
      </c>
      <c r="M1990" s="30">
        <v>21</v>
      </c>
      <c r="O1990" s="30" t="s">
        <v>1970</v>
      </c>
      <c r="Q1990" s="30" t="s">
        <v>1853</v>
      </c>
      <c r="S1990" s="30">
        <v>5</v>
      </c>
      <c r="T1990" s="30">
        <v>5</v>
      </c>
      <c r="U1990" s="30">
        <v>5</v>
      </c>
      <c r="V1990" s="30">
        <v>5</v>
      </c>
      <c r="W1990" s="30" t="s">
        <v>1970</v>
      </c>
    </row>
    <row r="1991" spans="1:23">
      <c r="A1991" s="28" t="s">
        <v>29</v>
      </c>
      <c r="B1991" s="29">
        <v>326102501</v>
      </c>
      <c r="C1991" s="29">
        <v>321101201</v>
      </c>
      <c r="D1991" s="29">
        <v>111</v>
      </c>
      <c r="E1991" s="29" t="s">
        <v>2259</v>
      </c>
      <c r="F1991" s="29" t="s">
        <v>1580</v>
      </c>
      <c r="G1991" s="29">
        <v>0</v>
      </c>
      <c r="H1991" s="29" t="s">
        <v>32</v>
      </c>
      <c r="I1991" s="29">
        <v>0</v>
      </c>
      <c r="J1991" s="29" t="s">
        <v>1967</v>
      </c>
      <c r="K1991" s="30" t="s">
        <v>1851</v>
      </c>
      <c r="L1991" s="30" t="s">
        <v>1851</v>
      </c>
      <c r="M1991" s="30">
        <v>21</v>
      </c>
      <c r="O1991" s="30" t="s">
        <v>1968</v>
      </c>
      <c r="Q1991" s="30" t="s">
        <v>1853</v>
      </c>
      <c r="S1991" s="30">
        <v>5</v>
      </c>
      <c r="T1991" s="30">
        <v>5</v>
      </c>
      <c r="U1991" s="30">
        <v>5</v>
      </c>
      <c r="V1991" s="30">
        <v>5</v>
      </c>
      <c r="W1991" s="30" t="s">
        <v>1968</v>
      </c>
    </row>
    <row r="1992" spans="1:23">
      <c r="A1992" s="28" t="s">
        <v>29</v>
      </c>
      <c r="B1992" s="29">
        <v>326102601</v>
      </c>
      <c r="C1992" s="29">
        <v>321101401</v>
      </c>
      <c r="D1992" s="29">
        <v>111</v>
      </c>
      <c r="E1992" s="29" t="s">
        <v>2260</v>
      </c>
      <c r="F1992" s="29" t="s">
        <v>1580</v>
      </c>
      <c r="G1992" s="29">
        <v>0</v>
      </c>
      <c r="H1992" s="29" t="s">
        <v>32</v>
      </c>
      <c r="I1992" s="29">
        <v>0</v>
      </c>
      <c r="J1992" s="29" t="s">
        <v>1967</v>
      </c>
      <c r="K1992" s="30" t="s">
        <v>1851</v>
      </c>
      <c r="L1992" s="30" t="s">
        <v>1851</v>
      </c>
      <c r="M1992" s="30">
        <v>21</v>
      </c>
      <c r="O1992" s="30" t="s">
        <v>1970</v>
      </c>
      <c r="Q1992" s="30" t="s">
        <v>1853</v>
      </c>
      <c r="S1992" s="30">
        <v>5</v>
      </c>
      <c r="T1992" s="30">
        <v>5</v>
      </c>
      <c r="U1992" s="30">
        <v>5</v>
      </c>
      <c r="V1992" s="30">
        <v>5</v>
      </c>
      <c r="W1992" s="30" t="s">
        <v>1970</v>
      </c>
    </row>
    <row r="1993" spans="1:23">
      <c r="A1993" s="28" t="s">
        <v>29</v>
      </c>
      <c r="B1993" s="29">
        <v>326102701</v>
      </c>
      <c r="C1993" s="29">
        <v>321101201</v>
      </c>
      <c r="D1993" s="29">
        <v>111</v>
      </c>
      <c r="E1993" s="29" t="s">
        <v>2261</v>
      </c>
      <c r="F1993" s="29" t="s">
        <v>1580</v>
      </c>
      <c r="G1993" s="29">
        <v>0</v>
      </c>
      <c r="H1993" s="29" t="s">
        <v>32</v>
      </c>
      <c r="I1993" s="29">
        <v>0</v>
      </c>
      <c r="J1993" s="29" t="s">
        <v>1967</v>
      </c>
      <c r="K1993" s="30" t="s">
        <v>1851</v>
      </c>
      <c r="L1993" s="30" t="s">
        <v>1851</v>
      </c>
      <c r="M1993" s="30">
        <v>21</v>
      </c>
      <c r="O1993" s="30" t="s">
        <v>1968</v>
      </c>
      <c r="Q1993" s="30" t="s">
        <v>1853</v>
      </c>
      <c r="S1993" s="30">
        <v>5</v>
      </c>
      <c r="T1993" s="30">
        <v>5</v>
      </c>
      <c r="U1993" s="30">
        <v>5</v>
      </c>
      <c r="V1993" s="30">
        <v>5</v>
      </c>
      <c r="W1993" s="30" t="s">
        <v>1968</v>
      </c>
    </row>
    <row r="1994" spans="1:23">
      <c r="A1994" s="28" t="s">
        <v>29</v>
      </c>
      <c r="B1994" s="29">
        <v>326102801</v>
      </c>
      <c r="C1994" s="29">
        <v>321101401</v>
      </c>
      <c r="D1994" s="29">
        <v>111</v>
      </c>
      <c r="E1994" s="29" t="s">
        <v>2262</v>
      </c>
      <c r="F1994" s="29" t="s">
        <v>1580</v>
      </c>
      <c r="G1994" s="29">
        <v>0</v>
      </c>
      <c r="H1994" s="29" t="s">
        <v>32</v>
      </c>
      <c r="I1994" s="29">
        <v>0</v>
      </c>
      <c r="J1994" s="29" t="s">
        <v>1967</v>
      </c>
      <c r="K1994" s="30" t="s">
        <v>1851</v>
      </c>
      <c r="L1994" s="30" t="s">
        <v>1851</v>
      </c>
      <c r="M1994" s="30">
        <v>21</v>
      </c>
      <c r="O1994" s="30" t="s">
        <v>1970</v>
      </c>
      <c r="Q1994" s="30" t="s">
        <v>1853</v>
      </c>
      <c r="S1994" s="30">
        <v>5</v>
      </c>
      <c r="T1994" s="30">
        <v>5</v>
      </c>
      <c r="U1994" s="30">
        <v>5</v>
      </c>
      <c r="V1994" s="30">
        <v>5</v>
      </c>
      <c r="W1994" s="30" t="s">
        <v>1970</v>
      </c>
    </row>
    <row r="1995" spans="1:23">
      <c r="A1995" s="28" t="s">
        <v>29</v>
      </c>
      <c r="B1995" s="29">
        <v>326102901</v>
      </c>
      <c r="C1995" s="29">
        <v>321101201</v>
      </c>
      <c r="D1995" s="29">
        <v>111</v>
      </c>
      <c r="E1995" s="29" t="s">
        <v>2263</v>
      </c>
      <c r="F1995" s="29" t="s">
        <v>1580</v>
      </c>
      <c r="G1995" s="29">
        <v>0</v>
      </c>
      <c r="H1995" s="29" t="s">
        <v>32</v>
      </c>
      <c r="I1995" s="29">
        <v>0</v>
      </c>
      <c r="J1995" s="29" t="s">
        <v>1967</v>
      </c>
      <c r="K1995" s="30" t="s">
        <v>1851</v>
      </c>
      <c r="L1995" s="30" t="s">
        <v>1851</v>
      </c>
      <c r="M1995" s="30">
        <v>21</v>
      </c>
      <c r="O1995" s="30" t="s">
        <v>1968</v>
      </c>
      <c r="Q1995" s="30" t="s">
        <v>1853</v>
      </c>
      <c r="S1995" s="30">
        <v>5</v>
      </c>
      <c r="T1995" s="30">
        <v>5</v>
      </c>
      <c r="U1995" s="30">
        <v>5</v>
      </c>
      <c r="V1995" s="30">
        <v>5</v>
      </c>
      <c r="W1995" s="30" t="s">
        <v>1968</v>
      </c>
    </row>
    <row r="1996" spans="1:23">
      <c r="A1996" s="28" t="s">
        <v>29</v>
      </c>
      <c r="B1996" s="29">
        <v>326103001</v>
      </c>
      <c r="C1996" s="29">
        <v>321101401</v>
      </c>
      <c r="D1996" s="29">
        <v>111</v>
      </c>
      <c r="E1996" s="29" t="s">
        <v>2264</v>
      </c>
      <c r="F1996" s="29" t="s">
        <v>1580</v>
      </c>
      <c r="G1996" s="29">
        <v>0</v>
      </c>
      <c r="H1996" s="29" t="s">
        <v>32</v>
      </c>
      <c r="I1996" s="29">
        <v>0</v>
      </c>
      <c r="J1996" s="29" t="s">
        <v>1967</v>
      </c>
      <c r="K1996" s="30" t="s">
        <v>1851</v>
      </c>
      <c r="L1996" s="30" t="s">
        <v>1851</v>
      </c>
      <c r="M1996" s="30">
        <v>21</v>
      </c>
      <c r="O1996" s="30" t="s">
        <v>1970</v>
      </c>
      <c r="Q1996" s="30" t="s">
        <v>1853</v>
      </c>
      <c r="S1996" s="30">
        <v>5</v>
      </c>
      <c r="T1996" s="30">
        <v>5</v>
      </c>
      <c r="U1996" s="30">
        <v>5</v>
      </c>
      <c r="V1996" s="30">
        <v>5</v>
      </c>
      <c r="W1996" s="30" t="s">
        <v>1970</v>
      </c>
    </row>
    <row r="1997" spans="1:23">
      <c r="A1997" s="28" t="s">
        <v>29</v>
      </c>
      <c r="B1997" s="29">
        <v>326103101</v>
      </c>
      <c r="C1997" s="29">
        <v>321101201</v>
      </c>
      <c r="D1997" s="29">
        <v>111</v>
      </c>
      <c r="E1997" s="29" t="s">
        <v>2265</v>
      </c>
      <c r="F1997" s="29" t="s">
        <v>1580</v>
      </c>
      <c r="G1997" s="29">
        <v>0</v>
      </c>
      <c r="H1997" s="29" t="s">
        <v>32</v>
      </c>
      <c r="I1997" s="29">
        <v>0</v>
      </c>
      <c r="J1997" s="29" t="s">
        <v>1967</v>
      </c>
      <c r="K1997" s="30" t="s">
        <v>1851</v>
      </c>
      <c r="L1997" s="30" t="s">
        <v>1851</v>
      </c>
      <c r="M1997" s="30">
        <v>21</v>
      </c>
      <c r="O1997" s="30" t="s">
        <v>1968</v>
      </c>
      <c r="Q1997" s="30" t="s">
        <v>1853</v>
      </c>
      <c r="S1997" s="30">
        <v>5</v>
      </c>
      <c r="T1997" s="30">
        <v>5</v>
      </c>
      <c r="U1997" s="30">
        <v>5</v>
      </c>
      <c r="V1997" s="30">
        <v>5</v>
      </c>
      <c r="W1997" s="30" t="s">
        <v>1968</v>
      </c>
    </row>
    <row r="1998" spans="1:23">
      <c r="A1998" s="28" t="s">
        <v>29</v>
      </c>
      <c r="B1998" s="29">
        <v>326103201</v>
      </c>
      <c r="C1998" s="29">
        <v>321101401</v>
      </c>
      <c r="D1998" s="29">
        <v>111</v>
      </c>
      <c r="E1998" s="29" t="s">
        <v>2266</v>
      </c>
      <c r="F1998" s="29" t="s">
        <v>1580</v>
      </c>
      <c r="G1998" s="29">
        <v>0</v>
      </c>
      <c r="H1998" s="29" t="s">
        <v>32</v>
      </c>
      <c r="I1998" s="29">
        <v>0</v>
      </c>
      <c r="J1998" s="29" t="s">
        <v>1967</v>
      </c>
      <c r="K1998" s="30" t="s">
        <v>1851</v>
      </c>
      <c r="L1998" s="30" t="s">
        <v>1851</v>
      </c>
      <c r="M1998" s="30">
        <v>21</v>
      </c>
      <c r="O1998" s="30" t="s">
        <v>1970</v>
      </c>
      <c r="Q1998" s="30" t="s">
        <v>1853</v>
      </c>
      <c r="S1998" s="30">
        <v>5</v>
      </c>
      <c r="T1998" s="30">
        <v>5</v>
      </c>
      <c r="U1998" s="30">
        <v>5</v>
      </c>
      <c r="V1998" s="30">
        <v>5</v>
      </c>
      <c r="W1998" s="30" t="s">
        <v>1970</v>
      </c>
    </row>
    <row r="1999" spans="1:23">
      <c r="A1999" s="28" t="s">
        <v>29</v>
      </c>
      <c r="B1999" s="29">
        <v>326103301</v>
      </c>
      <c r="C1999" s="29">
        <v>321101201</v>
      </c>
      <c r="D1999" s="29">
        <v>111</v>
      </c>
      <c r="E1999" s="29" t="s">
        <v>2267</v>
      </c>
      <c r="F1999" s="29" t="s">
        <v>1580</v>
      </c>
      <c r="G1999" s="29">
        <v>0</v>
      </c>
      <c r="H1999" s="29" t="s">
        <v>32</v>
      </c>
      <c r="I1999" s="29">
        <v>0</v>
      </c>
      <c r="J1999" s="29" t="s">
        <v>1967</v>
      </c>
      <c r="K1999" s="30" t="s">
        <v>1851</v>
      </c>
      <c r="L1999" s="30" t="s">
        <v>1851</v>
      </c>
      <c r="M1999" s="30">
        <v>21</v>
      </c>
      <c r="O1999" s="30" t="s">
        <v>1968</v>
      </c>
      <c r="Q1999" s="30" t="s">
        <v>1853</v>
      </c>
      <c r="S1999" s="30">
        <v>5</v>
      </c>
      <c r="T1999" s="30">
        <v>5</v>
      </c>
      <c r="U1999" s="30">
        <v>5</v>
      </c>
      <c r="V1999" s="30">
        <v>5</v>
      </c>
      <c r="W1999" s="30" t="s">
        <v>1968</v>
      </c>
    </row>
    <row r="2000" spans="1:23">
      <c r="A2000" s="28" t="s">
        <v>29</v>
      </c>
      <c r="B2000" s="29">
        <v>326103401</v>
      </c>
      <c r="C2000" s="29">
        <v>321101401</v>
      </c>
      <c r="D2000" s="29">
        <v>111</v>
      </c>
      <c r="E2000" s="29" t="s">
        <v>2268</v>
      </c>
      <c r="F2000" s="29" t="s">
        <v>1580</v>
      </c>
      <c r="G2000" s="29">
        <v>0</v>
      </c>
      <c r="H2000" s="29" t="s">
        <v>32</v>
      </c>
      <c r="I2000" s="29">
        <v>0</v>
      </c>
      <c r="J2000" s="29" t="s">
        <v>1967</v>
      </c>
      <c r="K2000" s="30" t="s">
        <v>1851</v>
      </c>
      <c r="L2000" s="30" t="s">
        <v>1851</v>
      </c>
      <c r="M2000" s="30">
        <v>21</v>
      </c>
      <c r="O2000" s="30" t="s">
        <v>1970</v>
      </c>
      <c r="Q2000" s="30" t="s">
        <v>1853</v>
      </c>
      <c r="S2000" s="30">
        <v>5</v>
      </c>
      <c r="T2000" s="30">
        <v>5</v>
      </c>
      <c r="U2000" s="30">
        <v>5</v>
      </c>
      <c r="V2000" s="30">
        <v>5</v>
      </c>
      <c r="W2000" s="30" t="s">
        <v>1970</v>
      </c>
    </row>
    <row r="2001" spans="1:23">
      <c r="A2001" s="28" t="s">
        <v>29</v>
      </c>
      <c r="B2001" s="29">
        <v>326103501</v>
      </c>
      <c r="C2001" s="29">
        <v>321101201</v>
      </c>
      <c r="D2001" s="29">
        <v>111</v>
      </c>
      <c r="E2001" s="29" t="s">
        <v>2269</v>
      </c>
      <c r="F2001" s="29" t="s">
        <v>1580</v>
      </c>
      <c r="G2001" s="29">
        <v>0</v>
      </c>
      <c r="H2001" s="29" t="s">
        <v>32</v>
      </c>
      <c r="I2001" s="29">
        <v>0</v>
      </c>
      <c r="J2001" s="29" t="s">
        <v>1967</v>
      </c>
      <c r="K2001" s="30" t="s">
        <v>1851</v>
      </c>
      <c r="L2001" s="30" t="s">
        <v>1851</v>
      </c>
      <c r="M2001" s="30">
        <v>21</v>
      </c>
      <c r="O2001" s="30" t="s">
        <v>1968</v>
      </c>
      <c r="Q2001" s="30" t="s">
        <v>1853</v>
      </c>
      <c r="S2001" s="30">
        <v>5</v>
      </c>
      <c r="T2001" s="30">
        <v>5</v>
      </c>
      <c r="U2001" s="30">
        <v>5</v>
      </c>
      <c r="V2001" s="30">
        <v>5</v>
      </c>
      <c r="W2001" s="30" t="s">
        <v>1968</v>
      </c>
    </row>
    <row r="2002" spans="1:23">
      <c r="A2002" s="28" t="s">
        <v>29</v>
      </c>
      <c r="B2002" s="29">
        <v>326103601</v>
      </c>
      <c r="C2002" s="29">
        <v>321101401</v>
      </c>
      <c r="D2002" s="29">
        <v>111</v>
      </c>
      <c r="E2002" s="29" t="s">
        <v>2270</v>
      </c>
      <c r="F2002" s="29" t="s">
        <v>1580</v>
      </c>
      <c r="G2002" s="29">
        <v>0</v>
      </c>
      <c r="H2002" s="29" t="s">
        <v>32</v>
      </c>
      <c r="I2002" s="29">
        <v>0</v>
      </c>
      <c r="J2002" s="29" t="s">
        <v>1967</v>
      </c>
      <c r="K2002" s="30" t="s">
        <v>1851</v>
      </c>
      <c r="L2002" s="30" t="s">
        <v>1851</v>
      </c>
      <c r="M2002" s="30">
        <v>21</v>
      </c>
      <c r="O2002" s="30" t="s">
        <v>1970</v>
      </c>
      <c r="Q2002" s="30" t="s">
        <v>1853</v>
      </c>
      <c r="S2002" s="30">
        <v>5</v>
      </c>
      <c r="T2002" s="30">
        <v>5</v>
      </c>
      <c r="U2002" s="30">
        <v>5</v>
      </c>
      <c r="V2002" s="30">
        <v>5</v>
      </c>
      <c r="W2002" s="30" t="s">
        <v>1970</v>
      </c>
    </row>
    <row r="2003" spans="1:23">
      <c r="A2003" s="28" t="s">
        <v>29</v>
      </c>
      <c r="B2003" s="29">
        <v>326103701</v>
      </c>
      <c r="C2003" s="29">
        <v>321101201</v>
      </c>
      <c r="D2003" s="29">
        <v>111</v>
      </c>
      <c r="E2003" s="29" t="s">
        <v>2271</v>
      </c>
      <c r="F2003" s="29" t="s">
        <v>1580</v>
      </c>
      <c r="G2003" s="29">
        <v>0</v>
      </c>
      <c r="H2003" s="29" t="s">
        <v>32</v>
      </c>
      <c r="I2003" s="29">
        <v>0</v>
      </c>
      <c r="J2003" s="29" t="s">
        <v>1967</v>
      </c>
      <c r="K2003" s="30" t="s">
        <v>1851</v>
      </c>
      <c r="L2003" s="30" t="s">
        <v>1851</v>
      </c>
      <c r="M2003" s="30">
        <v>21</v>
      </c>
      <c r="O2003" s="30" t="s">
        <v>1968</v>
      </c>
      <c r="Q2003" s="30" t="s">
        <v>1853</v>
      </c>
      <c r="S2003" s="30">
        <v>5</v>
      </c>
      <c r="T2003" s="30">
        <v>5</v>
      </c>
      <c r="U2003" s="30">
        <v>5</v>
      </c>
      <c r="V2003" s="30">
        <v>5</v>
      </c>
      <c r="W2003" s="30" t="s">
        <v>1968</v>
      </c>
    </row>
    <row r="2004" spans="1:23">
      <c r="A2004" s="28" t="s">
        <v>29</v>
      </c>
      <c r="B2004" s="29">
        <v>326103801</v>
      </c>
      <c r="C2004" s="29">
        <v>321101401</v>
      </c>
      <c r="D2004" s="29">
        <v>111</v>
      </c>
      <c r="E2004" s="29" t="s">
        <v>2272</v>
      </c>
      <c r="F2004" s="29" t="s">
        <v>1580</v>
      </c>
      <c r="G2004" s="29">
        <v>0</v>
      </c>
      <c r="H2004" s="29" t="s">
        <v>32</v>
      </c>
      <c r="I2004" s="29">
        <v>0</v>
      </c>
      <c r="J2004" s="29" t="s">
        <v>1967</v>
      </c>
      <c r="K2004" s="30" t="s">
        <v>1851</v>
      </c>
      <c r="L2004" s="30" t="s">
        <v>1851</v>
      </c>
      <c r="M2004" s="30">
        <v>21</v>
      </c>
      <c r="O2004" s="30" t="s">
        <v>1970</v>
      </c>
      <c r="Q2004" s="30" t="s">
        <v>1853</v>
      </c>
      <c r="S2004" s="30">
        <v>5</v>
      </c>
      <c r="T2004" s="30">
        <v>5</v>
      </c>
      <c r="U2004" s="30">
        <v>5</v>
      </c>
      <c r="V2004" s="30">
        <v>5</v>
      </c>
      <c r="W2004" s="30" t="s">
        <v>1970</v>
      </c>
    </row>
    <row r="2005" spans="1:23">
      <c r="A2005" s="28" t="s">
        <v>29</v>
      </c>
      <c r="B2005" s="29">
        <v>326103901</v>
      </c>
      <c r="C2005" s="29">
        <v>321101201</v>
      </c>
      <c r="D2005" s="29">
        <v>111</v>
      </c>
      <c r="E2005" s="29" t="s">
        <v>2273</v>
      </c>
      <c r="F2005" s="29" t="s">
        <v>1580</v>
      </c>
      <c r="G2005" s="29">
        <v>0</v>
      </c>
      <c r="H2005" s="29" t="s">
        <v>32</v>
      </c>
      <c r="I2005" s="29">
        <v>0</v>
      </c>
      <c r="J2005" s="29" t="s">
        <v>1967</v>
      </c>
      <c r="K2005" s="30" t="s">
        <v>1851</v>
      </c>
      <c r="L2005" s="30" t="s">
        <v>1851</v>
      </c>
      <c r="M2005" s="30">
        <v>21</v>
      </c>
      <c r="O2005" s="30" t="s">
        <v>1968</v>
      </c>
      <c r="Q2005" s="30" t="s">
        <v>1853</v>
      </c>
      <c r="S2005" s="30">
        <v>5</v>
      </c>
      <c r="T2005" s="30">
        <v>5</v>
      </c>
      <c r="U2005" s="30">
        <v>5</v>
      </c>
      <c r="V2005" s="30">
        <v>5</v>
      </c>
      <c r="W2005" s="30" t="s">
        <v>1968</v>
      </c>
    </row>
    <row r="2006" spans="1:23">
      <c r="A2006" s="28" t="s">
        <v>29</v>
      </c>
      <c r="B2006" s="29">
        <v>326104001</v>
      </c>
      <c r="C2006" s="29">
        <v>321101401</v>
      </c>
      <c r="D2006" s="29">
        <v>111</v>
      </c>
      <c r="E2006" s="29" t="s">
        <v>2274</v>
      </c>
      <c r="F2006" s="29" t="s">
        <v>1580</v>
      </c>
      <c r="G2006" s="29">
        <v>0</v>
      </c>
      <c r="H2006" s="29" t="s">
        <v>32</v>
      </c>
      <c r="I2006" s="29">
        <v>0</v>
      </c>
      <c r="J2006" s="29" t="s">
        <v>1967</v>
      </c>
      <c r="K2006" s="30" t="s">
        <v>1851</v>
      </c>
      <c r="L2006" s="30" t="s">
        <v>1851</v>
      </c>
      <c r="M2006" s="30">
        <v>21</v>
      </c>
      <c r="O2006" s="30" t="s">
        <v>1970</v>
      </c>
      <c r="Q2006" s="30" t="s">
        <v>1853</v>
      </c>
      <c r="S2006" s="30">
        <v>5</v>
      </c>
      <c r="T2006" s="30">
        <v>5</v>
      </c>
      <c r="U2006" s="30">
        <v>5</v>
      </c>
      <c r="V2006" s="30">
        <v>5</v>
      </c>
      <c r="W2006" s="30" t="s">
        <v>1970</v>
      </c>
    </row>
    <row r="2007" spans="1:23">
      <c r="A2007" s="28" t="s">
        <v>29</v>
      </c>
      <c r="B2007" s="29">
        <v>326104101</v>
      </c>
      <c r="C2007" s="29">
        <v>321101201</v>
      </c>
      <c r="D2007" s="29">
        <v>111</v>
      </c>
      <c r="E2007" s="29" t="s">
        <v>2275</v>
      </c>
      <c r="F2007" s="29" t="s">
        <v>1580</v>
      </c>
      <c r="G2007" s="29">
        <v>0</v>
      </c>
      <c r="H2007" s="29" t="s">
        <v>32</v>
      </c>
      <c r="I2007" s="29">
        <v>0</v>
      </c>
      <c r="J2007" s="29" t="s">
        <v>1967</v>
      </c>
      <c r="K2007" s="30" t="s">
        <v>1851</v>
      </c>
      <c r="L2007" s="30" t="s">
        <v>1851</v>
      </c>
      <c r="M2007" s="30">
        <v>21</v>
      </c>
      <c r="O2007" s="30" t="s">
        <v>1968</v>
      </c>
      <c r="Q2007" s="30" t="s">
        <v>1853</v>
      </c>
      <c r="S2007" s="30">
        <v>5</v>
      </c>
      <c r="T2007" s="30">
        <v>5</v>
      </c>
      <c r="U2007" s="30">
        <v>5</v>
      </c>
      <c r="V2007" s="30">
        <v>5</v>
      </c>
      <c r="W2007" s="30" t="s">
        <v>1968</v>
      </c>
    </row>
    <row r="2008" spans="1:23">
      <c r="A2008" s="28" t="s">
        <v>29</v>
      </c>
      <c r="B2008" s="29">
        <v>326104201</v>
      </c>
      <c r="C2008" s="29">
        <v>321101401</v>
      </c>
      <c r="D2008" s="29">
        <v>111</v>
      </c>
      <c r="E2008" s="29" t="s">
        <v>2276</v>
      </c>
      <c r="F2008" s="29" t="s">
        <v>1580</v>
      </c>
      <c r="G2008" s="29">
        <v>0</v>
      </c>
      <c r="H2008" s="29" t="s">
        <v>32</v>
      </c>
      <c r="I2008" s="29">
        <v>0</v>
      </c>
      <c r="J2008" s="29" t="s">
        <v>1967</v>
      </c>
      <c r="K2008" s="30" t="s">
        <v>1851</v>
      </c>
      <c r="L2008" s="30" t="s">
        <v>1851</v>
      </c>
      <c r="M2008" s="30">
        <v>21</v>
      </c>
      <c r="O2008" s="30" t="s">
        <v>1970</v>
      </c>
      <c r="Q2008" s="30" t="s">
        <v>1853</v>
      </c>
      <c r="S2008" s="30">
        <v>5</v>
      </c>
      <c r="T2008" s="30">
        <v>5</v>
      </c>
      <c r="U2008" s="30">
        <v>5</v>
      </c>
      <c r="V2008" s="30">
        <v>5</v>
      </c>
      <c r="W2008" s="30" t="s">
        <v>1970</v>
      </c>
    </row>
    <row r="2009" spans="1:23">
      <c r="A2009" s="28" t="s">
        <v>29</v>
      </c>
      <c r="B2009" s="29">
        <v>326104301</v>
      </c>
      <c r="C2009" s="29">
        <v>321101201</v>
      </c>
      <c r="D2009" s="29">
        <v>111</v>
      </c>
      <c r="E2009" s="29" t="s">
        <v>2277</v>
      </c>
      <c r="F2009" s="29" t="s">
        <v>1580</v>
      </c>
      <c r="G2009" s="29">
        <v>0</v>
      </c>
      <c r="H2009" s="29" t="s">
        <v>32</v>
      </c>
      <c r="I2009" s="29">
        <v>0</v>
      </c>
      <c r="J2009" s="29" t="s">
        <v>1967</v>
      </c>
      <c r="K2009" s="30" t="s">
        <v>1851</v>
      </c>
      <c r="L2009" s="30" t="s">
        <v>1851</v>
      </c>
      <c r="M2009" s="30">
        <v>21</v>
      </c>
      <c r="O2009" s="30" t="s">
        <v>1968</v>
      </c>
      <c r="Q2009" s="30" t="s">
        <v>1853</v>
      </c>
      <c r="S2009" s="30">
        <v>5</v>
      </c>
      <c r="T2009" s="30">
        <v>5</v>
      </c>
      <c r="U2009" s="30">
        <v>5</v>
      </c>
      <c r="V2009" s="30">
        <v>5</v>
      </c>
      <c r="W2009" s="30" t="s">
        <v>1968</v>
      </c>
    </row>
    <row r="2010" spans="1:23">
      <c r="A2010" s="28" t="s">
        <v>29</v>
      </c>
      <c r="B2010" s="29">
        <v>326104401</v>
      </c>
      <c r="C2010" s="29">
        <v>321101401</v>
      </c>
      <c r="D2010" s="29">
        <v>111</v>
      </c>
      <c r="E2010" s="29" t="s">
        <v>2278</v>
      </c>
      <c r="F2010" s="29" t="s">
        <v>1580</v>
      </c>
      <c r="G2010" s="29">
        <v>0</v>
      </c>
      <c r="H2010" s="29" t="s">
        <v>32</v>
      </c>
      <c r="I2010" s="29">
        <v>0</v>
      </c>
      <c r="J2010" s="29" t="s">
        <v>1967</v>
      </c>
      <c r="K2010" s="30" t="s">
        <v>1851</v>
      </c>
      <c r="L2010" s="30" t="s">
        <v>1851</v>
      </c>
      <c r="M2010" s="30">
        <v>21</v>
      </c>
      <c r="O2010" s="30" t="s">
        <v>1970</v>
      </c>
      <c r="Q2010" s="30" t="s">
        <v>1853</v>
      </c>
      <c r="S2010" s="30">
        <v>5</v>
      </c>
      <c r="T2010" s="30">
        <v>5</v>
      </c>
      <c r="U2010" s="30">
        <v>5</v>
      </c>
      <c r="V2010" s="30">
        <v>5</v>
      </c>
      <c r="W2010" s="30" t="s">
        <v>1970</v>
      </c>
    </row>
    <row r="2011" spans="1:23">
      <c r="A2011" s="28" t="s">
        <v>29</v>
      </c>
      <c r="B2011" s="29">
        <v>326104501</v>
      </c>
      <c r="C2011" s="29">
        <v>321101201</v>
      </c>
      <c r="D2011" s="29">
        <v>111</v>
      </c>
      <c r="E2011" s="29" t="s">
        <v>2279</v>
      </c>
      <c r="F2011" s="29" t="s">
        <v>1580</v>
      </c>
      <c r="G2011" s="29">
        <v>0</v>
      </c>
      <c r="H2011" s="29" t="s">
        <v>32</v>
      </c>
      <c r="I2011" s="29">
        <v>0</v>
      </c>
      <c r="J2011" s="29" t="s">
        <v>1967</v>
      </c>
      <c r="K2011" s="30" t="s">
        <v>1851</v>
      </c>
      <c r="L2011" s="30" t="s">
        <v>1851</v>
      </c>
      <c r="M2011" s="30">
        <v>21</v>
      </c>
      <c r="O2011" s="30" t="s">
        <v>1968</v>
      </c>
      <c r="Q2011" s="30" t="s">
        <v>1853</v>
      </c>
      <c r="S2011" s="30">
        <v>5</v>
      </c>
      <c r="T2011" s="30">
        <v>5</v>
      </c>
      <c r="U2011" s="30">
        <v>5</v>
      </c>
      <c r="V2011" s="30">
        <v>5</v>
      </c>
      <c r="W2011" s="30" t="s">
        <v>1968</v>
      </c>
    </row>
    <row r="2012" spans="1:23">
      <c r="A2012" s="28" t="s">
        <v>29</v>
      </c>
      <c r="B2012" s="29">
        <v>326104601</v>
      </c>
      <c r="C2012" s="29">
        <v>321101401</v>
      </c>
      <c r="D2012" s="29">
        <v>111</v>
      </c>
      <c r="E2012" s="29" t="s">
        <v>2280</v>
      </c>
      <c r="F2012" s="29" t="s">
        <v>1580</v>
      </c>
      <c r="G2012" s="29">
        <v>0</v>
      </c>
      <c r="H2012" s="29" t="s">
        <v>32</v>
      </c>
      <c r="I2012" s="29">
        <v>0</v>
      </c>
      <c r="J2012" s="29" t="s">
        <v>1967</v>
      </c>
      <c r="K2012" s="30" t="s">
        <v>1851</v>
      </c>
      <c r="L2012" s="30" t="s">
        <v>1851</v>
      </c>
      <c r="M2012" s="30">
        <v>21</v>
      </c>
      <c r="O2012" s="30" t="s">
        <v>1970</v>
      </c>
      <c r="Q2012" s="30" t="s">
        <v>1853</v>
      </c>
      <c r="S2012" s="30">
        <v>5</v>
      </c>
      <c r="T2012" s="30">
        <v>5</v>
      </c>
      <c r="U2012" s="30">
        <v>5</v>
      </c>
      <c r="V2012" s="30">
        <v>5</v>
      </c>
      <c r="W2012" s="30" t="s">
        <v>1970</v>
      </c>
    </row>
  </sheetData>
  <phoneticPr fontId="12" type="noConversion"/>
  <conditionalFormatting sqref="C2">
    <cfRule type="duplicateValues" dxfId="2448" priority="3902"/>
  </conditionalFormatting>
  <conditionalFormatting sqref="D2">
    <cfRule type="duplicateValues" dxfId="2447" priority="6059"/>
  </conditionalFormatting>
  <conditionalFormatting sqref="E2">
    <cfRule type="duplicateValues" dxfId="2446" priority="3913"/>
  </conditionalFormatting>
  <conditionalFormatting sqref="G3">
    <cfRule type="duplicateValues" dxfId="2445" priority="3335"/>
    <cfRule type="duplicateValues" dxfId="2444" priority="3336"/>
    <cfRule type="duplicateValues" dxfId="2443" priority="3337"/>
    <cfRule type="duplicateValues" dxfId="2442" priority="3338"/>
    <cfRule type="duplicateValues" dxfId="2441" priority="3339"/>
    <cfRule type="duplicateValues" dxfId="2440" priority="3340"/>
  </conditionalFormatting>
  <conditionalFormatting sqref="K7">
    <cfRule type="duplicateValues" dxfId="2439" priority="3232"/>
  </conditionalFormatting>
  <conditionalFormatting sqref="K9">
    <cfRule type="duplicateValues" dxfId="2438" priority="3231"/>
  </conditionalFormatting>
  <conditionalFormatting sqref="E11">
    <cfRule type="duplicateValues" dxfId="2437" priority="3906"/>
  </conditionalFormatting>
  <conditionalFormatting sqref="K11">
    <cfRule type="duplicateValues" dxfId="2436" priority="4053"/>
  </conditionalFormatting>
  <conditionalFormatting sqref="K13">
    <cfRule type="duplicateValues" dxfId="2435" priority="4043"/>
  </conditionalFormatting>
  <conditionalFormatting sqref="K14">
    <cfRule type="duplicateValues" dxfId="2434" priority="4026"/>
  </conditionalFormatting>
  <conditionalFormatting sqref="K18">
    <cfRule type="duplicateValues" dxfId="2433" priority="4020"/>
  </conditionalFormatting>
  <conditionalFormatting sqref="K21">
    <cfRule type="duplicateValues" dxfId="2432" priority="3981"/>
  </conditionalFormatting>
  <conditionalFormatting sqref="K23">
    <cfRule type="duplicateValues" dxfId="2431" priority="4022"/>
  </conditionalFormatting>
  <conditionalFormatting sqref="K24">
    <cfRule type="duplicateValues" dxfId="2430" priority="3979"/>
  </conditionalFormatting>
  <conditionalFormatting sqref="K25">
    <cfRule type="duplicateValues" dxfId="2429" priority="4024"/>
  </conditionalFormatting>
  <conditionalFormatting sqref="K33">
    <cfRule type="duplicateValues" dxfId="2428" priority="4027"/>
  </conditionalFormatting>
  <conditionalFormatting sqref="K35">
    <cfRule type="duplicateValues" dxfId="2427" priority="4030"/>
  </conditionalFormatting>
  <conditionalFormatting sqref="K41">
    <cfRule type="duplicateValues" dxfId="2426" priority="4039"/>
  </conditionalFormatting>
  <conditionalFormatting sqref="K50">
    <cfRule type="duplicateValues" dxfId="2425" priority="4031"/>
  </conditionalFormatting>
  <conditionalFormatting sqref="K52">
    <cfRule type="duplicateValues" dxfId="2424" priority="4033"/>
  </conditionalFormatting>
  <conditionalFormatting sqref="K54">
    <cfRule type="duplicateValues" dxfId="2423" priority="4036"/>
  </conditionalFormatting>
  <conditionalFormatting sqref="K60">
    <cfRule type="duplicateValues" dxfId="2422" priority="3982"/>
  </conditionalFormatting>
  <conditionalFormatting sqref="K61">
    <cfRule type="duplicateValues" dxfId="2421" priority="4050"/>
  </conditionalFormatting>
  <conditionalFormatting sqref="K67">
    <cfRule type="duplicateValues" dxfId="2420" priority="4011"/>
  </conditionalFormatting>
  <conditionalFormatting sqref="K68">
    <cfRule type="duplicateValues" dxfId="2419" priority="4009"/>
  </conditionalFormatting>
  <conditionalFormatting sqref="K69">
    <cfRule type="duplicateValues" dxfId="2418" priority="3993"/>
  </conditionalFormatting>
  <conditionalFormatting sqref="K82">
    <cfRule type="duplicateValues" dxfId="2417" priority="4048"/>
  </conditionalFormatting>
  <conditionalFormatting sqref="K83">
    <cfRule type="duplicateValues" dxfId="2416" priority="3986"/>
  </conditionalFormatting>
  <conditionalFormatting sqref="K85">
    <cfRule type="duplicateValues" dxfId="2415" priority="3997"/>
  </conditionalFormatting>
  <conditionalFormatting sqref="K86">
    <cfRule type="duplicateValues" dxfId="2414" priority="3996"/>
  </conditionalFormatting>
  <conditionalFormatting sqref="K87">
    <cfRule type="duplicateValues" dxfId="2413" priority="3987"/>
  </conditionalFormatting>
  <conditionalFormatting sqref="K88">
    <cfRule type="duplicateValues" dxfId="2412" priority="3995"/>
  </conditionalFormatting>
  <conditionalFormatting sqref="K89">
    <cfRule type="duplicateValues" dxfId="2411" priority="3985"/>
  </conditionalFormatting>
  <conditionalFormatting sqref="K95">
    <cfRule type="duplicateValues" dxfId="2410" priority="4044"/>
  </conditionalFormatting>
  <conditionalFormatting sqref="K97">
    <cfRule type="duplicateValues" dxfId="2409" priority="4052"/>
  </conditionalFormatting>
  <conditionalFormatting sqref="K105">
    <cfRule type="duplicateValues" dxfId="2408" priority="4000"/>
  </conditionalFormatting>
  <conditionalFormatting sqref="K107">
    <cfRule type="duplicateValues" dxfId="2407" priority="4014"/>
  </conditionalFormatting>
  <conditionalFormatting sqref="K108">
    <cfRule type="duplicateValues" dxfId="2406" priority="4001"/>
  </conditionalFormatting>
  <conditionalFormatting sqref="K109">
    <cfRule type="duplicateValues" dxfId="2405" priority="4013"/>
  </conditionalFormatting>
  <conditionalFormatting sqref="K124">
    <cfRule type="duplicateValues" dxfId="2404" priority="3980"/>
  </conditionalFormatting>
  <conditionalFormatting sqref="B153">
    <cfRule type="duplicateValues" dxfId="2403" priority="3622"/>
  </conditionalFormatting>
  <conditionalFormatting sqref="C153">
    <cfRule type="duplicateValues" dxfId="2402" priority="3619"/>
  </conditionalFormatting>
  <conditionalFormatting sqref="E153">
    <cfRule type="duplicateValues" dxfId="2401" priority="3620"/>
  </conditionalFormatting>
  <conditionalFormatting sqref="K153">
    <cfRule type="duplicateValues" dxfId="2400" priority="3621"/>
  </conditionalFormatting>
  <conditionalFormatting sqref="C154">
    <cfRule type="duplicateValues" dxfId="2399" priority="3611"/>
  </conditionalFormatting>
  <conditionalFormatting sqref="K154">
    <cfRule type="duplicateValues" dxfId="2398" priority="3613"/>
  </conditionalFormatting>
  <conditionalFormatting sqref="K155">
    <cfRule type="duplicateValues" dxfId="2397" priority="3609"/>
  </conditionalFormatting>
  <conditionalFormatting sqref="K156">
    <cfRule type="duplicateValues" dxfId="2396" priority="3608"/>
  </conditionalFormatting>
  <conditionalFormatting sqref="K157">
    <cfRule type="duplicateValues" dxfId="2395" priority="3607"/>
  </conditionalFormatting>
  <conditionalFormatting sqref="K158">
    <cfRule type="duplicateValues" dxfId="2394" priority="3606"/>
  </conditionalFormatting>
  <conditionalFormatting sqref="K159">
    <cfRule type="duplicateValues" dxfId="2393" priority="3605"/>
  </conditionalFormatting>
  <conditionalFormatting sqref="K160">
    <cfRule type="duplicateValues" dxfId="2392" priority="3604"/>
  </conditionalFormatting>
  <conditionalFormatting sqref="K161">
    <cfRule type="duplicateValues" dxfId="2391" priority="3603"/>
  </conditionalFormatting>
  <conditionalFormatting sqref="K162">
    <cfRule type="duplicateValues" dxfId="2390" priority="3602"/>
  </conditionalFormatting>
  <conditionalFormatting sqref="K163">
    <cfRule type="duplicateValues" dxfId="2389" priority="3601"/>
  </conditionalFormatting>
  <conditionalFormatting sqref="K164">
    <cfRule type="duplicateValues" dxfId="2388" priority="3600"/>
  </conditionalFormatting>
  <conditionalFormatting sqref="K165">
    <cfRule type="duplicateValues" dxfId="2387" priority="3599"/>
  </conditionalFormatting>
  <conditionalFormatting sqref="K166">
    <cfRule type="duplicateValues" dxfId="2386" priority="3598"/>
  </conditionalFormatting>
  <conditionalFormatting sqref="K167">
    <cfRule type="duplicateValues" dxfId="2385" priority="3597"/>
  </conditionalFormatting>
  <conditionalFormatting sqref="K168">
    <cfRule type="duplicateValues" dxfId="2384" priority="3596"/>
  </conditionalFormatting>
  <conditionalFormatting sqref="K169">
    <cfRule type="duplicateValues" dxfId="2383" priority="3595"/>
  </conditionalFormatting>
  <conditionalFormatting sqref="K170">
    <cfRule type="duplicateValues" dxfId="2382" priority="3594"/>
  </conditionalFormatting>
  <conditionalFormatting sqref="K171">
    <cfRule type="duplicateValues" dxfId="2381" priority="3593"/>
  </conditionalFormatting>
  <conditionalFormatting sqref="K172">
    <cfRule type="duplicateValues" dxfId="2380" priority="3592"/>
  </conditionalFormatting>
  <conditionalFormatting sqref="K173">
    <cfRule type="duplicateValues" dxfId="2379" priority="3591"/>
  </conditionalFormatting>
  <conditionalFormatting sqref="K174">
    <cfRule type="duplicateValues" dxfId="2378" priority="3590"/>
  </conditionalFormatting>
  <conditionalFormatting sqref="K175">
    <cfRule type="duplicateValues" dxfId="2377" priority="3589"/>
  </conditionalFormatting>
  <conditionalFormatting sqref="K176">
    <cfRule type="duplicateValues" dxfId="2376" priority="3588"/>
  </conditionalFormatting>
  <conditionalFormatting sqref="K177">
    <cfRule type="duplicateValues" dxfId="2375" priority="3587"/>
  </conditionalFormatting>
  <conditionalFormatting sqref="K178">
    <cfRule type="duplicateValues" dxfId="2374" priority="3586"/>
  </conditionalFormatting>
  <conditionalFormatting sqref="K179">
    <cfRule type="duplicateValues" dxfId="2373" priority="3585"/>
  </conditionalFormatting>
  <conditionalFormatting sqref="K180">
    <cfRule type="duplicateValues" dxfId="2372" priority="3584"/>
  </conditionalFormatting>
  <conditionalFormatting sqref="K181">
    <cfRule type="duplicateValues" dxfId="2371" priority="3583"/>
  </conditionalFormatting>
  <conditionalFormatting sqref="K182">
    <cfRule type="duplicateValues" dxfId="2370" priority="3582"/>
  </conditionalFormatting>
  <conditionalFormatting sqref="K183">
    <cfRule type="duplicateValues" dxfId="2369" priority="3581"/>
  </conditionalFormatting>
  <conditionalFormatting sqref="K184">
    <cfRule type="duplicateValues" dxfId="2368" priority="3580"/>
  </conditionalFormatting>
  <conditionalFormatting sqref="K185">
    <cfRule type="duplicateValues" dxfId="2367" priority="3579"/>
  </conditionalFormatting>
  <conditionalFormatting sqref="K186">
    <cfRule type="duplicateValues" dxfId="2366" priority="3578"/>
  </conditionalFormatting>
  <conditionalFormatting sqref="K187">
    <cfRule type="duplicateValues" dxfId="2365" priority="3577"/>
  </conditionalFormatting>
  <conditionalFormatting sqref="K188">
    <cfRule type="duplicateValues" dxfId="2364" priority="3576"/>
  </conditionalFormatting>
  <conditionalFormatting sqref="K189">
    <cfRule type="duplicateValues" dxfId="2363" priority="3575"/>
  </conditionalFormatting>
  <conditionalFormatting sqref="K190">
    <cfRule type="duplicateValues" dxfId="2362" priority="3574"/>
  </conditionalFormatting>
  <conditionalFormatting sqref="K191">
    <cfRule type="duplicateValues" dxfId="2361" priority="3573"/>
  </conditionalFormatting>
  <conditionalFormatting sqref="K192">
    <cfRule type="duplicateValues" dxfId="2360" priority="3572"/>
  </conditionalFormatting>
  <conditionalFormatting sqref="K193">
    <cfRule type="duplicateValues" dxfId="2359" priority="3571"/>
  </conditionalFormatting>
  <conditionalFormatting sqref="K194">
    <cfRule type="duplicateValues" dxfId="2358" priority="3570"/>
  </conditionalFormatting>
  <conditionalFormatting sqref="K195">
    <cfRule type="duplicateValues" dxfId="2357" priority="3569"/>
  </conditionalFormatting>
  <conditionalFormatting sqref="K196">
    <cfRule type="duplicateValues" dxfId="2356" priority="3568"/>
  </conditionalFormatting>
  <conditionalFormatting sqref="K197">
    <cfRule type="duplicateValues" dxfId="2355" priority="3567"/>
  </conditionalFormatting>
  <conditionalFormatting sqref="K198">
    <cfRule type="duplicateValues" dxfId="2354" priority="3566"/>
  </conditionalFormatting>
  <conditionalFormatting sqref="K199">
    <cfRule type="duplicateValues" dxfId="2353" priority="3565"/>
  </conditionalFormatting>
  <conditionalFormatting sqref="K200">
    <cfRule type="duplicateValues" dxfId="2352" priority="3564"/>
  </conditionalFormatting>
  <conditionalFormatting sqref="K201">
    <cfRule type="duplicateValues" dxfId="2351" priority="3563"/>
  </conditionalFormatting>
  <conditionalFormatting sqref="K202">
    <cfRule type="duplicateValues" dxfId="2350" priority="3562"/>
  </conditionalFormatting>
  <conditionalFormatting sqref="K203">
    <cfRule type="duplicateValues" dxfId="2349" priority="3561"/>
  </conditionalFormatting>
  <conditionalFormatting sqref="K204">
    <cfRule type="duplicateValues" dxfId="2348" priority="3560"/>
  </conditionalFormatting>
  <conditionalFormatting sqref="K205">
    <cfRule type="duplicateValues" dxfId="2347" priority="3559"/>
  </conditionalFormatting>
  <conditionalFormatting sqref="K206">
    <cfRule type="duplicateValues" dxfId="2346" priority="3558"/>
  </conditionalFormatting>
  <conditionalFormatting sqref="K207">
    <cfRule type="duplicateValues" dxfId="2345" priority="3557"/>
  </conditionalFormatting>
  <conditionalFormatting sqref="K208">
    <cfRule type="duplicateValues" dxfId="2344" priority="3556"/>
  </conditionalFormatting>
  <conditionalFormatting sqref="K209">
    <cfRule type="duplicateValues" dxfId="2343" priority="3555"/>
  </conditionalFormatting>
  <conditionalFormatting sqref="K210">
    <cfRule type="duplicateValues" dxfId="2342" priority="3554"/>
  </conditionalFormatting>
  <conditionalFormatting sqref="K211">
    <cfRule type="duplicateValues" dxfId="2341" priority="3553"/>
  </conditionalFormatting>
  <conditionalFormatting sqref="K212">
    <cfRule type="duplicateValues" dxfId="2340" priority="3552"/>
  </conditionalFormatting>
  <conditionalFormatting sqref="K213">
    <cfRule type="duplicateValues" dxfId="2339" priority="3551"/>
  </conditionalFormatting>
  <conditionalFormatting sqref="K214">
    <cfRule type="duplicateValues" dxfId="2338" priority="3550"/>
  </conditionalFormatting>
  <conditionalFormatting sqref="K215">
    <cfRule type="duplicateValues" dxfId="2337" priority="3549"/>
  </conditionalFormatting>
  <conditionalFormatting sqref="K216">
    <cfRule type="duplicateValues" dxfId="2336" priority="3548"/>
  </conditionalFormatting>
  <conditionalFormatting sqref="K217">
    <cfRule type="duplicateValues" dxfId="2335" priority="3547"/>
  </conditionalFormatting>
  <conditionalFormatting sqref="K218">
    <cfRule type="duplicateValues" dxfId="2334" priority="3546"/>
  </conditionalFormatting>
  <conditionalFormatting sqref="K219">
    <cfRule type="duplicateValues" dxfId="2333" priority="3545"/>
  </conditionalFormatting>
  <conditionalFormatting sqref="K220">
    <cfRule type="duplicateValues" dxfId="2332" priority="3544"/>
  </conditionalFormatting>
  <conditionalFormatting sqref="K221">
    <cfRule type="duplicateValues" dxfId="2331" priority="3543"/>
  </conditionalFormatting>
  <conditionalFormatting sqref="K222">
    <cfRule type="duplicateValues" dxfId="2330" priority="3542"/>
  </conditionalFormatting>
  <conditionalFormatting sqref="K223">
    <cfRule type="duplicateValues" dxfId="2329" priority="3541"/>
  </conditionalFormatting>
  <conditionalFormatting sqref="K224">
    <cfRule type="duplicateValues" dxfId="2328" priority="3540"/>
  </conditionalFormatting>
  <conditionalFormatting sqref="K225">
    <cfRule type="duplicateValues" dxfId="2327" priority="3539"/>
  </conditionalFormatting>
  <conditionalFormatting sqref="K226">
    <cfRule type="duplicateValues" dxfId="2326" priority="3538"/>
  </conditionalFormatting>
  <conditionalFormatting sqref="K227">
    <cfRule type="duplicateValues" dxfId="2325" priority="3537"/>
  </conditionalFormatting>
  <conditionalFormatting sqref="K228">
    <cfRule type="duplicateValues" dxfId="2324" priority="3536"/>
  </conditionalFormatting>
  <conditionalFormatting sqref="K229">
    <cfRule type="duplicateValues" dxfId="2323" priority="3535"/>
  </conditionalFormatting>
  <conditionalFormatting sqref="K230">
    <cfRule type="duplicateValues" dxfId="2322" priority="3534"/>
  </conditionalFormatting>
  <conditionalFormatting sqref="K231">
    <cfRule type="duplicateValues" dxfId="2321" priority="3533"/>
  </conditionalFormatting>
  <conditionalFormatting sqref="K232">
    <cfRule type="duplicateValues" dxfId="2320" priority="3532"/>
  </conditionalFormatting>
  <conditionalFormatting sqref="K233">
    <cfRule type="duplicateValues" dxfId="2319" priority="3531"/>
  </conditionalFormatting>
  <conditionalFormatting sqref="K234">
    <cfRule type="duplicateValues" dxfId="2318" priority="3530"/>
  </conditionalFormatting>
  <conditionalFormatting sqref="K235">
    <cfRule type="duplicateValues" dxfId="2317" priority="3529"/>
  </conditionalFormatting>
  <conditionalFormatting sqref="K236">
    <cfRule type="duplicateValues" dxfId="2316" priority="3528"/>
  </conditionalFormatting>
  <conditionalFormatting sqref="K237">
    <cfRule type="duplicateValues" dxfId="2315" priority="3527"/>
  </conditionalFormatting>
  <conditionalFormatting sqref="K238">
    <cfRule type="duplicateValues" dxfId="2314" priority="3526"/>
  </conditionalFormatting>
  <conditionalFormatting sqref="K239">
    <cfRule type="duplicateValues" dxfId="2313" priority="3525"/>
  </conditionalFormatting>
  <conditionalFormatting sqref="K240">
    <cfRule type="duplicateValues" dxfId="2312" priority="3524"/>
  </conditionalFormatting>
  <conditionalFormatting sqref="K241">
    <cfRule type="duplicateValues" dxfId="2311" priority="3523"/>
  </conditionalFormatting>
  <conditionalFormatting sqref="K242">
    <cfRule type="duplicateValues" dxfId="2310" priority="3522"/>
  </conditionalFormatting>
  <conditionalFormatting sqref="K243">
    <cfRule type="duplicateValues" dxfId="2309" priority="3521"/>
  </conditionalFormatting>
  <conditionalFormatting sqref="K244">
    <cfRule type="duplicateValues" dxfId="2308" priority="3520"/>
  </conditionalFormatting>
  <conditionalFormatting sqref="K245">
    <cfRule type="duplicateValues" dxfId="2307" priority="3519"/>
  </conditionalFormatting>
  <conditionalFormatting sqref="K246">
    <cfRule type="duplicateValues" dxfId="2306" priority="3518"/>
  </conditionalFormatting>
  <conditionalFormatting sqref="K247">
    <cfRule type="duplicateValues" dxfId="2305" priority="3517"/>
  </conditionalFormatting>
  <conditionalFormatting sqref="K248">
    <cfRule type="duplicateValues" dxfId="2304" priority="3516"/>
  </conditionalFormatting>
  <conditionalFormatting sqref="K249">
    <cfRule type="duplicateValues" dxfId="2303" priority="3515"/>
  </conditionalFormatting>
  <conditionalFormatting sqref="K250">
    <cfRule type="duplicateValues" dxfId="2302" priority="3514"/>
  </conditionalFormatting>
  <conditionalFormatting sqref="K251">
    <cfRule type="duplicateValues" dxfId="2301" priority="3513"/>
  </conditionalFormatting>
  <conditionalFormatting sqref="K252">
    <cfRule type="duplicateValues" dxfId="2300" priority="3512"/>
  </conditionalFormatting>
  <conditionalFormatting sqref="K253">
    <cfRule type="duplicateValues" dxfId="2299" priority="3511"/>
  </conditionalFormatting>
  <conditionalFormatting sqref="K254">
    <cfRule type="duplicateValues" dxfId="2298" priority="3510"/>
  </conditionalFormatting>
  <conditionalFormatting sqref="K255">
    <cfRule type="duplicateValues" dxfId="2297" priority="3509"/>
  </conditionalFormatting>
  <conditionalFormatting sqref="K256">
    <cfRule type="duplicateValues" dxfId="2296" priority="3508"/>
  </conditionalFormatting>
  <conditionalFormatting sqref="K257">
    <cfRule type="duplicateValues" dxfId="2295" priority="3507"/>
  </conditionalFormatting>
  <conditionalFormatting sqref="K258">
    <cfRule type="duplicateValues" dxfId="2294" priority="3506"/>
  </conditionalFormatting>
  <conditionalFormatting sqref="K259">
    <cfRule type="duplicateValues" dxfId="2293" priority="3505"/>
  </conditionalFormatting>
  <conditionalFormatting sqref="K260">
    <cfRule type="duplicateValues" dxfId="2292" priority="3504"/>
  </conditionalFormatting>
  <conditionalFormatting sqref="K261">
    <cfRule type="duplicateValues" dxfId="2291" priority="3503"/>
  </conditionalFormatting>
  <conditionalFormatting sqref="K262">
    <cfRule type="duplicateValues" dxfId="2290" priority="3502"/>
  </conditionalFormatting>
  <conditionalFormatting sqref="K263">
    <cfRule type="duplicateValues" dxfId="2289" priority="3501"/>
  </conditionalFormatting>
  <conditionalFormatting sqref="K264">
    <cfRule type="duplicateValues" dxfId="2288" priority="3500"/>
  </conditionalFormatting>
  <conditionalFormatting sqref="K265">
    <cfRule type="duplicateValues" dxfId="2287" priority="3499"/>
  </conditionalFormatting>
  <conditionalFormatting sqref="K266">
    <cfRule type="duplicateValues" dxfId="2286" priority="3498"/>
  </conditionalFormatting>
  <conditionalFormatting sqref="K267">
    <cfRule type="duplicateValues" dxfId="2285" priority="3497"/>
  </conditionalFormatting>
  <conditionalFormatting sqref="K268">
    <cfRule type="duplicateValues" dxfId="2284" priority="3496"/>
  </conditionalFormatting>
  <conditionalFormatting sqref="K269">
    <cfRule type="duplicateValues" dxfId="2283" priority="3495"/>
  </conditionalFormatting>
  <conditionalFormatting sqref="K270">
    <cfRule type="duplicateValues" dxfId="2282" priority="3494"/>
  </conditionalFormatting>
  <conditionalFormatting sqref="K271">
    <cfRule type="duplicateValues" dxfId="2281" priority="3493"/>
  </conditionalFormatting>
  <conditionalFormatting sqref="K272">
    <cfRule type="duplicateValues" dxfId="2280" priority="3492"/>
  </conditionalFormatting>
  <conditionalFormatting sqref="K273">
    <cfRule type="duplicateValues" dxfId="2279" priority="3491"/>
  </conditionalFormatting>
  <conditionalFormatting sqref="K274">
    <cfRule type="duplicateValues" dxfId="2278" priority="3490"/>
  </conditionalFormatting>
  <conditionalFormatting sqref="K275">
    <cfRule type="duplicateValues" dxfId="2277" priority="3489"/>
  </conditionalFormatting>
  <conditionalFormatting sqref="K276">
    <cfRule type="duplicateValues" dxfId="2276" priority="3488"/>
  </conditionalFormatting>
  <conditionalFormatting sqref="K277">
    <cfRule type="duplicateValues" dxfId="2275" priority="3487"/>
  </conditionalFormatting>
  <conditionalFormatting sqref="K278">
    <cfRule type="duplicateValues" dxfId="2274" priority="3486"/>
  </conditionalFormatting>
  <conditionalFormatting sqref="K279">
    <cfRule type="duplicateValues" dxfId="2273" priority="3485"/>
  </conditionalFormatting>
  <conditionalFormatting sqref="K280">
    <cfRule type="duplicateValues" dxfId="2272" priority="3484"/>
  </conditionalFormatting>
  <conditionalFormatting sqref="K281">
    <cfRule type="duplicateValues" dxfId="2271" priority="3483"/>
  </conditionalFormatting>
  <conditionalFormatting sqref="K282">
    <cfRule type="duplicateValues" dxfId="2270" priority="3482"/>
  </conditionalFormatting>
  <conditionalFormatting sqref="K283">
    <cfRule type="duplicateValues" dxfId="2269" priority="3481"/>
  </conditionalFormatting>
  <conditionalFormatting sqref="K284">
    <cfRule type="duplicateValues" dxfId="2268" priority="3480"/>
  </conditionalFormatting>
  <conditionalFormatting sqref="K285">
    <cfRule type="duplicateValues" dxfId="2267" priority="3479"/>
  </conditionalFormatting>
  <conditionalFormatting sqref="K286">
    <cfRule type="duplicateValues" dxfId="2266" priority="3478"/>
  </conditionalFormatting>
  <conditionalFormatting sqref="K287">
    <cfRule type="duplicateValues" dxfId="2265" priority="3477"/>
  </conditionalFormatting>
  <conditionalFormatting sqref="K288">
    <cfRule type="duplicateValues" dxfId="2264" priority="3476"/>
  </conditionalFormatting>
  <conditionalFormatting sqref="K289">
    <cfRule type="duplicateValues" dxfId="2263" priority="3475"/>
  </conditionalFormatting>
  <conditionalFormatting sqref="K290">
    <cfRule type="duplicateValues" dxfId="2262" priority="3474"/>
  </conditionalFormatting>
  <conditionalFormatting sqref="K291">
    <cfRule type="duplicateValues" dxfId="2261" priority="3473"/>
  </conditionalFormatting>
  <conditionalFormatting sqref="K292">
    <cfRule type="duplicateValues" dxfId="2260" priority="2885"/>
  </conditionalFormatting>
  <conditionalFormatting sqref="K293">
    <cfRule type="duplicateValues" dxfId="2259" priority="2884"/>
  </conditionalFormatting>
  <conditionalFormatting sqref="K294">
    <cfRule type="duplicateValues" dxfId="2258" priority="2883"/>
  </conditionalFormatting>
  <conditionalFormatting sqref="K295">
    <cfRule type="duplicateValues" dxfId="2257" priority="2882"/>
  </conditionalFormatting>
  <conditionalFormatting sqref="K296">
    <cfRule type="duplicateValues" dxfId="2256" priority="61"/>
  </conditionalFormatting>
  <conditionalFormatting sqref="K297">
    <cfRule type="duplicateValues" dxfId="2255" priority="60"/>
  </conditionalFormatting>
  <conditionalFormatting sqref="K298">
    <cfRule type="duplicateValues" dxfId="2254" priority="59"/>
  </conditionalFormatting>
  <conditionalFormatting sqref="K299">
    <cfRule type="duplicateValues" dxfId="2253" priority="58"/>
  </conditionalFormatting>
  <conditionalFormatting sqref="K300">
    <cfRule type="duplicateValues" dxfId="2252" priority="2893"/>
  </conditionalFormatting>
  <conditionalFormatting sqref="K301">
    <cfRule type="duplicateValues" dxfId="2251" priority="2892"/>
  </conditionalFormatting>
  <conditionalFormatting sqref="K302">
    <cfRule type="duplicateValues" dxfId="2250" priority="2891"/>
  </conditionalFormatting>
  <conditionalFormatting sqref="K303">
    <cfRule type="duplicateValues" dxfId="2249" priority="2890"/>
  </conditionalFormatting>
  <conditionalFormatting sqref="K304">
    <cfRule type="duplicateValues" dxfId="2248" priority="52"/>
  </conditionalFormatting>
  <conditionalFormatting sqref="K305">
    <cfRule type="duplicateValues" dxfId="2247" priority="51"/>
  </conditionalFormatting>
  <conditionalFormatting sqref="K306">
    <cfRule type="duplicateValues" dxfId="2246" priority="50"/>
  </conditionalFormatting>
  <conditionalFormatting sqref="K307">
    <cfRule type="duplicateValues" dxfId="2245" priority="49"/>
  </conditionalFormatting>
  <conditionalFormatting sqref="K308">
    <cfRule type="duplicateValues" dxfId="2244" priority="2839"/>
  </conditionalFormatting>
  <conditionalFormatting sqref="K309">
    <cfRule type="duplicateValues" dxfId="2243" priority="2838"/>
  </conditionalFormatting>
  <conditionalFormatting sqref="K310">
    <cfRule type="duplicateValues" dxfId="2242" priority="2837"/>
  </conditionalFormatting>
  <conditionalFormatting sqref="K311">
    <cfRule type="duplicateValues" dxfId="2241" priority="2836"/>
  </conditionalFormatting>
  <conditionalFormatting sqref="K312">
    <cfRule type="duplicateValues" dxfId="2240" priority="3277"/>
  </conditionalFormatting>
  <conditionalFormatting sqref="K313">
    <cfRule type="duplicateValues" dxfId="2239" priority="3276"/>
  </conditionalFormatting>
  <conditionalFormatting sqref="K314">
    <cfRule type="duplicateValues" dxfId="2238" priority="3275"/>
  </conditionalFormatting>
  <conditionalFormatting sqref="K315">
    <cfRule type="duplicateValues" dxfId="2237" priority="3274"/>
  </conditionalFormatting>
  <conditionalFormatting sqref="K316">
    <cfRule type="duplicateValues" dxfId="2236" priority="2831"/>
  </conditionalFormatting>
  <conditionalFormatting sqref="K317">
    <cfRule type="duplicateValues" dxfId="2235" priority="2830"/>
  </conditionalFormatting>
  <conditionalFormatting sqref="K318">
    <cfRule type="duplicateValues" dxfId="2234" priority="2829"/>
  </conditionalFormatting>
  <conditionalFormatting sqref="K319">
    <cfRule type="duplicateValues" dxfId="2233" priority="2828"/>
  </conditionalFormatting>
  <conditionalFormatting sqref="K320">
    <cfRule type="duplicateValues" dxfId="2232" priority="3472"/>
  </conditionalFormatting>
  <conditionalFormatting sqref="K321">
    <cfRule type="duplicateValues" dxfId="2231" priority="3471"/>
  </conditionalFormatting>
  <conditionalFormatting sqref="K322">
    <cfRule type="duplicateValues" dxfId="2230" priority="3470"/>
  </conditionalFormatting>
  <conditionalFormatting sqref="K323">
    <cfRule type="duplicateValues" dxfId="2229" priority="3469"/>
  </conditionalFormatting>
  <conditionalFormatting sqref="B324">
    <cfRule type="duplicateValues" dxfId="2228" priority="3284"/>
    <cfRule type="duplicateValues" dxfId="2227" priority="3286"/>
  </conditionalFormatting>
  <conditionalFormatting sqref="C324">
    <cfRule type="duplicateValues" dxfId="2226" priority="3287"/>
  </conditionalFormatting>
  <conditionalFormatting sqref="K324">
    <cfRule type="duplicateValues" dxfId="2225" priority="3285"/>
  </conditionalFormatting>
  <conditionalFormatting sqref="B325">
    <cfRule type="duplicateValues" dxfId="2224" priority="3280"/>
    <cfRule type="duplicateValues" dxfId="2223" priority="3282"/>
  </conditionalFormatting>
  <conditionalFormatting sqref="C325">
    <cfRule type="duplicateValues" dxfId="2222" priority="3283"/>
  </conditionalFormatting>
  <conditionalFormatting sqref="K325">
    <cfRule type="duplicateValues" dxfId="2221" priority="3281"/>
  </conditionalFormatting>
  <conditionalFormatting sqref="K326">
    <cfRule type="duplicateValues" dxfId="2220" priority="3253"/>
  </conditionalFormatting>
  <conditionalFormatting sqref="K327">
    <cfRule type="duplicateValues" dxfId="2219" priority="3252"/>
  </conditionalFormatting>
  <conditionalFormatting sqref="K328">
    <cfRule type="duplicateValues" dxfId="2218" priority="3251"/>
  </conditionalFormatting>
  <conditionalFormatting sqref="K329">
    <cfRule type="duplicateValues" dxfId="2217" priority="3259"/>
  </conditionalFormatting>
  <conditionalFormatting sqref="K330">
    <cfRule type="duplicateValues" dxfId="2216" priority="3258"/>
  </conditionalFormatting>
  <conditionalFormatting sqref="K331">
    <cfRule type="duplicateValues" dxfId="2215" priority="3257"/>
  </conditionalFormatting>
  <conditionalFormatting sqref="K332">
    <cfRule type="duplicateValues" dxfId="2214" priority="3265"/>
  </conditionalFormatting>
  <conditionalFormatting sqref="K333">
    <cfRule type="duplicateValues" dxfId="2213" priority="3264"/>
  </conditionalFormatting>
  <conditionalFormatting sqref="K334">
    <cfRule type="duplicateValues" dxfId="2212" priority="3263"/>
  </conditionalFormatting>
  <conditionalFormatting sqref="K335">
    <cfRule type="duplicateValues" dxfId="2211" priority="3204"/>
  </conditionalFormatting>
  <conditionalFormatting sqref="K336">
    <cfRule type="duplicateValues" dxfId="2210" priority="3203"/>
  </conditionalFormatting>
  <conditionalFormatting sqref="K337">
    <cfRule type="duplicateValues" dxfId="2209" priority="3202"/>
  </conditionalFormatting>
  <conditionalFormatting sqref="K338">
    <cfRule type="duplicateValues" dxfId="2208" priority="3198"/>
  </conditionalFormatting>
  <conditionalFormatting sqref="K339">
    <cfRule type="duplicateValues" dxfId="2207" priority="3197"/>
  </conditionalFormatting>
  <conditionalFormatting sqref="K340">
    <cfRule type="duplicateValues" dxfId="2206" priority="3196"/>
  </conditionalFormatting>
  <conditionalFormatting sqref="K341">
    <cfRule type="duplicateValues" dxfId="2205" priority="3192"/>
  </conditionalFormatting>
  <conditionalFormatting sqref="K342">
    <cfRule type="duplicateValues" dxfId="2204" priority="3191"/>
  </conditionalFormatting>
  <conditionalFormatting sqref="K343">
    <cfRule type="duplicateValues" dxfId="2203" priority="3190"/>
  </conditionalFormatting>
  <conditionalFormatting sqref="K344">
    <cfRule type="duplicateValues" dxfId="2202" priority="3186"/>
  </conditionalFormatting>
  <conditionalFormatting sqref="K345">
    <cfRule type="duplicateValues" dxfId="2201" priority="3185"/>
  </conditionalFormatting>
  <conditionalFormatting sqref="K346">
    <cfRule type="duplicateValues" dxfId="2200" priority="3184"/>
  </conditionalFormatting>
  <conditionalFormatting sqref="B347">
    <cfRule type="duplicateValues" dxfId="2199" priority="3179"/>
    <cfRule type="duplicateValues" dxfId="2198" priority="3181"/>
  </conditionalFormatting>
  <conditionalFormatting sqref="C347">
    <cfRule type="duplicateValues" dxfId="2197" priority="3182"/>
  </conditionalFormatting>
  <conditionalFormatting sqref="K347">
    <cfRule type="duplicateValues" dxfId="2196" priority="3180"/>
  </conditionalFormatting>
  <conditionalFormatting sqref="K348">
    <cfRule type="duplicateValues" dxfId="2195" priority="3176"/>
  </conditionalFormatting>
  <conditionalFormatting sqref="K349">
    <cfRule type="duplicateValues" dxfId="2194" priority="3175"/>
  </conditionalFormatting>
  <conditionalFormatting sqref="K350">
    <cfRule type="duplicateValues" dxfId="2193" priority="3174"/>
  </conditionalFormatting>
  <conditionalFormatting sqref="B351">
    <cfRule type="duplicateValues" dxfId="2192" priority="3169"/>
    <cfRule type="duplicateValues" dxfId="2191" priority="3171"/>
  </conditionalFormatting>
  <conditionalFormatting sqref="C351">
    <cfRule type="duplicateValues" dxfId="2190" priority="3172"/>
  </conditionalFormatting>
  <conditionalFormatting sqref="K351">
    <cfRule type="duplicateValues" dxfId="2189" priority="3170"/>
  </conditionalFormatting>
  <conditionalFormatting sqref="B352">
    <cfRule type="duplicateValues" dxfId="2188" priority="264"/>
    <cfRule type="duplicateValues" dxfId="2187" priority="266"/>
  </conditionalFormatting>
  <conditionalFormatting sqref="C352">
    <cfRule type="duplicateValues" dxfId="2186" priority="267"/>
  </conditionalFormatting>
  <conditionalFormatting sqref="K352">
    <cfRule type="duplicateValues" dxfId="2185" priority="265"/>
  </conditionalFormatting>
  <conditionalFormatting sqref="K353">
    <cfRule type="duplicateValues" dxfId="2184" priority="261"/>
  </conditionalFormatting>
  <conditionalFormatting sqref="K354">
    <cfRule type="duplicateValues" dxfId="2183" priority="260"/>
  </conditionalFormatting>
  <conditionalFormatting sqref="K355">
    <cfRule type="duplicateValues" dxfId="2182" priority="259"/>
  </conditionalFormatting>
  <conditionalFormatting sqref="B356">
    <cfRule type="duplicateValues" dxfId="2181" priority="297"/>
    <cfRule type="duplicateValues" dxfId="2180" priority="299"/>
  </conditionalFormatting>
  <conditionalFormatting sqref="C356">
    <cfRule type="duplicateValues" dxfId="2179" priority="300"/>
  </conditionalFormatting>
  <conditionalFormatting sqref="K356">
    <cfRule type="duplicateValues" dxfId="2178" priority="298"/>
  </conditionalFormatting>
  <conditionalFormatting sqref="K357">
    <cfRule type="duplicateValues" dxfId="2177" priority="294"/>
  </conditionalFormatting>
  <conditionalFormatting sqref="K358">
    <cfRule type="duplicateValues" dxfId="2176" priority="293"/>
  </conditionalFormatting>
  <conditionalFormatting sqref="K359">
    <cfRule type="duplicateValues" dxfId="2175" priority="292"/>
  </conditionalFormatting>
  <conditionalFormatting sqref="B360">
    <cfRule type="duplicateValues" dxfId="2174" priority="365"/>
    <cfRule type="duplicateValues" dxfId="2173" priority="367"/>
  </conditionalFormatting>
  <conditionalFormatting sqref="C360">
    <cfRule type="duplicateValues" dxfId="2172" priority="368"/>
  </conditionalFormatting>
  <conditionalFormatting sqref="K360">
    <cfRule type="duplicateValues" dxfId="2171" priority="366"/>
  </conditionalFormatting>
  <conditionalFormatting sqref="K361">
    <cfRule type="duplicateValues" dxfId="2170" priority="362"/>
  </conditionalFormatting>
  <conditionalFormatting sqref="K362">
    <cfRule type="duplicateValues" dxfId="2169" priority="361"/>
  </conditionalFormatting>
  <conditionalFormatting sqref="K363">
    <cfRule type="duplicateValues" dxfId="2168" priority="360"/>
  </conditionalFormatting>
  <conditionalFormatting sqref="B364">
    <cfRule type="duplicateValues" dxfId="2167" priority="42"/>
    <cfRule type="duplicateValues" dxfId="2166" priority="44"/>
  </conditionalFormatting>
  <conditionalFormatting sqref="C364">
    <cfRule type="duplicateValues" dxfId="2165" priority="45"/>
  </conditionalFormatting>
  <conditionalFormatting sqref="K364">
    <cfRule type="duplicateValues" dxfId="2164" priority="43"/>
  </conditionalFormatting>
  <conditionalFormatting sqref="B365">
    <cfRule type="duplicateValues" dxfId="2163" priority="38"/>
    <cfRule type="duplicateValues" dxfId="2162" priority="40"/>
  </conditionalFormatting>
  <conditionalFormatting sqref="C365">
    <cfRule type="duplicateValues" dxfId="2161" priority="41"/>
  </conditionalFormatting>
  <conditionalFormatting sqref="K365">
    <cfRule type="duplicateValues" dxfId="2160" priority="39"/>
  </conditionalFormatting>
  <conditionalFormatting sqref="B366">
    <cfRule type="duplicateValues" dxfId="2159" priority="103"/>
    <cfRule type="duplicateValues" dxfId="2158" priority="105"/>
  </conditionalFormatting>
  <conditionalFormatting sqref="C366">
    <cfRule type="duplicateValues" dxfId="2157" priority="106"/>
  </conditionalFormatting>
  <conditionalFormatting sqref="K366">
    <cfRule type="duplicateValues" dxfId="2156" priority="104"/>
  </conditionalFormatting>
  <conditionalFormatting sqref="B367">
    <cfRule type="duplicateValues" dxfId="2155" priority="99"/>
    <cfRule type="duplicateValues" dxfId="2154" priority="101"/>
  </conditionalFormatting>
  <conditionalFormatting sqref="C367">
    <cfRule type="duplicateValues" dxfId="2153" priority="102"/>
  </conditionalFormatting>
  <conditionalFormatting sqref="K367">
    <cfRule type="duplicateValues" dxfId="2152" priority="100"/>
  </conditionalFormatting>
  <conditionalFormatting sqref="K368">
    <cfRule type="duplicateValues" dxfId="2151" priority="2997"/>
  </conditionalFormatting>
  <conditionalFormatting sqref="K369">
    <cfRule type="duplicateValues" dxfId="2150" priority="2996"/>
  </conditionalFormatting>
  <conditionalFormatting sqref="K370">
    <cfRule type="duplicateValues" dxfId="2149" priority="2992"/>
  </conditionalFormatting>
  <conditionalFormatting sqref="K371">
    <cfRule type="duplicateValues" dxfId="2148" priority="2991"/>
  </conditionalFormatting>
  <conditionalFormatting sqref="K372">
    <cfRule type="duplicateValues" dxfId="2147" priority="2990"/>
  </conditionalFormatting>
  <conditionalFormatting sqref="K373">
    <cfRule type="duplicateValues" dxfId="2146" priority="2986"/>
  </conditionalFormatting>
  <conditionalFormatting sqref="K374">
    <cfRule type="duplicateValues" dxfId="2145" priority="2985"/>
  </conditionalFormatting>
  <conditionalFormatting sqref="K375">
    <cfRule type="duplicateValues" dxfId="2144" priority="2984"/>
  </conditionalFormatting>
  <conditionalFormatting sqref="K376">
    <cfRule type="duplicateValues" dxfId="2143" priority="2980"/>
  </conditionalFormatting>
  <conditionalFormatting sqref="K377">
    <cfRule type="duplicateValues" dxfId="2142" priority="2979"/>
  </conditionalFormatting>
  <conditionalFormatting sqref="K378">
    <cfRule type="duplicateValues" dxfId="2141" priority="2978"/>
  </conditionalFormatting>
  <conditionalFormatting sqref="B379">
    <cfRule type="duplicateValues" dxfId="2140" priority="2973"/>
    <cfRule type="duplicateValues" dxfId="2139" priority="2975"/>
  </conditionalFormatting>
  <conditionalFormatting sqref="C379">
    <cfRule type="duplicateValues" dxfId="2138" priority="2976"/>
  </conditionalFormatting>
  <conditionalFormatting sqref="K379">
    <cfRule type="duplicateValues" dxfId="2137" priority="2974"/>
  </conditionalFormatting>
  <conditionalFormatting sqref="K380">
    <cfRule type="duplicateValues" dxfId="2136" priority="2970"/>
  </conditionalFormatting>
  <conditionalFormatting sqref="K381">
    <cfRule type="duplicateValues" dxfId="2135" priority="2969"/>
  </conditionalFormatting>
  <conditionalFormatting sqref="K382">
    <cfRule type="duplicateValues" dxfId="2134" priority="2968"/>
  </conditionalFormatting>
  <conditionalFormatting sqref="B383">
    <cfRule type="duplicateValues" dxfId="2133" priority="2963"/>
    <cfRule type="duplicateValues" dxfId="2132" priority="2965"/>
  </conditionalFormatting>
  <conditionalFormatting sqref="C383">
    <cfRule type="duplicateValues" dxfId="2131" priority="2966"/>
  </conditionalFormatting>
  <conditionalFormatting sqref="K383">
    <cfRule type="duplicateValues" dxfId="2130" priority="2964"/>
  </conditionalFormatting>
  <conditionalFormatting sqref="B385">
    <cfRule type="duplicateValues" dxfId="2129" priority="3383"/>
    <cfRule type="duplicateValues" dxfId="2128" priority="3387"/>
  </conditionalFormatting>
  <conditionalFormatting sqref="C385">
    <cfRule type="duplicateValues" dxfId="2127" priority="3384"/>
  </conditionalFormatting>
  <conditionalFormatting sqref="E385">
    <cfRule type="duplicateValues" dxfId="2126" priority="3385"/>
  </conditionalFormatting>
  <conditionalFormatting sqref="K385">
    <cfRule type="duplicateValues" dxfId="2125" priority="3386"/>
  </conditionalFormatting>
  <conditionalFormatting sqref="B387">
    <cfRule type="duplicateValues" dxfId="2124" priority="3703"/>
  </conditionalFormatting>
  <conditionalFormatting sqref="C387">
    <cfRule type="duplicateValues" dxfId="2123" priority="3700"/>
  </conditionalFormatting>
  <conditionalFormatting sqref="E387">
    <cfRule type="duplicateValues" dxfId="2122" priority="3701"/>
  </conditionalFormatting>
  <conditionalFormatting sqref="K387">
    <cfRule type="duplicateValues" dxfId="2121" priority="3702"/>
  </conditionalFormatting>
  <conditionalFormatting sqref="B389">
    <cfRule type="duplicateValues" dxfId="2120" priority="3699"/>
  </conditionalFormatting>
  <conditionalFormatting sqref="C389">
    <cfRule type="duplicateValues" dxfId="2119" priority="3696"/>
  </conditionalFormatting>
  <conditionalFormatting sqref="E389">
    <cfRule type="duplicateValues" dxfId="2118" priority="3697"/>
  </conditionalFormatting>
  <conditionalFormatting sqref="K389">
    <cfRule type="duplicateValues" dxfId="2117" priority="3698"/>
  </conditionalFormatting>
  <conditionalFormatting sqref="B390">
    <cfRule type="duplicateValues" dxfId="2116" priority="3695"/>
  </conditionalFormatting>
  <conditionalFormatting sqref="C390">
    <cfRule type="duplicateValues" dxfId="2115" priority="3692"/>
  </conditionalFormatting>
  <conditionalFormatting sqref="E390">
    <cfRule type="duplicateValues" dxfId="2114" priority="3693"/>
  </conditionalFormatting>
  <conditionalFormatting sqref="K390">
    <cfRule type="duplicateValues" dxfId="2113" priority="3694"/>
  </conditionalFormatting>
  <conditionalFormatting sqref="B391">
    <cfRule type="duplicateValues" dxfId="2112" priority="3691"/>
  </conditionalFormatting>
  <conditionalFormatting sqref="C391">
    <cfRule type="duplicateValues" dxfId="2111" priority="3688"/>
  </conditionalFormatting>
  <conditionalFormatting sqref="E391">
    <cfRule type="duplicateValues" dxfId="2110" priority="3689"/>
  </conditionalFormatting>
  <conditionalFormatting sqref="K391">
    <cfRule type="duplicateValues" dxfId="2109" priority="3690"/>
  </conditionalFormatting>
  <conditionalFormatting sqref="B394">
    <cfRule type="duplicateValues" dxfId="2108" priority="645"/>
    <cfRule type="duplicateValues" dxfId="2107" priority="646"/>
    <cfRule type="duplicateValues" dxfId="2106" priority="647"/>
    <cfRule type="duplicateValues" dxfId="2105" priority="649"/>
  </conditionalFormatting>
  <conditionalFormatting sqref="C394">
    <cfRule type="duplicateValues" dxfId="2104" priority="651"/>
  </conditionalFormatting>
  <conditionalFormatting sqref="E394">
    <cfRule type="duplicateValues" dxfId="2103" priority="648"/>
  </conditionalFormatting>
  <conditionalFormatting sqref="K394">
    <cfRule type="duplicateValues" dxfId="2102" priority="650"/>
  </conditionalFormatting>
  <conditionalFormatting sqref="B399">
    <cfRule type="duplicateValues" dxfId="2101" priority="3687"/>
  </conditionalFormatting>
  <conditionalFormatting sqref="C399">
    <cfRule type="duplicateValues" dxfId="2100" priority="3681"/>
  </conditionalFormatting>
  <conditionalFormatting sqref="E399">
    <cfRule type="duplicateValues" dxfId="2099" priority="3683"/>
  </conditionalFormatting>
  <conditionalFormatting sqref="K399">
    <cfRule type="duplicateValues" dxfId="2098" priority="3685"/>
  </conditionalFormatting>
  <conditionalFormatting sqref="B400">
    <cfRule type="duplicateValues" dxfId="2097" priority="3686"/>
  </conditionalFormatting>
  <conditionalFormatting sqref="C400">
    <cfRule type="duplicateValues" dxfId="2096" priority="3680"/>
  </conditionalFormatting>
  <conditionalFormatting sqref="E400">
    <cfRule type="duplicateValues" dxfId="2095" priority="3682"/>
  </conditionalFormatting>
  <conditionalFormatting sqref="K400">
    <cfRule type="duplicateValues" dxfId="2094" priority="3684"/>
  </conditionalFormatting>
  <conditionalFormatting sqref="B415">
    <cfRule type="duplicateValues" dxfId="2093" priority="638"/>
    <cfRule type="duplicateValues" dxfId="2092" priority="639"/>
    <cfRule type="duplicateValues" dxfId="2091" priority="640"/>
    <cfRule type="duplicateValues" dxfId="2090" priority="642"/>
  </conditionalFormatting>
  <conditionalFormatting sqref="C415">
    <cfRule type="duplicateValues" dxfId="2089" priority="644"/>
  </conditionalFormatting>
  <conditionalFormatting sqref="E415">
    <cfRule type="duplicateValues" dxfId="2088" priority="641"/>
  </conditionalFormatting>
  <conditionalFormatting sqref="K415">
    <cfRule type="duplicateValues" dxfId="2087" priority="643"/>
  </conditionalFormatting>
  <conditionalFormatting sqref="K430">
    <cfRule type="duplicateValues" dxfId="2086" priority="4038"/>
  </conditionalFormatting>
  <conditionalFormatting sqref="K431">
    <cfRule type="duplicateValues" dxfId="2085" priority="4037"/>
  </conditionalFormatting>
  <conditionalFormatting sqref="K441">
    <cfRule type="duplicateValues" dxfId="2084" priority="4017"/>
  </conditionalFormatting>
  <conditionalFormatting sqref="K442">
    <cfRule type="duplicateValues" dxfId="2083" priority="4051"/>
  </conditionalFormatting>
  <conditionalFormatting sqref="B445">
    <cfRule type="duplicateValues" dxfId="2082" priority="631"/>
    <cfRule type="duplicateValues" dxfId="2081" priority="632"/>
    <cfRule type="duplicateValues" dxfId="2080" priority="633"/>
    <cfRule type="duplicateValues" dxfId="2079" priority="635"/>
  </conditionalFormatting>
  <conditionalFormatting sqref="C445">
    <cfRule type="duplicateValues" dxfId="2078" priority="637"/>
  </conditionalFormatting>
  <conditionalFormatting sqref="E445">
    <cfRule type="duplicateValues" dxfId="2077" priority="634"/>
  </conditionalFormatting>
  <conditionalFormatting sqref="K445">
    <cfRule type="duplicateValues" dxfId="2076" priority="636"/>
  </conditionalFormatting>
  <conditionalFormatting sqref="B446">
    <cfRule type="duplicateValues" dxfId="2075" priority="3023"/>
    <cfRule type="duplicateValues" dxfId="2074" priority="3024"/>
    <cfRule type="duplicateValues" dxfId="2073" priority="3028"/>
  </conditionalFormatting>
  <conditionalFormatting sqref="C446">
    <cfRule type="duplicateValues" dxfId="2072" priority="3025"/>
  </conditionalFormatting>
  <conditionalFormatting sqref="E446">
    <cfRule type="duplicateValues" dxfId="2071" priority="3026"/>
  </conditionalFormatting>
  <conditionalFormatting sqref="K446">
    <cfRule type="duplicateValues" dxfId="2070" priority="3027"/>
  </conditionalFormatting>
  <conditionalFormatting sqref="B447">
    <cfRule type="duplicateValues" dxfId="2069" priority="2803"/>
    <cfRule type="duplicateValues" dxfId="2068" priority="2804"/>
    <cfRule type="duplicateValues" dxfId="2067" priority="2808"/>
  </conditionalFormatting>
  <conditionalFormatting sqref="C447">
    <cfRule type="duplicateValues" dxfId="2066" priority="2805"/>
  </conditionalFormatting>
  <conditionalFormatting sqref="E447">
    <cfRule type="duplicateValues" dxfId="2065" priority="2806"/>
  </conditionalFormatting>
  <conditionalFormatting sqref="K447">
    <cfRule type="duplicateValues" dxfId="2064" priority="2807"/>
  </conditionalFormatting>
  <conditionalFormatting sqref="K448">
    <cfRule type="duplicateValues" dxfId="2063" priority="3098"/>
  </conditionalFormatting>
  <conditionalFormatting sqref="B449">
    <cfRule type="duplicateValues" dxfId="2062" priority="2809"/>
    <cfRule type="duplicateValues" dxfId="2061" priority="2810"/>
    <cfRule type="duplicateValues" dxfId="2060" priority="2814"/>
  </conditionalFormatting>
  <conditionalFormatting sqref="C449">
    <cfRule type="duplicateValues" dxfId="2059" priority="2811"/>
  </conditionalFormatting>
  <conditionalFormatting sqref="E449">
    <cfRule type="duplicateValues" dxfId="2058" priority="2812"/>
  </conditionalFormatting>
  <conditionalFormatting sqref="K449">
    <cfRule type="duplicateValues" dxfId="2057" priority="2813"/>
  </conditionalFormatting>
  <conditionalFormatting sqref="K450">
    <cfRule type="duplicateValues" dxfId="2056" priority="3097"/>
  </conditionalFormatting>
  <conditionalFormatting sqref="K451">
    <cfRule type="duplicateValues" dxfId="2055" priority="3096"/>
  </conditionalFormatting>
  <conditionalFormatting sqref="B452">
    <cfRule type="duplicateValues" dxfId="2054" priority="243"/>
    <cfRule type="duplicateValues" dxfId="2053" priority="244"/>
    <cfRule type="duplicateValues" dxfId="2052" priority="245"/>
    <cfRule type="duplicateValues" dxfId="2051" priority="249"/>
  </conditionalFormatting>
  <conditionalFormatting sqref="C452">
    <cfRule type="duplicateValues" dxfId="2050" priority="246"/>
  </conditionalFormatting>
  <conditionalFormatting sqref="E452">
    <cfRule type="duplicateValues" dxfId="2049" priority="247"/>
  </conditionalFormatting>
  <conditionalFormatting sqref="K452">
    <cfRule type="duplicateValues" dxfId="2048" priority="248"/>
  </conditionalFormatting>
  <conditionalFormatting sqref="B453">
    <cfRule type="duplicateValues" dxfId="2047" priority="116"/>
    <cfRule type="duplicateValues" dxfId="2046" priority="117"/>
    <cfRule type="duplicateValues" dxfId="2045" priority="118"/>
    <cfRule type="duplicateValues" dxfId="2044" priority="122"/>
  </conditionalFormatting>
  <conditionalFormatting sqref="C453">
    <cfRule type="duplicateValues" dxfId="2043" priority="119"/>
  </conditionalFormatting>
  <conditionalFormatting sqref="E453">
    <cfRule type="duplicateValues" dxfId="2042" priority="120"/>
  </conditionalFormatting>
  <conditionalFormatting sqref="K453">
    <cfRule type="duplicateValues" dxfId="2041" priority="121"/>
  </conditionalFormatting>
  <conditionalFormatting sqref="K454">
    <cfRule type="duplicateValues" dxfId="2040" priority="3983"/>
  </conditionalFormatting>
  <conditionalFormatting sqref="K455">
    <cfRule type="duplicateValues" dxfId="2039" priority="4002"/>
  </conditionalFormatting>
  <conditionalFormatting sqref="K459">
    <cfRule type="duplicateValues" dxfId="2038" priority="4042"/>
  </conditionalFormatting>
  <conditionalFormatting sqref="K460">
    <cfRule type="duplicateValues" dxfId="2037" priority="4010"/>
  </conditionalFormatting>
  <conditionalFormatting sqref="K461">
    <cfRule type="duplicateValues" dxfId="2036" priority="4003"/>
  </conditionalFormatting>
  <conditionalFormatting sqref="K462">
    <cfRule type="duplicateValues" dxfId="2035" priority="4012"/>
  </conditionalFormatting>
  <conditionalFormatting sqref="K463">
    <cfRule type="duplicateValues" dxfId="2034" priority="4004"/>
  </conditionalFormatting>
  <conditionalFormatting sqref="K464">
    <cfRule type="duplicateValues" dxfId="2033" priority="3991"/>
  </conditionalFormatting>
  <conditionalFormatting sqref="K465">
    <cfRule type="duplicateValues" dxfId="2032" priority="3992"/>
  </conditionalFormatting>
  <conditionalFormatting sqref="B467">
    <cfRule type="duplicateValues" dxfId="2031" priority="3468"/>
  </conditionalFormatting>
  <conditionalFormatting sqref="C467">
    <cfRule type="duplicateValues" dxfId="2030" priority="3465"/>
  </conditionalFormatting>
  <conditionalFormatting sqref="E467">
    <cfRule type="duplicateValues" dxfId="2029" priority="3466"/>
  </conditionalFormatting>
  <conditionalFormatting sqref="K467">
    <cfRule type="duplicateValues" dxfId="2028" priority="3467"/>
  </conditionalFormatting>
  <conditionalFormatting sqref="K470">
    <cfRule type="duplicateValues" dxfId="2027" priority="4006"/>
  </conditionalFormatting>
  <conditionalFormatting sqref="K472">
    <cfRule type="duplicateValues" dxfId="2026" priority="4005"/>
  </conditionalFormatting>
  <conditionalFormatting sqref="K478">
    <cfRule type="duplicateValues" dxfId="2025" priority="4047"/>
  </conditionalFormatting>
  <conditionalFormatting sqref="K479">
    <cfRule type="duplicateValues" dxfId="2024" priority="3989"/>
  </conditionalFormatting>
  <conditionalFormatting sqref="K480">
    <cfRule type="duplicateValues" dxfId="2023" priority="3990"/>
  </conditionalFormatting>
  <conditionalFormatting sqref="K482">
    <cfRule type="duplicateValues" dxfId="2022" priority="3999"/>
  </conditionalFormatting>
  <conditionalFormatting sqref="K483">
    <cfRule type="duplicateValues" dxfId="2021" priority="3998"/>
  </conditionalFormatting>
  <conditionalFormatting sqref="K484">
    <cfRule type="duplicateValues" dxfId="2020" priority="3994"/>
  </conditionalFormatting>
  <conditionalFormatting sqref="K485">
    <cfRule type="duplicateValues" dxfId="2019" priority="3988"/>
  </conditionalFormatting>
  <conditionalFormatting sqref="K486">
    <cfRule type="duplicateValues" dxfId="2018" priority="3984"/>
  </conditionalFormatting>
  <conditionalFormatting sqref="K487">
    <cfRule type="duplicateValues" dxfId="2017" priority="2821"/>
  </conditionalFormatting>
  <conditionalFormatting sqref="K489">
    <cfRule type="duplicateValues" dxfId="2016" priority="2824"/>
  </conditionalFormatting>
  <conditionalFormatting sqref="K490">
    <cfRule type="duplicateValues" dxfId="2015" priority="2823"/>
  </conditionalFormatting>
  <conditionalFormatting sqref="K491">
    <cfRule type="duplicateValues" dxfId="2014" priority="2822"/>
  </conditionalFormatting>
  <conditionalFormatting sqref="K492">
    <cfRule type="duplicateValues" dxfId="2013" priority="2820"/>
  </conditionalFormatting>
  <conditionalFormatting sqref="K493">
    <cfRule type="duplicateValues" dxfId="2012" priority="2819"/>
  </conditionalFormatting>
  <conditionalFormatting sqref="E494">
    <cfRule type="duplicateValues" dxfId="2011" priority="3909"/>
  </conditionalFormatting>
  <conditionalFormatting sqref="K494">
    <cfRule type="duplicateValues" dxfId="2010" priority="4049"/>
  </conditionalFormatting>
  <conditionalFormatting sqref="E498">
    <cfRule type="duplicateValues" dxfId="2009" priority="3910"/>
  </conditionalFormatting>
  <conditionalFormatting sqref="K498">
    <cfRule type="duplicateValues" dxfId="2008" priority="3977"/>
  </conditionalFormatting>
  <conditionalFormatting sqref="K499">
    <cfRule type="duplicateValues" dxfId="2007" priority="3126"/>
  </conditionalFormatting>
  <conditionalFormatting sqref="K500">
    <cfRule type="duplicateValues" dxfId="2006" priority="3125"/>
  </conditionalFormatting>
  <conditionalFormatting sqref="K501">
    <cfRule type="duplicateValues" dxfId="2005" priority="3124"/>
  </conditionalFormatting>
  <conditionalFormatting sqref="K502">
    <cfRule type="duplicateValues" dxfId="2004" priority="3975"/>
  </conditionalFormatting>
  <conditionalFormatting sqref="K503">
    <cfRule type="duplicateValues" dxfId="2003" priority="3974"/>
  </conditionalFormatting>
  <conditionalFormatting sqref="K504">
    <cfRule type="duplicateValues" dxfId="2002" priority="3973"/>
  </conditionalFormatting>
  <conditionalFormatting sqref="K505">
    <cfRule type="duplicateValues" dxfId="2001" priority="3972"/>
  </conditionalFormatting>
  <conditionalFormatting sqref="K506">
    <cfRule type="duplicateValues" dxfId="2000" priority="3971"/>
  </conditionalFormatting>
  <conditionalFormatting sqref="K507">
    <cfRule type="duplicateValues" dxfId="1999" priority="3970"/>
  </conditionalFormatting>
  <conditionalFormatting sqref="K509">
    <cfRule type="duplicateValues" dxfId="1998" priority="3969"/>
  </conditionalFormatting>
  <conditionalFormatting sqref="C510">
    <cfRule type="duplicateValues" dxfId="1997" priority="3461"/>
  </conditionalFormatting>
  <conditionalFormatting sqref="E510">
    <cfRule type="duplicateValues" dxfId="1996" priority="3462"/>
  </conditionalFormatting>
  <conditionalFormatting sqref="C511">
    <cfRule type="duplicateValues" dxfId="1995" priority="1014"/>
  </conditionalFormatting>
  <conditionalFormatting sqref="E511">
    <cfRule type="duplicateValues" dxfId="1994" priority="1015"/>
  </conditionalFormatting>
  <conditionalFormatting sqref="K511">
    <cfRule type="duplicateValues" dxfId="1993" priority="1016"/>
  </conditionalFormatting>
  <conditionalFormatting sqref="C513">
    <cfRule type="duplicateValues" dxfId="1992" priority="1046"/>
  </conditionalFormatting>
  <conditionalFormatting sqref="E513">
    <cfRule type="duplicateValues" dxfId="1991" priority="1047"/>
  </conditionalFormatting>
  <conditionalFormatting sqref="K513">
    <cfRule type="duplicateValues" dxfId="1990" priority="1048"/>
  </conditionalFormatting>
  <conditionalFormatting sqref="C515">
    <cfRule type="duplicateValues" dxfId="1989" priority="1042"/>
  </conditionalFormatting>
  <conditionalFormatting sqref="E515">
    <cfRule type="duplicateValues" dxfId="1988" priority="1043"/>
  </conditionalFormatting>
  <conditionalFormatting sqref="K515">
    <cfRule type="duplicateValues" dxfId="1987" priority="1044"/>
  </conditionalFormatting>
  <conditionalFormatting sqref="C516">
    <cfRule type="duplicateValues" dxfId="1986" priority="1038"/>
  </conditionalFormatting>
  <conditionalFormatting sqref="E516">
    <cfRule type="duplicateValues" dxfId="1985" priority="1039"/>
  </conditionalFormatting>
  <conditionalFormatting sqref="K516">
    <cfRule type="duplicateValues" dxfId="1984" priority="1040"/>
  </conditionalFormatting>
  <conditionalFormatting sqref="C517">
    <cfRule type="duplicateValues" dxfId="1983" priority="1034"/>
  </conditionalFormatting>
  <conditionalFormatting sqref="E517">
    <cfRule type="duplicateValues" dxfId="1982" priority="1035"/>
  </conditionalFormatting>
  <conditionalFormatting sqref="K517">
    <cfRule type="duplicateValues" dxfId="1981" priority="1036"/>
  </conditionalFormatting>
  <conditionalFormatting sqref="C524">
    <cfRule type="duplicateValues" dxfId="1980" priority="1027"/>
  </conditionalFormatting>
  <conditionalFormatting sqref="E524">
    <cfRule type="duplicateValues" dxfId="1979" priority="1029"/>
  </conditionalFormatting>
  <conditionalFormatting sqref="K524">
    <cfRule type="duplicateValues" dxfId="1978" priority="1031"/>
  </conditionalFormatting>
  <conditionalFormatting sqref="C525">
    <cfRule type="duplicateValues" dxfId="1977" priority="1026"/>
  </conditionalFormatting>
  <conditionalFormatting sqref="E525">
    <cfRule type="duplicateValues" dxfId="1976" priority="1028"/>
  </conditionalFormatting>
  <conditionalFormatting sqref="K525">
    <cfRule type="duplicateValues" dxfId="1975" priority="1030"/>
  </conditionalFormatting>
  <conditionalFormatting sqref="K554">
    <cfRule type="duplicateValues" dxfId="1974" priority="1083"/>
  </conditionalFormatting>
  <conditionalFormatting sqref="K555">
    <cfRule type="duplicateValues" dxfId="1973" priority="1082"/>
  </conditionalFormatting>
  <conditionalFormatting sqref="K565">
    <cfRule type="duplicateValues" dxfId="1972" priority="1078"/>
  </conditionalFormatting>
  <conditionalFormatting sqref="K566">
    <cfRule type="duplicateValues" dxfId="1971" priority="1088"/>
  </conditionalFormatting>
  <conditionalFormatting sqref="C569">
    <cfRule type="duplicateValues" dxfId="1970" priority="994"/>
  </conditionalFormatting>
  <conditionalFormatting sqref="E569">
    <cfRule type="duplicateValues" dxfId="1969" priority="995"/>
  </conditionalFormatting>
  <conditionalFormatting sqref="K569">
    <cfRule type="duplicateValues" dxfId="1968" priority="996"/>
  </conditionalFormatting>
  <conditionalFormatting sqref="C570">
    <cfRule type="duplicateValues" dxfId="1967" priority="971"/>
  </conditionalFormatting>
  <conditionalFormatting sqref="E570">
    <cfRule type="duplicateValues" dxfId="1966" priority="972"/>
  </conditionalFormatting>
  <conditionalFormatting sqref="K570">
    <cfRule type="duplicateValues" dxfId="1965" priority="973"/>
  </conditionalFormatting>
  <conditionalFormatting sqref="K571">
    <cfRule type="duplicateValues" dxfId="1964" priority="1004"/>
  </conditionalFormatting>
  <conditionalFormatting sqref="C572">
    <cfRule type="duplicateValues" dxfId="1963" priority="977"/>
  </conditionalFormatting>
  <conditionalFormatting sqref="E572">
    <cfRule type="duplicateValues" dxfId="1962" priority="978"/>
  </conditionalFormatting>
  <conditionalFormatting sqref="K572">
    <cfRule type="duplicateValues" dxfId="1961" priority="979"/>
  </conditionalFormatting>
  <conditionalFormatting sqref="K573">
    <cfRule type="duplicateValues" dxfId="1960" priority="1003"/>
  </conditionalFormatting>
  <conditionalFormatting sqref="K574">
    <cfRule type="duplicateValues" dxfId="1959" priority="1002"/>
  </conditionalFormatting>
  <conditionalFormatting sqref="K575">
    <cfRule type="duplicateValues" dxfId="1958" priority="1061"/>
  </conditionalFormatting>
  <conditionalFormatting sqref="K576">
    <cfRule type="duplicateValues" dxfId="1957" priority="1071"/>
  </conditionalFormatting>
  <conditionalFormatting sqref="K580">
    <cfRule type="duplicateValues" dxfId="1956" priority="1085"/>
  </conditionalFormatting>
  <conditionalFormatting sqref="K581">
    <cfRule type="duplicateValues" dxfId="1955" priority="1076"/>
  </conditionalFormatting>
  <conditionalFormatting sqref="K582">
    <cfRule type="duplicateValues" dxfId="1954" priority="1072"/>
  </conditionalFormatting>
  <conditionalFormatting sqref="K583">
    <cfRule type="duplicateValues" dxfId="1953" priority="1077"/>
  </conditionalFormatting>
  <conditionalFormatting sqref="K584">
    <cfRule type="duplicateValues" dxfId="1952" priority="1073"/>
  </conditionalFormatting>
  <conditionalFormatting sqref="K585">
    <cfRule type="duplicateValues" dxfId="1951" priority="1066"/>
  </conditionalFormatting>
  <conditionalFormatting sqref="K586">
    <cfRule type="duplicateValues" dxfId="1950" priority="1067"/>
  </conditionalFormatting>
  <conditionalFormatting sqref="C588">
    <cfRule type="duplicateValues" dxfId="1949" priority="1022"/>
  </conditionalFormatting>
  <conditionalFormatting sqref="E588">
    <cfRule type="duplicateValues" dxfId="1948" priority="1023"/>
  </conditionalFormatting>
  <conditionalFormatting sqref="K588">
    <cfRule type="duplicateValues" dxfId="1947" priority="1024"/>
  </conditionalFormatting>
  <conditionalFormatting sqref="K591">
    <cfRule type="duplicateValues" dxfId="1946" priority="1075"/>
  </conditionalFormatting>
  <conditionalFormatting sqref="K593">
    <cfRule type="duplicateValues" dxfId="1945" priority="1074"/>
  </conditionalFormatting>
  <conditionalFormatting sqref="K599">
    <cfRule type="duplicateValues" dxfId="1944" priority="1086"/>
  </conditionalFormatting>
  <conditionalFormatting sqref="K600">
    <cfRule type="duplicateValues" dxfId="1943" priority="1064"/>
  </conditionalFormatting>
  <conditionalFormatting sqref="K601">
    <cfRule type="duplicateValues" dxfId="1942" priority="1065"/>
  </conditionalFormatting>
  <conditionalFormatting sqref="K603">
    <cfRule type="duplicateValues" dxfId="1941" priority="1070"/>
  </conditionalFormatting>
  <conditionalFormatting sqref="K604">
    <cfRule type="duplicateValues" dxfId="1940" priority="1069"/>
  </conditionalFormatting>
  <conditionalFormatting sqref="K605">
    <cfRule type="duplicateValues" dxfId="1939" priority="1068"/>
  </conditionalFormatting>
  <conditionalFormatting sqref="K606">
    <cfRule type="duplicateValues" dxfId="1938" priority="1063"/>
  </conditionalFormatting>
  <conditionalFormatting sqref="K607">
    <cfRule type="duplicateValues" dxfId="1937" priority="1062"/>
  </conditionalFormatting>
  <conditionalFormatting sqref="K608">
    <cfRule type="duplicateValues" dxfId="1936" priority="987"/>
  </conditionalFormatting>
  <conditionalFormatting sqref="K610">
    <cfRule type="duplicateValues" dxfId="1935" priority="990"/>
  </conditionalFormatting>
  <conditionalFormatting sqref="K611">
    <cfRule type="duplicateValues" dxfId="1934" priority="989"/>
  </conditionalFormatting>
  <conditionalFormatting sqref="K612">
    <cfRule type="duplicateValues" dxfId="1933" priority="988"/>
  </conditionalFormatting>
  <conditionalFormatting sqref="K613">
    <cfRule type="duplicateValues" dxfId="1932" priority="986"/>
  </conditionalFormatting>
  <conditionalFormatting sqref="K614">
    <cfRule type="duplicateValues" dxfId="1931" priority="985"/>
  </conditionalFormatting>
  <conditionalFormatting sqref="E615">
    <cfRule type="duplicateValues" dxfId="1930" priority="1050"/>
  </conditionalFormatting>
  <conditionalFormatting sqref="K615">
    <cfRule type="duplicateValues" dxfId="1929" priority="1087"/>
  </conditionalFormatting>
  <conditionalFormatting sqref="E619">
    <cfRule type="duplicateValues" dxfId="1928" priority="1051"/>
  </conditionalFormatting>
  <conditionalFormatting sqref="K619">
    <cfRule type="duplicateValues" dxfId="1927" priority="1060"/>
  </conditionalFormatting>
  <conditionalFormatting sqref="K620">
    <cfRule type="duplicateValues" dxfId="1926" priority="1011"/>
  </conditionalFormatting>
  <conditionalFormatting sqref="K621">
    <cfRule type="duplicateValues" dxfId="1925" priority="1010"/>
  </conditionalFormatting>
  <conditionalFormatting sqref="K622">
    <cfRule type="duplicateValues" dxfId="1924" priority="1009"/>
  </conditionalFormatting>
  <conditionalFormatting sqref="K623">
    <cfRule type="duplicateValues" dxfId="1923" priority="1059"/>
  </conditionalFormatting>
  <conditionalFormatting sqref="K624">
    <cfRule type="duplicateValues" dxfId="1922" priority="1058"/>
  </conditionalFormatting>
  <conditionalFormatting sqref="K625">
    <cfRule type="duplicateValues" dxfId="1921" priority="1057"/>
  </conditionalFormatting>
  <conditionalFormatting sqref="K626">
    <cfRule type="duplicateValues" dxfId="1920" priority="1056"/>
  </conditionalFormatting>
  <conditionalFormatting sqref="K627">
    <cfRule type="duplicateValues" dxfId="1919" priority="1055"/>
  </conditionalFormatting>
  <conditionalFormatting sqref="K628">
    <cfRule type="duplicateValues" dxfId="1918" priority="1054"/>
  </conditionalFormatting>
  <conditionalFormatting sqref="K630">
    <cfRule type="duplicateValues" dxfId="1917" priority="1053"/>
  </conditionalFormatting>
  <conditionalFormatting sqref="C631">
    <cfRule type="duplicateValues" dxfId="1916" priority="1019"/>
  </conditionalFormatting>
  <conditionalFormatting sqref="E631">
    <cfRule type="duplicateValues" dxfId="1915" priority="1020"/>
  </conditionalFormatting>
  <conditionalFormatting sqref="K631">
    <cfRule type="duplicateValues" dxfId="1914" priority="1021"/>
  </conditionalFormatting>
  <conditionalFormatting sqref="C632">
    <cfRule type="duplicateValues" dxfId="1913" priority="3716"/>
  </conditionalFormatting>
  <conditionalFormatting sqref="E632">
    <cfRule type="duplicateValues" dxfId="1912" priority="3717"/>
  </conditionalFormatting>
  <conditionalFormatting sqref="K632">
    <cfRule type="duplicateValues" dxfId="1911" priority="3718"/>
  </conditionalFormatting>
  <conditionalFormatting sqref="K633">
    <cfRule type="duplicateValues" dxfId="1910" priority="3968"/>
  </conditionalFormatting>
  <conditionalFormatting sqref="K634">
    <cfRule type="duplicateValues" dxfId="1909" priority="3967"/>
  </conditionalFormatting>
  <conditionalFormatting sqref="K635">
    <cfRule type="duplicateValues" dxfId="1908" priority="3966"/>
  </conditionalFormatting>
  <conditionalFormatting sqref="K636">
    <cfRule type="duplicateValues" dxfId="1907" priority="3965"/>
  </conditionalFormatting>
  <conditionalFormatting sqref="K637">
    <cfRule type="duplicateValues" dxfId="1906" priority="3964"/>
  </conditionalFormatting>
  <conditionalFormatting sqref="K638">
    <cfRule type="duplicateValues" dxfId="1905" priority="3963"/>
  </conditionalFormatting>
  <conditionalFormatting sqref="K639">
    <cfRule type="duplicateValues" dxfId="1904" priority="3962"/>
  </conditionalFormatting>
  <conditionalFormatting sqref="K640">
    <cfRule type="duplicateValues" dxfId="1903" priority="3961"/>
  </conditionalFormatting>
  <conditionalFormatting sqref="K641">
    <cfRule type="duplicateValues" dxfId="1902" priority="3960"/>
  </conditionalFormatting>
  <conditionalFormatting sqref="K642">
    <cfRule type="duplicateValues" dxfId="1901" priority="3959"/>
  </conditionalFormatting>
  <conditionalFormatting sqref="K643">
    <cfRule type="duplicateValues" dxfId="1900" priority="3958"/>
  </conditionalFormatting>
  <conditionalFormatting sqref="K644">
    <cfRule type="duplicateValues" dxfId="1899" priority="3957"/>
  </conditionalFormatting>
  <conditionalFormatting sqref="K645">
    <cfRule type="duplicateValues" dxfId="1898" priority="3956"/>
  </conditionalFormatting>
  <conditionalFormatting sqref="K646">
    <cfRule type="duplicateValues" dxfId="1897" priority="3955"/>
  </conditionalFormatting>
  <conditionalFormatting sqref="K647">
    <cfRule type="duplicateValues" dxfId="1896" priority="3954"/>
  </conditionalFormatting>
  <conditionalFormatting sqref="K648">
    <cfRule type="duplicateValues" dxfId="1895" priority="3953"/>
  </conditionalFormatting>
  <conditionalFormatting sqref="B655">
    <cfRule type="duplicateValues" dxfId="1894" priority="3301"/>
    <cfRule type="duplicateValues" dxfId="1893" priority="3305"/>
  </conditionalFormatting>
  <conditionalFormatting sqref="C655">
    <cfRule type="duplicateValues" dxfId="1892" priority="3302"/>
  </conditionalFormatting>
  <conditionalFormatting sqref="E655">
    <cfRule type="duplicateValues" dxfId="1891" priority="3303"/>
  </conditionalFormatting>
  <conditionalFormatting sqref="K655">
    <cfRule type="duplicateValues" dxfId="1890" priority="3304"/>
  </conditionalFormatting>
  <conditionalFormatting sqref="B656">
    <cfRule type="duplicateValues" dxfId="1889" priority="3268"/>
    <cfRule type="duplicateValues" dxfId="1888" priority="3272"/>
  </conditionalFormatting>
  <conditionalFormatting sqref="C656">
    <cfRule type="duplicateValues" dxfId="1887" priority="3269"/>
  </conditionalFormatting>
  <conditionalFormatting sqref="E656">
    <cfRule type="duplicateValues" dxfId="1886" priority="3270"/>
  </conditionalFormatting>
  <conditionalFormatting sqref="K656">
    <cfRule type="duplicateValues" dxfId="1885" priority="3271"/>
  </conditionalFormatting>
  <conditionalFormatting sqref="B657">
    <cfRule type="duplicateValues" dxfId="1884" priority="3240"/>
    <cfRule type="duplicateValues" dxfId="1883" priority="3244"/>
  </conditionalFormatting>
  <conditionalFormatting sqref="C657">
    <cfRule type="duplicateValues" dxfId="1882" priority="3241"/>
  </conditionalFormatting>
  <conditionalFormatting sqref="E657">
    <cfRule type="duplicateValues" dxfId="1881" priority="3242"/>
  </conditionalFormatting>
  <conditionalFormatting sqref="K657">
    <cfRule type="duplicateValues" dxfId="1880" priority="3243"/>
  </conditionalFormatting>
  <conditionalFormatting sqref="B658">
    <cfRule type="duplicateValues" dxfId="1879" priority="3222"/>
    <cfRule type="duplicateValues" dxfId="1878" priority="3226"/>
  </conditionalFormatting>
  <conditionalFormatting sqref="C658">
    <cfRule type="duplicateValues" dxfId="1877" priority="3223"/>
  </conditionalFormatting>
  <conditionalFormatting sqref="E658">
    <cfRule type="duplicateValues" dxfId="1876" priority="3224"/>
  </conditionalFormatting>
  <conditionalFormatting sqref="K658">
    <cfRule type="duplicateValues" dxfId="1875" priority="3225"/>
  </conditionalFormatting>
  <conditionalFormatting sqref="B659">
    <cfRule type="duplicateValues" dxfId="1874" priority="3207"/>
    <cfRule type="duplicateValues" dxfId="1873" priority="3211"/>
  </conditionalFormatting>
  <conditionalFormatting sqref="C659">
    <cfRule type="duplicateValues" dxfId="1872" priority="3208"/>
  </conditionalFormatting>
  <conditionalFormatting sqref="E659">
    <cfRule type="duplicateValues" dxfId="1871" priority="3209"/>
  </conditionalFormatting>
  <conditionalFormatting sqref="K659">
    <cfRule type="duplicateValues" dxfId="1870" priority="3210"/>
  </conditionalFormatting>
  <conditionalFormatting sqref="C660">
    <cfRule type="duplicateValues" dxfId="1869" priority="3084"/>
  </conditionalFormatting>
  <conditionalFormatting sqref="E660">
    <cfRule type="duplicateValues" dxfId="1868" priority="3085"/>
  </conditionalFormatting>
  <conditionalFormatting sqref="K660">
    <cfRule type="duplicateValues" dxfId="1867" priority="3086"/>
  </conditionalFormatting>
  <conditionalFormatting sqref="C661">
    <cfRule type="duplicateValues" dxfId="1866" priority="3072"/>
  </conditionalFormatting>
  <conditionalFormatting sqref="K661">
    <cfRule type="duplicateValues" dxfId="1865" priority="3074"/>
  </conditionalFormatting>
  <conditionalFormatting sqref="C662">
    <cfRule type="duplicateValues" dxfId="1864" priority="3049"/>
  </conditionalFormatting>
  <conditionalFormatting sqref="E662">
    <cfRule type="duplicateValues" dxfId="1863" priority="3050"/>
  </conditionalFormatting>
  <conditionalFormatting sqref="K662">
    <cfRule type="duplicateValues" dxfId="1862" priority="3051"/>
  </conditionalFormatting>
  <conditionalFormatting sqref="C663">
    <cfRule type="duplicateValues" dxfId="1861" priority="3043"/>
  </conditionalFormatting>
  <conditionalFormatting sqref="K663">
    <cfRule type="duplicateValues" dxfId="1860" priority="3045"/>
  </conditionalFormatting>
  <conditionalFormatting sqref="C664">
    <cfRule type="duplicateValues" dxfId="1859" priority="3035"/>
  </conditionalFormatting>
  <conditionalFormatting sqref="K664">
    <cfRule type="duplicateValues" dxfId="1858" priority="3036"/>
  </conditionalFormatting>
  <conditionalFormatting sqref="C665">
    <cfRule type="duplicateValues" dxfId="1857" priority="2944"/>
  </conditionalFormatting>
  <conditionalFormatting sqref="K665">
    <cfRule type="duplicateValues" dxfId="1856" priority="2945"/>
  </conditionalFormatting>
  <conditionalFormatting sqref="C666">
    <cfRule type="duplicateValues" dxfId="1855" priority="2938"/>
  </conditionalFormatting>
  <conditionalFormatting sqref="K666">
    <cfRule type="duplicateValues" dxfId="1854" priority="2939"/>
  </conditionalFormatting>
  <conditionalFormatting sqref="C667">
    <cfRule type="duplicateValues" dxfId="1853" priority="2932"/>
  </conditionalFormatting>
  <conditionalFormatting sqref="K667">
    <cfRule type="duplicateValues" dxfId="1852" priority="2933"/>
  </conditionalFormatting>
  <conditionalFormatting sqref="C685">
    <cfRule type="duplicateValues" dxfId="1851" priority="382"/>
  </conditionalFormatting>
  <conditionalFormatting sqref="E685">
    <cfRule type="duplicateValues" dxfId="1850" priority="384"/>
  </conditionalFormatting>
  <conditionalFormatting sqref="K685">
    <cfRule type="duplicateValues" dxfId="1849" priority="383"/>
  </conditionalFormatting>
  <conditionalFormatting sqref="B686">
    <cfRule type="duplicateValues" dxfId="1848" priority="285"/>
    <cfRule type="duplicateValues" dxfId="1847" priority="286"/>
    <cfRule type="duplicateValues" dxfId="1846" priority="287"/>
    <cfRule type="duplicateValues" dxfId="1845" priority="288"/>
  </conditionalFormatting>
  <conditionalFormatting sqref="C686">
    <cfRule type="duplicateValues" dxfId="1844" priority="282"/>
  </conditionalFormatting>
  <conditionalFormatting sqref="E686">
    <cfRule type="duplicateValues" dxfId="1843" priority="284"/>
  </conditionalFormatting>
  <conditionalFormatting sqref="K686">
    <cfRule type="duplicateValues" dxfId="1842" priority="283"/>
  </conditionalFormatting>
  <conditionalFormatting sqref="C687">
    <cfRule type="duplicateValues" dxfId="1841" priority="159"/>
  </conditionalFormatting>
  <conditionalFormatting sqref="E687">
    <cfRule type="duplicateValues" dxfId="1840" priority="161"/>
  </conditionalFormatting>
  <conditionalFormatting sqref="K687">
    <cfRule type="duplicateValues" dxfId="1839" priority="160"/>
  </conditionalFormatting>
  <conditionalFormatting sqref="C688">
    <cfRule type="duplicateValues" dxfId="1838" priority="77"/>
  </conditionalFormatting>
  <conditionalFormatting sqref="E688 E690 E692">
    <cfRule type="duplicateValues" dxfId="1837" priority="79"/>
  </conditionalFormatting>
  <conditionalFormatting sqref="K688">
    <cfRule type="duplicateValues" dxfId="1836" priority="78"/>
  </conditionalFormatting>
  <conditionalFormatting sqref="B689 B691 B693">
    <cfRule type="duplicateValues" dxfId="1835" priority="32"/>
    <cfRule type="duplicateValues" dxfId="1834" priority="33"/>
    <cfRule type="duplicateValues" dxfId="1833" priority="34"/>
    <cfRule type="duplicateValues" dxfId="1832" priority="35"/>
  </conditionalFormatting>
  <conditionalFormatting sqref="C689">
    <cfRule type="duplicateValues" dxfId="1831" priority="29"/>
  </conditionalFormatting>
  <conditionalFormatting sqref="E689 E691 E693">
    <cfRule type="duplicateValues" dxfId="1830" priority="31"/>
  </conditionalFormatting>
  <conditionalFormatting sqref="K689">
    <cfRule type="duplicateValues" dxfId="1829" priority="30"/>
  </conditionalFormatting>
  <conditionalFormatting sqref="K694">
    <cfRule type="duplicateValues" dxfId="1828" priority="3939"/>
  </conditionalFormatting>
  <conditionalFormatting sqref="K695">
    <cfRule type="duplicateValues" dxfId="1827" priority="3938"/>
  </conditionalFormatting>
  <conditionalFormatting sqref="K696">
    <cfRule type="duplicateValues" dxfId="1826" priority="3937"/>
  </conditionalFormatting>
  <conditionalFormatting sqref="K697">
    <cfRule type="duplicateValues" dxfId="1825" priority="3936"/>
  </conditionalFormatting>
  <conditionalFormatting sqref="K698">
    <cfRule type="duplicateValues" dxfId="1824" priority="3935"/>
  </conditionalFormatting>
  <conditionalFormatting sqref="K699">
    <cfRule type="duplicateValues" dxfId="1823" priority="3934"/>
  </conditionalFormatting>
  <conditionalFormatting sqref="K700">
    <cfRule type="duplicateValues" dxfId="1822" priority="3933"/>
  </conditionalFormatting>
  <conditionalFormatting sqref="K701">
    <cfRule type="duplicateValues" dxfId="1821" priority="3440"/>
  </conditionalFormatting>
  <conditionalFormatting sqref="K702">
    <cfRule type="duplicateValues" dxfId="1820" priority="3439"/>
  </conditionalFormatting>
  <conditionalFormatting sqref="C703">
    <cfRule type="duplicateValues" dxfId="1819" priority="2872"/>
  </conditionalFormatting>
  <conditionalFormatting sqref="E703">
    <cfRule type="duplicateValues" dxfId="1818" priority="2873"/>
  </conditionalFormatting>
  <conditionalFormatting sqref="K703">
    <cfRule type="duplicateValues" dxfId="1817" priority="2870"/>
  </conditionalFormatting>
  <conditionalFormatting sqref="B704">
    <cfRule type="duplicateValues" dxfId="1816" priority="1614"/>
    <cfRule type="duplicateValues" dxfId="1815" priority="1615"/>
    <cfRule type="duplicateValues" dxfId="1814" priority="1616"/>
    <cfRule type="duplicateValues" dxfId="1813" priority="1618"/>
  </conditionalFormatting>
  <conditionalFormatting sqref="C704">
    <cfRule type="duplicateValues" dxfId="1812" priority="1619"/>
  </conditionalFormatting>
  <conditionalFormatting sqref="K704">
    <cfRule type="duplicateValues" dxfId="1811" priority="1617"/>
  </conditionalFormatting>
  <conditionalFormatting sqref="K705">
    <cfRule type="duplicateValues" dxfId="1810" priority="1523"/>
  </conditionalFormatting>
  <conditionalFormatting sqref="K706">
    <cfRule type="duplicateValues" dxfId="1809" priority="1518"/>
  </conditionalFormatting>
  <conditionalFormatting sqref="K707">
    <cfRule type="duplicateValues" dxfId="1808" priority="1517"/>
  </conditionalFormatting>
  <conditionalFormatting sqref="C708">
    <cfRule type="duplicateValues" dxfId="1807" priority="1513"/>
  </conditionalFormatting>
  <conditionalFormatting sqref="K708">
    <cfRule type="duplicateValues" dxfId="1806" priority="1511"/>
  </conditionalFormatting>
  <conditionalFormatting sqref="C709">
    <cfRule type="duplicateValues" dxfId="1805" priority="1506"/>
  </conditionalFormatting>
  <conditionalFormatting sqref="K709">
    <cfRule type="duplicateValues" dxfId="1804" priority="1504"/>
  </conditionalFormatting>
  <conditionalFormatting sqref="K710">
    <cfRule type="duplicateValues" dxfId="1803" priority="3927"/>
  </conditionalFormatting>
  <conditionalFormatting sqref="K711">
    <cfRule type="duplicateValues" dxfId="1802" priority="3926"/>
  </conditionalFormatting>
  <conditionalFormatting sqref="K712">
    <cfRule type="duplicateValues" dxfId="1801" priority="3925"/>
  </conditionalFormatting>
  <conditionalFormatting sqref="K713">
    <cfRule type="duplicateValues" dxfId="1800" priority="3924"/>
  </conditionalFormatting>
  <conditionalFormatting sqref="K714">
    <cfRule type="duplicateValues" dxfId="1799" priority="3923"/>
  </conditionalFormatting>
  <conditionalFormatting sqref="K715">
    <cfRule type="duplicateValues" dxfId="1798" priority="3922"/>
  </conditionalFormatting>
  <conditionalFormatting sqref="B716">
    <cfRule type="duplicateValues" dxfId="1797" priority="3662"/>
  </conditionalFormatting>
  <conditionalFormatting sqref="C716">
    <cfRule type="duplicateValues" dxfId="1796" priority="3659"/>
  </conditionalFormatting>
  <conditionalFormatting sqref="K716">
    <cfRule type="duplicateValues" dxfId="1795" priority="3661"/>
  </conditionalFormatting>
  <conditionalFormatting sqref="B717">
    <cfRule type="duplicateValues" dxfId="1794" priority="3658"/>
  </conditionalFormatting>
  <conditionalFormatting sqref="C717">
    <cfRule type="duplicateValues" dxfId="1793" priority="3655"/>
  </conditionalFormatting>
  <conditionalFormatting sqref="K717">
    <cfRule type="duplicateValues" dxfId="1792" priority="3657"/>
  </conditionalFormatting>
  <conditionalFormatting sqref="B718">
    <cfRule type="duplicateValues" dxfId="1791" priority="3654"/>
  </conditionalFormatting>
  <conditionalFormatting sqref="C718">
    <cfRule type="duplicateValues" dxfId="1790" priority="3651"/>
  </conditionalFormatting>
  <conditionalFormatting sqref="K718">
    <cfRule type="duplicateValues" dxfId="1789" priority="3653"/>
  </conditionalFormatting>
  <conditionalFormatting sqref="C754">
    <cfRule type="duplicateValues" dxfId="1788" priority="4802"/>
  </conditionalFormatting>
  <conditionalFormatting sqref="K754">
    <cfRule type="duplicateValues" dxfId="1787" priority="4803"/>
  </conditionalFormatting>
  <conditionalFormatting sqref="C755">
    <cfRule type="duplicateValues" dxfId="1786" priority="439"/>
  </conditionalFormatting>
  <conditionalFormatting sqref="E755">
    <cfRule type="duplicateValues" dxfId="1785" priority="437"/>
  </conditionalFormatting>
  <conditionalFormatting sqref="K755">
    <cfRule type="duplicateValues" dxfId="1784" priority="440"/>
  </conditionalFormatting>
  <conditionalFormatting sqref="C756">
    <cfRule type="duplicateValues" dxfId="1783" priority="370"/>
  </conditionalFormatting>
  <conditionalFormatting sqref="E756">
    <cfRule type="duplicateValues" dxfId="1782" priority="369"/>
  </conditionalFormatting>
  <conditionalFormatting sqref="K756">
    <cfRule type="duplicateValues" dxfId="1781" priority="371"/>
  </conditionalFormatting>
  <conditionalFormatting sqref="K757">
    <cfRule type="duplicateValues" dxfId="1780" priority="3921"/>
  </conditionalFormatting>
  <conditionalFormatting sqref="K758">
    <cfRule type="duplicateValues" dxfId="1779" priority="3920"/>
  </conditionalFormatting>
  <conditionalFormatting sqref="K759">
    <cfRule type="duplicateValues" dxfId="1778" priority="3919"/>
  </conditionalFormatting>
  <conditionalFormatting sqref="K760">
    <cfRule type="duplicateValues" dxfId="1777" priority="3918"/>
  </conditionalFormatting>
  <conditionalFormatting sqref="K761">
    <cfRule type="duplicateValues" dxfId="1776" priority="3917"/>
  </conditionalFormatting>
  <conditionalFormatting sqref="K762">
    <cfRule type="duplicateValues" dxfId="1775" priority="3916"/>
  </conditionalFormatting>
  <conditionalFormatting sqref="K763">
    <cfRule type="duplicateValues" dxfId="1774" priority="3912"/>
  </conditionalFormatting>
  <conditionalFormatting sqref="K764">
    <cfRule type="duplicateValues" dxfId="1773" priority="3901"/>
  </conditionalFormatting>
  <conditionalFormatting sqref="K765">
    <cfRule type="duplicateValues" dxfId="1772" priority="3900"/>
  </conditionalFormatting>
  <conditionalFormatting sqref="K766">
    <cfRule type="duplicateValues" dxfId="1771" priority="3899"/>
  </conditionalFormatting>
  <conditionalFormatting sqref="K767">
    <cfRule type="duplicateValues" dxfId="1770" priority="3898"/>
  </conditionalFormatting>
  <conditionalFormatting sqref="K768">
    <cfRule type="duplicateValues" dxfId="1769" priority="3897"/>
  </conditionalFormatting>
  <conditionalFormatting sqref="K769">
    <cfRule type="duplicateValues" dxfId="1768" priority="3896"/>
  </conditionalFormatting>
  <conditionalFormatting sqref="K770">
    <cfRule type="duplicateValues" dxfId="1767" priority="3895"/>
  </conditionalFormatting>
  <conditionalFormatting sqref="K771">
    <cfRule type="duplicateValues" dxfId="1766" priority="3894"/>
  </conditionalFormatting>
  <conditionalFormatting sqref="K772">
    <cfRule type="duplicateValues" dxfId="1765" priority="3893"/>
  </conditionalFormatting>
  <conditionalFormatting sqref="K773">
    <cfRule type="duplicateValues" dxfId="1764" priority="3892"/>
  </conditionalFormatting>
  <conditionalFormatting sqref="K774">
    <cfRule type="duplicateValues" dxfId="1763" priority="3891"/>
  </conditionalFormatting>
  <conditionalFormatting sqref="K775">
    <cfRule type="duplicateValues" dxfId="1762" priority="3890"/>
  </conditionalFormatting>
  <conditionalFormatting sqref="K776">
    <cfRule type="duplicateValues" dxfId="1761" priority="3889"/>
  </conditionalFormatting>
  <conditionalFormatting sqref="K787">
    <cfRule type="duplicateValues" dxfId="1760" priority="3888"/>
  </conditionalFormatting>
  <conditionalFormatting sqref="K788">
    <cfRule type="duplicateValues" dxfId="1759" priority="3887"/>
  </conditionalFormatting>
  <conditionalFormatting sqref="K789">
    <cfRule type="duplicateValues" dxfId="1758" priority="3886"/>
  </conditionalFormatting>
  <conditionalFormatting sqref="K790">
    <cfRule type="duplicateValues" dxfId="1757" priority="3885"/>
  </conditionalFormatting>
  <conditionalFormatting sqref="K791">
    <cfRule type="duplicateValues" dxfId="1756" priority="3884"/>
  </conditionalFormatting>
  <conditionalFormatting sqref="K792">
    <cfRule type="duplicateValues" dxfId="1755" priority="3883"/>
  </conditionalFormatting>
  <conditionalFormatting sqref="K793">
    <cfRule type="duplicateValues" dxfId="1754" priority="3882"/>
  </conditionalFormatting>
  <conditionalFormatting sqref="K794">
    <cfRule type="duplicateValues" dxfId="1753" priority="3881"/>
  </conditionalFormatting>
  <conditionalFormatting sqref="K795">
    <cfRule type="duplicateValues" dxfId="1752" priority="3880"/>
  </conditionalFormatting>
  <conditionalFormatting sqref="K796">
    <cfRule type="duplicateValues" dxfId="1751" priority="3879"/>
  </conditionalFormatting>
  <conditionalFormatting sqref="K797">
    <cfRule type="duplicateValues" dxfId="1750" priority="3878"/>
  </conditionalFormatting>
  <conditionalFormatting sqref="K798">
    <cfRule type="duplicateValues" dxfId="1749" priority="3877"/>
  </conditionalFormatting>
  <conditionalFormatting sqref="K799">
    <cfRule type="duplicateValues" dxfId="1748" priority="3876"/>
  </conditionalFormatting>
  <conditionalFormatting sqref="K800">
    <cfRule type="duplicateValues" dxfId="1747" priority="3875"/>
  </conditionalFormatting>
  <conditionalFormatting sqref="K801">
    <cfRule type="duplicateValues" dxfId="1746" priority="3874"/>
  </conditionalFormatting>
  <conditionalFormatting sqref="K802">
    <cfRule type="duplicateValues" dxfId="1745" priority="3873"/>
  </conditionalFormatting>
  <conditionalFormatting sqref="K803">
    <cfRule type="duplicateValues" dxfId="1744" priority="3872"/>
  </conditionalFormatting>
  <conditionalFormatting sqref="K804">
    <cfRule type="duplicateValues" dxfId="1743" priority="3871"/>
  </conditionalFormatting>
  <conditionalFormatting sqref="K805">
    <cfRule type="duplicateValues" dxfId="1742" priority="3870"/>
  </conditionalFormatting>
  <conditionalFormatting sqref="K806">
    <cfRule type="duplicateValues" dxfId="1741" priority="3869"/>
  </conditionalFormatting>
  <conditionalFormatting sqref="K807">
    <cfRule type="duplicateValues" dxfId="1740" priority="3868"/>
  </conditionalFormatting>
  <conditionalFormatting sqref="K808">
    <cfRule type="duplicateValues" dxfId="1739" priority="3867"/>
  </conditionalFormatting>
  <conditionalFormatting sqref="K809">
    <cfRule type="duplicateValues" dxfId="1738" priority="3866"/>
  </conditionalFormatting>
  <conditionalFormatting sqref="K810">
    <cfRule type="duplicateValues" dxfId="1737" priority="3865"/>
  </conditionalFormatting>
  <conditionalFormatting sqref="K811">
    <cfRule type="duplicateValues" dxfId="1736" priority="3864"/>
  </conditionalFormatting>
  <conditionalFormatting sqref="K812">
    <cfRule type="duplicateValues" dxfId="1735" priority="3863"/>
  </conditionalFormatting>
  <conditionalFormatting sqref="K813">
    <cfRule type="duplicateValues" dxfId="1734" priority="3862"/>
  </conditionalFormatting>
  <conditionalFormatting sqref="K814">
    <cfRule type="duplicateValues" dxfId="1733" priority="3861"/>
  </conditionalFormatting>
  <conditionalFormatting sqref="K829">
    <cfRule type="duplicateValues" dxfId="1732" priority="3860"/>
  </conditionalFormatting>
  <conditionalFormatting sqref="K830">
    <cfRule type="duplicateValues" dxfId="1731" priority="3859"/>
  </conditionalFormatting>
  <conditionalFormatting sqref="K831">
    <cfRule type="duplicateValues" dxfId="1730" priority="3858"/>
  </conditionalFormatting>
  <conditionalFormatting sqref="K832">
    <cfRule type="duplicateValues" dxfId="1729" priority="3857"/>
  </conditionalFormatting>
  <conditionalFormatting sqref="K833">
    <cfRule type="duplicateValues" dxfId="1728" priority="3856"/>
  </conditionalFormatting>
  <conditionalFormatting sqref="K834">
    <cfRule type="duplicateValues" dxfId="1727" priority="3855"/>
  </conditionalFormatting>
  <conditionalFormatting sqref="K835">
    <cfRule type="duplicateValues" dxfId="1726" priority="3854"/>
  </conditionalFormatting>
  <conditionalFormatting sqref="K836">
    <cfRule type="duplicateValues" dxfId="1725" priority="3853"/>
  </conditionalFormatting>
  <conditionalFormatting sqref="K837">
    <cfRule type="duplicateValues" dxfId="1724" priority="3852"/>
  </conditionalFormatting>
  <conditionalFormatting sqref="K838">
    <cfRule type="duplicateValues" dxfId="1723" priority="3851"/>
  </conditionalFormatting>
  <conditionalFormatting sqref="K839">
    <cfRule type="duplicateValues" dxfId="1722" priority="3850"/>
  </conditionalFormatting>
  <conditionalFormatting sqref="K840">
    <cfRule type="duplicateValues" dxfId="1721" priority="3849"/>
  </conditionalFormatting>
  <conditionalFormatting sqref="K841">
    <cfRule type="duplicateValues" dxfId="1720" priority="3848"/>
  </conditionalFormatting>
  <conditionalFormatting sqref="K842">
    <cfRule type="duplicateValues" dxfId="1719" priority="3847"/>
  </conditionalFormatting>
  <conditionalFormatting sqref="K843">
    <cfRule type="duplicateValues" dxfId="1718" priority="3846"/>
  </conditionalFormatting>
  <conditionalFormatting sqref="K844">
    <cfRule type="duplicateValues" dxfId="1717" priority="3845"/>
  </conditionalFormatting>
  <conditionalFormatting sqref="K845">
    <cfRule type="duplicateValues" dxfId="1716" priority="3844"/>
  </conditionalFormatting>
  <conditionalFormatting sqref="K846">
    <cfRule type="duplicateValues" dxfId="1715" priority="3843"/>
  </conditionalFormatting>
  <conditionalFormatting sqref="K847">
    <cfRule type="duplicateValues" dxfId="1714" priority="3842"/>
  </conditionalFormatting>
  <conditionalFormatting sqref="K848">
    <cfRule type="duplicateValues" dxfId="1713" priority="3841"/>
  </conditionalFormatting>
  <conditionalFormatting sqref="K849">
    <cfRule type="duplicateValues" dxfId="1712" priority="3840"/>
  </conditionalFormatting>
  <conditionalFormatting sqref="K850">
    <cfRule type="duplicateValues" dxfId="1711" priority="3839"/>
  </conditionalFormatting>
  <conditionalFormatting sqref="K851">
    <cfRule type="duplicateValues" dxfId="1710" priority="3838"/>
  </conditionalFormatting>
  <conditionalFormatting sqref="K852">
    <cfRule type="duplicateValues" dxfId="1709" priority="3837"/>
  </conditionalFormatting>
  <conditionalFormatting sqref="K853">
    <cfRule type="duplicateValues" dxfId="1708" priority="3836"/>
  </conditionalFormatting>
  <conditionalFormatting sqref="K854">
    <cfRule type="duplicateValues" dxfId="1707" priority="3835"/>
  </conditionalFormatting>
  <conditionalFormatting sqref="K855">
    <cfRule type="duplicateValues" dxfId="1706" priority="3834"/>
  </conditionalFormatting>
  <conditionalFormatting sqref="K856">
    <cfRule type="duplicateValues" dxfId="1705" priority="3833"/>
  </conditionalFormatting>
  <conditionalFormatting sqref="K857">
    <cfRule type="duplicateValues" dxfId="1704" priority="3832"/>
  </conditionalFormatting>
  <conditionalFormatting sqref="K858">
    <cfRule type="duplicateValues" dxfId="1703" priority="3831"/>
  </conditionalFormatting>
  <conditionalFormatting sqref="K859">
    <cfRule type="duplicateValues" dxfId="1702" priority="3830"/>
  </conditionalFormatting>
  <conditionalFormatting sqref="K860">
    <cfRule type="duplicateValues" dxfId="1701" priority="3829"/>
  </conditionalFormatting>
  <conditionalFormatting sqref="K861">
    <cfRule type="duplicateValues" dxfId="1700" priority="3828"/>
  </conditionalFormatting>
  <conditionalFormatting sqref="K862">
    <cfRule type="duplicateValues" dxfId="1699" priority="3827"/>
  </conditionalFormatting>
  <conditionalFormatting sqref="K863">
    <cfRule type="duplicateValues" dxfId="1698" priority="3826"/>
  </conditionalFormatting>
  <conditionalFormatting sqref="K864">
    <cfRule type="duplicateValues" dxfId="1697" priority="3825"/>
  </conditionalFormatting>
  <conditionalFormatting sqref="K865">
    <cfRule type="duplicateValues" dxfId="1696" priority="3824"/>
  </conditionalFormatting>
  <conditionalFormatting sqref="K866">
    <cfRule type="duplicateValues" dxfId="1695" priority="3823"/>
  </conditionalFormatting>
  <conditionalFormatting sqref="K867">
    <cfRule type="duplicateValues" dxfId="1694" priority="2918"/>
  </conditionalFormatting>
  <conditionalFormatting sqref="K868">
    <cfRule type="duplicateValues" dxfId="1693" priority="2917"/>
  </conditionalFormatting>
  <conditionalFormatting sqref="K869">
    <cfRule type="duplicateValues" dxfId="1692" priority="2916"/>
  </conditionalFormatting>
  <conditionalFormatting sqref="K870">
    <cfRule type="duplicateValues" dxfId="1691" priority="2915"/>
  </conditionalFormatting>
  <conditionalFormatting sqref="K871">
    <cfRule type="duplicateValues" dxfId="1690" priority="2914"/>
  </conditionalFormatting>
  <conditionalFormatting sqref="K872">
    <cfRule type="duplicateValues" dxfId="1689" priority="2913"/>
  </conditionalFormatting>
  <conditionalFormatting sqref="K873">
    <cfRule type="duplicateValues" dxfId="1688" priority="2912"/>
  </conditionalFormatting>
  <conditionalFormatting sqref="K874">
    <cfRule type="duplicateValues" dxfId="1687" priority="2911"/>
  </conditionalFormatting>
  <conditionalFormatting sqref="K875">
    <cfRule type="duplicateValues" dxfId="1686" priority="2910"/>
  </conditionalFormatting>
  <conditionalFormatting sqref="K876">
    <cfRule type="duplicateValues" dxfId="1685" priority="213"/>
  </conditionalFormatting>
  <conditionalFormatting sqref="K877">
    <cfRule type="duplicateValues" dxfId="1684" priority="212"/>
  </conditionalFormatting>
  <conditionalFormatting sqref="C882">
    <cfRule type="duplicateValues" dxfId="1683" priority="1328"/>
  </conditionalFormatting>
  <conditionalFormatting sqref="E882">
    <cfRule type="duplicateValues" dxfId="1682" priority="1329"/>
  </conditionalFormatting>
  <conditionalFormatting sqref="K882">
    <cfRule type="duplicateValues" dxfId="1681" priority="1325"/>
  </conditionalFormatting>
  <conditionalFormatting sqref="C886">
    <cfRule type="duplicateValues" dxfId="1680" priority="1314"/>
  </conditionalFormatting>
  <conditionalFormatting sqref="E886">
    <cfRule type="duplicateValues" dxfId="1679" priority="1315"/>
  </conditionalFormatting>
  <conditionalFormatting sqref="K886">
    <cfRule type="duplicateValues" dxfId="1678" priority="1311"/>
  </conditionalFormatting>
  <conditionalFormatting sqref="C889">
    <cfRule type="duplicateValues" dxfId="1677" priority="1301"/>
  </conditionalFormatting>
  <conditionalFormatting sqref="E889">
    <cfRule type="duplicateValues" dxfId="1676" priority="1302"/>
  </conditionalFormatting>
  <conditionalFormatting sqref="K889">
    <cfRule type="duplicateValues" dxfId="1675" priority="1300"/>
  </conditionalFormatting>
  <conditionalFormatting sqref="K890">
    <cfRule type="duplicateValues" dxfId="1674" priority="3822"/>
  </conditionalFormatting>
  <conditionalFormatting sqref="B891">
    <cfRule type="duplicateValues" dxfId="1673" priority="3674"/>
  </conditionalFormatting>
  <conditionalFormatting sqref="C891">
    <cfRule type="duplicateValues" dxfId="1672" priority="3672"/>
  </conditionalFormatting>
  <conditionalFormatting sqref="E891">
    <cfRule type="duplicateValues" dxfId="1671" priority="3673"/>
  </conditionalFormatting>
  <conditionalFormatting sqref="K891">
    <cfRule type="duplicateValues" dxfId="1670" priority="3671"/>
  </conditionalFormatting>
  <conditionalFormatting sqref="B892">
    <cfRule type="duplicateValues" dxfId="1669" priority="3670"/>
  </conditionalFormatting>
  <conditionalFormatting sqref="C892">
    <cfRule type="duplicateValues" dxfId="1668" priority="3668"/>
  </conditionalFormatting>
  <conditionalFormatting sqref="E892">
    <cfRule type="duplicateValues" dxfId="1667" priority="3669"/>
  </conditionalFormatting>
  <conditionalFormatting sqref="K892">
    <cfRule type="duplicateValues" dxfId="1666" priority="3667"/>
  </conditionalFormatting>
  <conditionalFormatting sqref="B893">
    <cfRule type="duplicateValues" dxfId="1665" priority="4092"/>
  </conditionalFormatting>
  <conditionalFormatting sqref="C893">
    <cfRule type="duplicateValues" dxfId="1664" priority="4093"/>
  </conditionalFormatting>
  <conditionalFormatting sqref="E893">
    <cfRule type="duplicateValues" dxfId="1663" priority="4094"/>
  </conditionalFormatting>
  <conditionalFormatting sqref="K893">
    <cfRule type="duplicateValues" dxfId="1662" priority="4095"/>
  </conditionalFormatting>
  <conditionalFormatting sqref="B895">
    <cfRule type="duplicateValues" dxfId="1661" priority="3443"/>
  </conditionalFormatting>
  <conditionalFormatting sqref="C895">
    <cfRule type="duplicateValues" dxfId="1660" priority="3442"/>
  </conditionalFormatting>
  <conditionalFormatting sqref="E895">
    <cfRule type="duplicateValues" dxfId="1659" priority="3444"/>
  </conditionalFormatting>
  <conditionalFormatting sqref="B935">
    <cfRule type="duplicateValues" dxfId="1658" priority="2857"/>
    <cfRule type="duplicateValues" dxfId="1657" priority="2858"/>
    <cfRule type="duplicateValues" dxfId="1656" priority="2860"/>
  </conditionalFormatting>
  <conditionalFormatting sqref="C935">
    <cfRule type="duplicateValues" dxfId="1655" priority="2859"/>
  </conditionalFormatting>
  <conditionalFormatting sqref="E935">
    <cfRule type="duplicateValues" dxfId="1654" priority="2861"/>
  </conditionalFormatting>
  <conditionalFormatting sqref="B936">
    <cfRule type="duplicateValues" dxfId="1653" priority="2852"/>
    <cfRule type="duplicateValues" dxfId="1652" priority="2853"/>
    <cfRule type="duplicateValues" dxfId="1651" priority="2855"/>
  </conditionalFormatting>
  <conditionalFormatting sqref="C936">
    <cfRule type="duplicateValues" dxfId="1650" priority="2854"/>
  </conditionalFormatting>
  <conditionalFormatting sqref="E936">
    <cfRule type="duplicateValues" dxfId="1649" priority="2856"/>
  </conditionalFormatting>
  <conditionalFormatting sqref="B937">
    <cfRule type="duplicateValues" dxfId="1648" priority="2847"/>
    <cfRule type="duplicateValues" dxfId="1647" priority="2848"/>
    <cfRule type="duplicateValues" dxfId="1646" priority="2850"/>
  </conditionalFormatting>
  <conditionalFormatting sqref="C937">
    <cfRule type="duplicateValues" dxfId="1645" priority="2849"/>
  </conditionalFormatting>
  <conditionalFormatting sqref="E937">
    <cfRule type="duplicateValues" dxfId="1644" priority="2851"/>
  </conditionalFormatting>
  <conditionalFormatting sqref="B938">
    <cfRule type="duplicateValues" dxfId="1643" priority="2842"/>
    <cfRule type="duplicateValues" dxfId="1642" priority="2843"/>
    <cfRule type="duplicateValues" dxfId="1641" priority="2845"/>
  </conditionalFormatting>
  <conditionalFormatting sqref="C938">
    <cfRule type="duplicateValues" dxfId="1640" priority="2844"/>
  </conditionalFormatting>
  <conditionalFormatting sqref="E938">
    <cfRule type="duplicateValues" dxfId="1639" priority="2846"/>
  </conditionalFormatting>
  <conditionalFormatting sqref="B939">
    <cfRule type="duplicateValues" dxfId="1638" priority="3306"/>
    <cfRule type="duplicateValues" dxfId="1637" priority="3308"/>
  </conditionalFormatting>
  <conditionalFormatting sqref="C939">
    <cfRule type="duplicateValues" dxfId="1636" priority="3307"/>
  </conditionalFormatting>
  <conditionalFormatting sqref="E939">
    <cfRule type="duplicateValues" dxfId="1635" priority="3309"/>
  </conditionalFormatting>
  <conditionalFormatting sqref="B940">
    <cfRule type="duplicateValues" dxfId="1634" priority="3642"/>
  </conditionalFormatting>
  <conditionalFormatting sqref="C940">
    <cfRule type="duplicateValues" dxfId="1633" priority="3640"/>
  </conditionalFormatting>
  <conditionalFormatting sqref="E940">
    <cfRule type="duplicateValues" dxfId="1632" priority="3641"/>
  </conditionalFormatting>
  <conditionalFormatting sqref="B941">
    <cfRule type="duplicateValues" dxfId="1631" priority="3288"/>
    <cfRule type="duplicateValues" dxfId="1630" priority="3291"/>
  </conditionalFormatting>
  <conditionalFormatting sqref="C941">
    <cfRule type="duplicateValues" dxfId="1629" priority="3289"/>
  </conditionalFormatting>
  <conditionalFormatting sqref="E941">
    <cfRule type="duplicateValues" dxfId="1628" priority="3290"/>
  </conditionalFormatting>
  <conditionalFormatting sqref="B942">
    <cfRule type="duplicateValues" dxfId="1627" priority="3292"/>
    <cfRule type="duplicateValues" dxfId="1626" priority="3295"/>
  </conditionalFormatting>
  <conditionalFormatting sqref="C942">
    <cfRule type="duplicateValues" dxfId="1625" priority="3293"/>
  </conditionalFormatting>
  <conditionalFormatting sqref="E942">
    <cfRule type="duplicateValues" dxfId="1624" priority="3294"/>
  </conditionalFormatting>
  <conditionalFormatting sqref="B943">
    <cfRule type="duplicateValues" dxfId="1623" priority="3117"/>
    <cfRule type="duplicateValues" dxfId="1622" priority="3120"/>
  </conditionalFormatting>
  <conditionalFormatting sqref="C943">
    <cfRule type="duplicateValues" dxfId="1621" priority="3118"/>
  </conditionalFormatting>
  <conditionalFormatting sqref="E943">
    <cfRule type="duplicateValues" dxfId="1620" priority="3119"/>
  </conditionalFormatting>
  <conditionalFormatting sqref="B944">
    <cfRule type="duplicateValues" dxfId="1619" priority="3065"/>
    <cfRule type="duplicateValues" dxfId="1618" priority="3066"/>
    <cfRule type="duplicateValues" dxfId="1617" priority="3069"/>
  </conditionalFormatting>
  <conditionalFormatting sqref="C944">
    <cfRule type="duplicateValues" dxfId="1616" priority="3067"/>
  </conditionalFormatting>
  <conditionalFormatting sqref="E944">
    <cfRule type="duplicateValues" dxfId="1615" priority="3068"/>
  </conditionalFormatting>
  <conditionalFormatting sqref="B945">
    <cfRule type="duplicateValues" dxfId="1614" priority="3109"/>
    <cfRule type="duplicateValues" dxfId="1613" priority="3112"/>
  </conditionalFormatting>
  <conditionalFormatting sqref="C945">
    <cfRule type="duplicateValues" dxfId="1612" priority="3110"/>
  </conditionalFormatting>
  <conditionalFormatting sqref="E945">
    <cfRule type="duplicateValues" dxfId="1611" priority="3111"/>
  </conditionalFormatting>
  <conditionalFormatting sqref="B946">
    <cfRule type="duplicateValues" dxfId="1610" priority="3113"/>
    <cfRule type="duplicateValues" dxfId="1609" priority="3116"/>
  </conditionalFormatting>
  <conditionalFormatting sqref="C946">
    <cfRule type="duplicateValues" dxfId="1608" priority="3114"/>
  </conditionalFormatting>
  <conditionalFormatting sqref="E946">
    <cfRule type="duplicateValues" dxfId="1607" priority="3115"/>
  </conditionalFormatting>
  <conditionalFormatting sqref="B947">
    <cfRule type="duplicateValues" dxfId="1606" priority="3105"/>
    <cfRule type="duplicateValues" dxfId="1605" priority="3108"/>
  </conditionalFormatting>
  <conditionalFormatting sqref="C947">
    <cfRule type="duplicateValues" dxfId="1604" priority="3106"/>
  </conditionalFormatting>
  <conditionalFormatting sqref="E947">
    <cfRule type="duplicateValues" dxfId="1603" priority="3107"/>
  </conditionalFormatting>
  <conditionalFormatting sqref="B948">
    <cfRule type="duplicateValues" dxfId="1602" priority="91"/>
    <cfRule type="duplicateValues" dxfId="1601" priority="92"/>
    <cfRule type="duplicateValues" dxfId="1600" priority="93"/>
    <cfRule type="duplicateValues" dxfId="1599" priority="96"/>
  </conditionalFormatting>
  <conditionalFormatting sqref="C948">
    <cfRule type="duplicateValues" dxfId="1598" priority="94"/>
  </conditionalFormatting>
  <conditionalFormatting sqref="E948">
    <cfRule type="duplicateValues" dxfId="1597" priority="95"/>
  </conditionalFormatting>
  <conditionalFormatting sqref="B949">
    <cfRule type="duplicateValues" dxfId="1596" priority="250"/>
    <cfRule type="duplicateValues" dxfId="1595" priority="251"/>
    <cfRule type="duplicateValues" dxfId="1594" priority="252"/>
    <cfRule type="duplicateValues" dxfId="1593" priority="255"/>
  </conditionalFormatting>
  <conditionalFormatting sqref="C949">
    <cfRule type="duplicateValues" dxfId="1592" priority="253"/>
  </conditionalFormatting>
  <conditionalFormatting sqref="E949">
    <cfRule type="duplicateValues" dxfId="1591" priority="254"/>
  </conditionalFormatting>
  <conditionalFormatting sqref="B950">
    <cfRule type="duplicateValues" dxfId="1590" priority="107"/>
    <cfRule type="duplicateValues" dxfId="1589" priority="108"/>
    <cfRule type="duplicateValues" dxfId="1588" priority="109"/>
    <cfRule type="duplicateValues" dxfId="1587" priority="112"/>
  </conditionalFormatting>
  <conditionalFormatting sqref="C950">
    <cfRule type="duplicateValues" dxfId="1586" priority="110"/>
  </conditionalFormatting>
  <conditionalFormatting sqref="E950">
    <cfRule type="duplicateValues" dxfId="1585" priority="111"/>
  </conditionalFormatting>
  <conditionalFormatting sqref="B951">
    <cfRule type="duplicateValues" dxfId="1584" priority="3639"/>
  </conditionalFormatting>
  <conditionalFormatting sqref="C951">
    <cfRule type="duplicateValues" dxfId="1583" priority="3637"/>
  </conditionalFormatting>
  <conditionalFormatting sqref="E951">
    <cfRule type="duplicateValues" dxfId="1582" priority="3635"/>
  </conditionalFormatting>
  <conditionalFormatting sqref="K951">
    <cfRule type="duplicateValues" dxfId="1581" priority="3636"/>
  </conditionalFormatting>
  <conditionalFormatting sqref="B952">
    <cfRule type="duplicateValues" dxfId="1580" priority="3634"/>
  </conditionalFormatting>
  <conditionalFormatting sqref="C952">
    <cfRule type="duplicateValues" dxfId="1579" priority="3633"/>
  </conditionalFormatting>
  <conditionalFormatting sqref="E952">
    <cfRule type="duplicateValues" dxfId="1578" priority="3631"/>
  </conditionalFormatting>
  <conditionalFormatting sqref="K952">
    <cfRule type="duplicateValues" dxfId="1577" priority="3632"/>
  </conditionalFormatting>
  <conditionalFormatting sqref="B953">
    <cfRule type="duplicateValues" dxfId="1576" priority="343"/>
    <cfRule type="duplicateValues" dxfId="1575" priority="344"/>
    <cfRule type="duplicateValues" dxfId="1574" priority="345"/>
    <cfRule type="duplicateValues" dxfId="1573" priority="349"/>
  </conditionalFormatting>
  <conditionalFormatting sqref="C953">
    <cfRule type="duplicateValues" dxfId="1572" priority="348"/>
  </conditionalFormatting>
  <conditionalFormatting sqref="E953">
    <cfRule type="duplicateValues" dxfId="1571" priority="346"/>
  </conditionalFormatting>
  <conditionalFormatting sqref="K953">
    <cfRule type="duplicateValues" dxfId="1570" priority="347"/>
  </conditionalFormatting>
  <conditionalFormatting sqref="B956">
    <cfRule type="duplicateValues" dxfId="1569" priority="3460"/>
  </conditionalFormatting>
  <conditionalFormatting sqref="C956">
    <cfRule type="duplicateValues" dxfId="1568" priority="3459"/>
  </conditionalFormatting>
  <conditionalFormatting sqref="E956">
    <cfRule type="duplicateValues" dxfId="1567" priority="3457"/>
  </conditionalFormatting>
  <conditionalFormatting sqref="K956">
    <cfRule type="duplicateValues" dxfId="1566" priority="3458"/>
  </conditionalFormatting>
  <conditionalFormatting sqref="C957">
    <cfRule type="duplicateValues" dxfId="1565" priority="3447"/>
  </conditionalFormatting>
  <conditionalFormatting sqref="E957">
    <cfRule type="duplicateValues" dxfId="1564" priority="3448"/>
  </conditionalFormatting>
  <conditionalFormatting sqref="C958">
    <cfRule type="duplicateValues" dxfId="1563" priority="3450"/>
  </conditionalFormatting>
  <conditionalFormatting sqref="E958">
    <cfRule type="duplicateValues" dxfId="1562" priority="3451"/>
  </conditionalFormatting>
  <conditionalFormatting sqref="C1015">
    <cfRule type="duplicateValues" dxfId="1561" priority="1603"/>
  </conditionalFormatting>
  <conditionalFormatting sqref="C1016">
    <cfRule type="duplicateValues" dxfId="1560" priority="1478"/>
  </conditionalFormatting>
  <conditionalFormatting sqref="E1016">
    <cfRule type="duplicateValues" dxfId="1559" priority="1481"/>
  </conditionalFormatting>
  <conditionalFormatting sqref="C1017">
    <cfRule type="duplicateValues" dxfId="1558" priority="1470"/>
  </conditionalFormatting>
  <conditionalFormatting sqref="E1017">
    <cfRule type="duplicateValues" dxfId="1557" priority="1471"/>
  </conditionalFormatting>
  <conditionalFormatting sqref="C1018">
    <cfRule type="duplicateValues" dxfId="1556" priority="1464"/>
  </conditionalFormatting>
  <conditionalFormatting sqref="C1029">
    <cfRule type="duplicateValues" dxfId="1555" priority="1454"/>
  </conditionalFormatting>
  <conditionalFormatting sqref="C1030">
    <cfRule type="duplicateValues" dxfId="1554" priority="1450"/>
  </conditionalFormatting>
  <conditionalFormatting sqref="C1031">
    <cfRule type="duplicateValues" dxfId="1553" priority="1448"/>
  </conditionalFormatting>
  <conditionalFormatting sqref="C1032">
    <cfRule type="duplicateValues" dxfId="1552" priority="1446"/>
  </conditionalFormatting>
  <conditionalFormatting sqref="C1033">
    <cfRule type="duplicateValues" dxfId="1551" priority="1358"/>
  </conditionalFormatting>
  <conditionalFormatting sqref="C1034">
    <cfRule type="duplicateValues" dxfId="1550" priority="1357"/>
  </conditionalFormatting>
  <conditionalFormatting sqref="C1035">
    <cfRule type="duplicateValues" dxfId="1549" priority="1356"/>
  </conditionalFormatting>
  <conditionalFormatting sqref="C1036">
    <cfRule type="duplicateValues" dxfId="1548" priority="1355"/>
  </conditionalFormatting>
  <conditionalFormatting sqref="C1037">
    <cfRule type="duplicateValues" dxfId="1547" priority="442"/>
  </conditionalFormatting>
  <conditionalFormatting sqref="C1038">
    <cfRule type="duplicateValues" dxfId="1546" priority="441"/>
  </conditionalFormatting>
  <conditionalFormatting sqref="C1039">
    <cfRule type="duplicateValues" dxfId="1545" priority="376"/>
  </conditionalFormatting>
  <conditionalFormatting sqref="C1040">
    <cfRule type="duplicateValues" dxfId="1544" priority="153"/>
  </conditionalFormatting>
  <conditionalFormatting sqref="C1041">
    <cfRule type="duplicateValues" dxfId="1543" priority="152"/>
  </conditionalFormatting>
  <conditionalFormatting sqref="C1042">
    <cfRule type="duplicateValues" dxfId="1542" priority="150"/>
  </conditionalFormatting>
  <conditionalFormatting sqref="B1043">
    <cfRule type="duplicateValues" dxfId="1541" priority="73"/>
    <cfRule type="duplicateValues" dxfId="1540" priority="74"/>
    <cfRule type="duplicateValues" dxfId="1539" priority="75"/>
    <cfRule type="duplicateValues" dxfId="1538" priority="76"/>
  </conditionalFormatting>
  <conditionalFormatting sqref="C1043">
    <cfRule type="duplicateValues" dxfId="1537" priority="71"/>
  </conditionalFormatting>
  <conditionalFormatting sqref="E1043">
    <cfRule type="duplicateValues" dxfId="1536" priority="72"/>
  </conditionalFormatting>
  <conditionalFormatting sqref="C1071">
    <cfRule type="duplicateValues" dxfId="1535" priority="337"/>
  </conditionalFormatting>
  <conditionalFormatting sqref="C1090">
    <cfRule type="duplicateValues" dxfId="1534" priority="203"/>
  </conditionalFormatting>
  <conditionalFormatting sqref="C1109">
    <cfRule type="duplicateValues" dxfId="1533" priority="196"/>
  </conditionalFormatting>
  <conditionalFormatting sqref="C1128">
    <cfRule type="duplicateValues" dxfId="1532" priority="189"/>
  </conditionalFormatting>
  <conditionalFormatting sqref="C1147">
    <cfRule type="duplicateValues" dxfId="1531" priority="183"/>
  </conditionalFormatting>
  <conditionalFormatting sqref="C1166">
    <cfRule type="duplicateValues" dxfId="1530" priority="180"/>
  </conditionalFormatting>
  <conditionalFormatting sqref="B1185">
    <cfRule type="duplicateValues" dxfId="1529" priority="175"/>
    <cfRule type="duplicateValues" dxfId="1528" priority="176"/>
    <cfRule type="duplicateValues" dxfId="1527" priority="177"/>
    <cfRule type="duplicateValues" dxfId="1526" priority="178"/>
  </conditionalFormatting>
  <conditionalFormatting sqref="C1185">
    <cfRule type="duplicateValues" dxfId="1525" priority="173"/>
  </conditionalFormatting>
  <conditionalFormatting sqref="E1185">
    <cfRule type="duplicateValues" dxfId="1524" priority="174"/>
  </conditionalFormatting>
  <conditionalFormatting sqref="C1186">
    <cfRule type="duplicateValues" dxfId="1523" priority="1388"/>
    <cfRule type="duplicateValues" dxfId="1522" priority="1389"/>
  </conditionalFormatting>
  <conditionalFormatting sqref="E1186">
    <cfRule type="duplicateValues" dxfId="1521" priority="1391"/>
  </conditionalFormatting>
  <conditionalFormatting sqref="K1186">
    <cfRule type="duplicateValues" dxfId="1520" priority="1393"/>
  </conditionalFormatting>
  <conditionalFormatting sqref="C1187">
    <cfRule type="duplicateValues" dxfId="1519" priority="1372"/>
    <cfRule type="duplicateValues" dxfId="1518" priority="1373"/>
  </conditionalFormatting>
  <conditionalFormatting sqref="E1187">
    <cfRule type="duplicateValues" dxfId="1517" priority="1375"/>
  </conditionalFormatting>
  <conditionalFormatting sqref="K1187">
    <cfRule type="duplicateValues" dxfId="1516" priority="1377"/>
  </conditionalFormatting>
  <conditionalFormatting sqref="C1188">
    <cfRule type="duplicateValues" dxfId="1515" priority="1380"/>
    <cfRule type="duplicateValues" dxfId="1514" priority="1381"/>
  </conditionalFormatting>
  <conditionalFormatting sqref="E1188">
    <cfRule type="duplicateValues" dxfId="1513" priority="1383"/>
  </conditionalFormatting>
  <conditionalFormatting sqref="K1188">
    <cfRule type="duplicateValues" dxfId="1512" priority="1385"/>
  </conditionalFormatting>
  <conditionalFormatting sqref="C1197">
    <cfRule type="duplicateValues" dxfId="1511" priority="4594"/>
  </conditionalFormatting>
  <conditionalFormatting sqref="E1197">
    <cfRule type="duplicateValues" dxfId="1510" priority="4595"/>
  </conditionalFormatting>
  <conditionalFormatting sqref="K1197">
    <cfRule type="duplicateValues" dxfId="1509" priority="4593"/>
  </conditionalFormatting>
  <conditionalFormatting sqref="K1198">
    <cfRule type="duplicateValues" dxfId="1508" priority="1554"/>
  </conditionalFormatting>
  <conditionalFormatting sqref="K1199">
    <cfRule type="duplicateValues" dxfId="1507" priority="1559"/>
  </conditionalFormatting>
  <conditionalFormatting sqref="K1200">
    <cfRule type="duplicateValues" dxfId="1506" priority="1558"/>
  </conditionalFormatting>
  <conditionalFormatting sqref="K1201">
    <cfRule type="duplicateValues" dxfId="1505" priority="1557"/>
  </conditionalFormatting>
  <conditionalFormatting sqref="K1202">
    <cfRule type="duplicateValues" dxfId="1504" priority="1556"/>
  </conditionalFormatting>
  <conditionalFormatting sqref="K1203">
    <cfRule type="duplicateValues" dxfId="1503" priority="1555"/>
  </conditionalFormatting>
  <conditionalFormatting sqref="K1204">
    <cfRule type="duplicateValues" dxfId="1502" priority="1550"/>
  </conditionalFormatting>
  <conditionalFormatting sqref="K1205">
    <cfRule type="duplicateValues" dxfId="1501" priority="1549"/>
  </conditionalFormatting>
  <conditionalFormatting sqref="C1206">
    <cfRule type="duplicateValues" dxfId="1500" priority="1545"/>
  </conditionalFormatting>
  <conditionalFormatting sqref="E1206">
    <cfRule type="duplicateValues" dxfId="1499" priority="1546"/>
  </conditionalFormatting>
  <conditionalFormatting sqref="K1206">
    <cfRule type="duplicateValues" dxfId="1498" priority="1543"/>
  </conditionalFormatting>
  <conditionalFormatting sqref="C1207">
    <cfRule type="duplicateValues" dxfId="1497" priority="1564"/>
  </conditionalFormatting>
  <conditionalFormatting sqref="E1207">
    <cfRule type="duplicateValues" dxfId="1496" priority="1565"/>
  </conditionalFormatting>
  <conditionalFormatting sqref="K1207">
    <cfRule type="duplicateValues" dxfId="1495" priority="1561"/>
  </conditionalFormatting>
  <conditionalFormatting sqref="C1216">
    <cfRule type="duplicateValues" dxfId="1494" priority="1568"/>
  </conditionalFormatting>
  <conditionalFormatting sqref="E1216">
    <cfRule type="duplicateValues" dxfId="1493" priority="1569"/>
  </conditionalFormatting>
  <conditionalFormatting sqref="K1216">
    <cfRule type="duplicateValues" dxfId="1492" priority="1567"/>
  </conditionalFormatting>
  <conditionalFormatting sqref="C1219">
    <cfRule type="duplicateValues" dxfId="1491" priority="428"/>
  </conditionalFormatting>
  <conditionalFormatting sqref="E1219">
    <cfRule type="duplicateValues" dxfId="1490" priority="429"/>
  </conditionalFormatting>
  <conditionalFormatting sqref="K1219">
    <cfRule type="duplicateValues" dxfId="1489" priority="427"/>
  </conditionalFormatting>
  <conditionalFormatting sqref="C1220">
    <cfRule type="duplicateValues" dxfId="1488" priority="350"/>
  </conditionalFormatting>
  <conditionalFormatting sqref="E1220">
    <cfRule type="duplicateValues" dxfId="1487" priority="351"/>
  </conditionalFormatting>
  <conditionalFormatting sqref="K1220">
    <cfRule type="duplicateValues" dxfId="1486" priority="352"/>
  </conditionalFormatting>
  <conditionalFormatting sqref="C1221">
    <cfRule type="duplicateValues" dxfId="1485" priority="269"/>
  </conditionalFormatting>
  <conditionalFormatting sqref="E1221">
    <cfRule type="duplicateValues" dxfId="1484" priority="270"/>
  </conditionalFormatting>
  <conditionalFormatting sqref="K1221">
    <cfRule type="duplicateValues" dxfId="1483" priority="268"/>
  </conditionalFormatting>
  <conditionalFormatting sqref="C1222">
    <cfRule type="duplicateValues" dxfId="1482" priority="143"/>
  </conditionalFormatting>
  <conditionalFormatting sqref="E1222">
    <cfRule type="duplicateValues" dxfId="1481" priority="144"/>
  </conditionalFormatting>
  <conditionalFormatting sqref="K1222">
    <cfRule type="duplicateValues" dxfId="1480" priority="145"/>
  </conditionalFormatting>
  <conditionalFormatting sqref="C1223">
    <cfRule type="duplicateValues" dxfId="1479" priority="64"/>
  </conditionalFormatting>
  <conditionalFormatting sqref="E1223">
    <cfRule type="duplicateValues" dxfId="1478" priority="65"/>
  </conditionalFormatting>
  <conditionalFormatting sqref="K1223">
    <cfRule type="duplicateValues" dxfId="1477" priority="66"/>
  </conditionalFormatting>
  <conditionalFormatting sqref="C1224">
    <cfRule type="duplicateValues" dxfId="1476" priority="3709"/>
  </conditionalFormatting>
  <conditionalFormatting sqref="E1224">
    <cfRule type="duplicateValues" dxfId="1475" priority="3710"/>
  </conditionalFormatting>
  <conditionalFormatting sqref="K1224">
    <cfRule type="duplicateValues" dxfId="1474" priority="3711"/>
  </conditionalFormatting>
  <conditionalFormatting sqref="K1225">
    <cfRule type="duplicateValues" dxfId="1473" priority="3821"/>
  </conditionalFormatting>
  <conditionalFormatting sqref="K1226">
    <cfRule type="duplicateValues" dxfId="1472" priority="3820"/>
  </conditionalFormatting>
  <conditionalFormatting sqref="C1228">
    <cfRule type="duplicateValues" dxfId="1471" priority="3676"/>
  </conditionalFormatting>
  <conditionalFormatting sqref="C1229">
    <cfRule type="duplicateValues" dxfId="1470" priority="3712"/>
  </conditionalFormatting>
  <conditionalFormatting sqref="E1229">
    <cfRule type="duplicateValues" dxfId="1469" priority="3713"/>
  </conditionalFormatting>
  <conditionalFormatting sqref="K1229">
    <cfRule type="duplicateValues" dxfId="1468" priority="3714"/>
  </conditionalFormatting>
  <conditionalFormatting sqref="K1230">
    <cfRule type="duplicateValues" dxfId="1467" priority="3952"/>
  </conditionalFormatting>
  <conditionalFormatting sqref="K1231">
    <cfRule type="duplicateValues" dxfId="1466" priority="3951"/>
  </conditionalFormatting>
  <conditionalFormatting sqref="K1232">
    <cfRule type="duplicateValues" dxfId="1465" priority="3950"/>
  </conditionalFormatting>
  <conditionalFormatting sqref="K1233">
    <cfRule type="duplicateValues" dxfId="1464" priority="3949"/>
  </conditionalFormatting>
  <conditionalFormatting sqref="K1234">
    <cfRule type="duplicateValues" dxfId="1463" priority="3948"/>
  </conditionalFormatting>
  <conditionalFormatting sqref="K1235">
    <cfRule type="duplicateValues" dxfId="1462" priority="3947"/>
  </conditionalFormatting>
  <conditionalFormatting sqref="K1236">
    <cfRule type="duplicateValues" dxfId="1461" priority="3946"/>
  </conditionalFormatting>
  <conditionalFormatting sqref="K1237">
    <cfRule type="duplicateValues" dxfId="1460" priority="3945"/>
  </conditionalFormatting>
  <conditionalFormatting sqref="K1238">
    <cfRule type="duplicateValues" dxfId="1459" priority="3944"/>
  </conditionalFormatting>
  <conditionalFormatting sqref="K1239">
    <cfRule type="duplicateValues" dxfId="1458" priority="3943"/>
  </conditionalFormatting>
  <conditionalFormatting sqref="K1240">
    <cfRule type="duplicateValues" dxfId="1457" priority="3942"/>
  </conditionalFormatting>
  <conditionalFormatting sqref="K1241">
    <cfRule type="duplicateValues" dxfId="1456" priority="3941"/>
  </conditionalFormatting>
  <conditionalFormatting sqref="K1242">
    <cfRule type="duplicateValues" dxfId="1455" priority="3940"/>
  </conditionalFormatting>
  <conditionalFormatting sqref="B1243">
    <cfRule type="duplicateValues" dxfId="1454" priority="3245"/>
    <cfRule type="duplicateValues" dxfId="1453" priority="3249"/>
  </conditionalFormatting>
  <conditionalFormatting sqref="C1243">
    <cfRule type="duplicateValues" dxfId="1452" priority="3246"/>
  </conditionalFormatting>
  <conditionalFormatting sqref="E1243">
    <cfRule type="duplicateValues" dxfId="1451" priority="3247"/>
  </conditionalFormatting>
  <conditionalFormatting sqref="K1243">
    <cfRule type="duplicateValues" dxfId="1450" priority="3248"/>
  </conditionalFormatting>
  <conditionalFormatting sqref="B1244">
    <cfRule type="duplicateValues" dxfId="1449" priority="3235"/>
    <cfRule type="duplicateValues" dxfId="1448" priority="3239"/>
  </conditionalFormatting>
  <conditionalFormatting sqref="C1244">
    <cfRule type="duplicateValues" dxfId="1447" priority="3236"/>
  </conditionalFormatting>
  <conditionalFormatting sqref="E1244">
    <cfRule type="duplicateValues" dxfId="1446" priority="3237"/>
  </conditionalFormatting>
  <conditionalFormatting sqref="K1244">
    <cfRule type="duplicateValues" dxfId="1445" priority="3238"/>
  </conditionalFormatting>
  <conditionalFormatting sqref="B1245">
    <cfRule type="duplicateValues" dxfId="1444" priority="3217"/>
    <cfRule type="duplicateValues" dxfId="1443" priority="3221"/>
  </conditionalFormatting>
  <conditionalFormatting sqref="C1245">
    <cfRule type="duplicateValues" dxfId="1442" priority="3218"/>
  </conditionalFormatting>
  <conditionalFormatting sqref="E1245">
    <cfRule type="duplicateValues" dxfId="1441" priority="3219"/>
  </conditionalFormatting>
  <conditionalFormatting sqref="K1245">
    <cfRule type="duplicateValues" dxfId="1440" priority="3220"/>
  </conditionalFormatting>
  <conditionalFormatting sqref="B1246">
    <cfRule type="duplicateValues" dxfId="1439" priority="3212"/>
    <cfRule type="duplicateValues" dxfId="1438" priority="3216"/>
  </conditionalFormatting>
  <conditionalFormatting sqref="C1246">
    <cfRule type="duplicateValues" dxfId="1437" priority="3213"/>
  </conditionalFormatting>
  <conditionalFormatting sqref="E1246">
    <cfRule type="duplicateValues" dxfId="1436" priority="3214"/>
  </conditionalFormatting>
  <conditionalFormatting sqref="K1246">
    <cfRule type="duplicateValues" dxfId="1435" priority="3215"/>
  </conditionalFormatting>
  <conditionalFormatting sqref="B1247">
    <cfRule type="duplicateValues" dxfId="1434" priority="3076"/>
    <cfRule type="duplicateValues" dxfId="1433" priority="3077"/>
    <cfRule type="duplicateValues" dxfId="1432" priority="3081"/>
  </conditionalFormatting>
  <conditionalFormatting sqref="C1247">
    <cfRule type="duplicateValues" dxfId="1431" priority="3078"/>
  </conditionalFormatting>
  <conditionalFormatting sqref="E1247">
    <cfRule type="duplicateValues" dxfId="1430" priority="3079"/>
  </conditionalFormatting>
  <conditionalFormatting sqref="K1247">
    <cfRule type="duplicateValues" dxfId="1429" priority="3080"/>
  </conditionalFormatting>
  <conditionalFormatting sqref="B1248">
    <cfRule type="duplicateValues" dxfId="1428" priority="3053"/>
    <cfRule type="duplicateValues" dxfId="1427" priority="3054"/>
    <cfRule type="duplicateValues" dxfId="1426" priority="3058"/>
  </conditionalFormatting>
  <conditionalFormatting sqref="C1248">
    <cfRule type="duplicateValues" dxfId="1425" priority="3055"/>
  </conditionalFormatting>
  <conditionalFormatting sqref="E1248">
    <cfRule type="duplicateValues" dxfId="1424" priority="3056"/>
  </conditionalFormatting>
  <conditionalFormatting sqref="K1248">
    <cfRule type="duplicateValues" dxfId="1423" priority="3057"/>
  </conditionalFormatting>
  <conditionalFormatting sqref="B1249">
    <cfRule type="duplicateValues" dxfId="1422" priority="3059"/>
    <cfRule type="duplicateValues" dxfId="1421" priority="3060"/>
    <cfRule type="duplicateValues" dxfId="1420" priority="3064"/>
  </conditionalFormatting>
  <conditionalFormatting sqref="C1249">
    <cfRule type="duplicateValues" dxfId="1419" priority="3061"/>
  </conditionalFormatting>
  <conditionalFormatting sqref="E1249">
    <cfRule type="duplicateValues" dxfId="1418" priority="3062"/>
  </conditionalFormatting>
  <conditionalFormatting sqref="K1249">
    <cfRule type="duplicateValues" dxfId="1417" priority="3063"/>
  </conditionalFormatting>
  <conditionalFormatting sqref="C1250">
    <cfRule type="duplicateValues" dxfId="1416" priority="3031"/>
  </conditionalFormatting>
  <conditionalFormatting sqref="K1250">
    <cfRule type="duplicateValues" dxfId="1415" priority="3033"/>
  </conditionalFormatting>
  <conditionalFormatting sqref="C1251">
    <cfRule type="duplicateValues" dxfId="1414" priority="2952"/>
  </conditionalFormatting>
  <conditionalFormatting sqref="K1251">
    <cfRule type="duplicateValues" dxfId="1413" priority="2954"/>
  </conditionalFormatting>
  <conditionalFormatting sqref="C1252">
    <cfRule type="duplicateValues" dxfId="1412" priority="2928"/>
  </conditionalFormatting>
  <conditionalFormatting sqref="K1252">
    <cfRule type="duplicateValues" dxfId="1411" priority="2930"/>
  </conditionalFormatting>
  <conditionalFormatting sqref="C1253">
    <cfRule type="duplicateValues" dxfId="1410" priority="2923"/>
  </conditionalFormatting>
  <conditionalFormatting sqref="K1253">
    <cfRule type="duplicateValues" dxfId="1409" priority="2925"/>
  </conditionalFormatting>
  <conditionalFormatting sqref="B1271">
    <cfRule type="duplicateValues" dxfId="1408" priority="389"/>
    <cfRule type="duplicateValues" dxfId="1407" priority="392"/>
    <cfRule type="duplicateValues" dxfId="1406" priority="393"/>
    <cfRule type="duplicateValues" dxfId="1405" priority="394"/>
  </conditionalFormatting>
  <conditionalFormatting sqref="C1271">
    <cfRule type="duplicateValues" dxfId="1404" priority="390"/>
  </conditionalFormatting>
  <conditionalFormatting sqref="E1271">
    <cfRule type="duplicateValues" dxfId="1403" priority="395"/>
  </conditionalFormatting>
  <conditionalFormatting sqref="K1271">
    <cfRule type="duplicateValues" dxfId="1402" priority="391"/>
  </conditionalFormatting>
  <conditionalFormatting sqref="B1272">
    <cfRule type="duplicateValues" dxfId="1401" priority="275"/>
    <cfRule type="duplicateValues" dxfId="1400" priority="278"/>
    <cfRule type="duplicateValues" dxfId="1399" priority="279"/>
    <cfRule type="duplicateValues" dxfId="1398" priority="280"/>
  </conditionalFormatting>
  <conditionalFormatting sqref="C1272">
    <cfRule type="duplicateValues" dxfId="1397" priority="276"/>
  </conditionalFormatting>
  <conditionalFormatting sqref="E1272">
    <cfRule type="duplicateValues" dxfId="1396" priority="281"/>
  </conditionalFormatting>
  <conditionalFormatting sqref="K1272">
    <cfRule type="duplicateValues" dxfId="1395" priority="277"/>
  </conditionalFormatting>
  <conditionalFormatting sqref="B1273">
    <cfRule type="duplicateValues" dxfId="1394" priority="166"/>
    <cfRule type="duplicateValues" dxfId="1393" priority="169"/>
    <cfRule type="duplicateValues" dxfId="1392" priority="170"/>
    <cfRule type="duplicateValues" dxfId="1391" priority="171"/>
  </conditionalFormatting>
  <conditionalFormatting sqref="C1273">
    <cfRule type="duplicateValues" dxfId="1390" priority="167"/>
  </conditionalFormatting>
  <conditionalFormatting sqref="E1273">
    <cfRule type="duplicateValues" dxfId="1389" priority="172"/>
  </conditionalFormatting>
  <conditionalFormatting sqref="K1273">
    <cfRule type="duplicateValues" dxfId="1388" priority="168"/>
  </conditionalFormatting>
  <conditionalFormatting sqref="B1274">
    <cfRule type="duplicateValues" dxfId="1387" priority="84"/>
    <cfRule type="duplicateValues" dxfId="1386" priority="87"/>
    <cfRule type="duplicateValues" dxfId="1385" priority="88"/>
    <cfRule type="duplicateValues" dxfId="1384" priority="89"/>
  </conditionalFormatting>
  <conditionalFormatting sqref="C1274">
    <cfRule type="duplicateValues" dxfId="1383" priority="85"/>
  </conditionalFormatting>
  <conditionalFormatting sqref="E1274">
    <cfRule type="duplicateValues" dxfId="1382" priority="90"/>
  </conditionalFormatting>
  <conditionalFormatting sqref="K1274">
    <cfRule type="duplicateValues" dxfId="1381" priority="86"/>
  </conditionalFormatting>
  <conditionalFormatting sqref="K1275">
    <cfRule type="duplicateValues" dxfId="1380" priority="3915"/>
  </conditionalFormatting>
  <conditionalFormatting sqref="K1276">
    <cfRule type="duplicateValues" dxfId="1379" priority="3914"/>
  </conditionalFormatting>
  <conditionalFormatting sqref="K1277">
    <cfRule type="duplicateValues" dxfId="1378" priority="3932"/>
  </conditionalFormatting>
  <conditionalFormatting sqref="K1278">
    <cfRule type="duplicateValues" dxfId="1377" priority="3931"/>
  </conditionalFormatting>
  <conditionalFormatting sqref="K1279">
    <cfRule type="duplicateValues" dxfId="1376" priority="3930"/>
  </conditionalFormatting>
  <conditionalFormatting sqref="K1280">
    <cfRule type="duplicateValues" dxfId="1375" priority="3929"/>
  </conditionalFormatting>
  <conditionalFormatting sqref="K1281">
    <cfRule type="duplicateValues" dxfId="1374" priority="3928"/>
  </conditionalFormatting>
  <conditionalFormatting sqref="K1282">
    <cfRule type="duplicateValues" dxfId="1373" priority="3434"/>
  </conditionalFormatting>
  <conditionalFormatting sqref="K1283">
    <cfRule type="duplicateValues" dxfId="1372" priority="3433"/>
  </conditionalFormatting>
  <conditionalFormatting sqref="B1284">
    <cfRule type="duplicateValues" dxfId="1371" priority="2862"/>
    <cfRule type="duplicateValues" dxfId="1370" priority="2863"/>
    <cfRule type="duplicateValues" dxfId="1369" priority="2865"/>
  </conditionalFormatting>
  <conditionalFormatting sqref="C1284">
    <cfRule type="duplicateValues" dxfId="1368" priority="2866"/>
  </conditionalFormatting>
  <conditionalFormatting sqref="E1284">
    <cfRule type="duplicateValues" dxfId="1367" priority="2867"/>
  </conditionalFormatting>
  <conditionalFormatting sqref="K1284">
    <cfRule type="duplicateValues" dxfId="1366" priority="2864"/>
  </conditionalFormatting>
  <conditionalFormatting sqref="B1285">
    <cfRule type="duplicateValues" dxfId="1365" priority="1607"/>
    <cfRule type="duplicateValues" dxfId="1364" priority="4588"/>
    <cfRule type="duplicateValues" dxfId="1363" priority="4589"/>
    <cfRule type="duplicateValues" dxfId="1362" priority="4592"/>
  </conditionalFormatting>
  <conditionalFormatting sqref="C1285">
    <cfRule type="duplicateValues" dxfId="1361" priority="4590"/>
  </conditionalFormatting>
  <conditionalFormatting sqref="E1285">
    <cfRule type="duplicateValues" dxfId="1360" priority="4591"/>
  </conditionalFormatting>
  <conditionalFormatting sqref="K1285">
    <cfRule type="duplicateValues" dxfId="1359" priority="4587"/>
  </conditionalFormatting>
  <conditionalFormatting sqref="C1286">
    <cfRule type="duplicateValues" dxfId="1358" priority="3708"/>
  </conditionalFormatting>
  <conditionalFormatting sqref="E1286">
    <cfRule type="duplicateValues" dxfId="1357" priority="3707"/>
  </conditionalFormatting>
  <conditionalFormatting sqref="K1286">
    <cfRule type="duplicateValues" dxfId="1356" priority="3715"/>
  </conditionalFormatting>
  <conditionalFormatting sqref="C1287">
    <cfRule type="duplicateValues" dxfId="1355" priority="515"/>
  </conditionalFormatting>
  <conditionalFormatting sqref="E1287">
    <cfRule type="duplicateValues" dxfId="1354" priority="516"/>
  </conditionalFormatting>
  <conditionalFormatting sqref="K1287">
    <cfRule type="duplicateValues" dxfId="1353" priority="517"/>
  </conditionalFormatting>
  <conditionalFormatting sqref="C1289">
    <cfRule type="duplicateValues" dxfId="1352" priority="547"/>
  </conditionalFormatting>
  <conditionalFormatting sqref="E1289">
    <cfRule type="duplicateValues" dxfId="1351" priority="548"/>
  </conditionalFormatting>
  <conditionalFormatting sqref="K1289">
    <cfRule type="duplicateValues" dxfId="1350" priority="549"/>
  </conditionalFormatting>
  <conditionalFormatting sqref="C1291">
    <cfRule type="duplicateValues" dxfId="1349" priority="543"/>
  </conditionalFormatting>
  <conditionalFormatting sqref="E1291">
    <cfRule type="duplicateValues" dxfId="1348" priority="544"/>
  </conditionalFormatting>
  <conditionalFormatting sqref="K1291">
    <cfRule type="duplicateValues" dxfId="1347" priority="545"/>
  </conditionalFormatting>
  <conditionalFormatting sqref="C1292">
    <cfRule type="duplicateValues" dxfId="1346" priority="539"/>
  </conditionalFormatting>
  <conditionalFormatting sqref="E1292">
    <cfRule type="duplicateValues" dxfId="1345" priority="540"/>
  </conditionalFormatting>
  <conditionalFormatting sqref="K1292">
    <cfRule type="duplicateValues" dxfId="1344" priority="541"/>
  </conditionalFormatting>
  <conditionalFormatting sqref="C1293">
    <cfRule type="duplicateValues" dxfId="1343" priority="535"/>
  </conditionalFormatting>
  <conditionalFormatting sqref="E1293">
    <cfRule type="duplicateValues" dxfId="1342" priority="536"/>
  </conditionalFormatting>
  <conditionalFormatting sqref="K1293">
    <cfRule type="duplicateValues" dxfId="1341" priority="537"/>
  </conditionalFormatting>
  <conditionalFormatting sqref="C1296">
    <cfRule type="duplicateValues" dxfId="1340" priority="468"/>
  </conditionalFormatting>
  <conditionalFormatting sqref="E1296">
    <cfRule type="duplicateValues" dxfId="1339" priority="465"/>
  </conditionalFormatting>
  <conditionalFormatting sqref="K1296">
    <cfRule type="duplicateValues" dxfId="1338" priority="467"/>
  </conditionalFormatting>
  <conditionalFormatting sqref="C1301">
    <cfRule type="duplicateValues" dxfId="1337" priority="528"/>
  </conditionalFormatting>
  <conditionalFormatting sqref="E1301">
    <cfRule type="duplicateValues" dxfId="1336" priority="530"/>
  </conditionalFormatting>
  <conditionalFormatting sqref="K1301">
    <cfRule type="duplicateValues" dxfId="1335" priority="532"/>
  </conditionalFormatting>
  <conditionalFormatting sqref="C1302">
    <cfRule type="duplicateValues" dxfId="1334" priority="527"/>
  </conditionalFormatting>
  <conditionalFormatting sqref="E1302">
    <cfRule type="duplicateValues" dxfId="1333" priority="529"/>
  </conditionalFormatting>
  <conditionalFormatting sqref="K1302">
    <cfRule type="duplicateValues" dxfId="1332" priority="531"/>
  </conditionalFormatting>
  <conditionalFormatting sqref="C1317">
    <cfRule type="duplicateValues" dxfId="1331" priority="461"/>
  </conditionalFormatting>
  <conditionalFormatting sqref="E1317">
    <cfRule type="duplicateValues" dxfId="1330" priority="458"/>
  </conditionalFormatting>
  <conditionalFormatting sqref="K1317">
    <cfRule type="duplicateValues" dxfId="1329" priority="460"/>
  </conditionalFormatting>
  <conditionalFormatting sqref="K1332">
    <cfRule type="duplicateValues" dxfId="1328" priority="583"/>
  </conditionalFormatting>
  <conditionalFormatting sqref="K1333">
    <cfRule type="duplicateValues" dxfId="1327" priority="582"/>
  </conditionalFormatting>
  <conditionalFormatting sqref="K1343">
    <cfRule type="duplicateValues" dxfId="1326" priority="579"/>
  </conditionalFormatting>
  <conditionalFormatting sqref="K1344">
    <cfRule type="duplicateValues" dxfId="1325" priority="588"/>
  </conditionalFormatting>
  <conditionalFormatting sqref="C1347">
    <cfRule type="duplicateValues" dxfId="1324" priority="454"/>
  </conditionalFormatting>
  <conditionalFormatting sqref="E1347">
    <cfRule type="duplicateValues" dxfId="1323" priority="451"/>
  </conditionalFormatting>
  <conditionalFormatting sqref="K1347">
    <cfRule type="duplicateValues" dxfId="1322" priority="453"/>
  </conditionalFormatting>
  <conditionalFormatting sqref="C1348">
    <cfRule type="duplicateValues" dxfId="1321" priority="495"/>
  </conditionalFormatting>
  <conditionalFormatting sqref="E1348">
    <cfRule type="duplicateValues" dxfId="1320" priority="496"/>
  </conditionalFormatting>
  <conditionalFormatting sqref="K1348">
    <cfRule type="duplicateValues" dxfId="1319" priority="497"/>
  </conditionalFormatting>
  <conditionalFormatting sqref="C1349">
    <cfRule type="duplicateValues" dxfId="1318" priority="472"/>
  </conditionalFormatting>
  <conditionalFormatting sqref="E1349">
    <cfRule type="duplicateValues" dxfId="1317" priority="473"/>
  </conditionalFormatting>
  <conditionalFormatting sqref="K1349">
    <cfRule type="duplicateValues" dxfId="1316" priority="474"/>
  </conditionalFormatting>
  <conditionalFormatting sqref="K1350">
    <cfRule type="duplicateValues" dxfId="1315" priority="505"/>
  </conditionalFormatting>
  <conditionalFormatting sqref="C1351">
    <cfRule type="duplicateValues" dxfId="1314" priority="478"/>
  </conditionalFormatting>
  <conditionalFormatting sqref="E1351">
    <cfRule type="duplicateValues" dxfId="1313" priority="479"/>
  </conditionalFormatting>
  <conditionalFormatting sqref="K1351">
    <cfRule type="duplicateValues" dxfId="1312" priority="480"/>
  </conditionalFormatting>
  <conditionalFormatting sqref="K1352">
    <cfRule type="duplicateValues" dxfId="1311" priority="504"/>
  </conditionalFormatting>
  <conditionalFormatting sqref="K1353">
    <cfRule type="duplicateValues" dxfId="1310" priority="503"/>
  </conditionalFormatting>
  <conditionalFormatting sqref="C1354">
    <cfRule type="duplicateValues" dxfId="1309" priority="240"/>
  </conditionalFormatting>
  <conditionalFormatting sqref="E1354">
    <cfRule type="duplicateValues" dxfId="1308" priority="241"/>
  </conditionalFormatting>
  <conditionalFormatting sqref="K1354">
    <cfRule type="duplicateValues" dxfId="1307" priority="242"/>
  </conditionalFormatting>
  <conditionalFormatting sqref="C1355">
    <cfRule type="duplicateValues" dxfId="1306" priority="113"/>
  </conditionalFormatting>
  <conditionalFormatting sqref="E1355">
    <cfRule type="duplicateValues" dxfId="1305" priority="114"/>
  </conditionalFormatting>
  <conditionalFormatting sqref="K1355">
    <cfRule type="duplicateValues" dxfId="1304" priority="115"/>
  </conditionalFormatting>
  <conditionalFormatting sqref="K1356">
    <cfRule type="duplicateValues" dxfId="1303" priority="562"/>
  </conditionalFormatting>
  <conditionalFormatting sqref="K1357">
    <cfRule type="duplicateValues" dxfId="1302" priority="572"/>
  </conditionalFormatting>
  <conditionalFormatting sqref="K1361">
    <cfRule type="duplicateValues" dxfId="1301" priority="585"/>
  </conditionalFormatting>
  <conditionalFormatting sqref="K1362">
    <cfRule type="duplicateValues" dxfId="1300" priority="577"/>
  </conditionalFormatting>
  <conditionalFormatting sqref="K1363">
    <cfRule type="duplicateValues" dxfId="1299" priority="573"/>
  </conditionalFormatting>
  <conditionalFormatting sqref="K1364">
    <cfRule type="duplicateValues" dxfId="1298" priority="578"/>
  </conditionalFormatting>
  <conditionalFormatting sqref="K1365">
    <cfRule type="duplicateValues" dxfId="1297" priority="574"/>
  </conditionalFormatting>
  <conditionalFormatting sqref="K1366">
    <cfRule type="duplicateValues" dxfId="1296" priority="567"/>
  </conditionalFormatting>
  <conditionalFormatting sqref="K1367">
    <cfRule type="duplicateValues" dxfId="1295" priority="568"/>
  </conditionalFormatting>
  <conditionalFormatting sqref="C1369">
    <cfRule type="duplicateValues" dxfId="1294" priority="523"/>
  </conditionalFormatting>
  <conditionalFormatting sqref="E1369">
    <cfRule type="duplicateValues" dxfId="1293" priority="524"/>
  </conditionalFormatting>
  <conditionalFormatting sqref="K1369">
    <cfRule type="duplicateValues" dxfId="1292" priority="525"/>
  </conditionalFormatting>
  <conditionalFormatting sqref="K1372">
    <cfRule type="duplicateValues" dxfId="1291" priority="576"/>
  </conditionalFormatting>
  <conditionalFormatting sqref="K1374">
    <cfRule type="duplicateValues" dxfId="1290" priority="575"/>
  </conditionalFormatting>
  <conditionalFormatting sqref="K1380">
    <cfRule type="duplicateValues" dxfId="1289" priority="586"/>
  </conditionalFormatting>
  <conditionalFormatting sqref="K1381">
    <cfRule type="duplicateValues" dxfId="1288" priority="565"/>
  </conditionalFormatting>
  <conditionalFormatting sqref="K1382">
    <cfRule type="duplicateValues" dxfId="1287" priority="566"/>
  </conditionalFormatting>
  <conditionalFormatting sqref="K1384">
    <cfRule type="duplicateValues" dxfId="1286" priority="571"/>
  </conditionalFormatting>
  <conditionalFormatting sqref="K1385">
    <cfRule type="duplicateValues" dxfId="1285" priority="570"/>
  </conditionalFormatting>
  <conditionalFormatting sqref="K1386">
    <cfRule type="duplicateValues" dxfId="1284" priority="569"/>
  </conditionalFormatting>
  <conditionalFormatting sqref="K1387">
    <cfRule type="duplicateValues" dxfId="1283" priority="564"/>
  </conditionalFormatting>
  <conditionalFormatting sqref="K1388">
    <cfRule type="duplicateValues" dxfId="1282" priority="563"/>
  </conditionalFormatting>
  <conditionalFormatting sqref="K1389">
    <cfRule type="duplicateValues" dxfId="1281" priority="488"/>
  </conditionalFormatting>
  <conditionalFormatting sqref="K1391">
    <cfRule type="duplicateValues" dxfId="1280" priority="491"/>
  </conditionalFormatting>
  <conditionalFormatting sqref="K1392">
    <cfRule type="duplicateValues" dxfId="1279" priority="490"/>
  </conditionalFormatting>
  <conditionalFormatting sqref="K1393">
    <cfRule type="duplicateValues" dxfId="1278" priority="489"/>
  </conditionalFormatting>
  <conditionalFormatting sqref="K1394">
    <cfRule type="duplicateValues" dxfId="1277" priority="487"/>
  </conditionalFormatting>
  <conditionalFormatting sqref="K1395">
    <cfRule type="duplicateValues" dxfId="1276" priority="486"/>
  </conditionalFormatting>
  <conditionalFormatting sqref="E1396">
    <cfRule type="duplicateValues" dxfId="1275" priority="551"/>
  </conditionalFormatting>
  <conditionalFormatting sqref="K1396">
    <cfRule type="duplicateValues" dxfId="1274" priority="587"/>
  </conditionalFormatting>
  <conditionalFormatting sqref="E1400">
    <cfRule type="duplicateValues" dxfId="1273" priority="552"/>
  </conditionalFormatting>
  <conditionalFormatting sqref="K1400">
    <cfRule type="duplicateValues" dxfId="1272" priority="561"/>
  </conditionalFormatting>
  <conditionalFormatting sqref="K1401">
    <cfRule type="duplicateValues" dxfId="1271" priority="512"/>
  </conditionalFormatting>
  <conditionalFormatting sqref="K1402">
    <cfRule type="duplicateValues" dxfId="1270" priority="511"/>
  </conditionalFormatting>
  <conditionalFormatting sqref="K1403">
    <cfRule type="duplicateValues" dxfId="1269" priority="510"/>
  </conditionalFormatting>
  <conditionalFormatting sqref="K1404">
    <cfRule type="duplicateValues" dxfId="1268" priority="560"/>
  </conditionalFormatting>
  <conditionalFormatting sqref="K1405">
    <cfRule type="duplicateValues" dxfId="1267" priority="559"/>
  </conditionalFormatting>
  <conditionalFormatting sqref="K1406">
    <cfRule type="duplicateValues" dxfId="1266" priority="558"/>
  </conditionalFormatting>
  <conditionalFormatting sqref="K1407">
    <cfRule type="duplicateValues" dxfId="1265" priority="557"/>
  </conditionalFormatting>
  <conditionalFormatting sqref="K1408">
    <cfRule type="duplicateValues" dxfId="1264" priority="556"/>
  </conditionalFormatting>
  <conditionalFormatting sqref="K1409">
    <cfRule type="duplicateValues" dxfId="1263" priority="555"/>
  </conditionalFormatting>
  <conditionalFormatting sqref="K1411">
    <cfRule type="duplicateValues" dxfId="1262" priority="554"/>
  </conditionalFormatting>
  <conditionalFormatting sqref="C1412">
    <cfRule type="duplicateValues" dxfId="1261" priority="520"/>
  </conditionalFormatting>
  <conditionalFormatting sqref="E1412">
    <cfRule type="duplicateValues" dxfId="1260" priority="521"/>
  </conditionalFormatting>
  <conditionalFormatting sqref="K1412">
    <cfRule type="duplicateValues" dxfId="1259" priority="522"/>
  </conditionalFormatting>
  <conditionalFormatting sqref="C1461">
    <cfRule type="duplicateValues" dxfId="1258" priority="3719"/>
  </conditionalFormatting>
  <conditionalFormatting sqref="E1461">
    <cfRule type="duplicateValues" dxfId="1257" priority="3720"/>
  </conditionalFormatting>
  <conditionalFormatting sqref="K1461">
    <cfRule type="duplicateValues" dxfId="1256" priority="3721"/>
  </conditionalFormatting>
  <conditionalFormatting sqref="K1462">
    <cfRule type="duplicateValues" dxfId="1255" priority="3818"/>
  </conditionalFormatting>
  <conditionalFormatting sqref="B1463">
    <cfRule type="duplicateValues" dxfId="1254" priority="2785"/>
    <cfRule type="duplicateValues" dxfId="1253" priority="2786"/>
    <cfRule type="duplicateValues" dxfId="1252" priority="2790"/>
  </conditionalFormatting>
  <conditionalFormatting sqref="C1463">
    <cfRule type="duplicateValues" dxfId="1251" priority="2788"/>
  </conditionalFormatting>
  <conditionalFormatting sqref="E1463">
    <cfRule type="duplicateValues" dxfId="1250" priority="2789"/>
  </conditionalFormatting>
  <conditionalFormatting sqref="K1463">
    <cfRule type="duplicateValues" dxfId="1249" priority="2787"/>
  </conditionalFormatting>
  <conditionalFormatting sqref="B1464">
    <cfRule type="duplicateValues" dxfId="1248" priority="2791"/>
    <cfRule type="duplicateValues" dxfId="1247" priority="2792"/>
    <cfRule type="duplicateValues" dxfId="1246" priority="2796"/>
  </conditionalFormatting>
  <conditionalFormatting sqref="C1464">
    <cfRule type="duplicateValues" dxfId="1245" priority="2794"/>
  </conditionalFormatting>
  <conditionalFormatting sqref="E1464">
    <cfRule type="duplicateValues" dxfId="1244" priority="2795"/>
  </conditionalFormatting>
  <conditionalFormatting sqref="K1464">
    <cfRule type="duplicateValues" dxfId="1243" priority="2793"/>
  </conditionalFormatting>
  <conditionalFormatting sqref="B1465">
    <cfRule type="duplicateValues" dxfId="1242" priority="2797"/>
    <cfRule type="duplicateValues" dxfId="1241" priority="2798"/>
    <cfRule type="duplicateValues" dxfId="1240" priority="2802"/>
  </conditionalFormatting>
  <conditionalFormatting sqref="C1465">
    <cfRule type="duplicateValues" dxfId="1239" priority="2800"/>
  </conditionalFormatting>
  <conditionalFormatting sqref="E1465">
    <cfRule type="duplicateValues" dxfId="1238" priority="2801"/>
  </conditionalFormatting>
  <conditionalFormatting sqref="K1465">
    <cfRule type="duplicateValues" dxfId="1237" priority="2799"/>
  </conditionalFormatting>
  <conditionalFormatting sqref="K1466">
    <cfRule type="duplicateValues" dxfId="1236" priority="3817"/>
  </conditionalFormatting>
  <conditionalFormatting sqref="K1467">
    <cfRule type="duplicateValues" dxfId="1235" priority="3816"/>
  </conditionalFormatting>
  <conditionalFormatting sqref="K1468">
    <cfRule type="duplicateValues" dxfId="1234" priority="3815"/>
  </conditionalFormatting>
  <conditionalFormatting sqref="K1469">
    <cfRule type="duplicateValues" dxfId="1233" priority="3814"/>
  </conditionalFormatting>
  <conditionalFormatting sqref="B1470">
    <cfRule type="duplicateValues" dxfId="1232" priority="1407"/>
    <cfRule type="duplicateValues" dxfId="1231" priority="1408"/>
    <cfRule type="duplicateValues" dxfId="1230" priority="1409"/>
    <cfRule type="duplicateValues" dxfId="1229" priority="1413"/>
  </conditionalFormatting>
  <conditionalFormatting sqref="C1470">
    <cfRule type="duplicateValues" dxfId="1228" priority="1411"/>
  </conditionalFormatting>
  <conditionalFormatting sqref="E1470">
    <cfRule type="duplicateValues" dxfId="1227" priority="1412"/>
  </conditionalFormatting>
  <conditionalFormatting sqref="K1470">
    <cfRule type="duplicateValues" dxfId="1226" priority="1410"/>
  </conditionalFormatting>
  <conditionalFormatting sqref="K1471">
    <cfRule type="duplicateValues" dxfId="1225" priority="3813"/>
  </conditionalFormatting>
  <conditionalFormatting sqref="K1472">
    <cfRule type="duplicateValues" dxfId="1224" priority="3812"/>
  </conditionalFormatting>
  <conditionalFormatting sqref="K1473">
    <cfRule type="duplicateValues" dxfId="1223" priority="3811"/>
  </conditionalFormatting>
  <conditionalFormatting sqref="K1474">
    <cfRule type="duplicateValues" dxfId="1222" priority="3810"/>
  </conditionalFormatting>
  <conditionalFormatting sqref="K1475">
    <cfRule type="duplicateValues" dxfId="1221" priority="3809"/>
  </conditionalFormatting>
  <conditionalFormatting sqref="K1476">
    <cfRule type="duplicateValues" dxfId="1220" priority="3808"/>
  </conditionalFormatting>
  <conditionalFormatting sqref="K1477">
    <cfRule type="duplicateValues" dxfId="1219" priority="3807"/>
  </conditionalFormatting>
  <conditionalFormatting sqref="K1478">
    <cfRule type="duplicateValues" dxfId="1218" priority="3806"/>
  </conditionalFormatting>
  <conditionalFormatting sqref="K1479">
    <cfRule type="duplicateValues" dxfId="1217" priority="3805"/>
  </conditionalFormatting>
  <conditionalFormatting sqref="K1480">
    <cfRule type="duplicateValues" dxfId="1216" priority="3804"/>
  </conditionalFormatting>
  <conditionalFormatting sqref="K1481">
    <cfRule type="duplicateValues" dxfId="1215" priority="3803"/>
  </conditionalFormatting>
  <conditionalFormatting sqref="K1482">
    <cfRule type="duplicateValues" dxfId="1214" priority="3802"/>
  </conditionalFormatting>
  <conditionalFormatting sqref="K1483">
    <cfRule type="duplicateValues" dxfId="1213" priority="3801"/>
  </conditionalFormatting>
  <conditionalFormatting sqref="K1484">
    <cfRule type="duplicateValues" dxfId="1212" priority="3800"/>
  </conditionalFormatting>
  <conditionalFormatting sqref="K1485">
    <cfRule type="duplicateValues" dxfId="1211" priority="3799"/>
  </conditionalFormatting>
  <conditionalFormatting sqref="K1486">
    <cfRule type="duplicateValues" dxfId="1210" priority="3798"/>
  </conditionalFormatting>
  <conditionalFormatting sqref="K1487">
    <cfRule type="duplicateValues" dxfId="1209" priority="3797"/>
  </conditionalFormatting>
  <conditionalFormatting sqref="K1488">
    <cfRule type="duplicateValues" dxfId="1208" priority="3796"/>
  </conditionalFormatting>
  <conditionalFormatting sqref="B1489">
    <cfRule type="duplicateValues" dxfId="1207" priority="1414"/>
    <cfRule type="duplicateValues" dxfId="1206" priority="1415"/>
    <cfRule type="duplicateValues" dxfId="1205" priority="1416"/>
    <cfRule type="duplicateValues" dxfId="1204" priority="1420"/>
  </conditionalFormatting>
  <conditionalFormatting sqref="C1489">
    <cfRule type="duplicateValues" dxfId="1203" priority="1418"/>
  </conditionalFormatting>
  <conditionalFormatting sqref="E1489">
    <cfRule type="duplicateValues" dxfId="1202" priority="1419"/>
  </conditionalFormatting>
  <conditionalFormatting sqref="K1489">
    <cfRule type="duplicateValues" dxfId="1201" priority="1417"/>
  </conditionalFormatting>
  <conditionalFormatting sqref="K1490">
    <cfRule type="duplicateValues" dxfId="1200" priority="3795"/>
  </conditionalFormatting>
  <conditionalFormatting sqref="K1491">
    <cfRule type="duplicateValues" dxfId="1199" priority="3794"/>
  </conditionalFormatting>
  <conditionalFormatting sqref="K1492">
    <cfRule type="duplicateValues" dxfId="1198" priority="3793"/>
  </conditionalFormatting>
  <conditionalFormatting sqref="K1493">
    <cfRule type="duplicateValues" dxfId="1197" priority="3792"/>
  </conditionalFormatting>
  <conditionalFormatting sqref="K1494">
    <cfRule type="duplicateValues" dxfId="1196" priority="3791"/>
  </conditionalFormatting>
  <conditionalFormatting sqref="K1495">
    <cfRule type="duplicateValues" dxfId="1195" priority="3790"/>
  </conditionalFormatting>
  <conditionalFormatting sqref="B1496">
    <cfRule type="duplicateValues" dxfId="1194" priority="2779"/>
    <cfRule type="duplicateValues" dxfId="1193" priority="2780"/>
    <cfRule type="duplicateValues" dxfId="1192" priority="2784"/>
  </conditionalFormatting>
  <conditionalFormatting sqref="C1496">
    <cfRule type="duplicateValues" dxfId="1191" priority="2782"/>
  </conditionalFormatting>
  <conditionalFormatting sqref="E1496">
    <cfRule type="duplicateValues" dxfId="1190" priority="2783"/>
  </conditionalFormatting>
  <conditionalFormatting sqref="K1496">
    <cfRule type="duplicateValues" dxfId="1189" priority="2781"/>
  </conditionalFormatting>
  <conditionalFormatting sqref="K1497">
    <cfRule type="duplicateValues" dxfId="1188" priority="3789"/>
  </conditionalFormatting>
  <conditionalFormatting sqref="K1498">
    <cfRule type="duplicateValues" dxfId="1187" priority="3788"/>
  </conditionalFormatting>
  <conditionalFormatting sqref="K1499">
    <cfRule type="duplicateValues" dxfId="1186" priority="3787"/>
  </conditionalFormatting>
  <conditionalFormatting sqref="K1500">
    <cfRule type="duplicateValues" dxfId="1185" priority="3786"/>
  </conditionalFormatting>
  <conditionalFormatting sqref="K1501">
    <cfRule type="duplicateValues" dxfId="1184" priority="3785"/>
  </conditionalFormatting>
  <conditionalFormatting sqref="K1502">
    <cfRule type="duplicateValues" dxfId="1183" priority="3784"/>
  </conditionalFormatting>
  <conditionalFormatting sqref="K1503">
    <cfRule type="duplicateValues" dxfId="1182" priority="3783"/>
  </conditionalFormatting>
  <conditionalFormatting sqref="K1504">
    <cfRule type="duplicateValues" dxfId="1181" priority="3782"/>
  </conditionalFormatting>
  <conditionalFormatting sqref="K1505">
    <cfRule type="duplicateValues" dxfId="1180" priority="3781"/>
  </conditionalFormatting>
  <conditionalFormatting sqref="K1506">
    <cfRule type="duplicateValues" dxfId="1179" priority="3780"/>
  </conditionalFormatting>
  <conditionalFormatting sqref="K1507">
    <cfRule type="duplicateValues" dxfId="1178" priority="3779"/>
  </conditionalFormatting>
  <conditionalFormatting sqref="K1508">
    <cfRule type="duplicateValues" dxfId="1177" priority="3778"/>
  </conditionalFormatting>
  <conditionalFormatting sqref="K1509">
    <cfRule type="duplicateValues" dxfId="1176" priority="3777"/>
  </conditionalFormatting>
  <conditionalFormatting sqref="K1510">
    <cfRule type="duplicateValues" dxfId="1175" priority="3776"/>
  </conditionalFormatting>
  <conditionalFormatting sqref="K1511">
    <cfRule type="duplicateValues" dxfId="1174" priority="3775"/>
  </conditionalFormatting>
  <conditionalFormatting sqref="K1512">
    <cfRule type="duplicateValues" dxfId="1173" priority="3774"/>
  </conditionalFormatting>
  <conditionalFormatting sqref="K1513">
    <cfRule type="duplicateValues" dxfId="1172" priority="3773"/>
  </conditionalFormatting>
  <conditionalFormatting sqref="K1514">
    <cfRule type="duplicateValues" dxfId="1171" priority="3772"/>
  </conditionalFormatting>
  <conditionalFormatting sqref="K1515">
    <cfRule type="duplicateValues" dxfId="1170" priority="3771"/>
  </conditionalFormatting>
  <conditionalFormatting sqref="K1516">
    <cfRule type="duplicateValues" dxfId="1169" priority="3770"/>
  </conditionalFormatting>
  <conditionalFormatting sqref="K1517">
    <cfRule type="duplicateValues" dxfId="1168" priority="3769"/>
  </conditionalFormatting>
  <conditionalFormatting sqref="K1518">
    <cfRule type="duplicateValues" dxfId="1167" priority="3768"/>
  </conditionalFormatting>
  <conditionalFormatting sqref="K1519">
    <cfRule type="duplicateValues" dxfId="1166" priority="3767"/>
  </conditionalFormatting>
  <conditionalFormatting sqref="B1520">
    <cfRule type="duplicateValues" dxfId="1165" priority="1400"/>
    <cfRule type="duplicateValues" dxfId="1164" priority="1401"/>
    <cfRule type="duplicateValues" dxfId="1163" priority="1402"/>
    <cfRule type="duplicateValues" dxfId="1162" priority="1406"/>
  </conditionalFormatting>
  <conditionalFormatting sqref="C1520">
    <cfRule type="duplicateValues" dxfId="1161" priority="1404"/>
  </conditionalFormatting>
  <conditionalFormatting sqref="E1520">
    <cfRule type="duplicateValues" dxfId="1160" priority="1405"/>
  </conditionalFormatting>
  <conditionalFormatting sqref="K1520">
    <cfRule type="duplicateValues" dxfId="1159" priority="1403"/>
  </conditionalFormatting>
  <conditionalFormatting sqref="B1521">
    <cfRule type="duplicateValues" dxfId="1158" priority="3006"/>
    <cfRule type="duplicateValues" dxfId="1157" priority="3007"/>
    <cfRule type="duplicateValues" dxfId="1156" priority="3011"/>
  </conditionalFormatting>
  <conditionalFormatting sqref="C1521">
    <cfRule type="duplicateValues" dxfId="1155" priority="3009"/>
  </conditionalFormatting>
  <conditionalFormatting sqref="E1521">
    <cfRule type="duplicateValues" dxfId="1154" priority="3010"/>
  </conditionalFormatting>
  <conditionalFormatting sqref="K1521">
    <cfRule type="duplicateValues" dxfId="1153" priority="3008"/>
  </conditionalFormatting>
  <conditionalFormatting sqref="B1523">
    <cfRule type="duplicateValues" dxfId="1152" priority="2773"/>
    <cfRule type="duplicateValues" dxfId="1151" priority="2774"/>
    <cfRule type="duplicateValues" dxfId="1150" priority="2778"/>
  </conditionalFormatting>
  <conditionalFormatting sqref="C1523">
    <cfRule type="duplicateValues" dxfId="1149" priority="2776"/>
  </conditionalFormatting>
  <conditionalFormatting sqref="E1523">
    <cfRule type="duplicateValues" dxfId="1148" priority="2777"/>
  </conditionalFormatting>
  <conditionalFormatting sqref="K1523">
    <cfRule type="duplicateValues" dxfId="1147" priority="2775"/>
  </conditionalFormatting>
  <conditionalFormatting sqref="B1526">
    <cfRule type="duplicateValues" dxfId="1146" priority="217"/>
    <cfRule type="duplicateValues" dxfId="1145" priority="218"/>
    <cfRule type="duplicateValues" dxfId="1144" priority="219"/>
    <cfRule type="duplicateValues" dxfId="1143" priority="223"/>
  </conditionalFormatting>
  <conditionalFormatting sqref="C1526">
    <cfRule type="duplicateValues" dxfId="1142" priority="221"/>
  </conditionalFormatting>
  <conditionalFormatting sqref="E1526">
    <cfRule type="duplicateValues" dxfId="1141" priority="222"/>
  </conditionalFormatting>
  <conditionalFormatting sqref="K1526">
    <cfRule type="duplicateValues" dxfId="1140" priority="220"/>
  </conditionalFormatting>
  <conditionalFormatting sqref="B1527">
    <cfRule type="duplicateValues" dxfId="1139" priority="2767"/>
    <cfRule type="duplicateValues" dxfId="1138" priority="2768"/>
    <cfRule type="duplicateValues" dxfId="1137" priority="2772"/>
  </conditionalFormatting>
  <conditionalFormatting sqref="C1527">
    <cfRule type="duplicateValues" dxfId="1136" priority="2770"/>
  </conditionalFormatting>
  <conditionalFormatting sqref="E1527">
    <cfRule type="duplicateValues" dxfId="1135" priority="2771"/>
  </conditionalFormatting>
  <conditionalFormatting sqref="K1527">
    <cfRule type="duplicateValues" dxfId="1134" priority="2769"/>
  </conditionalFormatting>
  <conditionalFormatting sqref="B1528">
    <cfRule type="duplicateValues" dxfId="1133" priority="2761"/>
    <cfRule type="duplicateValues" dxfId="1132" priority="2762"/>
    <cfRule type="duplicateValues" dxfId="1131" priority="2766"/>
  </conditionalFormatting>
  <conditionalFormatting sqref="C1528">
    <cfRule type="duplicateValues" dxfId="1130" priority="2764"/>
  </conditionalFormatting>
  <conditionalFormatting sqref="K1528">
    <cfRule type="duplicateValues" dxfId="1129" priority="2763"/>
  </conditionalFormatting>
  <conditionalFormatting sqref="K1529">
    <cfRule type="duplicateValues" dxfId="1128" priority="2757"/>
  </conditionalFormatting>
  <conditionalFormatting sqref="K1530">
    <cfRule type="duplicateValues" dxfId="1127" priority="2756"/>
  </conditionalFormatting>
  <conditionalFormatting sqref="K1531">
    <cfRule type="duplicateValues" dxfId="1126" priority="2751"/>
  </conditionalFormatting>
  <conditionalFormatting sqref="K1532">
    <cfRule type="duplicateValues" dxfId="1125" priority="2750"/>
  </conditionalFormatting>
  <conditionalFormatting sqref="K1533">
    <cfRule type="duplicateValues" dxfId="1124" priority="3766"/>
  </conditionalFormatting>
  <conditionalFormatting sqref="B1534">
    <cfRule type="duplicateValues" dxfId="1123" priority="2742"/>
    <cfRule type="duplicateValues" dxfId="1122" priority="2743"/>
    <cfRule type="duplicateValues" dxfId="1121" priority="2747"/>
  </conditionalFormatting>
  <conditionalFormatting sqref="C1534">
    <cfRule type="duplicateValues" dxfId="1120" priority="2745"/>
  </conditionalFormatting>
  <conditionalFormatting sqref="E1534">
    <cfRule type="duplicateValues" dxfId="1119" priority="2746"/>
  </conditionalFormatting>
  <conditionalFormatting sqref="K1534">
    <cfRule type="duplicateValues" dxfId="1118" priority="2744"/>
  </conditionalFormatting>
  <conditionalFormatting sqref="K1535">
    <cfRule type="duplicateValues" dxfId="1117" priority="3765"/>
  </conditionalFormatting>
  <conditionalFormatting sqref="K1536">
    <cfRule type="duplicateValues" dxfId="1116" priority="2738"/>
  </conditionalFormatting>
  <conditionalFormatting sqref="K1537">
    <cfRule type="duplicateValues" dxfId="1115" priority="2737"/>
  </conditionalFormatting>
  <conditionalFormatting sqref="B1538">
    <cfRule type="duplicateValues" dxfId="1114" priority="2729"/>
    <cfRule type="duplicateValues" dxfId="1113" priority="2730"/>
    <cfRule type="duplicateValues" dxfId="1112" priority="2734"/>
  </conditionalFormatting>
  <conditionalFormatting sqref="C1538">
    <cfRule type="duplicateValues" dxfId="1111" priority="2732"/>
  </conditionalFormatting>
  <conditionalFormatting sqref="K1538">
    <cfRule type="duplicateValues" dxfId="1110" priority="2731"/>
  </conditionalFormatting>
  <conditionalFormatting sqref="K1539">
    <cfRule type="duplicateValues" dxfId="1109" priority="2726"/>
  </conditionalFormatting>
  <conditionalFormatting sqref="K1540">
    <cfRule type="duplicateValues" dxfId="1108" priority="2725"/>
  </conditionalFormatting>
  <conditionalFormatting sqref="K1541">
    <cfRule type="duplicateValues" dxfId="1107" priority="2719"/>
  </conditionalFormatting>
  <conditionalFormatting sqref="K1542">
    <cfRule type="duplicateValues" dxfId="1106" priority="2718"/>
  </conditionalFormatting>
  <conditionalFormatting sqref="K1543">
    <cfRule type="duplicateValues" dxfId="1105" priority="3312"/>
  </conditionalFormatting>
  <conditionalFormatting sqref="B1544">
    <cfRule type="duplicateValues" dxfId="1104" priority="123"/>
    <cfRule type="duplicateValues" dxfId="1103" priority="124"/>
    <cfRule type="duplicateValues" dxfId="1102" priority="125"/>
    <cfRule type="duplicateValues" dxfId="1101" priority="129"/>
  </conditionalFormatting>
  <conditionalFormatting sqref="C1544">
    <cfRule type="duplicateValues" dxfId="1100" priority="127"/>
  </conditionalFormatting>
  <conditionalFormatting sqref="E1544">
    <cfRule type="duplicateValues" dxfId="1099" priority="128"/>
  </conditionalFormatting>
  <conditionalFormatting sqref="K1544">
    <cfRule type="duplicateValues" dxfId="1098" priority="126"/>
  </conditionalFormatting>
  <conditionalFormatting sqref="B1545">
    <cfRule type="duplicateValues" dxfId="1097" priority="2710"/>
    <cfRule type="duplicateValues" dxfId="1096" priority="2711"/>
    <cfRule type="duplicateValues" dxfId="1095" priority="2715"/>
  </conditionalFormatting>
  <conditionalFormatting sqref="C1545">
    <cfRule type="duplicateValues" dxfId="1094" priority="2713"/>
  </conditionalFormatting>
  <conditionalFormatting sqref="E1545">
    <cfRule type="duplicateValues" dxfId="1093" priority="2714"/>
  </conditionalFormatting>
  <conditionalFormatting sqref="K1545">
    <cfRule type="duplicateValues" dxfId="1092" priority="2712"/>
  </conditionalFormatting>
  <conditionalFormatting sqref="K1546">
    <cfRule type="duplicateValues" dxfId="1091" priority="3311"/>
  </conditionalFormatting>
  <conditionalFormatting sqref="B1547">
    <cfRule type="duplicateValues" dxfId="1090" priority="2698"/>
    <cfRule type="duplicateValues" dxfId="1089" priority="2699"/>
    <cfRule type="duplicateValues" dxfId="1088" priority="2703"/>
  </conditionalFormatting>
  <conditionalFormatting sqref="C1547">
    <cfRule type="duplicateValues" dxfId="1087" priority="2701"/>
  </conditionalFormatting>
  <conditionalFormatting sqref="E1547">
    <cfRule type="duplicateValues" dxfId="1086" priority="2702"/>
  </conditionalFormatting>
  <conditionalFormatting sqref="K1547">
    <cfRule type="duplicateValues" dxfId="1085" priority="2700"/>
  </conditionalFormatting>
  <conditionalFormatting sqref="B1548">
    <cfRule type="duplicateValues" dxfId="1084" priority="2704"/>
    <cfRule type="duplicateValues" dxfId="1083" priority="2705"/>
    <cfRule type="duplicateValues" dxfId="1082" priority="2709"/>
  </conditionalFormatting>
  <conditionalFormatting sqref="C1548">
    <cfRule type="duplicateValues" dxfId="1081" priority="2707"/>
  </conditionalFormatting>
  <conditionalFormatting sqref="E1548">
    <cfRule type="duplicateValues" dxfId="1080" priority="2708"/>
  </conditionalFormatting>
  <conditionalFormatting sqref="K1548">
    <cfRule type="duplicateValues" dxfId="1079" priority="2706"/>
  </conditionalFormatting>
  <conditionalFormatting sqref="B1549">
    <cfRule type="duplicateValues" dxfId="1078" priority="2692"/>
    <cfRule type="duplicateValues" dxfId="1077" priority="2693"/>
    <cfRule type="duplicateValues" dxfId="1076" priority="2697"/>
  </conditionalFormatting>
  <conditionalFormatting sqref="C1549">
    <cfRule type="duplicateValues" dxfId="1075" priority="2695"/>
  </conditionalFormatting>
  <conditionalFormatting sqref="E1549">
    <cfRule type="duplicateValues" dxfId="1074" priority="2696"/>
  </conditionalFormatting>
  <conditionalFormatting sqref="K1549">
    <cfRule type="duplicateValues" dxfId="1073" priority="2694"/>
  </conditionalFormatting>
  <conditionalFormatting sqref="K1550">
    <cfRule type="duplicateValues" dxfId="1072" priority="3764"/>
  </conditionalFormatting>
  <conditionalFormatting sqref="K1551">
    <cfRule type="duplicateValues" dxfId="1071" priority="3763"/>
  </conditionalFormatting>
  <conditionalFormatting sqref="K1552">
    <cfRule type="duplicateValues" dxfId="1070" priority="3762"/>
  </conditionalFormatting>
  <conditionalFormatting sqref="K1553">
    <cfRule type="duplicateValues" dxfId="1069" priority="3761"/>
  </conditionalFormatting>
  <conditionalFormatting sqref="B1554">
    <cfRule type="duplicateValues" dxfId="1068" priority="624"/>
    <cfRule type="duplicateValues" dxfId="1067" priority="625"/>
    <cfRule type="duplicateValues" dxfId="1066" priority="626"/>
    <cfRule type="duplicateValues" dxfId="1065" priority="629"/>
  </conditionalFormatting>
  <conditionalFormatting sqref="C1554">
    <cfRule type="duplicateValues" dxfId="1064" priority="630"/>
  </conditionalFormatting>
  <conditionalFormatting sqref="E1554">
    <cfRule type="duplicateValues" dxfId="1063" priority="628"/>
  </conditionalFormatting>
  <conditionalFormatting sqref="K1554">
    <cfRule type="duplicateValues" dxfId="1062" priority="627"/>
  </conditionalFormatting>
  <conditionalFormatting sqref="K1555">
    <cfRule type="duplicateValues" dxfId="1061" priority="3760"/>
  </conditionalFormatting>
  <conditionalFormatting sqref="K1556">
    <cfRule type="duplicateValues" dxfId="1060" priority="3759"/>
  </conditionalFormatting>
  <conditionalFormatting sqref="K1557">
    <cfRule type="duplicateValues" dxfId="1059" priority="3758"/>
  </conditionalFormatting>
  <conditionalFormatting sqref="K1558">
    <cfRule type="duplicateValues" dxfId="1058" priority="3757"/>
  </conditionalFormatting>
  <conditionalFormatting sqref="K1559">
    <cfRule type="duplicateValues" dxfId="1057" priority="3756"/>
  </conditionalFormatting>
  <conditionalFormatting sqref="K1560">
    <cfRule type="duplicateValues" dxfId="1056" priority="3755"/>
  </conditionalFormatting>
  <conditionalFormatting sqref="K1561">
    <cfRule type="duplicateValues" dxfId="1055" priority="3754"/>
  </conditionalFormatting>
  <conditionalFormatting sqref="K1562">
    <cfRule type="duplicateValues" dxfId="1054" priority="3753"/>
  </conditionalFormatting>
  <conditionalFormatting sqref="K1563">
    <cfRule type="duplicateValues" dxfId="1053" priority="3752"/>
  </conditionalFormatting>
  <conditionalFormatting sqref="K1564">
    <cfRule type="duplicateValues" dxfId="1052" priority="3751"/>
  </conditionalFormatting>
  <conditionalFormatting sqref="K1565">
    <cfRule type="duplicateValues" dxfId="1051" priority="3750"/>
  </conditionalFormatting>
  <conditionalFormatting sqref="K1566">
    <cfRule type="duplicateValues" dxfId="1050" priority="3749"/>
  </conditionalFormatting>
  <conditionalFormatting sqref="K1567">
    <cfRule type="duplicateValues" dxfId="1049" priority="3748"/>
  </conditionalFormatting>
  <conditionalFormatting sqref="K1568">
    <cfRule type="duplicateValues" dxfId="1048" priority="3747"/>
  </conditionalFormatting>
  <conditionalFormatting sqref="K1569">
    <cfRule type="duplicateValues" dxfId="1047" priority="3746"/>
  </conditionalFormatting>
  <conditionalFormatting sqref="K1570">
    <cfRule type="duplicateValues" dxfId="1046" priority="3745"/>
  </conditionalFormatting>
  <conditionalFormatting sqref="K1571">
    <cfRule type="duplicateValues" dxfId="1045" priority="3744"/>
  </conditionalFormatting>
  <conditionalFormatting sqref="K1572">
    <cfRule type="duplicateValues" dxfId="1044" priority="3743"/>
  </conditionalFormatting>
  <conditionalFormatting sqref="B1573">
    <cfRule type="duplicateValues" dxfId="1043" priority="617"/>
    <cfRule type="duplicateValues" dxfId="1042" priority="618"/>
    <cfRule type="duplicateValues" dxfId="1041" priority="619"/>
    <cfRule type="duplicateValues" dxfId="1040" priority="622"/>
  </conditionalFormatting>
  <conditionalFormatting sqref="C1573">
    <cfRule type="duplicateValues" dxfId="1039" priority="623"/>
  </conditionalFormatting>
  <conditionalFormatting sqref="E1573">
    <cfRule type="duplicateValues" dxfId="1038" priority="621"/>
  </conditionalFormatting>
  <conditionalFormatting sqref="K1573">
    <cfRule type="duplicateValues" dxfId="1037" priority="620"/>
  </conditionalFormatting>
  <conditionalFormatting sqref="K1574">
    <cfRule type="duplicateValues" dxfId="1036" priority="3742"/>
  </conditionalFormatting>
  <conditionalFormatting sqref="K1575">
    <cfRule type="duplicateValues" dxfId="1035" priority="3741"/>
  </conditionalFormatting>
  <conditionalFormatting sqref="K1576">
    <cfRule type="duplicateValues" dxfId="1034" priority="3740"/>
  </conditionalFormatting>
  <conditionalFormatting sqref="K1577">
    <cfRule type="duplicateValues" dxfId="1033" priority="3739"/>
  </conditionalFormatting>
  <conditionalFormatting sqref="K1578">
    <cfRule type="duplicateValues" dxfId="1032" priority="3738"/>
  </conditionalFormatting>
  <conditionalFormatting sqref="K1579">
    <cfRule type="duplicateValues" dxfId="1031" priority="3737"/>
  </conditionalFormatting>
  <conditionalFormatting sqref="K1580">
    <cfRule type="duplicateValues" dxfId="1030" priority="3736"/>
  </conditionalFormatting>
  <conditionalFormatting sqref="K1581">
    <cfRule type="duplicateValues" dxfId="1029" priority="3735"/>
  </conditionalFormatting>
  <conditionalFormatting sqref="K1582">
    <cfRule type="duplicateValues" dxfId="1028" priority="3734"/>
  </conditionalFormatting>
  <conditionalFormatting sqref="K1583">
    <cfRule type="duplicateValues" dxfId="1027" priority="3733"/>
  </conditionalFormatting>
  <conditionalFormatting sqref="K1584">
    <cfRule type="duplicateValues" dxfId="1026" priority="3732"/>
  </conditionalFormatting>
  <conditionalFormatting sqref="K1585">
    <cfRule type="duplicateValues" dxfId="1025" priority="3731"/>
  </conditionalFormatting>
  <conditionalFormatting sqref="K1586">
    <cfRule type="duplicateValues" dxfId="1024" priority="3730"/>
  </conditionalFormatting>
  <conditionalFormatting sqref="K1587">
    <cfRule type="duplicateValues" dxfId="1023" priority="3729"/>
  </conditionalFormatting>
  <conditionalFormatting sqref="K1588">
    <cfRule type="duplicateValues" dxfId="1022" priority="3728"/>
  </conditionalFormatting>
  <conditionalFormatting sqref="K1589">
    <cfRule type="duplicateValues" dxfId="1021" priority="3727"/>
  </conditionalFormatting>
  <conditionalFormatting sqref="K1590">
    <cfRule type="duplicateValues" dxfId="1020" priority="3726"/>
  </conditionalFormatting>
  <conditionalFormatting sqref="K1591">
    <cfRule type="duplicateValues" dxfId="1019" priority="3725"/>
  </conditionalFormatting>
  <conditionalFormatting sqref="K1592">
    <cfRule type="duplicateValues" dxfId="1018" priority="3724"/>
  </conditionalFormatting>
  <conditionalFormatting sqref="K1593">
    <cfRule type="duplicateValues" dxfId="1017" priority="3723"/>
  </conditionalFormatting>
  <conditionalFormatting sqref="K1594">
    <cfRule type="duplicateValues" dxfId="1016" priority="2688"/>
  </conditionalFormatting>
  <conditionalFormatting sqref="K1595">
    <cfRule type="duplicateValues" dxfId="1015" priority="2687"/>
  </conditionalFormatting>
  <conditionalFormatting sqref="K1596">
    <cfRule type="duplicateValues" dxfId="1014" priority="2686"/>
  </conditionalFormatting>
  <conditionalFormatting sqref="K1597">
    <cfRule type="duplicateValues" dxfId="1013" priority="2685"/>
  </conditionalFormatting>
  <conditionalFormatting sqref="K1598">
    <cfRule type="duplicateValues" dxfId="1012" priority="2684"/>
  </conditionalFormatting>
  <conditionalFormatting sqref="K1599">
    <cfRule type="duplicateValues" dxfId="1011" priority="2683"/>
  </conditionalFormatting>
  <conditionalFormatting sqref="B1600">
    <cfRule type="duplicateValues" dxfId="1010" priority="2675"/>
    <cfRule type="duplicateValues" dxfId="1009" priority="2676"/>
    <cfRule type="duplicateValues" dxfId="1008" priority="2680"/>
  </conditionalFormatting>
  <conditionalFormatting sqref="C1600">
    <cfRule type="duplicateValues" dxfId="1007" priority="2678"/>
  </conditionalFormatting>
  <conditionalFormatting sqref="E1600">
    <cfRule type="duplicateValues" dxfId="1006" priority="2679"/>
  </conditionalFormatting>
  <conditionalFormatting sqref="K1600">
    <cfRule type="duplicateValues" dxfId="1005" priority="2677"/>
  </conditionalFormatting>
  <conditionalFormatting sqref="B1601">
    <cfRule type="duplicateValues" dxfId="1004" priority="3326"/>
    <cfRule type="duplicateValues" dxfId="1003" priority="3330"/>
  </conditionalFormatting>
  <conditionalFormatting sqref="C1601">
    <cfRule type="duplicateValues" dxfId="1002" priority="3328"/>
  </conditionalFormatting>
  <conditionalFormatting sqref="E1601">
    <cfRule type="duplicateValues" dxfId="1001" priority="3329"/>
  </conditionalFormatting>
  <conditionalFormatting sqref="K1601">
    <cfRule type="duplicateValues" dxfId="1000" priority="3327"/>
  </conditionalFormatting>
  <conditionalFormatting sqref="K1602">
    <cfRule type="duplicateValues" dxfId="999" priority="3722"/>
  </conditionalFormatting>
  <conditionalFormatting sqref="B1603">
    <cfRule type="duplicateValues" dxfId="998" priority="610"/>
    <cfRule type="duplicateValues" dxfId="997" priority="611"/>
    <cfRule type="duplicateValues" dxfId="996" priority="612"/>
    <cfRule type="duplicateValues" dxfId="995" priority="615"/>
  </conditionalFormatting>
  <conditionalFormatting sqref="C1603">
    <cfRule type="duplicateValues" dxfId="994" priority="616"/>
  </conditionalFormatting>
  <conditionalFormatting sqref="E1603">
    <cfRule type="duplicateValues" dxfId="993" priority="614"/>
  </conditionalFormatting>
  <conditionalFormatting sqref="K1603">
    <cfRule type="duplicateValues" dxfId="992" priority="613"/>
  </conditionalFormatting>
  <conditionalFormatting sqref="B1604">
    <cfRule type="duplicateValues" dxfId="991" priority="3017"/>
    <cfRule type="duplicateValues" dxfId="990" priority="3018"/>
    <cfRule type="duplicateValues" dxfId="989" priority="3022"/>
  </conditionalFormatting>
  <conditionalFormatting sqref="C1604">
    <cfRule type="duplicateValues" dxfId="988" priority="3020"/>
  </conditionalFormatting>
  <conditionalFormatting sqref="K1604">
    <cfRule type="duplicateValues" dxfId="987" priority="3019"/>
  </conditionalFormatting>
  <conditionalFormatting sqref="B1605">
    <cfRule type="duplicateValues" dxfId="986" priority="2671"/>
    <cfRule type="duplicateValues" dxfId="985" priority="2673"/>
  </conditionalFormatting>
  <conditionalFormatting sqref="C1605">
    <cfRule type="duplicateValues" dxfId="984" priority="2672"/>
  </conditionalFormatting>
  <conditionalFormatting sqref="K1605">
    <cfRule type="duplicateValues" dxfId="983" priority="2670"/>
  </conditionalFormatting>
  <conditionalFormatting sqref="B1606">
    <cfRule type="duplicateValues" dxfId="982" priority="2665"/>
    <cfRule type="duplicateValues" dxfId="981" priority="2669"/>
  </conditionalFormatting>
  <conditionalFormatting sqref="C1606">
    <cfRule type="duplicateValues" dxfId="980" priority="2667"/>
  </conditionalFormatting>
  <conditionalFormatting sqref="K1606">
    <cfRule type="duplicateValues" dxfId="979" priority="2666"/>
  </conditionalFormatting>
  <conditionalFormatting sqref="B1607">
    <cfRule type="duplicateValues" dxfId="978" priority="4173"/>
    <cfRule type="duplicateValues" dxfId="977" priority="4175"/>
  </conditionalFormatting>
  <conditionalFormatting sqref="C1607">
    <cfRule type="duplicateValues" dxfId="976" priority="4174"/>
  </conditionalFormatting>
  <conditionalFormatting sqref="K1607">
    <cfRule type="duplicateValues" dxfId="975" priority="3135"/>
  </conditionalFormatting>
  <conditionalFormatting sqref="B1608">
    <cfRule type="duplicateValues" dxfId="974" priority="3100"/>
    <cfRule type="duplicateValues" dxfId="973" priority="3104"/>
  </conditionalFormatting>
  <conditionalFormatting sqref="C1608">
    <cfRule type="duplicateValues" dxfId="972" priority="3102"/>
  </conditionalFormatting>
  <conditionalFormatting sqref="K1608">
    <cfRule type="duplicateValues" dxfId="971" priority="3101"/>
  </conditionalFormatting>
  <conditionalFormatting sqref="B1609">
    <cfRule type="duplicateValues" dxfId="970" priority="3128"/>
    <cfRule type="duplicateValues" dxfId="969" priority="3132"/>
  </conditionalFormatting>
  <conditionalFormatting sqref="C1609">
    <cfRule type="duplicateValues" dxfId="968" priority="3130"/>
  </conditionalFormatting>
  <conditionalFormatting sqref="E1609">
    <cfRule type="duplicateValues" dxfId="967" priority="3131"/>
  </conditionalFormatting>
  <conditionalFormatting sqref="K1609">
    <cfRule type="duplicateValues" dxfId="966" priority="3129"/>
  </conditionalFormatting>
  <conditionalFormatting sqref="B1610">
    <cfRule type="duplicateValues" dxfId="965" priority="224"/>
    <cfRule type="duplicateValues" dxfId="964" priority="225"/>
    <cfRule type="duplicateValues" dxfId="963" priority="226"/>
    <cfRule type="duplicateValues" dxfId="962" priority="230"/>
  </conditionalFormatting>
  <conditionalFormatting sqref="C1610">
    <cfRule type="duplicateValues" dxfId="961" priority="228"/>
  </conditionalFormatting>
  <conditionalFormatting sqref="E1610">
    <cfRule type="duplicateValues" dxfId="960" priority="229"/>
  </conditionalFormatting>
  <conditionalFormatting sqref="K1610">
    <cfRule type="duplicateValues" dxfId="959" priority="227"/>
  </conditionalFormatting>
  <conditionalFormatting sqref="B1611">
    <cfRule type="duplicateValues" dxfId="958" priority="136"/>
    <cfRule type="duplicateValues" dxfId="957" priority="137"/>
    <cfRule type="duplicateValues" dxfId="956" priority="138"/>
    <cfRule type="duplicateValues" dxfId="955" priority="142"/>
  </conditionalFormatting>
  <conditionalFormatting sqref="C1611">
    <cfRule type="duplicateValues" dxfId="954" priority="140"/>
  </conditionalFormatting>
  <conditionalFormatting sqref="E1611">
    <cfRule type="duplicateValues" dxfId="953" priority="141"/>
  </conditionalFormatting>
  <conditionalFormatting sqref="K1611">
    <cfRule type="duplicateValues" dxfId="952" priority="139"/>
  </conditionalFormatting>
  <conditionalFormatting sqref="B1612">
    <cfRule type="duplicateValues" dxfId="951" priority="2558"/>
    <cfRule type="duplicateValues" dxfId="950" priority="2559"/>
    <cfRule type="duplicateValues" dxfId="949" priority="2562"/>
  </conditionalFormatting>
  <conditionalFormatting sqref="C1612">
    <cfRule type="duplicateValues" dxfId="948" priority="2561"/>
  </conditionalFormatting>
  <conditionalFormatting sqref="K1612">
    <cfRule type="duplicateValues" dxfId="947" priority="2560"/>
  </conditionalFormatting>
  <conditionalFormatting sqref="B1613">
    <cfRule type="duplicateValues" dxfId="946" priority="2579"/>
    <cfRule type="duplicateValues" dxfId="945" priority="2580"/>
    <cfRule type="duplicateValues" dxfId="944" priority="2583"/>
  </conditionalFormatting>
  <conditionalFormatting sqref="C1613">
    <cfRule type="duplicateValues" dxfId="943" priority="2582"/>
  </conditionalFormatting>
  <conditionalFormatting sqref="K1613">
    <cfRule type="duplicateValues" dxfId="942" priority="2581"/>
  </conditionalFormatting>
  <conditionalFormatting sqref="B1614">
    <cfRule type="duplicateValues" dxfId="941" priority="2573"/>
    <cfRule type="duplicateValues" dxfId="940" priority="2574"/>
    <cfRule type="duplicateValues" dxfId="939" priority="2578"/>
  </conditionalFormatting>
  <conditionalFormatting sqref="C1614">
    <cfRule type="duplicateValues" dxfId="938" priority="2576"/>
  </conditionalFormatting>
  <conditionalFormatting sqref="K1614">
    <cfRule type="duplicateValues" dxfId="937" priority="2575"/>
  </conditionalFormatting>
  <conditionalFormatting sqref="B1615">
    <cfRule type="duplicateValues" dxfId="936" priority="2601"/>
    <cfRule type="duplicateValues" dxfId="935" priority="2605"/>
  </conditionalFormatting>
  <conditionalFormatting sqref="C1615">
    <cfRule type="duplicateValues" dxfId="934" priority="2603"/>
  </conditionalFormatting>
  <conditionalFormatting sqref="K1615">
    <cfRule type="duplicateValues" dxfId="933" priority="2602"/>
  </conditionalFormatting>
  <conditionalFormatting sqref="B1616">
    <cfRule type="duplicateValues" dxfId="932" priority="2606"/>
    <cfRule type="duplicateValues" dxfId="931" priority="2610"/>
  </conditionalFormatting>
  <conditionalFormatting sqref="C1616">
    <cfRule type="duplicateValues" dxfId="930" priority="2608"/>
  </conditionalFormatting>
  <conditionalFormatting sqref="K1616">
    <cfRule type="duplicateValues" dxfId="929" priority="2607"/>
  </conditionalFormatting>
  <conditionalFormatting sqref="B1617">
    <cfRule type="duplicateValues" dxfId="928" priority="2584"/>
    <cfRule type="duplicateValues" dxfId="927" priority="2585"/>
    <cfRule type="duplicateValues" dxfId="926" priority="2589"/>
  </conditionalFormatting>
  <conditionalFormatting sqref="C1617">
    <cfRule type="duplicateValues" dxfId="925" priority="2587"/>
  </conditionalFormatting>
  <conditionalFormatting sqref="K1617">
    <cfRule type="duplicateValues" dxfId="924" priority="2586"/>
  </conditionalFormatting>
  <conditionalFormatting sqref="B1618">
    <cfRule type="duplicateValues" dxfId="923" priority="2570"/>
    <cfRule type="duplicateValues" dxfId="922" priority="2572"/>
  </conditionalFormatting>
  <conditionalFormatting sqref="C1618">
    <cfRule type="duplicateValues" dxfId="921" priority="2571"/>
  </conditionalFormatting>
  <conditionalFormatting sqref="K1618">
    <cfRule type="duplicateValues" dxfId="920" priority="2569"/>
  </conditionalFormatting>
  <conditionalFormatting sqref="B1619">
    <cfRule type="duplicateValues" dxfId="919" priority="2565"/>
    <cfRule type="duplicateValues" dxfId="918" priority="2568"/>
  </conditionalFormatting>
  <conditionalFormatting sqref="C1619">
    <cfRule type="duplicateValues" dxfId="917" priority="2567"/>
  </conditionalFormatting>
  <conditionalFormatting sqref="K1619">
    <cfRule type="duplicateValues" dxfId="916" priority="2566"/>
  </conditionalFormatting>
  <conditionalFormatting sqref="B1620">
    <cfRule type="duplicateValues" dxfId="915" priority="2611"/>
    <cfRule type="duplicateValues" dxfId="914" priority="2613"/>
  </conditionalFormatting>
  <conditionalFormatting sqref="C1620">
    <cfRule type="duplicateValues" dxfId="913" priority="2612"/>
  </conditionalFormatting>
  <conditionalFormatting sqref="K1620">
    <cfRule type="duplicateValues" dxfId="912" priority="2600"/>
  </conditionalFormatting>
  <conditionalFormatting sqref="B1621">
    <cfRule type="duplicateValues" dxfId="911" priority="2591"/>
    <cfRule type="duplicateValues" dxfId="910" priority="2594"/>
  </conditionalFormatting>
  <conditionalFormatting sqref="C1621">
    <cfRule type="duplicateValues" dxfId="909" priority="2593"/>
  </conditionalFormatting>
  <conditionalFormatting sqref="K1621">
    <cfRule type="duplicateValues" dxfId="908" priority="2592"/>
  </conditionalFormatting>
  <conditionalFormatting sqref="B1622">
    <cfRule type="duplicateValues" dxfId="907" priority="2595"/>
    <cfRule type="duplicateValues" dxfId="906" priority="2599"/>
  </conditionalFormatting>
  <conditionalFormatting sqref="C1622">
    <cfRule type="duplicateValues" dxfId="905" priority="2597"/>
  </conditionalFormatting>
  <conditionalFormatting sqref="K1622">
    <cfRule type="duplicateValues" dxfId="904" priority="2596"/>
  </conditionalFormatting>
  <conditionalFormatting sqref="B1623">
    <cfRule type="duplicateValues" dxfId="903" priority="2629"/>
    <cfRule type="duplicateValues" dxfId="902" priority="2630"/>
    <cfRule type="duplicateValues" dxfId="901" priority="2633"/>
  </conditionalFormatting>
  <conditionalFormatting sqref="C1623">
    <cfRule type="duplicateValues" dxfId="900" priority="2632"/>
  </conditionalFormatting>
  <conditionalFormatting sqref="K1623">
    <cfRule type="duplicateValues" dxfId="899" priority="2631"/>
  </conditionalFormatting>
  <conditionalFormatting sqref="B1624">
    <cfRule type="duplicateValues" dxfId="898" priority="2623"/>
    <cfRule type="duplicateValues" dxfId="897" priority="2624"/>
    <cfRule type="duplicateValues" dxfId="896" priority="2628"/>
  </conditionalFormatting>
  <conditionalFormatting sqref="C1624">
    <cfRule type="duplicateValues" dxfId="895" priority="2626"/>
  </conditionalFormatting>
  <conditionalFormatting sqref="K1624">
    <cfRule type="duplicateValues" dxfId="894" priority="2625"/>
  </conditionalFormatting>
  <conditionalFormatting sqref="B1625">
    <cfRule type="duplicateValues" dxfId="893" priority="2651"/>
    <cfRule type="duplicateValues" dxfId="892" priority="2655"/>
  </conditionalFormatting>
  <conditionalFormatting sqref="C1625">
    <cfRule type="duplicateValues" dxfId="891" priority="2653"/>
  </conditionalFormatting>
  <conditionalFormatting sqref="K1625">
    <cfRule type="duplicateValues" dxfId="890" priority="2652"/>
  </conditionalFormatting>
  <conditionalFormatting sqref="B1626">
    <cfRule type="duplicateValues" dxfId="889" priority="2656"/>
    <cfRule type="duplicateValues" dxfId="888" priority="2660"/>
  </conditionalFormatting>
  <conditionalFormatting sqref="C1626">
    <cfRule type="duplicateValues" dxfId="887" priority="2658"/>
  </conditionalFormatting>
  <conditionalFormatting sqref="K1626">
    <cfRule type="duplicateValues" dxfId="886" priority="2657"/>
  </conditionalFormatting>
  <conditionalFormatting sqref="B1627">
    <cfRule type="duplicateValues" dxfId="885" priority="2634"/>
    <cfRule type="duplicateValues" dxfId="884" priority="2635"/>
    <cfRule type="duplicateValues" dxfId="883" priority="2639"/>
  </conditionalFormatting>
  <conditionalFormatting sqref="C1627">
    <cfRule type="duplicateValues" dxfId="882" priority="2637"/>
  </conditionalFormatting>
  <conditionalFormatting sqref="K1627">
    <cfRule type="duplicateValues" dxfId="881" priority="2636"/>
  </conditionalFormatting>
  <conditionalFormatting sqref="B1628">
    <cfRule type="duplicateValues" dxfId="880" priority="2620"/>
    <cfRule type="duplicateValues" dxfId="879" priority="2622"/>
  </conditionalFormatting>
  <conditionalFormatting sqref="C1628">
    <cfRule type="duplicateValues" dxfId="878" priority="2621"/>
  </conditionalFormatting>
  <conditionalFormatting sqref="K1628">
    <cfRule type="duplicateValues" dxfId="877" priority="2619"/>
  </conditionalFormatting>
  <conditionalFormatting sqref="B1629">
    <cfRule type="duplicateValues" dxfId="876" priority="2615"/>
    <cfRule type="duplicateValues" dxfId="875" priority="2618"/>
  </conditionalFormatting>
  <conditionalFormatting sqref="C1629">
    <cfRule type="duplicateValues" dxfId="874" priority="2617"/>
  </conditionalFormatting>
  <conditionalFormatting sqref="K1629">
    <cfRule type="duplicateValues" dxfId="873" priority="2616"/>
  </conditionalFormatting>
  <conditionalFormatting sqref="B1630">
    <cfRule type="duplicateValues" dxfId="872" priority="2661"/>
    <cfRule type="duplicateValues" dxfId="871" priority="2663"/>
  </conditionalFormatting>
  <conditionalFormatting sqref="C1630">
    <cfRule type="duplicateValues" dxfId="870" priority="2662"/>
  </conditionalFormatting>
  <conditionalFormatting sqref="K1630">
    <cfRule type="duplicateValues" dxfId="869" priority="2650"/>
  </conditionalFormatting>
  <conditionalFormatting sqref="B1631">
    <cfRule type="duplicateValues" dxfId="868" priority="2641"/>
    <cfRule type="duplicateValues" dxfId="867" priority="2644"/>
  </conditionalFormatting>
  <conditionalFormatting sqref="C1631">
    <cfRule type="duplicateValues" dxfId="866" priority="2643"/>
  </conditionalFormatting>
  <conditionalFormatting sqref="K1631">
    <cfRule type="duplicateValues" dxfId="865" priority="2642"/>
  </conditionalFormatting>
  <conditionalFormatting sqref="B1632">
    <cfRule type="duplicateValues" dxfId="864" priority="2645"/>
    <cfRule type="duplicateValues" dxfId="863" priority="2649"/>
  </conditionalFormatting>
  <conditionalFormatting sqref="C1632">
    <cfRule type="duplicateValues" dxfId="862" priority="2647"/>
  </conditionalFormatting>
  <conditionalFormatting sqref="K1632">
    <cfRule type="duplicateValues" dxfId="861" priority="2646"/>
  </conditionalFormatting>
  <conditionalFormatting sqref="B1633">
    <cfRule type="duplicateValues" dxfId="860" priority="3316"/>
    <cfRule type="duplicateValues" dxfId="859" priority="3320"/>
  </conditionalFormatting>
  <conditionalFormatting sqref="C1633">
    <cfRule type="duplicateValues" dxfId="858" priority="3318"/>
  </conditionalFormatting>
  <conditionalFormatting sqref="E1633">
    <cfRule type="duplicateValues" dxfId="857" priority="3319"/>
  </conditionalFormatting>
  <conditionalFormatting sqref="K1633">
    <cfRule type="duplicateValues" dxfId="856" priority="3317"/>
  </conditionalFormatting>
  <conditionalFormatting sqref="B1634">
    <cfRule type="duplicateValues" dxfId="855" priority="2552"/>
    <cfRule type="duplicateValues" dxfId="854" priority="2553"/>
    <cfRule type="duplicateValues" dxfId="853" priority="2557"/>
  </conditionalFormatting>
  <conditionalFormatting sqref="C1634">
    <cfRule type="duplicateValues" dxfId="852" priority="2555"/>
  </conditionalFormatting>
  <conditionalFormatting sqref="E1634">
    <cfRule type="duplicateValues" dxfId="851" priority="2556"/>
  </conditionalFormatting>
  <conditionalFormatting sqref="K1634">
    <cfRule type="duplicateValues" dxfId="850" priority="2554"/>
  </conditionalFormatting>
  <conditionalFormatting sqref="B1635">
    <cfRule type="duplicateValues" dxfId="849" priority="2546"/>
    <cfRule type="duplicateValues" dxfId="848" priority="2547"/>
    <cfRule type="duplicateValues" dxfId="847" priority="2551"/>
  </conditionalFormatting>
  <conditionalFormatting sqref="C1635">
    <cfRule type="duplicateValues" dxfId="846" priority="2549"/>
  </conditionalFormatting>
  <conditionalFormatting sqref="E1635">
    <cfRule type="duplicateValues" dxfId="845" priority="2550"/>
  </conditionalFormatting>
  <conditionalFormatting sqref="K1635">
    <cfRule type="duplicateValues" dxfId="844" priority="2548"/>
  </conditionalFormatting>
  <conditionalFormatting sqref="B1636">
    <cfRule type="duplicateValues" dxfId="843" priority="3321"/>
    <cfRule type="duplicateValues" dxfId="842" priority="3325"/>
  </conditionalFormatting>
  <conditionalFormatting sqref="C1636">
    <cfRule type="duplicateValues" dxfId="841" priority="3323"/>
  </conditionalFormatting>
  <conditionalFormatting sqref="E1636">
    <cfRule type="duplicateValues" dxfId="840" priority="3324"/>
  </conditionalFormatting>
  <conditionalFormatting sqref="K1636">
    <cfRule type="duplicateValues" dxfId="839" priority="3322"/>
  </conditionalFormatting>
  <conditionalFormatting sqref="B1641">
    <cfRule type="duplicateValues" dxfId="838" priority="604"/>
    <cfRule type="duplicateValues" dxfId="837" priority="605"/>
    <cfRule type="duplicateValues" dxfId="836" priority="606"/>
    <cfRule type="duplicateValues" dxfId="835" priority="608"/>
  </conditionalFormatting>
  <conditionalFormatting sqref="C1641:D1641">
    <cfRule type="duplicateValues" dxfId="834" priority="6133"/>
  </conditionalFormatting>
  <conditionalFormatting sqref="E1641">
    <cfRule type="duplicateValues" dxfId="833" priority="607"/>
  </conditionalFormatting>
  <conditionalFormatting sqref="B1660">
    <cfRule type="duplicateValues" dxfId="832" priority="598"/>
    <cfRule type="duplicateValues" dxfId="831" priority="599"/>
    <cfRule type="duplicateValues" dxfId="830" priority="600"/>
    <cfRule type="duplicateValues" dxfId="829" priority="602"/>
  </conditionalFormatting>
  <conditionalFormatting sqref="C1660:D1660">
    <cfRule type="duplicateValues" dxfId="828" priority="6134"/>
  </conditionalFormatting>
  <conditionalFormatting sqref="E1660">
    <cfRule type="duplicateValues" dxfId="827" priority="601"/>
  </conditionalFormatting>
  <conditionalFormatting sqref="B1690">
    <cfRule type="duplicateValues" dxfId="826" priority="592"/>
    <cfRule type="duplicateValues" dxfId="825" priority="593"/>
    <cfRule type="duplicateValues" dxfId="824" priority="594"/>
    <cfRule type="duplicateValues" dxfId="823" priority="596"/>
  </conditionalFormatting>
  <conditionalFormatting sqref="C1690:D1690">
    <cfRule type="duplicateValues" dxfId="822" priority="6135"/>
  </conditionalFormatting>
  <conditionalFormatting sqref="E1690">
    <cfRule type="duplicateValues" dxfId="821" priority="595"/>
  </conditionalFormatting>
  <conditionalFormatting sqref="C1691:D1691">
    <cfRule type="duplicateValues" dxfId="820" priority="6060"/>
  </conditionalFormatting>
  <conditionalFormatting sqref="E1696">
    <cfRule type="duplicateValues" dxfId="819" priority="3091"/>
  </conditionalFormatting>
  <conditionalFormatting sqref="B1697">
    <cfRule type="duplicateValues" dxfId="818" priority="234"/>
    <cfRule type="duplicateValues" dxfId="817" priority="235"/>
    <cfRule type="duplicateValues" dxfId="816" priority="236"/>
    <cfRule type="duplicateValues" dxfId="815" priority="238"/>
  </conditionalFormatting>
  <conditionalFormatting sqref="C1697:D1697">
    <cfRule type="duplicateValues" dxfId="814" priority="239"/>
  </conditionalFormatting>
  <conditionalFormatting sqref="E1697">
    <cfRule type="duplicateValues" dxfId="813" priority="237"/>
  </conditionalFormatting>
  <conditionalFormatting sqref="B1698">
    <cfRule type="duplicateValues" dxfId="812" priority="130"/>
    <cfRule type="duplicateValues" dxfId="811" priority="131"/>
    <cfRule type="duplicateValues" dxfId="810" priority="132"/>
    <cfRule type="duplicateValues" dxfId="809" priority="134"/>
  </conditionalFormatting>
  <conditionalFormatting sqref="C1698:D1698">
    <cfRule type="duplicateValues" dxfId="808" priority="135"/>
  </conditionalFormatting>
  <conditionalFormatting sqref="E1698">
    <cfRule type="duplicateValues" dxfId="807" priority="133"/>
  </conditionalFormatting>
  <conditionalFormatting sqref="K1745">
    <cfRule type="duplicateValues" dxfId="806" priority="1286"/>
  </conditionalFormatting>
  <conditionalFormatting sqref="K1746">
    <cfRule type="duplicateValues" dxfId="805" priority="1285"/>
  </conditionalFormatting>
  <conditionalFormatting sqref="K1747">
    <cfRule type="duplicateValues" dxfId="804" priority="1284"/>
  </conditionalFormatting>
  <conditionalFormatting sqref="K1748">
    <cfRule type="duplicateValues" dxfId="803" priority="1283"/>
  </conditionalFormatting>
  <conditionalFormatting sqref="K1749">
    <cfRule type="duplicateValues" dxfId="802" priority="1282"/>
  </conditionalFormatting>
  <conditionalFormatting sqref="C1750">
    <cfRule type="duplicateValues" dxfId="801" priority="1103"/>
  </conditionalFormatting>
  <conditionalFormatting sqref="E1750">
    <cfRule type="duplicateValues" dxfId="800" priority="1104"/>
  </conditionalFormatting>
  <conditionalFormatting sqref="K1750">
    <cfRule type="duplicateValues" dxfId="799" priority="1102"/>
  </conditionalFormatting>
  <conditionalFormatting sqref="K1751">
    <cfRule type="duplicateValues" dxfId="798" priority="1281"/>
  </conditionalFormatting>
  <conditionalFormatting sqref="K1752">
    <cfRule type="duplicateValues" dxfId="797" priority="1280"/>
  </conditionalFormatting>
  <conditionalFormatting sqref="K1753">
    <cfRule type="duplicateValues" dxfId="796" priority="1279"/>
  </conditionalFormatting>
  <conditionalFormatting sqref="K1754">
    <cfRule type="duplicateValues" dxfId="795" priority="1278"/>
  </conditionalFormatting>
  <conditionalFormatting sqref="K1755">
    <cfRule type="duplicateValues" dxfId="794" priority="1277"/>
  </conditionalFormatting>
  <conditionalFormatting sqref="K1756">
    <cfRule type="duplicateValues" dxfId="793" priority="1276"/>
  </conditionalFormatting>
  <conditionalFormatting sqref="K1757">
    <cfRule type="duplicateValues" dxfId="792" priority="1275"/>
  </conditionalFormatting>
  <conditionalFormatting sqref="K1758">
    <cfRule type="duplicateValues" dxfId="791" priority="1274"/>
  </conditionalFormatting>
  <conditionalFormatting sqref="K1759">
    <cfRule type="duplicateValues" dxfId="790" priority="1273"/>
  </conditionalFormatting>
  <conditionalFormatting sqref="K1760">
    <cfRule type="duplicateValues" dxfId="789" priority="1272"/>
  </conditionalFormatting>
  <conditionalFormatting sqref="K1761">
    <cfRule type="duplicateValues" dxfId="788" priority="1271"/>
  </conditionalFormatting>
  <conditionalFormatting sqref="K1762">
    <cfRule type="duplicateValues" dxfId="787" priority="1270"/>
  </conditionalFormatting>
  <conditionalFormatting sqref="K1763">
    <cfRule type="duplicateValues" dxfId="786" priority="1269"/>
  </conditionalFormatting>
  <conditionalFormatting sqref="K1764">
    <cfRule type="duplicateValues" dxfId="785" priority="1268"/>
  </conditionalFormatting>
  <conditionalFormatting sqref="K1765">
    <cfRule type="duplicateValues" dxfId="784" priority="1267"/>
  </conditionalFormatting>
  <conditionalFormatting sqref="K1766">
    <cfRule type="duplicateValues" dxfId="783" priority="1266"/>
  </conditionalFormatting>
  <conditionalFormatting sqref="K1767">
    <cfRule type="duplicateValues" dxfId="782" priority="1265"/>
  </conditionalFormatting>
  <conditionalFormatting sqref="K1768">
    <cfRule type="duplicateValues" dxfId="781" priority="1264"/>
  </conditionalFormatting>
  <conditionalFormatting sqref="C1769">
    <cfRule type="duplicateValues" dxfId="780" priority="1110"/>
  </conditionalFormatting>
  <conditionalFormatting sqref="E1769">
    <cfRule type="duplicateValues" dxfId="779" priority="1111"/>
  </conditionalFormatting>
  <conditionalFormatting sqref="K1769">
    <cfRule type="duplicateValues" dxfId="778" priority="1109"/>
  </conditionalFormatting>
  <conditionalFormatting sqref="K1770">
    <cfRule type="duplicateValues" dxfId="777" priority="1263"/>
  </conditionalFormatting>
  <conditionalFormatting sqref="K1771">
    <cfRule type="duplicateValues" dxfId="776" priority="1262"/>
  </conditionalFormatting>
  <conditionalFormatting sqref="K1772">
    <cfRule type="duplicateValues" dxfId="775" priority="1261"/>
  </conditionalFormatting>
  <conditionalFormatting sqref="K1773">
    <cfRule type="duplicateValues" dxfId="774" priority="1260"/>
  </conditionalFormatting>
  <conditionalFormatting sqref="K1774">
    <cfRule type="duplicateValues" dxfId="773" priority="1259"/>
  </conditionalFormatting>
  <conditionalFormatting sqref="K1775">
    <cfRule type="duplicateValues" dxfId="772" priority="1258"/>
  </conditionalFormatting>
  <conditionalFormatting sqref="C1776">
    <cfRule type="duplicateValues" dxfId="771" priority="1193"/>
  </conditionalFormatting>
  <conditionalFormatting sqref="E1776">
    <cfRule type="duplicateValues" dxfId="770" priority="1194"/>
  </conditionalFormatting>
  <conditionalFormatting sqref="K1776">
    <cfRule type="duplicateValues" dxfId="769" priority="1192"/>
  </conditionalFormatting>
  <conditionalFormatting sqref="K1777">
    <cfRule type="duplicateValues" dxfId="768" priority="1257"/>
  </conditionalFormatting>
  <conditionalFormatting sqref="K1778">
    <cfRule type="duplicateValues" dxfId="767" priority="1256"/>
  </conditionalFormatting>
  <conditionalFormatting sqref="K1779">
    <cfRule type="duplicateValues" dxfId="766" priority="1255"/>
  </conditionalFormatting>
  <conditionalFormatting sqref="K1780">
    <cfRule type="duplicateValues" dxfId="765" priority="1254"/>
  </conditionalFormatting>
  <conditionalFormatting sqref="K1781">
    <cfRule type="duplicateValues" dxfId="764" priority="1253"/>
  </conditionalFormatting>
  <conditionalFormatting sqref="K1782">
    <cfRule type="duplicateValues" dxfId="763" priority="1252"/>
  </conditionalFormatting>
  <conditionalFormatting sqref="K1783">
    <cfRule type="duplicateValues" dxfId="762" priority="1251"/>
  </conditionalFormatting>
  <conditionalFormatting sqref="K1784">
    <cfRule type="duplicateValues" dxfId="761" priority="1250"/>
  </conditionalFormatting>
  <conditionalFormatting sqref="K1785">
    <cfRule type="duplicateValues" dxfId="760" priority="1249"/>
  </conditionalFormatting>
  <conditionalFormatting sqref="K1786">
    <cfRule type="duplicateValues" dxfId="759" priority="1248"/>
  </conditionalFormatting>
  <conditionalFormatting sqref="K1787">
    <cfRule type="duplicateValues" dxfId="758" priority="1247"/>
  </conditionalFormatting>
  <conditionalFormatting sqref="K1788">
    <cfRule type="duplicateValues" dxfId="757" priority="1246"/>
  </conditionalFormatting>
  <conditionalFormatting sqref="K1789">
    <cfRule type="duplicateValues" dxfId="756" priority="1245"/>
  </conditionalFormatting>
  <conditionalFormatting sqref="K1790">
    <cfRule type="duplicateValues" dxfId="755" priority="1244"/>
  </conditionalFormatting>
  <conditionalFormatting sqref="K1791">
    <cfRule type="duplicateValues" dxfId="754" priority="1243"/>
  </conditionalFormatting>
  <conditionalFormatting sqref="K1792">
    <cfRule type="duplicateValues" dxfId="753" priority="1242"/>
  </conditionalFormatting>
  <conditionalFormatting sqref="K1793">
    <cfRule type="duplicateValues" dxfId="752" priority="1241"/>
  </conditionalFormatting>
  <conditionalFormatting sqref="K1794">
    <cfRule type="duplicateValues" dxfId="751" priority="1240"/>
  </conditionalFormatting>
  <conditionalFormatting sqref="K1795">
    <cfRule type="duplicateValues" dxfId="750" priority="1239"/>
  </conditionalFormatting>
  <conditionalFormatting sqref="K1796">
    <cfRule type="duplicateValues" dxfId="749" priority="1238"/>
  </conditionalFormatting>
  <conditionalFormatting sqref="K1797">
    <cfRule type="duplicateValues" dxfId="748" priority="1237"/>
  </conditionalFormatting>
  <conditionalFormatting sqref="K1798">
    <cfRule type="duplicateValues" dxfId="747" priority="1236"/>
  </conditionalFormatting>
  <conditionalFormatting sqref="K1799">
    <cfRule type="duplicateValues" dxfId="746" priority="1235"/>
  </conditionalFormatting>
  <conditionalFormatting sqref="C1800">
    <cfRule type="duplicateValues" dxfId="745" priority="1096"/>
  </conditionalFormatting>
  <conditionalFormatting sqref="E1800">
    <cfRule type="duplicateValues" dxfId="744" priority="1097"/>
  </conditionalFormatting>
  <conditionalFormatting sqref="K1800">
    <cfRule type="duplicateValues" dxfId="743" priority="1095"/>
  </conditionalFormatting>
  <conditionalFormatting sqref="C1801">
    <cfRule type="duplicateValues" dxfId="742" priority="1217"/>
  </conditionalFormatting>
  <conditionalFormatting sqref="E1801">
    <cfRule type="duplicateValues" dxfId="741" priority="1218"/>
  </conditionalFormatting>
  <conditionalFormatting sqref="K1801">
    <cfRule type="duplicateValues" dxfId="740" priority="1216"/>
  </conditionalFormatting>
  <conditionalFormatting sqref="C1803">
    <cfRule type="duplicateValues" dxfId="739" priority="1187"/>
  </conditionalFormatting>
  <conditionalFormatting sqref="E1803">
    <cfRule type="duplicateValues" dxfId="738" priority="1188"/>
  </conditionalFormatting>
  <conditionalFormatting sqref="K1803">
    <cfRule type="duplicateValues" dxfId="737" priority="1186"/>
  </conditionalFormatting>
  <conditionalFormatting sqref="C1806">
    <cfRule type="duplicateValues" dxfId="736" priority="1181"/>
  </conditionalFormatting>
  <conditionalFormatting sqref="E1806">
    <cfRule type="duplicateValues" dxfId="735" priority="1182"/>
  </conditionalFormatting>
  <conditionalFormatting sqref="K1806">
    <cfRule type="duplicateValues" dxfId="734" priority="1180"/>
  </conditionalFormatting>
  <conditionalFormatting sqref="C1807">
    <cfRule type="duplicateValues" dxfId="733" priority="1175"/>
  </conditionalFormatting>
  <conditionalFormatting sqref="K1807">
    <cfRule type="duplicateValues" dxfId="732" priority="1174"/>
  </conditionalFormatting>
  <conditionalFormatting sqref="K1808">
    <cfRule type="duplicateValues" dxfId="731" priority="1169"/>
  </conditionalFormatting>
  <conditionalFormatting sqref="K1809">
    <cfRule type="duplicateValues" dxfId="730" priority="1168"/>
  </conditionalFormatting>
  <conditionalFormatting sqref="K1810">
    <cfRule type="duplicateValues" dxfId="729" priority="1164"/>
  </conditionalFormatting>
  <conditionalFormatting sqref="K1811">
    <cfRule type="duplicateValues" dxfId="728" priority="1163"/>
  </conditionalFormatting>
  <conditionalFormatting sqref="K1812">
    <cfRule type="duplicateValues" dxfId="727" priority="1234"/>
  </conditionalFormatting>
  <conditionalFormatting sqref="C1813">
    <cfRule type="duplicateValues" dxfId="726" priority="1158"/>
  </conditionalFormatting>
  <conditionalFormatting sqref="E1813">
    <cfRule type="duplicateValues" dxfId="725" priority="1159"/>
  </conditionalFormatting>
  <conditionalFormatting sqref="K1813">
    <cfRule type="duplicateValues" dxfId="724" priority="1157"/>
  </conditionalFormatting>
  <conditionalFormatting sqref="K1814">
    <cfRule type="duplicateValues" dxfId="723" priority="1233"/>
  </conditionalFormatting>
  <conditionalFormatting sqref="K1815">
    <cfRule type="duplicateValues" dxfId="722" priority="1152"/>
  </conditionalFormatting>
  <conditionalFormatting sqref="K1816">
    <cfRule type="duplicateValues" dxfId="721" priority="1151"/>
  </conditionalFormatting>
  <conditionalFormatting sqref="C1817">
    <cfRule type="duplicateValues" dxfId="720" priority="1147"/>
  </conditionalFormatting>
  <conditionalFormatting sqref="K1817">
    <cfRule type="duplicateValues" dxfId="719" priority="1146"/>
  </conditionalFormatting>
  <conditionalFormatting sqref="K1818">
    <cfRule type="duplicateValues" dxfId="718" priority="1141"/>
  </conditionalFormatting>
  <conditionalFormatting sqref="K1819">
    <cfRule type="duplicateValues" dxfId="717" priority="1140"/>
  </conditionalFormatting>
  <conditionalFormatting sqref="K1820">
    <cfRule type="duplicateValues" dxfId="716" priority="1135"/>
  </conditionalFormatting>
  <conditionalFormatting sqref="K1821">
    <cfRule type="duplicateValues" dxfId="715" priority="1134"/>
  </conditionalFormatting>
  <conditionalFormatting sqref="K1822">
    <cfRule type="duplicateValues" dxfId="714" priority="1228"/>
  </conditionalFormatting>
  <conditionalFormatting sqref="C1823">
    <cfRule type="duplicateValues" dxfId="713" priority="1129"/>
  </conditionalFormatting>
  <conditionalFormatting sqref="E1823">
    <cfRule type="duplicateValues" dxfId="712" priority="1130"/>
  </conditionalFormatting>
  <conditionalFormatting sqref="K1823">
    <cfRule type="duplicateValues" dxfId="711" priority="1128"/>
  </conditionalFormatting>
  <conditionalFormatting sqref="K1824">
    <cfRule type="duplicateValues" dxfId="710" priority="1227"/>
  </conditionalFormatting>
  <conditionalFormatting sqref="C1825">
    <cfRule type="duplicateValues" dxfId="709" priority="1117"/>
  </conditionalFormatting>
  <conditionalFormatting sqref="E1825">
    <cfRule type="duplicateValues" dxfId="708" priority="1118"/>
  </conditionalFormatting>
  <conditionalFormatting sqref="K1825">
    <cfRule type="duplicateValues" dxfId="707" priority="1116"/>
  </conditionalFormatting>
  <conditionalFormatting sqref="C1826">
    <cfRule type="duplicateValues" dxfId="706" priority="1123"/>
  </conditionalFormatting>
  <conditionalFormatting sqref="E1826">
    <cfRule type="duplicateValues" dxfId="705" priority="1124"/>
  </conditionalFormatting>
  <conditionalFormatting sqref="K1826">
    <cfRule type="duplicateValues" dxfId="704" priority="1122"/>
  </conditionalFormatting>
  <conditionalFormatting sqref="C1827">
    <cfRule type="duplicateValues" dxfId="703" priority="883"/>
  </conditionalFormatting>
  <conditionalFormatting sqref="E1827">
    <cfRule type="duplicateValues" dxfId="702" priority="884"/>
  </conditionalFormatting>
  <conditionalFormatting sqref="K1827">
    <cfRule type="duplicateValues" dxfId="701" priority="882"/>
  </conditionalFormatting>
  <conditionalFormatting sqref="K1828">
    <cfRule type="duplicateValues" dxfId="700" priority="961"/>
  </conditionalFormatting>
  <conditionalFormatting sqref="K1829">
    <cfRule type="duplicateValues" dxfId="699" priority="960"/>
  </conditionalFormatting>
  <conditionalFormatting sqref="K1830">
    <cfRule type="duplicateValues" dxfId="698" priority="959"/>
  </conditionalFormatting>
  <conditionalFormatting sqref="K1831">
    <cfRule type="duplicateValues" dxfId="697" priority="958"/>
  </conditionalFormatting>
  <conditionalFormatting sqref="K1832">
    <cfRule type="duplicateValues" dxfId="696" priority="957"/>
  </conditionalFormatting>
  <conditionalFormatting sqref="K1833">
    <cfRule type="duplicateValues" dxfId="695" priority="956"/>
  </conditionalFormatting>
  <conditionalFormatting sqref="K1834">
    <cfRule type="duplicateValues" dxfId="694" priority="955"/>
  </conditionalFormatting>
  <conditionalFormatting sqref="K1835">
    <cfRule type="duplicateValues" dxfId="693" priority="954"/>
  </conditionalFormatting>
  <conditionalFormatting sqref="K1836">
    <cfRule type="duplicateValues" dxfId="692" priority="953"/>
  </conditionalFormatting>
  <conditionalFormatting sqref="K1837">
    <cfRule type="duplicateValues" dxfId="691" priority="952"/>
  </conditionalFormatting>
  <conditionalFormatting sqref="K1838">
    <cfRule type="duplicateValues" dxfId="690" priority="951"/>
  </conditionalFormatting>
  <conditionalFormatting sqref="K1839">
    <cfRule type="duplicateValues" dxfId="689" priority="950"/>
  </conditionalFormatting>
  <conditionalFormatting sqref="K1840">
    <cfRule type="duplicateValues" dxfId="688" priority="949"/>
  </conditionalFormatting>
  <conditionalFormatting sqref="K1841">
    <cfRule type="duplicateValues" dxfId="687" priority="948"/>
  </conditionalFormatting>
  <conditionalFormatting sqref="K1842">
    <cfRule type="duplicateValues" dxfId="686" priority="947"/>
  </conditionalFormatting>
  <conditionalFormatting sqref="K1843">
    <cfRule type="duplicateValues" dxfId="685" priority="946"/>
  </conditionalFormatting>
  <conditionalFormatting sqref="K1844">
    <cfRule type="duplicateValues" dxfId="684" priority="945"/>
  </conditionalFormatting>
  <conditionalFormatting sqref="K1845">
    <cfRule type="duplicateValues" dxfId="683" priority="944"/>
  </conditionalFormatting>
  <conditionalFormatting sqref="K1846">
    <cfRule type="duplicateValues" dxfId="682" priority="943"/>
  </conditionalFormatting>
  <conditionalFormatting sqref="K1847">
    <cfRule type="duplicateValues" dxfId="681" priority="942"/>
  </conditionalFormatting>
  <conditionalFormatting sqref="K1848">
    <cfRule type="duplicateValues" dxfId="680" priority="941"/>
  </conditionalFormatting>
  <conditionalFormatting sqref="K1849">
    <cfRule type="duplicateValues" dxfId="679" priority="940"/>
  </conditionalFormatting>
  <conditionalFormatting sqref="K1850">
    <cfRule type="duplicateValues" dxfId="678" priority="939"/>
  </conditionalFormatting>
  <conditionalFormatting sqref="K1851">
    <cfRule type="duplicateValues" dxfId="677" priority="938"/>
  </conditionalFormatting>
  <conditionalFormatting sqref="K1852">
    <cfRule type="duplicateValues" dxfId="676" priority="937"/>
  </conditionalFormatting>
  <conditionalFormatting sqref="K1853">
    <cfRule type="duplicateValues" dxfId="675" priority="936"/>
  </conditionalFormatting>
  <conditionalFormatting sqref="K1854">
    <cfRule type="duplicateValues" dxfId="674" priority="935"/>
  </conditionalFormatting>
  <conditionalFormatting sqref="K1855">
    <cfRule type="duplicateValues" dxfId="673" priority="934"/>
  </conditionalFormatting>
  <conditionalFormatting sqref="K1856">
    <cfRule type="duplicateValues" dxfId="672" priority="933"/>
  </conditionalFormatting>
  <conditionalFormatting sqref="K1857">
    <cfRule type="duplicateValues" dxfId="671" priority="932"/>
  </conditionalFormatting>
  <conditionalFormatting sqref="K1858">
    <cfRule type="duplicateValues" dxfId="670" priority="931"/>
  </conditionalFormatting>
  <conditionalFormatting sqref="K1859">
    <cfRule type="duplicateValues" dxfId="669" priority="930"/>
  </conditionalFormatting>
  <conditionalFormatting sqref="K1860">
    <cfRule type="duplicateValues" dxfId="668" priority="929"/>
  </conditionalFormatting>
  <conditionalFormatting sqref="K1861">
    <cfRule type="duplicateValues" dxfId="667" priority="928"/>
  </conditionalFormatting>
  <conditionalFormatting sqref="K1862">
    <cfRule type="duplicateValues" dxfId="666" priority="927"/>
  </conditionalFormatting>
  <conditionalFormatting sqref="K1863">
    <cfRule type="duplicateValues" dxfId="665" priority="926"/>
  </conditionalFormatting>
  <conditionalFormatting sqref="K1864">
    <cfRule type="duplicateValues" dxfId="664" priority="925"/>
  </conditionalFormatting>
  <conditionalFormatting sqref="K1865">
    <cfRule type="duplicateValues" dxfId="663" priority="924"/>
  </conditionalFormatting>
  <conditionalFormatting sqref="K1866">
    <cfRule type="duplicateValues" dxfId="662" priority="923"/>
  </conditionalFormatting>
  <conditionalFormatting sqref="K1867">
    <cfRule type="duplicateValues" dxfId="661" priority="922"/>
  </conditionalFormatting>
  <conditionalFormatting sqref="K1868">
    <cfRule type="duplicateValues" dxfId="660" priority="921"/>
  </conditionalFormatting>
  <conditionalFormatting sqref="K1869">
    <cfRule type="duplicateValues" dxfId="659" priority="920"/>
  </conditionalFormatting>
  <conditionalFormatting sqref="K1870">
    <cfRule type="duplicateValues" dxfId="658" priority="877"/>
  </conditionalFormatting>
  <conditionalFormatting sqref="K1871">
    <cfRule type="duplicateValues" dxfId="657" priority="876"/>
  </conditionalFormatting>
  <conditionalFormatting sqref="K1872">
    <cfRule type="duplicateValues" dxfId="656" priority="875"/>
  </conditionalFormatting>
  <conditionalFormatting sqref="K1873">
    <cfRule type="duplicateValues" dxfId="655" priority="874"/>
  </conditionalFormatting>
  <conditionalFormatting sqref="K1874">
    <cfRule type="duplicateValues" dxfId="654" priority="873"/>
  </conditionalFormatting>
  <conditionalFormatting sqref="K1875">
    <cfRule type="duplicateValues" dxfId="653" priority="872"/>
  </conditionalFormatting>
  <conditionalFormatting sqref="C1876">
    <cfRule type="duplicateValues" dxfId="652" priority="867"/>
  </conditionalFormatting>
  <conditionalFormatting sqref="E1876">
    <cfRule type="duplicateValues" dxfId="651" priority="868"/>
  </conditionalFormatting>
  <conditionalFormatting sqref="K1876">
    <cfRule type="duplicateValues" dxfId="650" priority="866"/>
  </conditionalFormatting>
  <conditionalFormatting sqref="C1877">
    <cfRule type="duplicateValues" dxfId="649" priority="915"/>
  </conditionalFormatting>
  <conditionalFormatting sqref="E1877">
    <cfRule type="duplicateValues" dxfId="648" priority="916"/>
  </conditionalFormatting>
  <conditionalFormatting sqref="K1877">
    <cfRule type="duplicateValues" dxfId="647" priority="914"/>
  </conditionalFormatting>
  <conditionalFormatting sqref="K1878">
    <cfRule type="duplicateValues" dxfId="646" priority="919"/>
  </conditionalFormatting>
  <conditionalFormatting sqref="C1879">
    <cfRule type="duplicateValues" dxfId="645" priority="889"/>
  </conditionalFormatting>
  <conditionalFormatting sqref="K1879">
    <cfRule type="duplicateValues" dxfId="644" priority="888"/>
  </conditionalFormatting>
  <conditionalFormatting sqref="C1880">
    <cfRule type="duplicateValues" dxfId="643" priority="862"/>
  </conditionalFormatting>
  <conditionalFormatting sqref="K1880">
    <cfRule type="duplicateValues" dxfId="642" priority="860"/>
  </conditionalFormatting>
  <conditionalFormatting sqref="C1881">
    <cfRule type="duplicateValues" dxfId="641" priority="858"/>
  </conditionalFormatting>
  <conditionalFormatting sqref="K1881">
    <cfRule type="duplicateValues" dxfId="640" priority="857"/>
  </conditionalFormatting>
  <conditionalFormatting sqref="C1882">
    <cfRule type="duplicateValues" dxfId="639" priority="965"/>
  </conditionalFormatting>
  <conditionalFormatting sqref="K1882">
    <cfRule type="duplicateValues" dxfId="638" priority="902"/>
  </conditionalFormatting>
  <conditionalFormatting sqref="C1883">
    <cfRule type="duplicateValues" dxfId="637" priority="895"/>
  </conditionalFormatting>
  <conditionalFormatting sqref="K1883">
    <cfRule type="duplicateValues" dxfId="636" priority="894"/>
  </conditionalFormatting>
  <conditionalFormatting sqref="C1884">
    <cfRule type="duplicateValues" dxfId="635" priority="899"/>
  </conditionalFormatting>
  <conditionalFormatting sqref="E1884">
    <cfRule type="duplicateValues" dxfId="634" priority="900"/>
  </conditionalFormatting>
  <conditionalFormatting sqref="K1884">
    <cfRule type="duplicateValues" dxfId="633" priority="898"/>
  </conditionalFormatting>
  <conditionalFormatting sqref="C1885">
    <cfRule type="duplicateValues" dxfId="632" priority="762"/>
  </conditionalFormatting>
  <conditionalFormatting sqref="K1885">
    <cfRule type="duplicateValues" dxfId="631" priority="761"/>
  </conditionalFormatting>
  <conditionalFormatting sqref="C1886">
    <cfRule type="duplicateValues" dxfId="630" priority="782"/>
  </conditionalFormatting>
  <conditionalFormatting sqref="K1886">
    <cfRule type="duplicateValues" dxfId="629" priority="781"/>
  </conditionalFormatting>
  <conditionalFormatting sqref="C1887">
    <cfRule type="duplicateValues" dxfId="628" priority="777"/>
  </conditionalFormatting>
  <conditionalFormatting sqref="K1887">
    <cfRule type="duplicateValues" dxfId="627" priority="776"/>
  </conditionalFormatting>
  <conditionalFormatting sqref="C1888">
    <cfRule type="duplicateValues" dxfId="626" priority="801"/>
  </conditionalFormatting>
  <conditionalFormatting sqref="K1888">
    <cfRule type="duplicateValues" dxfId="625" priority="800"/>
  </conditionalFormatting>
  <conditionalFormatting sqref="C1889">
    <cfRule type="duplicateValues" dxfId="624" priority="805"/>
  </conditionalFormatting>
  <conditionalFormatting sqref="K1889">
    <cfRule type="duplicateValues" dxfId="623" priority="804"/>
  </conditionalFormatting>
  <conditionalFormatting sqref="C1890">
    <cfRule type="duplicateValues" dxfId="622" priority="787"/>
  </conditionalFormatting>
  <conditionalFormatting sqref="K1890">
    <cfRule type="duplicateValues" dxfId="621" priority="786"/>
  </conditionalFormatting>
  <conditionalFormatting sqref="C1891">
    <cfRule type="duplicateValues" dxfId="620" priority="772"/>
  </conditionalFormatting>
  <conditionalFormatting sqref="K1891">
    <cfRule type="duplicateValues" dxfId="619" priority="770"/>
  </conditionalFormatting>
  <conditionalFormatting sqref="C1892">
    <cfRule type="duplicateValues" dxfId="618" priority="768"/>
  </conditionalFormatting>
  <conditionalFormatting sqref="K1892">
    <cfRule type="duplicateValues" dxfId="617" priority="767"/>
  </conditionalFormatting>
  <conditionalFormatting sqref="C1893">
    <cfRule type="duplicateValues" dxfId="616" priority="808"/>
  </conditionalFormatting>
  <conditionalFormatting sqref="K1893">
    <cfRule type="duplicateValues" dxfId="615" priority="798"/>
  </conditionalFormatting>
  <conditionalFormatting sqref="C1894">
    <cfRule type="duplicateValues" dxfId="614" priority="792"/>
  </conditionalFormatting>
  <conditionalFormatting sqref="K1894">
    <cfRule type="duplicateValues" dxfId="613" priority="791"/>
  </conditionalFormatting>
  <conditionalFormatting sqref="C1895">
    <cfRule type="duplicateValues" dxfId="612" priority="796"/>
  </conditionalFormatting>
  <conditionalFormatting sqref="K1895">
    <cfRule type="duplicateValues" dxfId="611" priority="795"/>
  </conditionalFormatting>
  <conditionalFormatting sqref="C1896">
    <cfRule type="duplicateValues" dxfId="610" priority="827"/>
  </conditionalFormatting>
  <conditionalFormatting sqref="K1896">
    <cfRule type="duplicateValues" dxfId="609" priority="826"/>
  </conditionalFormatting>
  <conditionalFormatting sqref="C1897">
    <cfRule type="duplicateValues" dxfId="608" priority="822"/>
  </conditionalFormatting>
  <conditionalFormatting sqref="K1897">
    <cfRule type="duplicateValues" dxfId="607" priority="821"/>
  </conditionalFormatting>
  <conditionalFormatting sqref="C1898">
    <cfRule type="duplicateValues" dxfId="606" priority="846"/>
  </conditionalFormatting>
  <conditionalFormatting sqref="K1898">
    <cfRule type="duplicateValues" dxfId="605" priority="845"/>
  </conditionalFormatting>
  <conditionalFormatting sqref="C1899">
    <cfRule type="duplicateValues" dxfId="604" priority="850"/>
  </conditionalFormatting>
  <conditionalFormatting sqref="K1899">
    <cfRule type="duplicateValues" dxfId="603" priority="849"/>
  </conditionalFormatting>
  <conditionalFormatting sqref="C1900">
    <cfRule type="duplicateValues" dxfId="602" priority="832"/>
  </conditionalFormatting>
  <conditionalFormatting sqref="K1900">
    <cfRule type="duplicateValues" dxfId="601" priority="831"/>
  </conditionalFormatting>
  <conditionalFormatting sqref="C1901">
    <cfRule type="duplicateValues" dxfId="600" priority="817"/>
  </conditionalFormatting>
  <conditionalFormatting sqref="K1901">
    <cfRule type="duplicateValues" dxfId="599" priority="815"/>
  </conditionalFormatting>
  <conditionalFormatting sqref="C1902">
    <cfRule type="duplicateValues" dxfId="598" priority="813"/>
  </conditionalFormatting>
  <conditionalFormatting sqref="K1902">
    <cfRule type="duplicateValues" dxfId="597" priority="812"/>
  </conditionalFormatting>
  <conditionalFormatting sqref="C1903">
    <cfRule type="duplicateValues" dxfId="596" priority="853"/>
  </conditionalFormatting>
  <conditionalFormatting sqref="K1903">
    <cfRule type="duplicateValues" dxfId="595" priority="843"/>
  </conditionalFormatting>
  <conditionalFormatting sqref="C1904">
    <cfRule type="duplicateValues" dxfId="594" priority="837"/>
  </conditionalFormatting>
  <conditionalFormatting sqref="K1904">
    <cfRule type="duplicateValues" dxfId="593" priority="836"/>
  </conditionalFormatting>
  <conditionalFormatting sqref="C1905">
    <cfRule type="duplicateValues" dxfId="592" priority="841"/>
  </conditionalFormatting>
  <conditionalFormatting sqref="K1905">
    <cfRule type="duplicateValues" dxfId="591" priority="840"/>
  </conditionalFormatting>
  <conditionalFormatting sqref="C1906">
    <cfRule type="duplicateValues" dxfId="590" priority="905"/>
  </conditionalFormatting>
  <conditionalFormatting sqref="E1906">
    <cfRule type="duplicateValues" dxfId="589" priority="906"/>
  </conditionalFormatting>
  <conditionalFormatting sqref="K1906">
    <cfRule type="duplicateValues" dxfId="588" priority="904"/>
  </conditionalFormatting>
  <conditionalFormatting sqref="C1907">
    <cfRule type="duplicateValues" dxfId="587" priority="756"/>
  </conditionalFormatting>
  <conditionalFormatting sqref="E1907">
    <cfRule type="duplicateValues" dxfId="586" priority="757"/>
  </conditionalFormatting>
  <conditionalFormatting sqref="K1907">
    <cfRule type="duplicateValues" dxfId="585" priority="755"/>
  </conditionalFormatting>
  <conditionalFormatting sqref="C1908">
    <cfRule type="duplicateValues" dxfId="584" priority="750"/>
  </conditionalFormatting>
  <conditionalFormatting sqref="E1908">
    <cfRule type="duplicateValues" dxfId="583" priority="751"/>
  </conditionalFormatting>
  <conditionalFormatting sqref="K1908">
    <cfRule type="duplicateValues" dxfId="582" priority="749"/>
  </conditionalFormatting>
  <conditionalFormatting sqref="C1909">
    <cfRule type="duplicateValues" dxfId="581" priority="910"/>
  </conditionalFormatting>
  <conditionalFormatting sqref="E1909">
    <cfRule type="duplicateValues" dxfId="580" priority="911"/>
  </conditionalFormatting>
  <conditionalFormatting sqref="K1909">
    <cfRule type="duplicateValues" dxfId="579" priority="909"/>
  </conditionalFormatting>
  <conditionalFormatting sqref="C1961:D1961">
    <cfRule type="duplicateValues" dxfId="578" priority="6034"/>
  </conditionalFormatting>
  <conditionalFormatting sqref="E1966">
    <cfRule type="duplicateValues" dxfId="577" priority="713"/>
  </conditionalFormatting>
  <conditionalFormatting sqref="B3:B5">
    <cfRule type="duplicateValues" dxfId="576" priority="3704"/>
  </conditionalFormatting>
  <conditionalFormatting sqref="B6:B9">
    <cfRule type="duplicateValues" dxfId="575" priority="3227"/>
    <cfRule type="duplicateValues" dxfId="574" priority="3234"/>
  </conditionalFormatting>
  <conditionalFormatting sqref="B292:B295">
    <cfRule type="duplicateValues" dxfId="573" priority="2880"/>
    <cfRule type="duplicateValues" dxfId="572" priority="2881"/>
    <cfRule type="duplicateValues" dxfId="571" priority="2886"/>
  </conditionalFormatting>
  <conditionalFormatting sqref="B296:B299">
    <cfRule type="duplicateValues" dxfId="570" priority="55"/>
    <cfRule type="duplicateValues" dxfId="569" priority="56"/>
    <cfRule type="duplicateValues" dxfId="568" priority="57"/>
    <cfRule type="duplicateValues" dxfId="567" priority="62"/>
  </conditionalFormatting>
  <conditionalFormatting sqref="B300:B303">
    <cfRule type="duplicateValues" dxfId="566" priority="2888"/>
    <cfRule type="duplicateValues" dxfId="565" priority="2889"/>
    <cfRule type="duplicateValues" dxfId="564" priority="2894"/>
  </conditionalFormatting>
  <conditionalFormatting sqref="B304:B307">
    <cfRule type="duplicateValues" dxfId="563" priority="46"/>
    <cfRule type="duplicateValues" dxfId="562" priority="47"/>
    <cfRule type="duplicateValues" dxfId="561" priority="48"/>
    <cfRule type="duplicateValues" dxfId="560" priority="53"/>
  </conditionalFormatting>
  <conditionalFormatting sqref="B308:B311">
    <cfRule type="duplicateValues" dxfId="559" priority="2834"/>
    <cfRule type="duplicateValues" dxfId="558" priority="2835"/>
    <cfRule type="duplicateValues" dxfId="557" priority="2840"/>
  </conditionalFormatting>
  <conditionalFormatting sqref="B312:B315">
    <cfRule type="duplicateValues" dxfId="556" priority="3273"/>
    <cfRule type="duplicateValues" dxfId="555" priority="3278"/>
  </conditionalFormatting>
  <conditionalFormatting sqref="B316:B319">
    <cfRule type="duplicateValues" dxfId="554" priority="2826"/>
    <cfRule type="duplicateValues" dxfId="553" priority="2827"/>
    <cfRule type="duplicateValues" dxfId="552" priority="2832"/>
  </conditionalFormatting>
  <conditionalFormatting sqref="B326:B328">
    <cfRule type="duplicateValues" dxfId="551" priority="3250"/>
    <cfRule type="duplicateValues" dxfId="550" priority="3254"/>
  </conditionalFormatting>
  <conditionalFormatting sqref="B329:B331">
    <cfRule type="duplicateValues" dxfId="549" priority="3256"/>
    <cfRule type="duplicateValues" dxfId="548" priority="3260"/>
  </conditionalFormatting>
  <conditionalFormatting sqref="B332:B334">
    <cfRule type="duplicateValues" dxfId="547" priority="3262"/>
    <cfRule type="duplicateValues" dxfId="546" priority="3266"/>
  </conditionalFormatting>
  <conditionalFormatting sqref="B335:B337">
    <cfRule type="duplicateValues" dxfId="545" priority="3201"/>
    <cfRule type="duplicateValues" dxfId="544" priority="3205"/>
  </conditionalFormatting>
  <conditionalFormatting sqref="B338:B340">
    <cfRule type="duplicateValues" dxfId="543" priority="3195"/>
    <cfRule type="duplicateValues" dxfId="542" priority="3199"/>
  </conditionalFormatting>
  <conditionalFormatting sqref="B341:B343">
    <cfRule type="duplicateValues" dxfId="541" priority="3189"/>
    <cfRule type="duplicateValues" dxfId="540" priority="3193"/>
  </conditionalFormatting>
  <conditionalFormatting sqref="B344:B346">
    <cfRule type="duplicateValues" dxfId="539" priority="3183"/>
    <cfRule type="duplicateValues" dxfId="538" priority="3187"/>
  </conditionalFormatting>
  <conditionalFormatting sqref="B348:B350">
    <cfRule type="duplicateValues" dxfId="537" priority="3173"/>
    <cfRule type="duplicateValues" dxfId="536" priority="3177"/>
  </conditionalFormatting>
  <conditionalFormatting sqref="B352:B355">
    <cfRule type="duplicateValues" dxfId="535" priority="256"/>
    <cfRule type="duplicateValues" dxfId="534" priority="257"/>
  </conditionalFormatting>
  <conditionalFormatting sqref="B353:B355">
    <cfRule type="duplicateValues" dxfId="533" priority="258"/>
    <cfRule type="duplicateValues" dxfId="532" priority="262"/>
  </conditionalFormatting>
  <conditionalFormatting sqref="B356:B359">
    <cfRule type="duplicateValues" dxfId="531" priority="289"/>
    <cfRule type="duplicateValues" dxfId="530" priority="290"/>
  </conditionalFormatting>
  <conditionalFormatting sqref="B357:B359">
    <cfRule type="duplicateValues" dxfId="529" priority="291"/>
    <cfRule type="duplicateValues" dxfId="528" priority="295"/>
  </conditionalFormatting>
  <conditionalFormatting sqref="B360:B363">
    <cfRule type="duplicateValues" dxfId="527" priority="357"/>
    <cfRule type="duplicateValues" dxfId="526" priority="358"/>
  </conditionalFormatting>
  <conditionalFormatting sqref="B361:B363">
    <cfRule type="duplicateValues" dxfId="525" priority="359"/>
    <cfRule type="duplicateValues" dxfId="524" priority="363"/>
  </conditionalFormatting>
  <conditionalFormatting sqref="B364:B365">
    <cfRule type="duplicateValues" dxfId="523" priority="36"/>
    <cfRule type="duplicateValues" dxfId="522" priority="37"/>
  </conditionalFormatting>
  <conditionalFormatting sqref="B366:B367">
    <cfRule type="duplicateValues" dxfId="521" priority="97"/>
    <cfRule type="duplicateValues" dxfId="520" priority="98"/>
  </conditionalFormatting>
  <conditionalFormatting sqref="B368:B383">
    <cfRule type="duplicateValues" dxfId="519" priority="2962"/>
    <cfRule type="duplicateValues" dxfId="518" priority="2995"/>
    <cfRule type="duplicateValues" dxfId="517" priority="2998"/>
  </conditionalFormatting>
  <conditionalFormatting sqref="B370:B372">
    <cfRule type="duplicateValues" dxfId="516" priority="2989"/>
    <cfRule type="duplicateValues" dxfId="515" priority="2993"/>
  </conditionalFormatting>
  <conditionalFormatting sqref="B373:B375">
    <cfRule type="duplicateValues" dxfId="514" priority="2983"/>
    <cfRule type="duplicateValues" dxfId="513" priority="2987"/>
  </conditionalFormatting>
  <conditionalFormatting sqref="B376:B378">
    <cfRule type="duplicateValues" dxfId="512" priority="2977"/>
    <cfRule type="duplicateValues" dxfId="511" priority="2981"/>
  </conditionalFormatting>
  <conditionalFormatting sqref="B380:B382">
    <cfRule type="duplicateValues" dxfId="510" priority="2967"/>
    <cfRule type="duplicateValues" dxfId="509" priority="2971"/>
  </conditionalFormatting>
  <conditionalFormatting sqref="B487:B493">
    <cfRule type="duplicateValues" dxfId="508" priority="2815"/>
    <cfRule type="duplicateValues" dxfId="507" priority="2816"/>
    <cfRule type="duplicateValues" dxfId="506" priority="2825"/>
  </conditionalFormatting>
  <conditionalFormatting sqref="B499:B501">
    <cfRule type="duplicateValues" dxfId="505" priority="3121"/>
    <cfRule type="duplicateValues" dxfId="504" priority="3127"/>
  </conditionalFormatting>
  <conditionalFormatting sqref="B649:B654">
    <cfRule type="duplicateValues" dxfId="503" priority="3456"/>
  </conditionalFormatting>
  <conditionalFormatting sqref="B664:B685">
    <cfRule type="duplicateValues" dxfId="502" priority="3037"/>
    <cfRule type="duplicateValues" dxfId="501" priority="3038"/>
    <cfRule type="duplicateValues" dxfId="500" priority="3040"/>
  </conditionalFormatting>
  <conditionalFormatting sqref="B687:B688 B690 B692">
    <cfRule type="duplicateValues" dxfId="499" priority="162"/>
    <cfRule type="duplicateValues" dxfId="498" priority="163"/>
    <cfRule type="duplicateValues" dxfId="497" priority="164"/>
    <cfRule type="duplicateValues" dxfId="496" priority="165"/>
  </conditionalFormatting>
  <conditionalFormatting sqref="B701:B702">
    <cfRule type="duplicateValues" dxfId="495" priority="3441"/>
  </conditionalFormatting>
  <conditionalFormatting sqref="B719:B757">
    <cfRule type="duplicateValues" dxfId="494" priority="4596"/>
  </conditionalFormatting>
  <conditionalFormatting sqref="B777:B780">
    <cfRule type="duplicateValues" dxfId="493" priority="3398"/>
    <cfRule type="duplicateValues" dxfId="492" priority="3402"/>
  </conditionalFormatting>
  <conditionalFormatting sqref="B781:B786">
    <cfRule type="duplicateValues" dxfId="491" priority="3000"/>
    <cfRule type="duplicateValues" dxfId="490" priority="3001"/>
    <cfRule type="duplicateValues" dxfId="489" priority="3003"/>
  </conditionalFormatting>
  <conditionalFormatting sqref="B815:B828">
    <cfRule type="duplicateValues" dxfId="488" priority="3388"/>
    <cfRule type="duplicateValues" dxfId="487" priority="3392"/>
  </conditionalFormatting>
  <conditionalFormatting sqref="B867:B875">
    <cfRule type="duplicateValues" dxfId="486" priority="2908"/>
    <cfRule type="duplicateValues" dxfId="485" priority="2909"/>
    <cfRule type="duplicateValues" dxfId="484" priority="2921"/>
  </conditionalFormatting>
  <conditionalFormatting sqref="B876:B877">
    <cfRule type="duplicateValues" dxfId="483" priority="209"/>
    <cfRule type="duplicateValues" dxfId="482" priority="210"/>
    <cfRule type="duplicateValues" dxfId="481" priority="211"/>
    <cfRule type="duplicateValues" dxfId="480" priority="215"/>
  </conditionalFormatting>
  <conditionalFormatting sqref="B954:B955">
    <cfRule type="duplicateValues" dxfId="479" priority="3296"/>
    <cfRule type="duplicateValues" dxfId="478" priority="3300"/>
  </conditionalFormatting>
  <conditionalFormatting sqref="B957:B958">
    <cfRule type="duplicateValues" dxfId="477" priority="3449"/>
  </conditionalFormatting>
  <conditionalFormatting sqref="B959:B976">
    <cfRule type="duplicateValues" dxfId="476" priority="3430"/>
  </conditionalFormatting>
  <conditionalFormatting sqref="B977:B982">
    <cfRule type="duplicateValues" dxfId="475" priority="1364"/>
    <cfRule type="duplicateValues" dxfId="474" priority="1365"/>
    <cfRule type="duplicateValues" dxfId="473" priority="1366"/>
    <cfRule type="duplicateValues" dxfId="472" priority="1369"/>
  </conditionalFormatting>
  <conditionalFormatting sqref="B1015:B1042">
    <cfRule type="duplicateValues" dxfId="471" priority="1601"/>
    <cfRule type="duplicateValues" dxfId="470" priority="1602"/>
    <cfRule type="duplicateValues" dxfId="469" priority="1604"/>
    <cfRule type="duplicateValues" dxfId="468" priority="1606"/>
  </conditionalFormatting>
  <conditionalFormatting sqref="B1044:B1070">
    <cfRule type="duplicateValues" dxfId="467" priority="1351"/>
    <cfRule type="duplicateValues" dxfId="466" priority="1352"/>
    <cfRule type="duplicateValues" dxfId="465" priority="1353"/>
    <cfRule type="duplicateValues" dxfId="464" priority="1354"/>
  </conditionalFormatting>
  <conditionalFormatting sqref="B1071:B1108">
    <cfRule type="duplicateValues" dxfId="463" priority="339"/>
    <cfRule type="duplicateValues" dxfId="462" priority="340"/>
    <cfRule type="duplicateValues" dxfId="461" priority="341"/>
    <cfRule type="duplicateValues" dxfId="460" priority="342"/>
  </conditionalFormatting>
  <conditionalFormatting sqref="B1109:B1184">
    <cfRule type="duplicateValues" dxfId="459" priority="198"/>
    <cfRule type="duplicateValues" dxfId="458" priority="199"/>
    <cfRule type="duplicateValues" dxfId="457" priority="200"/>
    <cfRule type="duplicateValues" dxfId="456" priority="201"/>
  </conditionalFormatting>
  <conditionalFormatting sqref="B1186:B1188">
    <cfRule type="duplicateValues" dxfId="455" priority="1386"/>
    <cfRule type="duplicateValues" dxfId="454" priority="1387"/>
    <cfRule type="duplicateValues" dxfId="453" priority="1390"/>
    <cfRule type="duplicateValues" dxfId="452" priority="1392"/>
  </conditionalFormatting>
  <conditionalFormatting sqref="B1189:B1223">
    <cfRule type="duplicateValues" dxfId="451" priority="1570"/>
    <cfRule type="duplicateValues" dxfId="450" priority="1571"/>
    <cfRule type="duplicateValues" dxfId="449" priority="1572"/>
    <cfRule type="duplicateValues" dxfId="448" priority="1573"/>
  </conditionalFormatting>
  <conditionalFormatting sqref="B1250:B1251">
    <cfRule type="duplicateValues" dxfId="447" priority="3029"/>
    <cfRule type="duplicateValues" dxfId="446" priority="3030"/>
    <cfRule type="duplicateValues" dxfId="445" priority="3034"/>
  </conditionalFormatting>
  <conditionalFormatting sqref="B1252:B1253">
    <cfRule type="duplicateValues" dxfId="444" priority="2926"/>
    <cfRule type="duplicateValues" dxfId="443" priority="2927"/>
    <cfRule type="duplicateValues" dxfId="442" priority="2931"/>
  </conditionalFormatting>
  <conditionalFormatting sqref="B1254:B1259">
    <cfRule type="duplicateValues" dxfId="441" priority="2904"/>
    <cfRule type="duplicateValues" dxfId="440" priority="2905"/>
    <cfRule type="duplicateValues" dxfId="439" priority="2906"/>
  </conditionalFormatting>
  <conditionalFormatting sqref="B1260:B1265">
    <cfRule type="duplicateValues" dxfId="438" priority="2440"/>
    <cfRule type="duplicateValues" dxfId="437" priority="2441"/>
    <cfRule type="duplicateValues" dxfId="436" priority="2442"/>
  </conditionalFormatting>
  <conditionalFormatting sqref="B1266:B1268">
    <cfRule type="duplicateValues" dxfId="435" priority="417"/>
    <cfRule type="duplicateValues" dxfId="434" priority="420"/>
    <cfRule type="duplicateValues" dxfId="433" priority="421"/>
    <cfRule type="duplicateValues" dxfId="432" priority="422"/>
  </conditionalFormatting>
  <conditionalFormatting sqref="B1269:B1270">
    <cfRule type="duplicateValues" dxfId="431" priority="396"/>
    <cfRule type="duplicateValues" dxfId="430" priority="399"/>
    <cfRule type="duplicateValues" dxfId="429" priority="400"/>
    <cfRule type="duplicateValues" dxfId="428" priority="401"/>
  </conditionalFormatting>
  <conditionalFormatting sqref="B1282:B1283">
    <cfRule type="duplicateValues" dxfId="427" priority="3435"/>
  </conditionalFormatting>
  <conditionalFormatting sqref="B1413:B1460">
    <cfRule type="duplicateValues" dxfId="426" priority="3348"/>
    <cfRule type="duplicateValues" dxfId="425" priority="3352"/>
  </conditionalFormatting>
  <conditionalFormatting sqref="B1529:B1530">
    <cfRule type="duplicateValues" dxfId="424" priority="2755"/>
    <cfRule type="duplicateValues" dxfId="423" priority="2760"/>
  </conditionalFormatting>
  <conditionalFormatting sqref="B1529:B1532">
    <cfRule type="duplicateValues" dxfId="422" priority="2748"/>
  </conditionalFormatting>
  <conditionalFormatting sqref="B1531:B1532">
    <cfRule type="duplicateValues" dxfId="421" priority="2749"/>
    <cfRule type="duplicateValues" dxfId="420" priority="2754"/>
  </conditionalFormatting>
  <conditionalFormatting sqref="B1536:B1537">
    <cfRule type="duplicateValues" dxfId="419" priority="2735"/>
    <cfRule type="duplicateValues" dxfId="418" priority="2736"/>
    <cfRule type="duplicateValues" dxfId="417" priority="2741"/>
  </conditionalFormatting>
  <conditionalFormatting sqref="B1539:B1540">
    <cfRule type="duplicateValues" dxfId="416" priority="2723"/>
    <cfRule type="duplicateValues" dxfId="415" priority="2724"/>
    <cfRule type="duplicateValues" dxfId="414" priority="2728"/>
  </conditionalFormatting>
  <conditionalFormatting sqref="B1541:B1542">
    <cfRule type="duplicateValues" dxfId="413" priority="2716"/>
    <cfRule type="duplicateValues" dxfId="412" priority="2717"/>
    <cfRule type="duplicateValues" dxfId="411" priority="2721"/>
  </conditionalFormatting>
  <conditionalFormatting sqref="B1594:B1599">
    <cfRule type="duplicateValues" dxfId="410" priority="2681"/>
    <cfRule type="duplicateValues" dxfId="409" priority="2682"/>
    <cfRule type="duplicateValues" dxfId="408" priority="2691"/>
  </conditionalFormatting>
  <conditionalFormatting sqref="B1605:B1606">
    <cfRule type="duplicateValues" dxfId="407" priority="2664"/>
  </conditionalFormatting>
  <conditionalFormatting sqref="B1618:B1619">
    <cfRule type="duplicateValues" dxfId="406" priority="2564"/>
  </conditionalFormatting>
  <conditionalFormatting sqref="B1628:B1629">
    <cfRule type="duplicateValues" dxfId="405" priority="2614"/>
  </conditionalFormatting>
  <conditionalFormatting sqref="B1692:B1693">
    <cfRule type="duplicateValues" dxfId="404" priority="2541"/>
    <cfRule type="duplicateValues" dxfId="403" priority="2542"/>
    <cfRule type="duplicateValues" dxfId="402" priority="2545"/>
  </conditionalFormatting>
  <conditionalFormatting sqref="B1701:B1702">
    <cfRule type="duplicateValues" dxfId="401" priority="3331"/>
    <cfRule type="duplicateValues" dxfId="400" priority="3334"/>
  </conditionalFormatting>
  <conditionalFormatting sqref="B1703:B1704">
    <cfRule type="duplicateValues" dxfId="399" priority="2537"/>
    <cfRule type="duplicateValues" dxfId="398" priority="2540"/>
  </conditionalFormatting>
  <conditionalFormatting sqref="B1703:B1706">
    <cfRule type="duplicateValues" dxfId="397" priority="2532"/>
  </conditionalFormatting>
  <conditionalFormatting sqref="B1705:B1706">
    <cfRule type="duplicateValues" dxfId="396" priority="2533"/>
    <cfRule type="duplicateValues" dxfId="395" priority="2536"/>
  </conditionalFormatting>
  <conditionalFormatting sqref="B1707:B1708">
    <cfRule type="duplicateValues" dxfId="394" priority="2528"/>
    <cfRule type="duplicateValues" dxfId="393" priority="2531"/>
  </conditionalFormatting>
  <conditionalFormatting sqref="B1707:B1710">
    <cfRule type="duplicateValues" dxfId="392" priority="2523"/>
  </conditionalFormatting>
  <conditionalFormatting sqref="B1709:B1710">
    <cfRule type="duplicateValues" dxfId="391" priority="2524"/>
    <cfRule type="duplicateValues" dxfId="390" priority="2527"/>
  </conditionalFormatting>
  <conditionalFormatting sqref="B1711:B1712">
    <cfRule type="duplicateValues" dxfId="389" priority="2519"/>
    <cfRule type="duplicateValues" dxfId="388" priority="2522"/>
  </conditionalFormatting>
  <conditionalFormatting sqref="B1711:B1714">
    <cfRule type="duplicateValues" dxfId="387" priority="2514"/>
  </conditionalFormatting>
  <conditionalFormatting sqref="B1713:B1714">
    <cfRule type="duplicateValues" dxfId="386" priority="2515"/>
    <cfRule type="duplicateValues" dxfId="385" priority="2518"/>
  </conditionalFormatting>
  <conditionalFormatting sqref="B1715:B1716">
    <cfRule type="duplicateValues" dxfId="384" priority="2510"/>
    <cfRule type="duplicateValues" dxfId="383" priority="2513"/>
  </conditionalFormatting>
  <conditionalFormatting sqref="B1715:B1718">
    <cfRule type="duplicateValues" dxfId="382" priority="2505"/>
  </conditionalFormatting>
  <conditionalFormatting sqref="B1717:B1718">
    <cfRule type="duplicateValues" dxfId="381" priority="2506"/>
    <cfRule type="duplicateValues" dxfId="380" priority="2509"/>
  </conditionalFormatting>
  <conditionalFormatting sqref="B1719:B1720">
    <cfRule type="duplicateValues" dxfId="379" priority="2501"/>
    <cfRule type="duplicateValues" dxfId="378" priority="2504"/>
  </conditionalFormatting>
  <conditionalFormatting sqref="B1719:B1722">
    <cfRule type="duplicateValues" dxfId="377" priority="2496"/>
  </conditionalFormatting>
  <conditionalFormatting sqref="B1721:B1722">
    <cfRule type="duplicateValues" dxfId="376" priority="2497"/>
    <cfRule type="duplicateValues" dxfId="375" priority="2500"/>
  </conditionalFormatting>
  <conditionalFormatting sqref="B1723:B1724">
    <cfRule type="duplicateValues" dxfId="374" priority="2492"/>
    <cfRule type="duplicateValues" dxfId="373" priority="2495"/>
  </conditionalFormatting>
  <conditionalFormatting sqref="B1723:B1726">
    <cfRule type="duplicateValues" dxfId="372" priority="2487"/>
  </conditionalFormatting>
  <conditionalFormatting sqref="B1725:B1726">
    <cfRule type="duplicateValues" dxfId="371" priority="2488"/>
    <cfRule type="duplicateValues" dxfId="370" priority="2491"/>
  </conditionalFormatting>
  <conditionalFormatting sqref="B1727:B1728">
    <cfRule type="duplicateValues" dxfId="369" priority="2483"/>
    <cfRule type="duplicateValues" dxfId="368" priority="2486"/>
  </conditionalFormatting>
  <conditionalFormatting sqref="B1727:B1730">
    <cfRule type="duplicateValues" dxfId="367" priority="2478"/>
  </conditionalFormatting>
  <conditionalFormatting sqref="B1729:B1730">
    <cfRule type="duplicateValues" dxfId="366" priority="2479"/>
    <cfRule type="duplicateValues" dxfId="365" priority="2482"/>
  </conditionalFormatting>
  <conditionalFormatting sqref="B1731:B1732">
    <cfRule type="duplicateValues" dxfId="364" priority="2473"/>
    <cfRule type="duplicateValues" dxfId="363" priority="2474"/>
    <cfRule type="duplicateValues" dxfId="362" priority="2476"/>
  </conditionalFormatting>
  <conditionalFormatting sqref="B1733:B1734">
    <cfRule type="duplicateValues" dxfId="361" priority="2470"/>
    <cfRule type="duplicateValues" dxfId="360" priority="2472"/>
  </conditionalFormatting>
  <conditionalFormatting sqref="B1733:B1736">
    <cfRule type="duplicateValues" dxfId="359" priority="2466"/>
  </conditionalFormatting>
  <conditionalFormatting sqref="B1735:B1736">
    <cfRule type="duplicateValues" dxfId="358" priority="2467"/>
    <cfRule type="duplicateValues" dxfId="357" priority="2469"/>
  </conditionalFormatting>
  <conditionalFormatting sqref="B1737:B1738">
    <cfRule type="duplicateValues" dxfId="356" priority="2463"/>
    <cfRule type="duplicateValues" dxfId="355" priority="2465"/>
  </conditionalFormatting>
  <conditionalFormatting sqref="B1737:B1740">
    <cfRule type="duplicateValues" dxfId="354" priority="2459"/>
  </conditionalFormatting>
  <conditionalFormatting sqref="B1739:B1740">
    <cfRule type="duplicateValues" dxfId="353" priority="2460"/>
    <cfRule type="duplicateValues" dxfId="352" priority="2462"/>
  </conditionalFormatting>
  <conditionalFormatting sqref="B1741:B1742">
    <cfRule type="duplicateValues" dxfId="351" priority="2456"/>
    <cfRule type="duplicateValues" dxfId="350" priority="2458"/>
  </conditionalFormatting>
  <conditionalFormatting sqref="B1741:B1744">
    <cfRule type="duplicateValues" dxfId="349" priority="2452"/>
  </conditionalFormatting>
  <conditionalFormatting sqref="B1743:B1744">
    <cfRule type="duplicateValues" dxfId="348" priority="2453"/>
    <cfRule type="duplicateValues" dxfId="347" priority="2455"/>
  </conditionalFormatting>
  <conditionalFormatting sqref="B1910:B2012">
    <cfRule type="duplicateValues" dxfId="346" priority="652"/>
  </conditionalFormatting>
  <conditionalFormatting sqref="C6:C9">
    <cfRule type="duplicateValues" dxfId="345" priority="3228"/>
  </conditionalFormatting>
  <conditionalFormatting sqref="C292:C295">
    <cfRule type="duplicateValues" dxfId="344" priority="2887"/>
  </conditionalFormatting>
  <conditionalFormatting sqref="C296:C299">
    <cfRule type="duplicateValues" dxfId="343" priority="63"/>
  </conditionalFormatting>
  <conditionalFormatting sqref="C300:C303">
    <cfRule type="duplicateValues" dxfId="342" priority="2895"/>
  </conditionalFormatting>
  <conditionalFormatting sqref="C304:C307">
    <cfRule type="duplicateValues" dxfId="341" priority="54"/>
  </conditionalFormatting>
  <conditionalFormatting sqref="C308:C311">
    <cfRule type="duplicateValues" dxfId="340" priority="2841"/>
  </conditionalFormatting>
  <conditionalFormatting sqref="C312:C315">
    <cfRule type="duplicateValues" dxfId="339" priority="3279"/>
  </conditionalFormatting>
  <conditionalFormatting sqref="C316:C319">
    <cfRule type="duplicateValues" dxfId="338" priority="2833"/>
  </conditionalFormatting>
  <conditionalFormatting sqref="C326:C328">
    <cfRule type="duplicateValues" dxfId="337" priority="3255"/>
  </conditionalFormatting>
  <conditionalFormatting sqref="C329:C331">
    <cfRule type="duplicateValues" dxfId="336" priority="3261"/>
  </conditionalFormatting>
  <conditionalFormatting sqref="C332:C334">
    <cfRule type="duplicateValues" dxfId="335" priority="3267"/>
  </conditionalFormatting>
  <conditionalFormatting sqref="C335:C337">
    <cfRule type="duplicateValues" dxfId="334" priority="3206"/>
  </conditionalFormatting>
  <conditionalFormatting sqref="C338:C340">
    <cfRule type="duplicateValues" dxfId="333" priority="3200"/>
  </conditionalFormatting>
  <conditionalFormatting sqref="C341:C343">
    <cfRule type="duplicateValues" dxfId="332" priority="3194"/>
  </conditionalFormatting>
  <conditionalFormatting sqref="C344:C346">
    <cfRule type="duplicateValues" dxfId="331" priority="3188"/>
  </conditionalFormatting>
  <conditionalFormatting sqref="C348:C350">
    <cfRule type="duplicateValues" dxfId="330" priority="3178"/>
  </conditionalFormatting>
  <conditionalFormatting sqref="C353:C355">
    <cfRule type="duplicateValues" dxfId="329" priority="263"/>
  </conditionalFormatting>
  <conditionalFormatting sqref="C357:C359">
    <cfRule type="duplicateValues" dxfId="328" priority="296"/>
  </conditionalFormatting>
  <conditionalFormatting sqref="C361:C363">
    <cfRule type="duplicateValues" dxfId="327" priority="364"/>
  </conditionalFormatting>
  <conditionalFormatting sqref="C368:C369">
    <cfRule type="duplicateValues" dxfId="326" priority="2999"/>
  </conditionalFormatting>
  <conditionalFormatting sqref="C370:C372">
    <cfRule type="duplicateValues" dxfId="325" priority="2994"/>
  </conditionalFormatting>
  <conditionalFormatting sqref="C373:C375">
    <cfRule type="duplicateValues" dxfId="324" priority="2988"/>
  </conditionalFormatting>
  <conditionalFormatting sqref="C376:C378">
    <cfRule type="duplicateValues" dxfId="323" priority="2982"/>
  </conditionalFormatting>
  <conditionalFormatting sqref="C380:C382">
    <cfRule type="duplicateValues" dxfId="322" priority="2972"/>
  </conditionalFormatting>
  <conditionalFormatting sqref="C487:C493">
    <cfRule type="duplicateValues" dxfId="321" priority="2817"/>
  </conditionalFormatting>
  <conditionalFormatting sqref="C499:C501">
    <cfRule type="duplicateValues" dxfId="320" priority="3122"/>
  </conditionalFormatting>
  <conditionalFormatting sqref="C608:C614">
    <cfRule type="duplicateValues" dxfId="319" priority="983"/>
  </conditionalFormatting>
  <conditionalFormatting sqref="C620:C622">
    <cfRule type="duplicateValues" dxfId="318" priority="1007"/>
  </conditionalFormatting>
  <conditionalFormatting sqref="C649:C654">
    <cfRule type="duplicateValues" dxfId="317" priority="3453"/>
  </conditionalFormatting>
  <conditionalFormatting sqref="C668:C673">
    <cfRule type="duplicateValues" dxfId="316" priority="2896"/>
  </conditionalFormatting>
  <conditionalFormatting sqref="C674:C679">
    <cfRule type="duplicateValues" dxfId="315" priority="2445"/>
  </conditionalFormatting>
  <conditionalFormatting sqref="C680:C682">
    <cfRule type="duplicateValues" dxfId="314" priority="411"/>
  </conditionalFormatting>
  <conditionalFormatting sqref="C683:C684">
    <cfRule type="duplicateValues" dxfId="313" priority="403"/>
  </conditionalFormatting>
  <conditionalFormatting sqref="C705:C707">
    <cfRule type="duplicateValues" dxfId="312" priority="1520"/>
  </conditionalFormatting>
  <conditionalFormatting sqref="C719:C725">
    <cfRule type="duplicateValues" dxfId="311" priority="3647"/>
  </conditionalFormatting>
  <conditionalFormatting sqref="C726:C734">
    <cfRule type="duplicateValues" dxfId="310" priority="3445"/>
  </conditionalFormatting>
  <conditionalFormatting sqref="C735:C742">
    <cfRule type="duplicateValues" dxfId="309" priority="2958"/>
  </conditionalFormatting>
  <conditionalFormatting sqref="C743:C745">
    <cfRule type="duplicateValues" dxfId="308" priority="2874"/>
  </conditionalFormatting>
  <conditionalFormatting sqref="C746:C753">
    <cfRule type="duplicateValues" dxfId="307" priority="1294"/>
  </conditionalFormatting>
  <conditionalFormatting sqref="C781:C782">
    <cfRule type="duplicateValues" dxfId="306" priority="3004"/>
  </conditionalFormatting>
  <conditionalFormatting sqref="C783:C784">
    <cfRule type="duplicateValues" dxfId="305" priority="1492"/>
  </conditionalFormatting>
  <conditionalFormatting sqref="C785:C786">
    <cfRule type="duplicateValues" dxfId="304" priority="1487"/>
  </conditionalFormatting>
  <conditionalFormatting sqref="C815:C824">
    <cfRule type="duplicateValues" dxfId="303" priority="3390"/>
  </conditionalFormatting>
  <conditionalFormatting sqref="C825:C828">
    <cfRule type="duplicateValues" dxfId="302" priority="1498"/>
  </conditionalFormatting>
  <conditionalFormatting sqref="C867:C875">
    <cfRule type="duplicateValues" dxfId="301" priority="2919"/>
  </conditionalFormatting>
  <conditionalFormatting sqref="C876:C877">
    <cfRule type="duplicateValues" dxfId="300" priority="214"/>
  </conditionalFormatting>
  <conditionalFormatting sqref="C883:C885">
    <cfRule type="duplicateValues" dxfId="299" priority="1321"/>
  </conditionalFormatting>
  <conditionalFormatting sqref="C887:C888">
    <cfRule type="duplicateValues" dxfId="298" priority="1304"/>
  </conditionalFormatting>
  <conditionalFormatting sqref="C954:C955">
    <cfRule type="duplicateValues" dxfId="297" priority="3299"/>
  </conditionalFormatting>
  <conditionalFormatting sqref="C959:C960">
    <cfRule type="duplicateValues" dxfId="296" priority="3428"/>
  </conditionalFormatting>
  <conditionalFormatting sqref="C961:C962">
    <cfRule type="duplicateValues" dxfId="295" priority="3422"/>
  </conditionalFormatting>
  <conditionalFormatting sqref="C963:C964">
    <cfRule type="duplicateValues" dxfId="294" priority="3425"/>
  </conditionalFormatting>
  <conditionalFormatting sqref="C965:C966">
    <cfRule type="duplicateValues" dxfId="293" priority="3410"/>
  </conditionalFormatting>
  <conditionalFormatting sqref="C967:C968">
    <cfRule type="duplicateValues" dxfId="292" priority="3404"/>
  </conditionalFormatting>
  <conditionalFormatting sqref="C969:C970">
    <cfRule type="duplicateValues" dxfId="291" priority="3407"/>
  </conditionalFormatting>
  <conditionalFormatting sqref="C971:C972">
    <cfRule type="duplicateValues" dxfId="290" priority="3419"/>
  </conditionalFormatting>
  <conditionalFormatting sqref="C973:C974">
    <cfRule type="duplicateValues" dxfId="289" priority="3413"/>
  </conditionalFormatting>
  <conditionalFormatting sqref="C975:C976">
    <cfRule type="duplicateValues" dxfId="288" priority="3416"/>
  </conditionalFormatting>
  <conditionalFormatting sqref="C977:C982">
    <cfRule type="duplicateValues" dxfId="287" priority="1367"/>
  </conditionalFormatting>
  <conditionalFormatting sqref="C984:C987">
    <cfRule type="duplicateValues" dxfId="286" priority="3165"/>
  </conditionalFormatting>
  <conditionalFormatting sqref="C994:C997">
    <cfRule type="duplicateValues" dxfId="285" priority="3145"/>
  </conditionalFormatting>
  <conditionalFormatting sqref="C1004:C1007">
    <cfRule type="duplicateValues" dxfId="284" priority="3155"/>
  </conditionalFormatting>
  <conditionalFormatting sqref="C1019:C1021">
    <cfRule type="duplicateValues" dxfId="283" priority="1459"/>
  </conditionalFormatting>
  <conditionalFormatting sqref="C1022:C1028">
    <cfRule type="duplicateValues" dxfId="282" priority="1460"/>
  </conditionalFormatting>
  <conditionalFormatting sqref="C1045:C1050">
    <cfRule type="duplicateValues" dxfId="281" priority="1331"/>
  </conditionalFormatting>
  <conditionalFormatting sqref="C1051:C1055">
    <cfRule type="duplicateValues" dxfId="280" priority="1337"/>
  </conditionalFormatting>
  <conditionalFormatting sqref="C1056:C1061">
    <cfRule type="duplicateValues" dxfId="279" priority="1343"/>
  </conditionalFormatting>
  <conditionalFormatting sqref="C1072:C1089">
    <cfRule type="duplicateValues" dxfId="278" priority="301"/>
  </conditionalFormatting>
  <conditionalFormatting sqref="C1091:C1108">
    <cfRule type="duplicateValues" dxfId="277" priority="202"/>
  </conditionalFormatting>
  <conditionalFormatting sqref="C1110:C1127">
    <cfRule type="duplicateValues" dxfId="276" priority="190"/>
  </conditionalFormatting>
  <conditionalFormatting sqref="C1129:C1146">
    <cfRule type="duplicateValues" dxfId="275" priority="188"/>
  </conditionalFormatting>
  <conditionalFormatting sqref="C1148:C1165">
    <cfRule type="duplicateValues" dxfId="274" priority="181"/>
  </conditionalFormatting>
  <conditionalFormatting sqref="C1167:C1184">
    <cfRule type="duplicateValues" dxfId="273" priority="179"/>
  </conditionalFormatting>
  <conditionalFormatting sqref="C1189:C1192">
    <cfRule type="duplicateValues" dxfId="272" priority="1579"/>
  </conditionalFormatting>
  <conditionalFormatting sqref="C1193:C1196">
    <cfRule type="duplicateValues" dxfId="271" priority="1585"/>
  </conditionalFormatting>
  <conditionalFormatting sqref="C1198:C1205">
    <cfRule type="duplicateValues" dxfId="270" priority="1552"/>
  </conditionalFormatting>
  <conditionalFormatting sqref="C1208:C1211">
    <cfRule type="duplicateValues" dxfId="269" priority="1534"/>
  </conditionalFormatting>
  <conditionalFormatting sqref="C1212:C1215">
    <cfRule type="duplicateValues" dxfId="268" priority="1537"/>
  </conditionalFormatting>
  <conditionalFormatting sqref="C1217:C1218">
    <cfRule type="duplicateValues" dxfId="267" priority="425"/>
  </conditionalFormatting>
  <conditionalFormatting sqref="C1254:C1259">
    <cfRule type="duplicateValues" dxfId="266" priority="2902"/>
  </conditionalFormatting>
  <conditionalFormatting sqref="C1260:C1265">
    <cfRule type="duplicateValues" dxfId="265" priority="2438"/>
  </conditionalFormatting>
  <conditionalFormatting sqref="C1266:C1268">
    <cfRule type="duplicateValues" dxfId="264" priority="418"/>
  </conditionalFormatting>
  <conditionalFormatting sqref="C1269:C1270">
    <cfRule type="duplicateValues" dxfId="263" priority="397"/>
  </conditionalFormatting>
  <conditionalFormatting sqref="C1275:C1283">
    <cfRule type="duplicateValues" dxfId="262" priority="3903"/>
  </conditionalFormatting>
  <conditionalFormatting sqref="C1389:C1395">
    <cfRule type="duplicateValues" dxfId="261" priority="484"/>
  </conditionalFormatting>
  <conditionalFormatting sqref="C1401:C1403">
    <cfRule type="duplicateValues" dxfId="260" priority="508"/>
  </conditionalFormatting>
  <conditionalFormatting sqref="C1413:C1460">
    <cfRule type="duplicateValues" dxfId="259" priority="3346"/>
    <cfRule type="duplicateValues" dxfId="258" priority="3347"/>
  </conditionalFormatting>
  <conditionalFormatting sqref="C1529:C1530">
    <cfRule type="duplicateValues" dxfId="257" priority="2758"/>
  </conditionalFormatting>
  <conditionalFormatting sqref="C1531:C1532">
    <cfRule type="duplicateValues" dxfId="256" priority="2752"/>
  </conditionalFormatting>
  <conditionalFormatting sqref="C1536:C1537">
    <cfRule type="duplicateValues" dxfId="255" priority="2739"/>
  </conditionalFormatting>
  <conditionalFormatting sqref="C1539:C1540">
    <cfRule type="duplicateValues" dxfId="254" priority="2727"/>
  </conditionalFormatting>
  <conditionalFormatting sqref="C1541:C1542">
    <cfRule type="duplicateValues" dxfId="253" priority="2720"/>
  </conditionalFormatting>
  <conditionalFormatting sqref="C1594:C1599">
    <cfRule type="duplicateValues" dxfId="252" priority="2689"/>
  </conditionalFormatting>
  <conditionalFormatting sqref="C1808:C1809">
    <cfRule type="duplicateValues" dxfId="251" priority="1170"/>
  </conditionalFormatting>
  <conditionalFormatting sqref="C1810:C1811">
    <cfRule type="duplicateValues" dxfId="250" priority="1165"/>
  </conditionalFormatting>
  <conditionalFormatting sqref="C1815:C1816">
    <cfRule type="duplicateValues" dxfId="249" priority="1153"/>
  </conditionalFormatting>
  <conditionalFormatting sqref="C1818:C1819">
    <cfRule type="duplicateValues" dxfId="248" priority="1142"/>
  </conditionalFormatting>
  <conditionalFormatting sqref="C1820:C1821">
    <cfRule type="duplicateValues" dxfId="247" priority="1136"/>
  </conditionalFormatting>
  <conditionalFormatting sqref="C1870:C1875">
    <cfRule type="duplicateValues" dxfId="246" priority="878"/>
  </conditionalFormatting>
  <conditionalFormatting sqref="E487:E493">
    <cfRule type="duplicateValues" dxfId="245" priority="2818"/>
  </conditionalFormatting>
  <conditionalFormatting sqref="E499:E501">
    <cfRule type="duplicateValues" dxfId="244" priority="3123"/>
  </conditionalFormatting>
  <conditionalFormatting sqref="E608:E614">
    <cfRule type="duplicateValues" dxfId="243" priority="984"/>
  </conditionalFormatting>
  <conditionalFormatting sqref="E620:E622">
    <cfRule type="duplicateValues" dxfId="242" priority="1008"/>
  </conditionalFormatting>
  <conditionalFormatting sqref="E649:E654">
    <cfRule type="duplicateValues" dxfId="241" priority="3454"/>
  </conditionalFormatting>
  <conditionalFormatting sqref="E683:E684">
    <cfRule type="duplicateValues" dxfId="240" priority="406"/>
  </conditionalFormatting>
  <conditionalFormatting sqref="E704:E709">
    <cfRule type="duplicateValues" dxfId="239" priority="1620"/>
  </conditionalFormatting>
  <conditionalFormatting sqref="E876:E877">
    <cfRule type="duplicateValues" dxfId="238" priority="216"/>
  </conditionalFormatting>
  <conditionalFormatting sqref="E883:E885">
    <cfRule type="duplicateValues" dxfId="237" priority="1322"/>
  </conditionalFormatting>
  <conditionalFormatting sqref="E887:E888">
    <cfRule type="duplicateValues" dxfId="236" priority="1305"/>
  </conditionalFormatting>
  <conditionalFormatting sqref="E954:E955">
    <cfRule type="duplicateValues" dxfId="235" priority="3297"/>
  </conditionalFormatting>
  <conditionalFormatting sqref="E959:E976">
    <cfRule type="duplicateValues" dxfId="234" priority="3429"/>
  </conditionalFormatting>
  <conditionalFormatting sqref="E977:E982">
    <cfRule type="duplicateValues" dxfId="233" priority="1368"/>
  </conditionalFormatting>
  <conditionalFormatting sqref="E1018:E1036">
    <cfRule type="duplicateValues" dxfId="232" priority="1465"/>
  </conditionalFormatting>
  <conditionalFormatting sqref="E1037:E1038">
    <cfRule type="duplicateValues" dxfId="231" priority="443"/>
  </conditionalFormatting>
  <conditionalFormatting sqref="E1039:E1042">
    <cfRule type="duplicateValues" dxfId="230" priority="377"/>
  </conditionalFormatting>
  <conditionalFormatting sqref="E1044:E1070">
    <cfRule type="duplicateValues" dxfId="229" priority="1350"/>
  </conditionalFormatting>
  <conditionalFormatting sqref="E1071:E1108">
    <cfRule type="duplicateValues" dxfId="228" priority="338"/>
  </conditionalFormatting>
  <conditionalFormatting sqref="E1109:E1184">
    <cfRule type="duplicateValues" dxfId="227" priority="191"/>
  </conditionalFormatting>
  <conditionalFormatting sqref="E1189:E1192">
    <cfRule type="duplicateValues" dxfId="226" priority="1580"/>
  </conditionalFormatting>
  <conditionalFormatting sqref="E1193:E1196">
    <cfRule type="duplicateValues" dxfId="225" priority="1586"/>
  </conditionalFormatting>
  <conditionalFormatting sqref="E1198:E1205">
    <cfRule type="duplicateValues" dxfId="224" priority="1553"/>
  </conditionalFormatting>
  <conditionalFormatting sqref="E1208:E1211">
    <cfRule type="duplicateValues" dxfId="223" priority="1535"/>
  </conditionalFormatting>
  <conditionalFormatting sqref="E1212:E1215">
    <cfRule type="duplicateValues" dxfId="222" priority="1538"/>
  </conditionalFormatting>
  <conditionalFormatting sqref="E1217:E1218">
    <cfRule type="duplicateValues" dxfId="221" priority="426"/>
  </conditionalFormatting>
  <conditionalFormatting sqref="E1269:E1270">
    <cfRule type="duplicateValues" dxfId="220" priority="402"/>
  </conditionalFormatting>
  <conditionalFormatting sqref="E1275:E1283">
    <cfRule type="duplicateValues" dxfId="219" priority="3905"/>
  </conditionalFormatting>
  <conditionalFormatting sqref="E1389:E1395">
    <cfRule type="duplicateValues" dxfId="218" priority="485"/>
  </conditionalFormatting>
  <conditionalFormatting sqref="E1401:E1403">
    <cfRule type="duplicateValues" dxfId="217" priority="509"/>
  </conditionalFormatting>
  <conditionalFormatting sqref="E1413:E1460">
    <cfRule type="duplicateValues" dxfId="216" priority="3350"/>
  </conditionalFormatting>
  <conditionalFormatting sqref="E1528:E1532">
    <cfRule type="duplicateValues" dxfId="215" priority="2765"/>
  </conditionalFormatting>
  <conditionalFormatting sqref="E1604:E1608">
    <cfRule type="duplicateValues" dxfId="214" priority="3021"/>
  </conditionalFormatting>
  <conditionalFormatting sqref="E1612:E1632">
    <cfRule type="duplicateValues" dxfId="213" priority="2563"/>
  </conditionalFormatting>
  <conditionalFormatting sqref="E1691:E1695">
    <cfRule type="duplicateValues" dxfId="212" priority="3015"/>
  </conditionalFormatting>
  <conditionalFormatting sqref="E1807:E1811">
    <cfRule type="duplicateValues" dxfId="211" priority="1176"/>
  </conditionalFormatting>
  <conditionalFormatting sqref="E1879:E1883">
    <cfRule type="duplicateValues" dxfId="210" priority="890"/>
  </conditionalFormatting>
  <conditionalFormatting sqref="E1885:E1905">
    <cfRule type="duplicateValues" dxfId="209" priority="764"/>
  </conditionalFormatting>
  <conditionalFormatting sqref="E1961:E1965">
    <cfRule type="duplicateValues" dxfId="208" priority="710"/>
  </conditionalFormatting>
  <conditionalFormatting sqref="K91:K92">
    <cfRule type="duplicateValues" dxfId="207" priority="4046"/>
  </conditionalFormatting>
  <conditionalFormatting sqref="K93:K94">
    <cfRule type="duplicateValues" dxfId="206" priority="4045"/>
  </conditionalFormatting>
  <conditionalFormatting sqref="K99:K100">
    <cfRule type="duplicateValues" dxfId="205" priority="4007"/>
  </conditionalFormatting>
  <conditionalFormatting sqref="K103:K104">
    <cfRule type="duplicateValues" dxfId="204" priority="4015"/>
  </conditionalFormatting>
  <conditionalFormatting sqref="K111:K112">
    <cfRule type="duplicateValues" dxfId="203" priority="4025"/>
  </conditionalFormatting>
  <conditionalFormatting sqref="K113:K114">
    <cfRule type="duplicateValues" dxfId="202" priority="4029"/>
  </conditionalFormatting>
  <conditionalFormatting sqref="K118:K119">
    <cfRule type="duplicateValues" dxfId="201" priority="4019"/>
  </conditionalFormatting>
  <conditionalFormatting sqref="K122:K123">
    <cfRule type="duplicateValues" dxfId="200" priority="4018"/>
  </conditionalFormatting>
  <conditionalFormatting sqref="K127:K128">
    <cfRule type="duplicateValues" dxfId="199" priority="4021"/>
  </conditionalFormatting>
  <conditionalFormatting sqref="K129:K130">
    <cfRule type="duplicateValues" dxfId="198" priority="4023"/>
  </conditionalFormatting>
  <conditionalFormatting sqref="K138:K139">
    <cfRule type="duplicateValues" dxfId="197" priority="4041"/>
  </conditionalFormatting>
  <conditionalFormatting sqref="K146:K147">
    <cfRule type="duplicateValues" dxfId="196" priority="4028"/>
  </conditionalFormatting>
  <conditionalFormatting sqref="K403:K404">
    <cfRule type="duplicateValues" dxfId="195" priority="4040"/>
  </conditionalFormatting>
  <conditionalFormatting sqref="K422:K423">
    <cfRule type="duplicateValues" dxfId="194" priority="4032"/>
  </conditionalFormatting>
  <conditionalFormatting sqref="K426:K427">
    <cfRule type="duplicateValues" dxfId="193" priority="4034"/>
  </conditionalFormatting>
  <conditionalFormatting sqref="K528:K529">
    <cfRule type="duplicateValues" dxfId="192" priority="1084"/>
  </conditionalFormatting>
  <conditionalFormatting sqref="K546:K547">
    <cfRule type="duplicateValues" dxfId="191" priority="1079"/>
  </conditionalFormatting>
  <conditionalFormatting sqref="K550:K551">
    <cfRule type="duplicateValues" dxfId="190" priority="1080"/>
  </conditionalFormatting>
  <conditionalFormatting sqref="K649:K654">
    <cfRule type="duplicateValues" dxfId="189" priority="3455"/>
  </conditionalFormatting>
  <conditionalFormatting sqref="K668:K673">
    <cfRule type="duplicateValues" dxfId="188" priority="2897"/>
  </conditionalFormatting>
  <conditionalFormatting sqref="K674:K679">
    <cfRule type="duplicateValues" dxfId="187" priority="2446"/>
  </conditionalFormatting>
  <conditionalFormatting sqref="K680:K682">
    <cfRule type="duplicateValues" dxfId="186" priority="412"/>
  </conditionalFormatting>
  <conditionalFormatting sqref="K683:K684">
    <cfRule type="duplicateValues" dxfId="185" priority="404"/>
  </conditionalFormatting>
  <conditionalFormatting sqref="K719:K734">
    <cfRule type="duplicateValues" dxfId="184" priority="3649"/>
  </conditionalFormatting>
  <conditionalFormatting sqref="K735:K742">
    <cfRule type="duplicateValues" dxfId="183" priority="2959"/>
  </conditionalFormatting>
  <conditionalFormatting sqref="K743:K745">
    <cfRule type="duplicateValues" dxfId="182" priority="2875"/>
  </conditionalFormatting>
  <conditionalFormatting sqref="K746:K753">
    <cfRule type="duplicateValues" dxfId="181" priority="1295"/>
  </conditionalFormatting>
  <conditionalFormatting sqref="K777:K780">
    <cfRule type="duplicateValues" dxfId="180" priority="3399"/>
  </conditionalFormatting>
  <conditionalFormatting sqref="K781:K782">
    <cfRule type="duplicateValues" dxfId="179" priority="3002"/>
  </conditionalFormatting>
  <conditionalFormatting sqref="K783:K784">
    <cfRule type="duplicateValues" dxfId="178" priority="1490"/>
  </conditionalFormatting>
  <conditionalFormatting sqref="K785:K786">
    <cfRule type="duplicateValues" dxfId="177" priority="1485"/>
  </conditionalFormatting>
  <conditionalFormatting sqref="K815:K824">
    <cfRule type="duplicateValues" dxfId="176" priority="3389"/>
  </conditionalFormatting>
  <conditionalFormatting sqref="K825:K828">
    <cfRule type="duplicateValues" dxfId="175" priority="1497"/>
  </conditionalFormatting>
  <conditionalFormatting sqref="K878:K881">
    <cfRule type="duplicateValues" dxfId="174" priority="2922"/>
  </conditionalFormatting>
  <conditionalFormatting sqref="K883:K885">
    <cfRule type="duplicateValues" dxfId="173" priority="1318"/>
  </conditionalFormatting>
  <conditionalFormatting sqref="K887:K888">
    <cfRule type="duplicateValues" dxfId="172" priority="1303"/>
  </conditionalFormatting>
  <conditionalFormatting sqref="K954:K955">
    <cfRule type="duplicateValues" dxfId="171" priority="3298"/>
  </conditionalFormatting>
  <conditionalFormatting sqref="K1189:K1192">
    <cfRule type="duplicateValues" dxfId="170" priority="1577"/>
  </conditionalFormatting>
  <conditionalFormatting sqref="K1193:K1196">
    <cfRule type="duplicateValues" dxfId="169" priority="1583"/>
  </conditionalFormatting>
  <conditionalFormatting sqref="K1208:K1211">
    <cfRule type="duplicateValues" dxfId="168" priority="1533"/>
  </conditionalFormatting>
  <conditionalFormatting sqref="K1212:K1215">
    <cfRule type="duplicateValues" dxfId="167" priority="1536"/>
  </conditionalFormatting>
  <conditionalFormatting sqref="K1217:K1218">
    <cfRule type="duplicateValues" dxfId="166" priority="424"/>
  </conditionalFormatting>
  <conditionalFormatting sqref="K1227:K1228">
    <cfRule type="duplicateValues" dxfId="165" priority="3819"/>
  </conditionalFormatting>
  <conditionalFormatting sqref="K1254:K1259">
    <cfRule type="duplicateValues" dxfId="164" priority="2903"/>
  </conditionalFormatting>
  <conditionalFormatting sqref="K1260:K1265">
    <cfRule type="duplicateValues" dxfId="163" priority="2439"/>
  </conditionalFormatting>
  <conditionalFormatting sqref="K1266:K1268">
    <cfRule type="duplicateValues" dxfId="162" priority="419"/>
  </conditionalFormatting>
  <conditionalFormatting sqref="K1269:K1270">
    <cfRule type="duplicateValues" dxfId="161" priority="398"/>
  </conditionalFormatting>
  <conditionalFormatting sqref="K1305:K1306">
    <cfRule type="duplicateValues" dxfId="160" priority="584"/>
  </conditionalFormatting>
  <conditionalFormatting sqref="K1324:K1325">
    <cfRule type="duplicateValues" dxfId="159" priority="580"/>
  </conditionalFormatting>
  <conditionalFormatting sqref="K1328:K1329">
    <cfRule type="duplicateValues" dxfId="158" priority="581"/>
  </conditionalFormatting>
  <conditionalFormatting sqref="K1413:K1418">
    <cfRule type="duplicateValues" dxfId="157" priority="3351"/>
  </conditionalFormatting>
  <conditionalFormatting sqref="K1419:K1424">
    <cfRule type="duplicateValues" dxfId="156" priority="3356"/>
  </conditionalFormatting>
  <conditionalFormatting sqref="K1425:K1430">
    <cfRule type="duplicateValues" dxfId="155" priority="3361"/>
  </conditionalFormatting>
  <conditionalFormatting sqref="K1431:K1436">
    <cfRule type="duplicateValues" dxfId="154" priority="3366"/>
  </conditionalFormatting>
  <conditionalFormatting sqref="K1437:K1442">
    <cfRule type="duplicateValues" dxfId="153" priority="3371"/>
  </conditionalFormatting>
  <conditionalFormatting sqref="K1443:K1448">
    <cfRule type="duplicateValues" dxfId="152" priority="3376"/>
  </conditionalFormatting>
  <conditionalFormatting sqref="K1449:K1454">
    <cfRule type="duplicateValues" dxfId="151" priority="3381"/>
  </conditionalFormatting>
  <conditionalFormatting sqref="B2013:B1048576 B1602 B1461:B1462 B787:B814 B1:B5 B1637:B1640 B1550:B1553 B940 B951:B952 B384 B320:B323 B1275:B1283 B10:B291 B386:B393 B956:B976 B1533 B829:B866 B694:B702 B1286 B502:B510 B454:B486 B494:B498 B1466:B1469 B1497:B1519 B1535 B1699:B1744 B1224:B1242 B1490:B1495 B1471:B1488 B983:B1014 B878:B934 B632:B654 B395:B414 B416:B444 B1555:B1572 B1574:B1593 B1642:B1659 B1661:B1689 B710:B776">
    <cfRule type="duplicateValues" dxfId="150" priority="3403"/>
  </conditionalFormatting>
  <conditionalFormatting sqref="B2013:B1048576 B1636:B1640 B1633 B1607:B1609 B1275:B1283 B1:B291 B945:B947 B1522 B384:B393 B312:B315 B694:B702 B939:B943 B320:B351 B448 B494:B510 B450:B451 B1466:B1469 B1497:B1519 B1524:B1525 B1533 B1535 B1543 B1546 B1550:B1553 B1601:B1602 B1694:B1696 B1224:B1246 B787:B866 B1490:B1495 B1471:B1488 B983:B1014 B878:B934 B1286 B632:B659 B395:B414 B416:B444 B1555:B1572 B1574:B1593 B1642:B1659 B1661:B1689 B1691 B1413:B1462 B710:B780 B954:B976 B951:B952 B454:B486 B1699:B1744">
    <cfRule type="duplicateValues" dxfId="149" priority="3088"/>
  </conditionalFormatting>
  <conditionalFormatting sqref="B2013:B1048576 B1:B295 B1224:B1265 B1490:B1519 B1471:B1488 B1521:B1525 B983:B1014 B1286 B395:B414 B416:B444 B446:B451 B1555:B1572 B1574:B1602 B1604:B1609 B1642:B1659 B1661:B1689 B1691:B1696 B1413:B1469 B1275:B1284 B632:B685 B705:B875 B368:B393 B954:B976 B694:B703 B951:B952 B454:B510 B1699:B1744 B1612:B1640 B1527:B1543 B878:B947 B1545:B1553 B300:B303 B308:B351">
    <cfRule type="duplicateValues" dxfId="148" priority="1621"/>
  </conditionalFormatting>
  <conditionalFormatting sqref="C2013:D1048576 C1637:D1640 C988:C992 C1225:C1227 C3:C5 C155:C291 C1 C1230:C1242 C1462 C633:C648 C401:C414 C392:C393 C388 C983 C694:C702 C757:C780 C829:C866 C386 C1602 C1550:C1553 C384 C320:C323 C10:C152 C1533 C454:C466 C1699:D1700 C787:C814 C878:C881 C710:C715 C502:C509 C468:C486 C494:C498 C1466:C1469 C1497:C1519 C1535 C1490:C1495 C1471:C1488 C890 C395:C398 C416:C444 C1555:C1572 C1574:C1593 C1642:D1659 C1661:D1689">
    <cfRule type="duplicateValues" dxfId="147" priority="6061"/>
  </conditionalFormatting>
  <conditionalFormatting sqref="D1 D3:D5">
    <cfRule type="duplicateValues" dxfId="146" priority="6105"/>
  </conditionalFormatting>
  <conditionalFormatting sqref="E2013:E1048576 E1637:E1640 E3:E5 E1 E1699:E1744 E1642:E1659 E1661:E1689">
    <cfRule type="duplicateValues" dxfId="145" priority="4055"/>
  </conditionalFormatting>
  <conditionalFormatting sqref="K6 K8">
    <cfRule type="duplicateValues" dxfId="144" priority="3233"/>
  </conditionalFormatting>
  <conditionalFormatting sqref="B2013:B1048576 B1602 B1286 B1225:B1228 B10:B152 B384 B758:B776 B401:B414 B1230:B1242 B392:B393 B388 B694:B700 B710:B715 B787:B814 B386 B1462 B1637:B1640 B1550:B1553 B1275:B1281 B983:B1014 B1533 B454:B466 B829:B866 B502:B510 B468:B486 B494:B498 B1466:B1469 B1497:B1519 B1535 B1699:B1744 B1490:B1495 B1471:B1488 B878:B890 B632:B648 B395:B398 B416:B444 B1555:B1572 B1574:B1593 B1642:B1659 B1661:B1689">
    <cfRule type="duplicateValues" dxfId="143" priority="4057"/>
  </conditionalFormatting>
  <conditionalFormatting sqref="K10 K70:K81 K26:K32 K53 K36:K40 K55:K59 K51 K42:K49 K34 K62:K66 K22 K19:K20 K15:K17 K12">
    <cfRule type="duplicateValues" dxfId="142" priority="4054"/>
  </conditionalFormatting>
  <conditionalFormatting sqref="E1462 E1225:E1228 E12:E152 E388 E384 E1230:E1242 E633:E648 E401:E414 E392:E393 E468:E486 E495:E497 E694:E699 E701 E386 E1602 E454:E466 E502:E509 E1466:E1469 E1497:E1519 E1550:E1553 E983:E1015 E1490:E1495 E1471:E1488 E890 E710:E754 E395:E398 E416:E444 E1555:E1572 E1574:E1599 E757:E875 E878:E881">
    <cfRule type="duplicateValues" dxfId="141" priority="3911"/>
  </conditionalFormatting>
  <conditionalFormatting sqref="K508 K98 K125:K126 K101:K102 K115:K117 K120:K121 K131:K137 K140:K145 K148:K150 K386 K428:K429 K456:K458 K466 K473:K477 K495:K497 K471 K443:K444 K424:K425 K405:K414 K432:K440 K401:K402 K392:K393 K388 K468:K469 K395:K398 K416:K421">
    <cfRule type="duplicateValues" dxfId="140" priority="4425"/>
  </conditionalFormatting>
  <conditionalFormatting sqref="K151:K152 K384">
    <cfRule type="duplicateValues" dxfId="139" priority="4035"/>
  </conditionalFormatting>
  <conditionalFormatting sqref="B154:B291 B320:B323">
    <cfRule type="duplicateValues" dxfId="138" priority="3610"/>
  </conditionalFormatting>
  <conditionalFormatting sqref="B448 B450:B451">
    <cfRule type="duplicateValues" dxfId="137" priority="3093"/>
    <cfRule type="duplicateValues" dxfId="136" priority="3099"/>
  </conditionalFormatting>
  <conditionalFormatting sqref="C448 C450:C451">
    <cfRule type="duplicateValues" dxfId="135" priority="3094"/>
  </conditionalFormatting>
  <conditionalFormatting sqref="E448 E450:E451">
    <cfRule type="duplicateValues" dxfId="134" priority="3095"/>
  </conditionalFormatting>
  <conditionalFormatting sqref="K1455:K1460 K510">
    <cfRule type="duplicateValues" dxfId="133" priority="3463"/>
  </conditionalFormatting>
  <conditionalFormatting sqref="C526:C568 C518:C523 C514 C512 C575:C587 C623:C630 C589:C607 C615:C619">
    <cfRule type="duplicateValues" dxfId="132" priority="5698"/>
  </conditionalFormatting>
  <conditionalFormatting sqref="E514 E526:E568 E518:E523 E589:E607 E616:E618 E512 E575:E587 E623:E630">
    <cfRule type="duplicateValues" dxfId="131" priority="5690"/>
  </conditionalFormatting>
  <conditionalFormatting sqref="K629 K512 K552:K553 K577:K579 K587 K594:K598 K616:K618 K592 K567:K568 K548:K549 K530:K545 K556:K564 K526:K527 K518:K523 K514 K589:K590">
    <cfRule type="duplicateValues" dxfId="130" priority="1090"/>
  </conditionalFormatting>
  <conditionalFormatting sqref="C571 C573:C574">
    <cfRule type="duplicateValues" dxfId="129" priority="1000"/>
  </conditionalFormatting>
  <conditionalFormatting sqref="E571 E573:E574">
    <cfRule type="duplicateValues" dxfId="128" priority="1001"/>
  </conditionalFormatting>
  <conditionalFormatting sqref="B660 B662">
    <cfRule type="duplicateValues" dxfId="127" priority="3082"/>
    <cfRule type="duplicateValues" dxfId="126" priority="3083"/>
    <cfRule type="duplicateValues" dxfId="125" priority="3087"/>
  </conditionalFormatting>
  <conditionalFormatting sqref="B661 B663">
    <cfRule type="duplicateValues" dxfId="124" priority="3070"/>
    <cfRule type="duplicateValues" dxfId="123" priority="3071"/>
    <cfRule type="duplicateValues" dxfId="122" priority="3075"/>
  </conditionalFormatting>
  <conditionalFormatting sqref="E661 E663">
    <cfRule type="duplicateValues" dxfId="121" priority="3073"/>
  </conditionalFormatting>
  <conditionalFormatting sqref="E664:E666 E668 E670 E672">
    <cfRule type="duplicateValues" dxfId="120" priority="3039"/>
  </conditionalFormatting>
  <conditionalFormatting sqref="E667 E669 E671 E673:E682">
    <cfRule type="duplicateValues" dxfId="119" priority="2936"/>
  </conditionalFormatting>
  <conditionalFormatting sqref="E700 E702">
    <cfRule type="duplicateValues" dxfId="118" priority="3907"/>
  </conditionalFormatting>
  <conditionalFormatting sqref="B703 B705:B709">
    <cfRule type="duplicateValues" dxfId="117" priority="2868"/>
    <cfRule type="duplicateValues" dxfId="116" priority="2869"/>
    <cfRule type="duplicateValues" dxfId="115" priority="2871"/>
  </conditionalFormatting>
  <conditionalFormatting sqref="B894 B896:B934">
    <cfRule type="duplicateValues" dxfId="114" priority="4090"/>
  </conditionalFormatting>
  <conditionalFormatting sqref="C894 C896:C934">
    <cfRule type="duplicateValues" dxfId="113" priority="4089"/>
  </conditionalFormatting>
  <conditionalFormatting sqref="E894 E896:E934">
    <cfRule type="duplicateValues" dxfId="112" priority="4091"/>
  </conditionalFormatting>
  <conditionalFormatting sqref="C993 C998:C1002">
    <cfRule type="duplicateValues" dxfId="111" priority="3150"/>
  </conditionalFormatting>
  <conditionalFormatting sqref="C1003 C1008:C1014">
    <cfRule type="duplicateValues" dxfId="110" priority="3160"/>
  </conditionalFormatting>
  <conditionalFormatting sqref="C1044 C1062:C1070">
    <cfRule type="duplicateValues" dxfId="109" priority="1349"/>
  </conditionalFormatting>
  <conditionalFormatting sqref="E1250 E1252 E1254 E1256 E1258">
    <cfRule type="duplicateValues" dxfId="108" priority="3032"/>
  </conditionalFormatting>
  <conditionalFormatting sqref="E1251 E1253 E1255 E1257 E1259:E1268">
    <cfRule type="duplicateValues" dxfId="107" priority="2953"/>
  </conditionalFormatting>
  <conditionalFormatting sqref="C1303:C1316 C1294:C1295 C1290 C1288 C1356:C1368 C1404:C1411 C1370:C1388 C1396:C1400 C1297:C1300 C1318:C1346">
    <cfRule type="duplicateValues" dxfId="106" priority="591"/>
  </conditionalFormatting>
  <conditionalFormatting sqref="E1290 E1303:E1316 E1294:E1295 E1370:E1388 E1397:E1399 E1288 E1356:E1368 E1404:E1411 E1297:E1300 E1318:E1346">
    <cfRule type="duplicateValues" dxfId="105" priority="553"/>
  </conditionalFormatting>
  <conditionalFormatting sqref="K1410 K1288 K1330:K1331 K1358:K1360 K1368 K1375:K1379 K1397:K1399 K1373 K1345:K1346 K1326:K1327 K1307:K1316 K1334:K1342 K1303:K1304 K1294:K1295 K1290 K1370:K1371 K1297:K1300 K1318:K1323">
    <cfRule type="duplicateValues" dxfId="104" priority="590"/>
  </conditionalFormatting>
  <conditionalFormatting sqref="C1350 C1352:C1353">
    <cfRule type="duplicateValues" dxfId="103" priority="501"/>
  </conditionalFormatting>
  <conditionalFormatting sqref="E1350 E1352:E1353">
    <cfRule type="duplicateValues" dxfId="102" priority="502"/>
  </conditionalFormatting>
  <conditionalFormatting sqref="B1522 B1524:B1525">
    <cfRule type="duplicateValues" dxfId="101" priority="3139"/>
    <cfRule type="duplicateValues" dxfId="100" priority="3143"/>
  </conditionalFormatting>
  <conditionalFormatting sqref="C1522 C1524:C1525">
    <cfRule type="duplicateValues" dxfId="99" priority="3141"/>
  </conditionalFormatting>
  <conditionalFormatting sqref="E1522 E1524:E1525">
    <cfRule type="duplicateValues" dxfId="98" priority="3142"/>
  </conditionalFormatting>
  <conditionalFormatting sqref="K1522 K1524:K1525">
    <cfRule type="duplicateValues" dxfId="97" priority="3140"/>
  </conditionalFormatting>
  <conditionalFormatting sqref="E1533 E1535:E1542">
    <cfRule type="duplicateValues" dxfId="96" priority="3908"/>
  </conditionalFormatting>
  <conditionalFormatting sqref="B1543 B1546">
    <cfRule type="duplicateValues" dxfId="95" priority="3310"/>
    <cfRule type="duplicateValues" dxfId="94" priority="3315"/>
  </conditionalFormatting>
  <conditionalFormatting sqref="C1543 C1546">
    <cfRule type="duplicateValues" dxfId="93" priority="3313"/>
  </conditionalFormatting>
  <conditionalFormatting sqref="E1543 E1546">
    <cfRule type="duplicateValues" dxfId="92" priority="3314"/>
  </conditionalFormatting>
  <conditionalFormatting sqref="B1620:B1622 B1615:B1616">
    <cfRule type="duplicateValues" dxfId="91" priority="2590"/>
  </conditionalFormatting>
  <conditionalFormatting sqref="B1630:B1632 B1625:B1626">
    <cfRule type="duplicateValues" dxfId="90" priority="2640"/>
  </conditionalFormatting>
  <conditionalFormatting sqref="B1691 B1694:B1696">
    <cfRule type="duplicateValues" dxfId="89" priority="3089"/>
    <cfRule type="duplicateValues" dxfId="88" priority="3092"/>
  </conditionalFormatting>
  <conditionalFormatting sqref="C1692:D1693">
    <cfRule type="duplicateValues" dxfId="87" priority="6107"/>
  </conditionalFormatting>
  <conditionalFormatting sqref="C1694:D1696">
    <cfRule type="duplicateValues" dxfId="86" priority="6108"/>
  </conditionalFormatting>
  <conditionalFormatting sqref="C1701:D1702">
    <cfRule type="duplicateValues" dxfId="85" priority="6109"/>
  </conditionalFormatting>
  <conditionalFormatting sqref="C1703:D1704">
    <cfRule type="duplicateValues" dxfId="84" priority="6110"/>
  </conditionalFormatting>
  <conditionalFormatting sqref="C1705:D1706">
    <cfRule type="duplicateValues" dxfId="83" priority="6111"/>
  </conditionalFormatting>
  <conditionalFormatting sqref="C1707:D1708">
    <cfRule type="duplicateValues" dxfId="82" priority="6112"/>
  </conditionalFormatting>
  <conditionalFormatting sqref="C1709:D1710">
    <cfRule type="duplicateValues" dxfId="81" priority="6113"/>
  </conditionalFormatting>
  <conditionalFormatting sqref="C1711:D1712">
    <cfRule type="duplicateValues" dxfId="80" priority="6114"/>
  </conditionalFormatting>
  <conditionalFormatting sqref="C1713:D1714">
    <cfRule type="duplicateValues" dxfId="79" priority="6115"/>
  </conditionalFormatting>
  <conditionalFormatting sqref="C1715:D1716">
    <cfRule type="duplicateValues" dxfId="78" priority="6116"/>
  </conditionalFormatting>
  <conditionalFormatting sqref="C1717:D1718">
    <cfRule type="duplicateValues" dxfId="77" priority="6117"/>
  </conditionalFormatting>
  <conditionalFormatting sqref="C1719:D1720">
    <cfRule type="duplicateValues" dxfId="76" priority="6118"/>
  </conditionalFormatting>
  <conditionalFormatting sqref="C1721:D1722">
    <cfRule type="duplicateValues" dxfId="75" priority="6119"/>
  </conditionalFormatting>
  <conditionalFormatting sqref="C1723:D1724">
    <cfRule type="duplicateValues" dxfId="74" priority="6120"/>
  </conditionalFormatting>
  <conditionalFormatting sqref="C1725:D1726">
    <cfRule type="duplicateValues" dxfId="73" priority="6121"/>
  </conditionalFormatting>
  <conditionalFormatting sqref="C1727:D1728">
    <cfRule type="duplicateValues" dxfId="72" priority="6122"/>
  </conditionalFormatting>
  <conditionalFormatting sqref="C1729:D1730">
    <cfRule type="duplicateValues" dxfId="71" priority="6123"/>
  </conditionalFormatting>
  <conditionalFormatting sqref="C1731:D1732">
    <cfRule type="duplicateValues" dxfId="70" priority="6124"/>
  </conditionalFormatting>
  <conditionalFormatting sqref="C1733:D1734">
    <cfRule type="duplicateValues" dxfId="69" priority="6125"/>
  </conditionalFormatting>
  <conditionalFormatting sqref="C1735:D1736">
    <cfRule type="duplicateValues" dxfId="68" priority="6126"/>
  </conditionalFormatting>
  <conditionalFormatting sqref="C1737:D1738">
    <cfRule type="duplicateValues" dxfId="67" priority="6127"/>
  </conditionalFormatting>
  <conditionalFormatting sqref="C1739:D1740">
    <cfRule type="duplicateValues" dxfId="66" priority="6128"/>
  </conditionalFormatting>
  <conditionalFormatting sqref="C1741:D1742">
    <cfRule type="duplicateValues" dxfId="65" priority="6129"/>
  </conditionalFormatting>
  <conditionalFormatting sqref="C1743:D1744">
    <cfRule type="duplicateValues" dxfId="64" priority="6130"/>
  </conditionalFormatting>
  <conditionalFormatting sqref="C1812 C1745:C1749 C1777:C1799 C1814 C1770:C1775 C1751:C1768">
    <cfRule type="duplicateValues" dxfId="63" priority="1287"/>
  </conditionalFormatting>
  <conditionalFormatting sqref="E1745:E1749 E1777:E1799 E1770:E1775 E1751:E1768">
    <cfRule type="duplicateValues" dxfId="62" priority="1289"/>
  </conditionalFormatting>
  <conditionalFormatting sqref="C1802 C1804:C1805">
    <cfRule type="duplicateValues" dxfId="61" priority="1223"/>
  </conditionalFormatting>
  <conditionalFormatting sqref="E1802 E1804:E1805">
    <cfRule type="duplicateValues" dxfId="60" priority="1224"/>
  </conditionalFormatting>
  <conditionalFormatting sqref="K1802 K1804:K1805">
    <cfRule type="duplicateValues" dxfId="59" priority="1222"/>
  </conditionalFormatting>
  <conditionalFormatting sqref="E1812 E1814:E1821">
    <cfRule type="duplicateValues" dxfId="58" priority="1288"/>
  </conditionalFormatting>
  <conditionalFormatting sqref="C1822 C1824">
    <cfRule type="duplicateValues" dxfId="57" priority="1229"/>
  </conditionalFormatting>
  <conditionalFormatting sqref="E1822 E1824">
    <cfRule type="duplicateValues" dxfId="56" priority="1230"/>
  </conditionalFormatting>
  <conditionalFormatting sqref="C1878 C1828:C1869">
    <cfRule type="duplicateValues" dxfId="55" priority="967"/>
  </conditionalFormatting>
  <conditionalFormatting sqref="E1878 E1828:E1875">
    <cfRule type="duplicateValues" dxfId="54" priority="962"/>
  </conditionalFormatting>
  <conditionalFormatting sqref="C1967:D1968 C1910:D1960">
    <cfRule type="duplicateValues" dxfId="53" priority="6131"/>
  </conditionalFormatting>
  <conditionalFormatting sqref="E1910:E1960 E1967:E2012">
    <cfRule type="duplicateValues" dxfId="52" priority="718"/>
  </conditionalFormatting>
  <conditionalFormatting sqref="C1962:D1963">
    <cfRule type="duplicateValues" dxfId="51" priority="6035"/>
  </conditionalFormatting>
  <conditionalFormatting sqref="C1964:D1966">
    <cfRule type="duplicateValues" dxfId="50" priority="6036"/>
  </conditionalFormatting>
  <conditionalFormatting sqref="C1969:D1970">
    <cfRule type="duplicateValues" dxfId="49" priority="6037"/>
  </conditionalFormatting>
  <conditionalFormatting sqref="C1971:D1972">
    <cfRule type="duplicateValues" dxfId="48" priority="6038"/>
  </conditionalFormatting>
  <conditionalFormatting sqref="C1973:D1974">
    <cfRule type="duplicateValues" dxfId="47" priority="6039"/>
  </conditionalFormatting>
  <conditionalFormatting sqref="C1975:D1976">
    <cfRule type="duplicateValues" dxfId="46" priority="6040"/>
  </conditionalFormatting>
  <conditionalFormatting sqref="C1977:D1978">
    <cfRule type="duplicateValues" dxfId="45" priority="6041"/>
  </conditionalFormatting>
  <conditionalFormatting sqref="C1979:D1980">
    <cfRule type="duplicateValues" dxfId="44" priority="6042"/>
  </conditionalFormatting>
  <conditionalFormatting sqref="C1981:D1982">
    <cfRule type="duplicateValues" dxfId="43" priority="6043"/>
  </conditionalFormatting>
  <conditionalFormatting sqref="C1983:D1984">
    <cfRule type="duplicateValues" dxfId="42" priority="6044"/>
  </conditionalFormatting>
  <conditionalFormatting sqref="C1985:D1986">
    <cfRule type="duplicateValues" dxfId="41" priority="6045"/>
  </conditionalFormatting>
  <conditionalFormatting sqref="C1987:D1988">
    <cfRule type="duplicateValues" dxfId="40" priority="6046"/>
  </conditionalFormatting>
  <conditionalFormatting sqref="C1989:D1990">
    <cfRule type="duplicateValues" dxfId="39" priority="6047"/>
  </conditionalFormatting>
  <conditionalFormatting sqref="C1991:D1992">
    <cfRule type="duplicateValues" dxfId="38" priority="6048"/>
  </conditionalFormatting>
  <conditionalFormatting sqref="C1993:D1994">
    <cfRule type="duplicateValues" dxfId="37" priority="6049"/>
  </conditionalFormatting>
  <conditionalFormatting sqref="C1995:D1996">
    <cfRule type="duplicateValues" dxfId="36" priority="6050"/>
  </conditionalFormatting>
  <conditionalFormatting sqref="C1997:D1998">
    <cfRule type="duplicateValues" dxfId="35" priority="6051"/>
  </conditionalFormatting>
  <conditionalFormatting sqref="C1999:D2000">
    <cfRule type="duplicateValues" dxfId="34" priority="6052"/>
  </conditionalFormatting>
  <conditionalFormatting sqref="C2001:D2002">
    <cfRule type="duplicateValues" dxfId="33" priority="6053"/>
  </conditionalFormatting>
  <conditionalFormatting sqref="C2003:D2004">
    <cfRule type="duplicateValues" dxfId="32" priority="6054"/>
  </conditionalFormatting>
  <conditionalFormatting sqref="C2005:D2006">
    <cfRule type="duplicateValues" dxfId="31" priority="6055"/>
  </conditionalFormatting>
  <conditionalFormatting sqref="C2007:D2008">
    <cfRule type="duplicateValues" dxfId="30" priority="6056"/>
  </conditionalFormatting>
  <conditionalFormatting sqref="C2009:D2010">
    <cfRule type="duplicateValues" dxfId="29" priority="6057"/>
  </conditionalFormatting>
  <conditionalFormatting sqref="C2011:D2012">
    <cfRule type="duplicateValues" dxfId="28" priority="6058"/>
  </conditionalFormatting>
  <conditionalFormatting sqref="C690">
    <cfRule type="duplicateValues" dxfId="23" priority="22"/>
  </conditionalFormatting>
  <conditionalFormatting sqref="K690">
    <cfRule type="duplicateValues" dxfId="21" priority="23"/>
  </conditionalFormatting>
  <conditionalFormatting sqref="C691">
    <cfRule type="duplicateValues" dxfId="16" priority="15"/>
  </conditionalFormatting>
  <conditionalFormatting sqref="K691">
    <cfRule type="duplicateValues" dxfId="14" priority="16"/>
  </conditionalFormatting>
  <conditionalFormatting sqref="C692">
    <cfRule type="duplicateValues" dxfId="9" priority="8"/>
  </conditionalFormatting>
  <conditionalFormatting sqref="K692">
    <cfRule type="duplicateValues" dxfId="7" priority="9"/>
  </conditionalFormatting>
  <conditionalFormatting sqref="C693">
    <cfRule type="duplicateValues" dxfId="2" priority="1"/>
  </conditionalFormatting>
  <conditionalFormatting sqref="K693">
    <cfRule type="duplicateValues" dxfId="0" priority="2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J68"/>
  <sheetViews>
    <sheetView topLeftCell="A4" workbookViewId="0">
      <selection activeCell="B27" sqref="B27"/>
    </sheetView>
  </sheetViews>
  <sheetFormatPr defaultColWidth="9" defaultRowHeight="13.5"/>
  <cols>
    <col min="1" max="1" width="11" style="5" customWidth="1"/>
    <col min="2" max="3" width="14.625" style="5" customWidth="1"/>
    <col min="4" max="4" width="19.375" style="5" customWidth="1"/>
    <col min="5" max="5" width="18.75" style="5" customWidth="1"/>
    <col min="6" max="6" width="16.25" style="5" customWidth="1"/>
    <col min="7" max="7" width="14.625" style="5" customWidth="1"/>
    <col min="8" max="8" width="14.25" style="5" customWidth="1"/>
    <col min="9" max="9" width="16.375" style="5" customWidth="1"/>
    <col min="10" max="10" width="8.875" style="5" customWidth="1"/>
  </cols>
  <sheetData>
    <row r="1" spans="1:9">
      <c r="A1"/>
      <c r="B1"/>
      <c r="C1"/>
      <c r="D1"/>
      <c r="E1"/>
      <c r="F1"/>
      <c r="G1"/>
      <c r="H1"/>
      <c r="I1"/>
    </row>
    <row r="2" spans="1:9">
      <c r="A2" s="15" t="s">
        <v>2281</v>
      </c>
      <c r="B2" s="16" t="s">
        <v>2282</v>
      </c>
      <c r="C2" s="16" t="s">
        <v>2283</v>
      </c>
      <c r="D2" s="16" t="s">
        <v>2284</v>
      </c>
      <c r="E2" s="16" t="s">
        <v>2285</v>
      </c>
      <c r="F2" s="16" t="s">
        <v>2286</v>
      </c>
      <c r="G2" s="16" t="s">
        <v>2287</v>
      </c>
      <c r="H2" s="16" t="s">
        <v>2288</v>
      </c>
      <c r="I2" s="22" t="s">
        <v>2289</v>
      </c>
    </row>
    <row r="3" spans="1:9">
      <c r="A3" s="17" t="s">
        <v>2290</v>
      </c>
      <c r="B3" s="47" t="s">
        <v>2291</v>
      </c>
      <c r="C3" s="48"/>
      <c r="D3" s="48"/>
      <c r="E3" s="49"/>
      <c r="F3" s="18" t="s">
        <v>2292</v>
      </c>
      <c r="G3" s="47" t="s">
        <v>2293</v>
      </c>
      <c r="H3" s="48"/>
      <c r="I3" s="49"/>
    </row>
    <row r="4" spans="1:9">
      <c r="A4" s="72" t="s">
        <v>2294</v>
      </c>
      <c r="B4" s="8" t="s">
        <v>2295</v>
      </c>
      <c r="C4" s="50" t="s">
        <v>2291</v>
      </c>
      <c r="D4" s="51"/>
      <c r="E4" s="51"/>
      <c r="F4" s="52"/>
      <c r="G4" s="50" t="s">
        <v>2296</v>
      </c>
      <c r="H4" s="51"/>
      <c r="I4" s="52"/>
    </row>
    <row r="5" spans="1:9">
      <c r="A5" s="73"/>
      <c r="B5" s="53" t="s">
        <v>2297</v>
      </c>
      <c r="C5" s="53" t="s">
        <v>2291</v>
      </c>
      <c r="D5" s="54"/>
      <c r="E5" s="54"/>
      <c r="F5" s="55"/>
      <c r="G5" s="53" t="s">
        <v>2298</v>
      </c>
      <c r="H5" s="55"/>
      <c r="I5" s="23" t="s">
        <v>2299</v>
      </c>
    </row>
    <row r="6" spans="1:9">
      <c r="A6" s="73"/>
      <c r="B6" s="76"/>
      <c r="C6" s="13" t="s">
        <v>2300</v>
      </c>
      <c r="D6" s="53" t="s">
        <v>2301</v>
      </c>
      <c r="E6" s="54"/>
      <c r="F6" s="55"/>
      <c r="G6" s="53" t="s">
        <v>2298</v>
      </c>
      <c r="H6" s="55"/>
      <c r="I6" s="23" t="s">
        <v>2299</v>
      </c>
    </row>
    <row r="7" spans="1:9">
      <c r="A7" s="73"/>
      <c r="B7" s="9" t="s">
        <v>2302</v>
      </c>
      <c r="C7" s="53" t="s">
        <v>2291</v>
      </c>
      <c r="D7" s="54"/>
      <c r="E7" s="54"/>
      <c r="F7" s="55"/>
      <c r="G7" s="53" t="s">
        <v>2296</v>
      </c>
      <c r="H7" s="54"/>
      <c r="I7" s="55"/>
    </row>
    <row r="8" spans="1:9">
      <c r="A8" s="73"/>
      <c r="B8" s="9" t="s">
        <v>2303</v>
      </c>
      <c r="C8" s="53" t="s">
        <v>2304</v>
      </c>
      <c r="D8" s="54"/>
      <c r="E8" s="55"/>
      <c r="F8" s="53" t="s">
        <v>2305</v>
      </c>
      <c r="G8" s="54"/>
      <c r="H8" s="54"/>
      <c r="I8" s="55"/>
    </row>
    <row r="9" spans="1:9">
      <c r="A9" s="73"/>
      <c r="B9" s="53" t="s">
        <v>2306</v>
      </c>
      <c r="C9" s="53" t="s">
        <v>2307</v>
      </c>
      <c r="D9" s="54"/>
      <c r="E9" s="55"/>
      <c r="F9" s="53" t="s">
        <v>2305</v>
      </c>
      <c r="G9" s="79"/>
      <c r="H9" s="79"/>
      <c r="I9" s="80"/>
    </row>
    <row r="10" spans="1:9">
      <c r="A10" s="73"/>
      <c r="B10" s="76"/>
      <c r="C10" s="53" t="s">
        <v>2308</v>
      </c>
      <c r="D10" s="54"/>
      <c r="E10" s="55"/>
      <c r="F10" s="81"/>
      <c r="G10" s="61"/>
      <c r="H10" s="61"/>
      <c r="I10" s="60"/>
    </row>
    <row r="11" spans="1:9">
      <c r="A11" s="74"/>
      <c r="B11" s="14" t="s">
        <v>2309</v>
      </c>
      <c r="C11" s="56" t="s">
        <v>2310</v>
      </c>
      <c r="D11" s="57"/>
      <c r="E11" s="57"/>
      <c r="F11" s="57"/>
      <c r="G11" s="57"/>
      <c r="H11" s="57"/>
      <c r="I11" s="58"/>
    </row>
    <row r="12" spans="1:9">
      <c r="A12" s="75" t="s">
        <v>2311</v>
      </c>
      <c r="B12" s="10" t="s">
        <v>2312</v>
      </c>
      <c r="C12" s="10" t="s">
        <v>2313</v>
      </c>
      <c r="D12" s="59" t="s">
        <v>2314</v>
      </c>
      <c r="E12" s="60"/>
      <c r="F12" s="59" t="s">
        <v>2315</v>
      </c>
      <c r="G12" s="61"/>
      <c r="H12" s="61"/>
      <c r="I12" s="60"/>
    </row>
    <row r="13" spans="1:9">
      <c r="A13" s="73"/>
      <c r="B13" s="53" t="s">
        <v>2316</v>
      </c>
      <c r="C13" s="9" t="s">
        <v>2317</v>
      </c>
      <c r="D13" s="53" t="s">
        <v>2291</v>
      </c>
      <c r="E13" s="54"/>
      <c r="F13" s="54"/>
      <c r="G13" s="55"/>
      <c r="H13" s="53" t="s">
        <v>2318</v>
      </c>
      <c r="I13" s="55"/>
    </row>
    <row r="14" spans="1:9">
      <c r="A14" s="73"/>
      <c r="B14" s="77"/>
      <c r="C14" s="53" t="s">
        <v>2297</v>
      </c>
      <c r="D14" s="53" t="s">
        <v>2291</v>
      </c>
      <c r="E14" s="54"/>
      <c r="F14" s="54"/>
      <c r="G14" s="55"/>
      <c r="H14" s="53" t="s">
        <v>2298</v>
      </c>
      <c r="I14" s="55"/>
    </row>
    <row r="15" spans="1:9">
      <c r="A15" s="73"/>
      <c r="B15" s="77"/>
      <c r="C15" s="76"/>
      <c r="D15" s="9" t="s">
        <v>2300</v>
      </c>
      <c r="E15" s="53" t="s">
        <v>2301</v>
      </c>
      <c r="F15" s="54"/>
      <c r="G15" s="55"/>
      <c r="H15" s="53" t="s">
        <v>2298</v>
      </c>
      <c r="I15" s="55"/>
    </row>
    <row r="16" spans="1:9">
      <c r="A16" s="73"/>
      <c r="B16" s="77"/>
      <c r="C16" s="9" t="s">
        <v>2319</v>
      </c>
      <c r="D16" s="53" t="s">
        <v>2291</v>
      </c>
      <c r="E16" s="54"/>
      <c r="F16" s="54"/>
      <c r="G16" s="55"/>
      <c r="H16" s="53" t="s">
        <v>2314</v>
      </c>
      <c r="I16" s="55"/>
    </row>
    <row r="17" spans="1:9">
      <c r="A17" s="73"/>
      <c r="B17" s="77"/>
      <c r="C17" s="53" t="s">
        <v>2320</v>
      </c>
      <c r="D17" s="53" t="s">
        <v>2307</v>
      </c>
      <c r="E17" s="54"/>
      <c r="F17" s="55"/>
      <c r="G17" s="53" t="s">
        <v>2321</v>
      </c>
      <c r="H17" s="79"/>
      <c r="I17" s="80"/>
    </row>
    <row r="18" spans="1:9">
      <c r="A18" s="73"/>
      <c r="B18" s="77"/>
      <c r="C18" s="76"/>
      <c r="D18" s="53" t="s">
        <v>2308</v>
      </c>
      <c r="E18" s="54"/>
      <c r="F18" s="55"/>
      <c r="G18" s="81"/>
      <c r="H18" s="61"/>
      <c r="I18" s="60"/>
    </row>
    <row r="19" spans="1:9">
      <c r="A19" s="73"/>
      <c r="B19" s="77"/>
      <c r="C19" s="9" t="s">
        <v>2322</v>
      </c>
      <c r="D19" s="53" t="s">
        <v>2308</v>
      </c>
      <c r="E19" s="54"/>
      <c r="F19" s="55"/>
      <c r="G19" s="53" t="s">
        <v>2321</v>
      </c>
      <c r="H19" s="54"/>
      <c r="I19" s="55"/>
    </row>
    <row r="20" spans="1:9">
      <c r="A20" s="73"/>
      <c r="B20" s="77"/>
      <c r="C20" s="9" t="s">
        <v>2323</v>
      </c>
      <c r="D20" s="62" t="s">
        <v>2308</v>
      </c>
      <c r="E20" s="54"/>
      <c r="F20" s="55"/>
      <c r="G20" s="53" t="s">
        <v>2321</v>
      </c>
      <c r="H20" s="54"/>
      <c r="I20" s="55"/>
    </row>
    <row r="21" spans="1:9">
      <c r="A21" s="73"/>
      <c r="B21" s="77"/>
      <c r="C21" s="62" t="s">
        <v>2324</v>
      </c>
      <c r="D21" s="62" t="s">
        <v>2325</v>
      </c>
      <c r="E21" s="54"/>
      <c r="F21" s="55"/>
      <c r="G21" s="53" t="s">
        <v>2321</v>
      </c>
      <c r="H21" s="54"/>
      <c r="I21" s="55"/>
    </row>
    <row r="22" spans="1:9">
      <c r="A22" s="73"/>
      <c r="B22" s="76"/>
      <c r="C22" s="76"/>
      <c r="D22" s="62" t="s">
        <v>2326</v>
      </c>
      <c r="E22" s="54"/>
      <c r="F22" s="55"/>
      <c r="G22" s="53" t="s">
        <v>2321</v>
      </c>
      <c r="H22" s="54"/>
      <c r="I22" s="55"/>
    </row>
    <row r="23" spans="1:9">
      <c r="A23" s="73"/>
      <c r="B23" s="53" t="s">
        <v>2327</v>
      </c>
      <c r="C23" s="9" t="s">
        <v>2328</v>
      </c>
      <c r="D23" s="53" t="s">
        <v>2291</v>
      </c>
      <c r="E23" s="54"/>
      <c r="F23" s="54"/>
      <c r="G23" s="55"/>
      <c r="H23" s="53" t="s">
        <v>2329</v>
      </c>
      <c r="I23" s="55"/>
    </row>
    <row r="24" spans="1:9">
      <c r="A24" s="73"/>
      <c r="B24" s="76"/>
      <c r="C24" s="9" t="s">
        <v>2330</v>
      </c>
      <c r="D24" s="53" t="s">
        <v>2291</v>
      </c>
      <c r="E24" s="54"/>
      <c r="F24" s="54"/>
      <c r="G24" s="55"/>
      <c r="H24" s="53" t="s">
        <v>2331</v>
      </c>
      <c r="I24" s="55"/>
    </row>
    <row r="25" spans="1:9">
      <c r="A25" s="73"/>
      <c r="B25" s="53" t="s">
        <v>2332</v>
      </c>
      <c r="C25" s="13" t="s">
        <v>2333</v>
      </c>
      <c r="D25" s="53" t="s">
        <v>2334</v>
      </c>
      <c r="E25" s="55"/>
      <c r="F25" s="53" t="s">
        <v>2335</v>
      </c>
      <c r="G25" s="54"/>
      <c r="H25" s="54"/>
      <c r="I25" s="55"/>
    </row>
    <row r="26" spans="1:9">
      <c r="A26" s="73"/>
      <c r="B26" s="76"/>
      <c r="C26" s="13" t="s">
        <v>2336</v>
      </c>
      <c r="D26" s="53" t="s">
        <v>2314</v>
      </c>
      <c r="E26" s="55"/>
      <c r="F26" s="53" t="s">
        <v>2335</v>
      </c>
      <c r="G26" s="54"/>
      <c r="H26" s="54"/>
      <c r="I26" s="55"/>
    </row>
    <row r="27" spans="1:9">
      <c r="A27" s="73"/>
      <c r="B27" s="11" t="s">
        <v>2337</v>
      </c>
      <c r="C27" s="53" t="s">
        <v>2338</v>
      </c>
      <c r="D27" s="54"/>
      <c r="E27" s="55"/>
      <c r="F27" s="63" t="s">
        <v>2335</v>
      </c>
      <c r="G27" s="54"/>
      <c r="H27" s="54"/>
      <c r="I27" s="64"/>
    </row>
    <row r="28" spans="1:9">
      <c r="A28" s="74"/>
      <c r="B28" s="14" t="s">
        <v>2339</v>
      </c>
      <c r="C28" s="56" t="s">
        <v>2340</v>
      </c>
      <c r="D28" s="57"/>
      <c r="E28" s="58"/>
      <c r="F28" s="56" t="s">
        <v>2335</v>
      </c>
      <c r="G28" s="57"/>
      <c r="H28" s="57"/>
      <c r="I28" s="58"/>
    </row>
    <row r="29" spans="1:9">
      <c r="A29" s="72" t="s">
        <v>2341</v>
      </c>
      <c r="B29" s="50" t="s">
        <v>2342</v>
      </c>
      <c r="C29" s="50" t="s">
        <v>2307</v>
      </c>
      <c r="D29" s="51"/>
      <c r="E29" s="52"/>
      <c r="F29" s="50" t="s">
        <v>2343</v>
      </c>
      <c r="G29" s="48"/>
      <c r="H29" s="48"/>
      <c r="I29" s="49"/>
    </row>
    <row r="30" spans="1:9">
      <c r="A30" s="74"/>
      <c r="B30" s="76"/>
      <c r="C30" s="56" t="s">
        <v>2308</v>
      </c>
      <c r="D30" s="57"/>
      <c r="E30" s="58"/>
      <c r="F30" s="81"/>
      <c r="G30" s="61"/>
      <c r="H30" s="61"/>
      <c r="I30" s="60"/>
    </row>
    <row r="31" spans="1:9">
      <c r="A31" s="72" t="s">
        <v>2344</v>
      </c>
      <c r="B31" s="8" t="s">
        <v>2345</v>
      </c>
      <c r="C31" s="50" t="s">
        <v>2293</v>
      </c>
      <c r="D31" s="51"/>
      <c r="E31" s="52"/>
      <c r="F31" s="50" t="s">
        <v>2346</v>
      </c>
      <c r="G31" s="51"/>
      <c r="H31" s="51"/>
      <c r="I31" s="52"/>
    </row>
    <row r="32" spans="1:9">
      <c r="A32" s="73"/>
      <c r="B32" s="9" t="s">
        <v>2347</v>
      </c>
      <c r="C32" s="53" t="s">
        <v>2291</v>
      </c>
      <c r="D32" s="54"/>
      <c r="E32" s="54"/>
      <c r="F32" s="55"/>
      <c r="G32" s="53" t="s">
        <v>2348</v>
      </c>
      <c r="H32" s="54"/>
      <c r="I32" s="55"/>
    </row>
    <row r="33" spans="1:9">
      <c r="A33" s="73"/>
      <c r="B33" s="53" t="s">
        <v>2297</v>
      </c>
      <c r="C33" s="13" t="s">
        <v>2345</v>
      </c>
      <c r="D33" s="53" t="s">
        <v>2301</v>
      </c>
      <c r="E33" s="55"/>
      <c r="F33" s="13"/>
      <c r="G33" s="53" t="s">
        <v>2298</v>
      </c>
      <c r="H33" s="80"/>
      <c r="I33" s="63" t="s">
        <v>2349</v>
      </c>
    </row>
    <row r="34" spans="1:9">
      <c r="A34" s="73"/>
      <c r="B34" s="76"/>
      <c r="C34" s="53" t="s">
        <v>2291</v>
      </c>
      <c r="D34" s="54"/>
      <c r="E34" s="54"/>
      <c r="F34" s="55"/>
      <c r="G34" s="81"/>
      <c r="H34" s="60"/>
      <c r="I34" s="78"/>
    </row>
    <row r="35" spans="1:9">
      <c r="A35" s="73"/>
      <c r="B35" s="9" t="s">
        <v>2350</v>
      </c>
      <c r="C35" s="53" t="s">
        <v>2291</v>
      </c>
      <c r="D35" s="54"/>
      <c r="E35" s="54"/>
      <c r="F35" s="55"/>
      <c r="G35" s="53" t="s">
        <v>2351</v>
      </c>
      <c r="H35" s="54"/>
      <c r="I35" s="55"/>
    </row>
    <row r="36" spans="1:9">
      <c r="A36" s="73"/>
      <c r="B36" s="53" t="s">
        <v>2341</v>
      </c>
      <c r="C36" s="53" t="s">
        <v>2307</v>
      </c>
      <c r="D36" s="54"/>
      <c r="E36" s="55"/>
      <c r="F36" s="53" t="s">
        <v>2346</v>
      </c>
      <c r="G36" s="54"/>
      <c r="H36" s="54"/>
      <c r="I36" s="55"/>
    </row>
    <row r="37" spans="1:9">
      <c r="A37" s="73"/>
      <c r="B37" s="76"/>
      <c r="C37" s="53" t="s">
        <v>2352</v>
      </c>
      <c r="D37" s="54"/>
      <c r="E37" s="55"/>
      <c r="F37" s="53" t="s">
        <v>2346</v>
      </c>
      <c r="G37" s="54"/>
      <c r="H37" s="54"/>
      <c r="I37" s="55"/>
    </row>
    <row r="38" spans="1:9">
      <c r="A38" s="73"/>
      <c r="B38" s="53" t="s">
        <v>2353</v>
      </c>
      <c r="C38" s="53" t="s">
        <v>2354</v>
      </c>
      <c r="D38" s="53" t="s">
        <v>2307</v>
      </c>
      <c r="E38" s="54"/>
      <c r="F38" s="55"/>
      <c r="G38" s="53" t="s">
        <v>2348</v>
      </c>
      <c r="H38" s="79"/>
      <c r="I38" s="80"/>
    </row>
    <row r="39" spans="1:9">
      <c r="A39" s="73"/>
      <c r="B39" s="77"/>
      <c r="C39" s="76"/>
      <c r="D39" s="53" t="s">
        <v>2355</v>
      </c>
      <c r="E39" s="54"/>
      <c r="F39" s="55"/>
      <c r="G39" s="81"/>
      <c r="H39" s="61"/>
      <c r="I39" s="60"/>
    </row>
    <row r="40" spans="1:9">
      <c r="A40" s="73"/>
      <c r="B40" s="77"/>
      <c r="C40" s="53" t="s">
        <v>2356</v>
      </c>
      <c r="D40" s="53" t="s">
        <v>2307</v>
      </c>
      <c r="E40" s="54"/>
      <c r="F40" s="55"/>
      <c r="G40" s="53" t="s">
        <v>2348</v>
      </c>
      <c r="H40" s="79"/>
      <c r="I40" s="80"/>
    </row>
    <row r="41" spans="1:9">
      <c r="A41" s="73"/>
      <c r="B41" s="77"/>
      <c r="C41" s="76"/>
      <c r="D41" s="53" t="s">
        <v>2355</v>
      </c>
      <c r="E41" s="54"/>
      <c r="F41" s="55"/>
      <c r="G41" s="81"/>
      <c r="H41" s="61"/>
      <c r="I41" s="60"/>
    </row>
    <row r="42" spans="1:9">
      <c r="A42" s="73"/>
      <c r="B42" s="77"/>
      <c r="C42" s="53" t="s">
        <v>2357</v>
      </c>
      <c r="D42" s="53" t="s">
        <v>2293</v>
      </c>
      <c r="E42" s="79"/>
      <c r="F42" s="80"/>
      <c r="G42" s="53" t="s">
        <v>2348</v>
      </c>
      <c r="H42" s="79"/>
      <c r="I42" s="80"/>
    </row>
    <row r="43" spans="1:9">
      <c r="A43" s="73"/>
      <c r="B43" s="76"/>
      <c r="C43" s="76"/>
      <c r="D43" s="81"/>
      <c r="E43" s="61"/>
      <c r="F43" s="60"/>
      <c r="G43" s="81"/>
      <c r="H43" s="61"/>
      <c r="I43" s="60"/>
    </row>
    <row r="44" spans="1:9">
      <c r="A44" s="73"/>
      <c r="B44" s="53" t="s">
        <v>2358</v>
      </c>
      <c r="C44" s="53" t="s">
        <v>2359</v>
      </c>
      <c r="D44" s="80"/>
      <c r="E44" s="53" t="s">
        <v>2360</v>
      </c>
      <c r="F44" s="80"/>
      <c r="G44" s="53" t="s">
        <v>2326</v>
      </c>
      <c r="H44" s="79"/>
      <c r="I44" s="80"/>
    </row>
    <row r="45" spans="1:9">
      <c r="A45" s="74"/>
      <c r="B45" s="76"/>
      <c r="C45" s="81"/>
      <c r="D45" s="60"/>
      <c r="E45" s="81"/>
      <c r="F45" s="60"/>
      <c r="G45" s="81"/>
      <c r="H45" s="61"/>
      <c r="I45" s="60"/>
    </row>
    <row r="46" spans="1:9">
      <c r="A46" s="72" t="s">
        <v>2361</v>
      </c>
      <c r="B46" s="50" t="s">
        <v>2293</v>
      </c>
      <c r="C46" s="51"/>
      <c r="D46" s="52"/>
      <c r="E46" s="50" t="s">
        <v>2362</v>
      </c>
      <c r="F46" s="51"/>
      <c r="G46" s="51"/>
      <c r="H46" s="51"/>
      <c r="I46" s="52"/>
    </row>
    <row r="47" spans="1:9">
      <c r="A47" s="74"/>
      <c r="B47" s="56" t="s">
        <v>2363</v>
      </c>
      <c r="C47" s="57"/>
      <c r="D47" s="58"/>
      <c r="E47" s="56" t="s">
        <v>2304</v>
      </c>
      <c r="F47" s="57"/>
      <c r="G47" s="58"/>
      <c r="H47" s="56" t="s">
        <v>2314</v>
      </c>
      <c r="I47" s="58"/>
    </row>
    <row r="48" spans="1:9">
      <c r="A48" s="19" t="s">
        <v>2364</v>
      </c>
      <c r="B48" s="65" t="s">
        <v>2291</v>
      </c>
      <c r="C48" s="66"/>
      <c r="D48" s="66"/>
      <c r="E48" s="67"/>
      <c r="F48" s="20" t="s">
        <v>2292</v>
      </c>
      <c r="G48" s="65" t="s">
        <v>2365</v>
      </c>
      <c r="H48" s="67"/>
      <c r="I48" s="24" t="s">
        <v>2342</v>
      </c>
    </row>
    <row r="49" spans="1:9">
      <c r="A49"/>
      <c r="B49"/>
      <c r="C49"/>
      <c r="D49"/>
      <c r="E49"/>
      <c r="F49"/>
      <c r="G49"/>
      <c r="H49"/>
      <c r="I49"/>
    </row>
    <row r="50" spans="1:9">
      <c r="A50"/>
      <c r="B50"/>
      <c r="C50"/>
      <c r="D50"/>
      <c r="E50"/>
      <c r="F50"/>
      <c r="G50"/>
      <c r="H50"/>
      <c r="I50"/>
    </row>
    <row r="51" spans="1:9">
      <c r="A51"/>
      <c r="B51"/>
      <c r="C51"/>
      <c r="D51"/>
      <c r="E51"/>
      <c r="F51"/>
      <c r="G51"/>
      <c r="H51"/>
      <c r="I51"/>
    </row>
    <row r="52" spans="1:9">
      <c r="A52"/>
      <c r="B52"/>
      <c r="C52"/>
      <c r="D52"/>
      <c r="E52"/>
      <c r="F52"/>
      <c r="G52"/>
      <c r="H52"/>
      <c r="I52"/>
    </row>
    <row r="53" spans="1:9">
      <c r="B53" s="5" t="s">
        <v>2366</v>
      </c>
      <c r="C53"/>
      <c r="D53"/>
      <c r="E53"/>
      <c r="F53"/>
      <c r="G53"/>
      <c r="H53"/>
      <c r="I53"/>
    </row>
    <row r="54" spans="1:9">
      <c r="B54" s="68" t="s">
        <v>2291</v>
      </c>
      <c r="C54" s="69"/>
      <c r="D54" s="69"/>
      <c r="E54" s="70"/>
      <c r="F54" s="21" t="s">
        <v>2292</v>
      </c>
      <c r="G54" s="71" t="s">
        <v>2367</v>
      </c>
      <c r="H54" s="70"/>
      <c r="I54"/>
    </row>
    <row r="55" spans="1:9">
      <c r="B55"/>
      <c r="C55"/>
      <c r="D55"/>
      <c r="E55"/>
      <c r="F55"/>
      <c r="G55"/>
      <c r="H55"/>
      <c r="I55"/>
    </row>
    <row r="56" spans="1:9">
      <c r="B56"/>
      <c r="C56"/>
      <c r="D56"/>
      <c r="E56"/>
      <c r="F56"/>
      <c r="G56"/>
      <c r="H56"/>
      <c r="I56"/>
    </row>
    <row r="57" spans="1:9">
      <c r="B57"/>
      <c r="C57"/>
      <c r="D57"/>
      <c r="E57"/>
      <c r="F57"/>
      <c r="G57"/>
      <c r="H57"/>
      <c r="I57"/>
    </row>
    <row r="58" spans="1:9">
      <c r="B58"/>
      <c r="C58"/>
      <c r="D58"/>
      <c r="E58"/>
      <c r="F58"/>
      <c r="G58"/>
      <c r="H58"/>
      <c r="I58"/>
    </row>
    <row r="59" spans="1:9">
      <c r="B59"/>
      <c r="C59"/>
      <c r="D59"/>
      <c r="E59"/>
      <c r="F59"/>
      <c r="G59"/>
      <c r="H59"/>
      <c r="I59"/>
    </row>
    <row r="60" spans="1:9">
      <c r="B60"/>
      <c r="C60"/>
      <c r="D60"/>
      <c r="E60"/>
      <c r="F60"/>
      <c r="G60"/>
      <c r="H60"/>
      <c r="I60"/>
    </row>
    <row r="61" spans="1:9">
      <c r="B61"/>
      <c r="C61"/>
      <c r="D61"/>
      <c r="E61"/>
      <c r="F61"/>
      <c r="G61"/>
      <c r="H61"/>
      <c r="I61"/>
    </row>
    <row r="62" spans="1:9">
      <c r="B62"/>
      <c r="C62"/>
      <c r="D62"/>
      <c r="E62"/>
      <c r="F62"/>
      <c r="G62"/>
      <c r="H62"/>
      <c r="I62"/>
    </row>
    <row r="63" spans="1:9">
      <c r="B63"/>
      <c r="C63"/>
      <c r="D63"/>
      <c r="E63"/>
      <c r="F63"/>
      <c r="G63"/>
      <c r="H63"/>
      <c r="I63"/>
    </row>
    <row r="64" spans="1:9">
      <c r="B64"/>
      <c r="C64"/>
      <c r="D64"/>
      <c r="E64"/>
      <c r="F64"/>
      <c r="G64"/>
      <c r="H64"/>
      <c r="I64"/>
    </row>
    <row r="65" spans="2:9">
      <c r="B65"/>
      <c r="C65"/>
      <c r="D65"/>
      <c r="E65"/>
      <c r="F65"/>
      <c r="G65"/>
      <c r="H65"/>
      <c r="I65"/>
    </row>
    <row r="66" spans="2:9">
      <c r="B66"/>
      <c r="C66"/>
      <c r="D66"/>
      <c r="E66"/>
      <c r="F66"/>
      <c r="G66"/>
      <c r="H66"/>
      <c r="I66"/>
    </row>
    <row r="67" spans="2:9">
      <c r="B67"/>
      <c r="C67"/>
      <c r="D67"/>
      <c r="E67"/>
      <c r="F67"/>
      <c r="G67"/>
      <c r="H67"/>
      <c r="I67"/>
    </row>
    <row r="68" spans="2:9">
      <c r="B68"/>
      <c r="C68"/>
      <c r="D68"/>
      <c r="E68"/>
      <c r="F68"/>
      <c r="G68"/>
      <c r="H68"/>
      <c r="I68"/>
    </row>
  </sheetData>
  <mergeCells count="107">
    <mergeCell ref="C21:C22"/>
    <mergeCell ref="C38:C39"/>
    <mergeCell ref="C40:C41"/>
    <mergeCell ref="C42:C43"/>
    <mergeCell ref="I33:I34"/>
    <mergeCell ref="F9:I10"/>
    <mergeCell ref="G17:I18"/>
    <mergeCell ref="F29:I30"/>
    <mergeCell ref="C44:D45"/>
    <mergeCell ref="E44:F45"/>
    <mergeCell ref="D42:F43"/>
    <mergeCell ref="G42:I43"/>
    <mergeCell ref="G44:I45"/>
    <mergeCell ref="G40:I41"/>
    <mergeCell ref="G38:I39"/>
    <mergeCell ref="G33:H34"/>
    <mergeCell ref="B47:D47"/>
    <mergeCell ref="E47:G47"/>
    <mergeCell ref="H47:I47"/>
    <mergeCell ref="B48:E48"/>
    <mergeCell ref="G48:H48"/>
    <mergeCell ref="B54:E54"/>
    <mergeCell ref="G54:H54"/>
    <mergeCell ref="A4:A11"/>
    <mergeCell ref="A12:A28"/>
    <mergeCell ref="A29:A30"/>
    <mergeCell ref="A31:A45"/>
    <mergeCell ref="A46:A47"/>
    <mergeCell ref="B5:B6"/>
    <mergeCell ref="B9:B10"/>
    <mergeCell ref="B13:B22"/>
    <mergeCell ref="B23:B24"/>
    <mergeCell ref="B25:B26"/>
    <mergeCell ref="B29:B30"/>
    <mergeCell ref="B33:B34"/>
    <mergeCell ref="B36:B37"/>
    <mergeCell ref="B38:B43"/>
    <mergeCell ref="B44:B45"/>
    <mergeCell ref="C14:C15"/>
    <mergeCell ref="C17:C18"/>
    <mergeCell ref="C36:E36"/>
    <mergeCell ref="F36:I36"/>
    <mergeCell ref="C37:E37"/>
    <mergeCell ref="F37:I37"/>
    <mergeCell ref="D38:F38"/>
    <mergeCell ref="D39:F39"/>
    <mergeCell ref="D40:F40"/>
    <mergeCell ref="D41:F41"/>
    <mergeCell ref="B46:D46"/>
    <mergeCell ref="E46:I46"/>
    <mergeCell ref="C30:E30"/>
    <mergeCell ref="C31:E31"/>
    <mergeCell ref="F31:I31"/>
    <mergeCell ref="C32:F32"/>
    <mergeCell ref="G32:I32"/>
    <mergeCell ref="D33:E33"/>
    <mergeCell ref="C34:F34"/>
    <mergeCell ref="C35:F35"/>
    <mergeCell ref="G35:I35"/>
    <mergeCell ref="D25:E25"/>
    <mergeCell ref="F25:I25"/>
    <mergeCell ref="D26:E26"/>
    <mergeCell ref="F26:I26"/>
    <mergeCell ref="C27:E27"/>
    <mergeCell ref="F27:I27"/>
    <mergeCell ref="C28:E28"/>
    <mergeCell ref="F28:I28"/>
    <mergeCell ref="C29:E29"/>
    <mergeCell ref="D20:F20"/>
    <mergeCell ref="G20:I20"/>
    <mergeCell ref="D21:F21"/>
    <mergeCell ref="G21:I21"/>
    <mergeCell ref="D22:F22"/>
    <mergeCell ref="G22:I22"/>
    <mergeCell ref="D23:G23"/>
    <mergeCell ref="H23:I23"/>
    <mergeCell ref="D24:G24"/>
    <mergeCell ref="H24:I24"/>
    <mergeCell ref="D14:G14"/>
    <mergeCell ref="H14:I14"/>
    <mergeCell ref="E15:G15"/>
    <mergeCell ref="H15:I15"/>
    <mergeCell ref="D16:G16"/>
    <mergeCell ref="H16:I16"/>
    <mergeCell ref="D17:F17"/>
    <mergeCell ref="D18:F18"/>
    <mergeCell ref="D19:F19"/>
    <mergeCell ref="G19:I19"/>
    <mergeCell ref="C8:E8"/>
    <mergeCell ref="F8:I8"/>
    <mergeCell ref="C9:E9"/>
    <mergeCell ref="C10:E10"/>
    <mergeCell ref="C11:I11"/>
    <mergeCell ref="D12:E12"/>
    <mergeCell ref="F12:I12"/>
    <mergeCell ref="D13:G13"/>
    <mergeCell ref="H13:I13"/>
    <mergeCell ref="B3:E3"/>
    <mergeCell ref="G3:I3"/>
    <mergeCell ref="C4:F4"/>
    <mergeCell ref="G4:I4"/>
    <mergeCell ref="C5:F5"/>
    <mergeCell ref="G5:H5"/>
    <mergeCell ref="D6:F6"/>
    <mergeCell ref="G6:H6"/>
    <mergeCell ref="C7:F7"/>
    <mergeCell ref="G7:I7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J159"/>
  <sheetViews>
    <sheetView topLeftCell="A88" workbookViewId="0">
      <selection activeCell="I113" sqref="I113:J123"/>
    </sheetView>
  </sheetViews>
  <sheetFormatPr defaultColWidth="9" defaultRowHeight="13.5"/>
  <cols>
    <col min="1" max="1" width="2.625" style="5" customWidth="1"/>
    <col min="2" max="2" width="11" style="5" customWidth="1"/>
    <col min="3" max="4" width="14.625" style="5" customWidth="1"/>
    <col min="5" max="5" width="19.375" style="5" customWidth="1"/>
    <col min="6" max="6" width="18.75" style="5" customWidth="1"/>
    <col min="7" max="7" width="16.25" style="5" customWidth="1"/>
    <col min="8" max="8" width="14.625" style="5" customWidth="1"/>
    <col min="9" max="9" width="14.25" style="5" customWidth="1"/>
    <col min="10" max="10" width="16.375" style="5" customWidth="1"/>
    <col min="11" max="11" width="9" style="5" customWidth="1"/>
    <col min="12" max="16384" width="9" style="5"/>
  </cols>
  <sheetData>
    <row r="2" spans="2:10">
      <c r="B2" s="6" t="s">
        <v>2281</v>
      </c>
      <c r="C2" s="6" t="s">
        <v>2282</v>
      </c>
      <c r="D2" s="7" t="s">
        <v>2283</v>
      </c>
      <c r="E2" s="7" t="s">
        <v>2284</v>
      </c>
      <c r="F2" s="7" t="s">
        <v>2285</v>
      </c>
      <c r="G2" s="7" t="s">
        <v>2286</v>
      </c>
      <c r="H2" s="7" t="s">
        <v>2287</v>
      </c>
      <c r="I2" s="7" t="s">
        <v>2288</v>
      </c>
      <c r="J2" s="12" t="s">
        <v>2289</v>
      </c>
    </row>
    <row r="3" spans="2:10">
      <c r="B3" s="72" t="s">
        <v>2290</v>
      </c>
      <c r="C3" s="50" t="s">
        <v>2368</v>
      </c>
      <c r="D3" s="8" t="s">
        <v>2369</v>
      </c>
      <c r="E3" s="50" t="s">
        <v>2370</v>
      </c>
      <c r="F3" s="49"/>
      <c r="G3" s="50" t="s">
        <v>2371</v>
      </c>
      <c r="H3" s="48"/>
      <c r="I3" s="48"/>
      <c r="J3" s="49"/>
    </row>
    <row r="4" spans="2:10">
      <c r="B4" s="73"/>
      <c r="C4" s="77"/>
      <c r="D4" s="9" t="s">
        <v>2372</v>
      </c>
      <c r="E4" s="86"/>
      <c r="F4" s="85"/>
      <c r="G4" s="86"/>
      <c r="H4" s="84"/>
      <c r="I4" s="84"/>
      <c r="J4" s="85"/>
    </row>
    <row r="5" spans="2:10">
      <c r="B5" s="73"/>
      <c r="C5" s="77"/>
      <c r="D5" s="9" t="s">
        <v>2373</v>
      </c>
      <c r="E5" s="86"/>
      <c r="F5" s="85"/>
      <c r="G5" s="86"/>
      <c r="H5" s="84"/>
      <c r="I5" s="84"/>
      <c r="J5" s="85"/>
    </row>
    <row r="6" spans="2:10">
      <c r="B6" s="73"/>
      <c r="C6" s="77"/>
      <c r="D6" s="9" t="s">
        <v>2374</v>
      </c>
      <c r="E6" s="86"/>
      <c r="F6" s="85"/>
      <c r="G6" s="86"/>
      <c r="H6" s="84"/>
      <c r="I6" s="84"/>
      <c r="J6" s="85"/>
    </row>
    <row r="7" spans="2:10">
      <c r="B7" s="73"/>
      <c r="C7" s="76"/>
      <c r="D7" s="9" t="s">
        <v>2375</v>
      </c>
      <c r="E7" s="81"/>
      <c r="F7" s="60"/>
      <c r="G7" s="86"/>
      <c r="H7" s="84"/>
      <c r="I7" s="84"/>
      <c r="J7" s="85"/>
    </row>
    <row r="8" spans="2:10">
      <c r="B8" s="73"/>
      <c r="C8" s="53" t="s">
        <v>2376</v>
      </c>
      <c r="D8" s="53" t="s">
        <v>2377</v>
      </c>
      <c r="E8" s="79"/>
      <c r="F8" s="80"/>
      <c r="G8" s="86"/>
      <c r="H8" s="84"/>
      <c r="I8" s="84"/>
      <c r="J8" s="85"/>
    </row>
    <row r="9" spans="2:10">
      <c r="B9" s="73"/>
      <c r="C9" s="76"/>
      <c r="D9" s="81"/>
      <c r="E9" s="61"/>
      <c r="F9" s="60"/>
      <c r="G9" s="86"/>
      <c r="H9" s="84"/>
      <c r="I9" s="84"/>
      <c r="J9" s="85"/>
    </row>
    <row r="10" spans="2:10">
      <c r="B10" s="73"/>
      <c r="C10" s="53" t="s">
        <v>2378</v>
      </c>
      <c r="D10" s="53" t="s">
        <v>2379</v>
      </c>
      <c r="E10" s="79"/>
      <c r="F10" s="80"/>
      <c r="G10" s="86"/>
      <c r="H10" s="84"/>
      <c r="I10" s="84"/>
      <c r="J10" s="85"/>
    </row>
    <row r="11" spans="2:10">
      <c r="B11" s="73"/>
      <c r="C11" s="76"/>
      <c r="D11" s="81"/>
      <c r="E11" s="61"/>
      <c r="F11" s="60"/>
      <c r="G11" s="86"/>
      <c r="H11" s="84"/>
      <c r="I11" s="84"/>
      <c r="J11" s="85"/>
    </row>
    <row r="12" spans="2:10">
      <c r="B12" s="73"/>
      <c r="C12" s="53" t="s">
        <v>2380</v>
      </c>
      <c r="D12" s="53" t="s">
        <v>2381</v>
      </c>
      <c r="E12" s="79"/>
      <c r="F12" s="80"/>
      <c r="G12" s="86"/>
      <c r="H12" s="84"/>
      <c r="I12" s="84"/>
      <c r="J12" s="85"/>
    </row>
    <row r="13" spans="2:10">
      <c r="B13" s="74"/>
      <c r="C13" s="76"/>
      <c r="D13" s="81"/>
      <c r="E13" s="61"/>
      <c r="F13" s="60"/>
      <c r="G13" s="81"/>
      <c r="H13" s="61"/>
      <c r="I13" s="61"/>
      <c r="J13" s="60"/>
    </row>
    <row r="14" spans="2:10">
      <c r="B14" s="75" t="s">
        <v>2294</v>
      </c>
      <c r="C14" s="59" t="s">
        <v>2382</v>
      </c>
      <c r="D14" s="10" t="s">
        <v>2369</v>
      </c>
      <c r="E14" s="59" t="s">
        <v>2383</v>
      </c>
      <c r="F14" s="85"/>
      <c r="G14" s="59" t="s">
        <v>2318</v>
      </c>
      <c r="H14" s="85"/>
      <c r="I14" s="59" t="s">
        <v>2384</v>
      </c>
      <c r="J14" s="85"/>
    </row>
    <row r="15" spans="2:10">
      <c r="B15" s="73"/>
      <c r="C15" s="77"/>
      <c r="D15" s="9" t="s">
        <v>2372</v>
      </c>
      <c r="E15" s="86"/>
      <c r="F15" s="85"/>
      <c r="G15" s="86"/>
      <c r="H15" s="85"/>
      <c r="I15" s="86"/>
      <c r="J15" s="85"/>
    </row>
    <row r="16" spans="2:10">
      <c r="B16" s="73"/>
      <c r="C16" s="77"/>
      <c r="D16" s="9" t="s">
        <v>2373</v>
      </c>
      <c r="E16" s="86"/>
      <c r="F16" s="85"/>
      <c r="G16" s="86"/>
      <c r="H16" s="85"/>
      <c r="I16" s="86"/>
      <c r="J16" s="85"/>
    </row>
    <row r="17" spans="2:10">
      <c r="B17" s="73"/>
      <c r="C17" s="77"/>
      <c r="D17" s="9" t="s">
        <v>2374</v>
      </c>
      <c r="E17" s="86"/>
      <c r="F17" s="85"/>
      <c r="G17" s="86"/>
      <c r="H17" s="85"/>
      <c r="I17" s="86"/>
      <c r="J17" s="85"/>
    </row>
    <row r="18" spans="2:10">
      <c r="B18" s="73"/>
      <c r="C18" s="76"/>
      <c r="D18" s="9" t="s">
        <v>2375</v>
      </c>
      <c r="E18" s="81"/>
      <c r="F18" s="60"/>
      <c r="G18" s="86"/>
      <c r="H18" s="85"/>
      <c r="I18" s="86"/>
      <c r="J18" s="85"/>
    </row>
    <row r="19" spans="2:10">
      <c r="B19" s="73"/>
      <c r="C19" s="53" t="s">
        <v>2385</v>
      </c>
      <c r="D19" s="53" t="s">
        <v>2326</v>
      </c>
      <c r="E19" s="79"/>
      <c r="F19" s="80"/>
      <c r="G19" s="86"/>
      <c r="H19" s="85"/>
      <c r="I19" s="86"/>
      <c r="J19" s="85"/>
    </row>
    <row r="20" spans="2:10">
      <c r="B20" s="73"/>
      <c r="C20" s="76"/>
      <c r="D20" s="81"/>
      <c r="E20" s="61"/>
      <c r="F20" s="60"/>
      <c r="G20" s="86"/>
      <c r="H20" s="85"/>
      <c r="I20" s="86"/>
      <c r="J20" s="85"/>
    </row>
    <row r="21" spans="2:10">
      <c r="B21" s="73"/>
      <c r="C21" s="53" t="s">
        <v>2386</v>
      </c>
      <c r="D21" s="53" t="s">
        <v>2326</v>
      </c>
      <c r="E21" s="79"/>
      <c r="F21" s="80"/>
      <c r="G21" s="86"/>
      <c r="H21" s="85"/>
      <c r="I21" s="86"/>
      <c r="J21" s="85"/>
    </row>
    <row r="22" spans="2:10">
      <c r="B22" s="73"/>
      <c r="C22" s="76"/>
      <c r="D22" s="81"/>
      <c r="E22" s="61"/>
      <c r="F22" s="60"/>
      <c r="G22" s="86"/>
      <c r="H22" s="85"/>
      <c r="I22" s="86"/>
      <c r="J22" s="85"/>
    </row>
    <row r="23" spans="2:10">
      <c r="B23" s="73"/>
      <c r="C23" s="53" t="s">
        <v>2387</v>
      </c>
      <c r="D23" s="53" t="s">
        <v>2326</v>
      </c>
      <c r="E23" s="79"/>
      <c r="F23" s="80"/>
      <c r="G23" s="86"/>
      <c r="H23" s="85"/>
      <c r="I23" s="86"/>
      <c r="J23" s="85"/>
    </row>
    <row r="24" spans="2:10">
      <c r="B24" s="73"/>
      <c r="C24" s="76"/>
      <c r="D24" s="81"/>
      <c r="E24" s="61"/>
      <c r="F24" s="60"/>
      <c r="G24" s="81"/>
      <c r="H24" s="60"/>
      <c r="I24" s="81"/>
      <c r="J24" s="60"/>
    </row>
    <row r="25" spans="2:10">
      <c r="B25" s="73"/>
      <c r="C25" s="53" t="s">
        <v>2388</v>
      </c>
      <c r="D25" s="53" t="s">
        <v>2342</v>
      </c>
      <c r="E25" s="9" t="s">
        <v>2345</v>
      </c>
      <c r="F25" s="53" t="s">
        <v>2389</v>
      </c>
      <c r="G25" s="54"/>
      <c r="H25" s="54"/>
      <c r="I25" s="55"/>
      <c r="J25" s="63" t="s">
        <v>2390</v>
      </c>
    </row>
    <row r="26" spans="2:10">
      <c r="B26" s="73"/>
      <c r="C26" s="77"/>
      <c r="D26" s="77"/>
      <c r="E26" s="53" t="s">
        <v>2391</v>
      </c>
      <c r="F26" s="9" t="s">
        <v>2368</v>
      </c>
      <c r="G26" s="53" t="s">
        <v>2392</v>
      </c>
      <c r="H26" s="54"/>
      <c r="I26" s="55"/>
      <c r="J26" s="83"/>
    </row>
    <row r="27" spans="2:10">
      <c r="B27" s="73"/>
      <c r="C27" s="77"/>
      <c r="D27" s="77"/>
      <c r="E27" s="77"/>
      <c r="F27" s="9" t="s">
        <v>2376</v>
      </c>
      <c r="G27" s="53" t="s">
        <v>2392</v>
      </c>
      <c r="H27" s="54"/>
      <c r="I27" s="55"/>
      <c r="J27" s="83"/>
    </row>
    <row r="28" spans="2:10">
      <c r="B28" s="73"/>
      <c r="C28" s="77"/>
      <c r="D28" s="77"/>
      <c r="E28" s="77"/>
      <c r="F28" s="9" t="s">
        <v>2378</v>
      </c>
      <c r="G28" s="53" t="s">
        <v>2392</v>
      </c>
      <c r="H28" s="54"/>
      <c r="I28" s="55"/>
      <c r="J28" s="83"/>
    </row>
    <row r="29" spans="2:10">
      <c r="B29" s="73"/>
      <c r="C29" s="76"/>
      <c r="D29" s="76"/>
      <c r="E29" s="76"/>
      <c r="F29" s="9" t="s">
        <v>2380</v>
      </c>
      <c r="G29" s="53" t="s">
        <v>2392</v>
      </c>
      <c r="H29" s="54"/>
      <c r="I29" s="55"/>
      <c r="J29" s="78"/>
    </row>
    <row r="30" spans="2:10">
      <c r="B30" s="73"/>
      <c r="C30" s="53" t="s">
        <v>2393</v>
      </c>
      <c r="D30" s="53" t="s">
        <v>2347</v>
      </c>
      <c r="E30" s="9" t="s">
        <v>2369</v>
      </c>
      <c r="F30" s="53" t="s">
        <v>2394</v>
      </c>
      <c r="G30" s="80"/>
      <c r="H30" s="53" t="s">
        <v>2296</v>
      </c>
      <c r="I30" s="79"/>
      <c r="J30" s="80"/>
    </row>
    <row r="31" spans="2:10">
      <c r="B31" s="73"/>
      <c r="C31" s="77"/>
      <c r="D31" s="77"/>
      <c r="E31" s="9" t="s">
        <v>2372</v>
      </c>
      <c r="F31" s="86"/>
      <c r="G31" s="85"/>
      <c r="H31" s="86"/>
      <c r="I31" s="84"/>
      <c r="J31" s="85"/>
    </row>
    <row r="32" spans="2:10">
      <c r="B32" s="73"/>
      <c r="C32" s="77"/>
      <c r="D32" s="77"/>
      <c r="E32" s="9" t="s">
        <v>2373</v>
      </c>
      <c r="F32" s="86"/>
      <c r="G32" s="85"/>
      <c r="H32" s="86"/>
      <c r="I32" s="84"/>
      <c r="J32" s="85"/>
    </row>
    <row r="33" spans="2:10">
      <c r="B33" s="73"/>
      <c r="C33" s="77"/>
      <c r="D33" s="77"/>
      <c r="E33" s="9" t="s">
        <v>2374</v>
      </c>
      <c r="F33" s="86"/>
      <c r="G33" s="85"/>
      <c r="H33" s="86"/>
      <c r="I33" s="84"/>
      <c r="J33" s="85"/>
    </row>
    <row r="34" spans="2:10">
      <c r="B34" s="73"/>
      <c r="C34" s="77"/>
      <c r="D34" s="76"/>
      <c r="E34" s="9" t="s">
        <v>2375</v>
      </c>
      <c r="F34" s="81"/>
      <c r="G34" s="60"/>
      <c r="H34" s="86"/>
      <c r="I34" s="84"/>
      <c r="J34" s="85"/>
    </row>
    <row r="35" spans="2:10">
      <c r="B35" s="73"/>
      <c r="C35" s="77"/>
      <c r="D35" s="53" t="s">
        <v>2376</v>
      </c>
      <c r="E35" s="53" t="s">
        <v>2395</v>
      </c>
      <c r="F35" s="79"/>
      <c r="G35" s="80"/>
      <c r="H35" s="86"/>
      <c r="I35" s="84"/>
      <c r="J35" s="85"/>
    </row>
    <row r="36" spans="2:10">
      <c r="B36" s="73"/>
      <c r="C36" s="77"/>
      <c r="D36" s="76"/>
      <c r="E36" s="81"/>
      <c r="F36" s="61"/>
      <c r="G36" s="60"/>
      <c r="H36" s="86"/>
      <c r="I36" s="84"/>
      <c r="J36" s="85"/>
    </row>
    <row r="37" spans="2:10">
      <c r="B37" s="73"/>
      <c r="C37" s="77"/>
      <c r="D37" s="53" t="s">
        <v>2378</v>
      </c>
      <c r="E37" s="53" t="s">
        <v>2395</v>
      </c>
      <c r="F37" s="79"/>
      <c r="G37" s="80"/>
      <c r="H37" s="86"/>
      <c r="I37" s="84"/>
      <c r="J37" s="85"/>
    </row>
    <row r="38" spans="2:10">
      <c r="B38" s="73"/>
      <c r="C38" s="77"/>
      <c r="D38" s="76"/>
      <c r="E38" s="81"/>
      <c r="F38" s="61"/>
      <c r="G38" s="60"/>
      <c r="H38" s="86"/>
      <c r="I38" s="84"/>
      <c r="J38" s="85"/>
    </row>
    <row r="39" spans="2:10">
      <c r="B39" s="73"/>
      <c r="C39" s="77"/>
      <c r="D39" s="53" t="s">
        <v>2380</v>
      </c>
      <c r="E39" s="53" t="s">
        <v>2395</v>
      </c>
      <c r="F39" s="79"/>
      <c r="G39" s="80"/>
      <c r="H39" s="86"/>
      <c r="I39" s="84"/>
      <c r="J39" s="85"/>
    </row>
    <row r="40" spans="2:10">
      <c r="B40" s="73"/>
      <c r="C40" s="76"/>
      <c r="D40" s="76"/>
      <c r="E40" s="81"/>
      <c r="F40" s="61"/>
      <c r="G40" s="60"/>
      <c r="H40" s="81"/>
      <c r="I40" s="61"/>
      <c r="J40" s="60"/>
    </row>
    <row r="41" spans="2:10">
      <c r="B41" s="73"/>
      <c r="C41" s="53" t="s">
        <v>2396</v>
      </c>
      <c r="D41" s="53" t="s">
        <v>2307</v>
      </c>
      <c r="E41" s="54"/>
      <c r="F41" s="55"/>
      <c r="G41" s="53" t="s">
        <v>2305</v>
      </c>
      <c r="H41" s="54"/>
      <c r="I41" s="54"/>
      <c r="J41" s="55"/>
    </row>
    <row r="42" spans="2:10">
      <c r="B42" s="73"/>
      <c r="C42" s="76"/>
      <c r="D42" s="53" t="s">
        <v>2304</v>
      </c>
      <c r="E42" s="54"/>
      <c r="F42" s="55"/>
      <c r="G42" s="53" t="s">
        <v>2305</v>
      </c>
      <c r="H42" s="54"/>
      <c r="I42" s="54"/>
      <c r="J42" s="55"/>
    </row>
    <row r="43" spans="2:10">
      <c r="B43" s="73"/>
      <c r="C43" s="53" t="s">
        <v>2397</v>
      </c>
      <c r="D43" s="53" t="s">
        <v>2307</v>
      </c>
      <c r="E43" s="54"/>
      <c r="F43" s="55"/>
      <c r="G43" s="53" t="s">
        <v>2305</v>
      </c>
      <c r="H43" s="54"/>
      <c r="I43" s="54"/>
      <c r="J43" s="55"/>
    </row>
    <row r="44" spans="2:10">
      <c r="B44" s="73"/>
      <c r="C44" s="76"/>
      <c r="D44" s="53" t="s">
        <v>2352</v>
      </c>
      <c r="E44" s="54"/>
      <c r="F44" s="55"/>
      <c r="G44" s="53" t="s">
        <v>2305</v>
      </c>
      <c r="H44" s="54"/>
      <c r="I44" s="54"/>
      <c r="J44" s="55"/>
    </row>
    <row r="45" spans="2:10">
      <c r="B45" s="74"/>
      <c r="C45" s="11" t="s">
        <v>2398</v>
      </c>
      <c r="D45" s="82" t="s">
        <v>2293</v>
      </c>
      <c r="E45" s="79"/>
      <c r="F45" s="80"/>
      <c r="G45" s="82" t="s">
        <v>2305</v>
      </c>
      <c r="H45" s="79"/>
      <c r="I45" s="79"/>
      <c r="J45" s="80"/>
    </row>
    <row r="46" spans="2:10">
      <c r="B46" s="72" t="s">
        <v>2311</v>
      </c>
      <c r="C46" s="8" t="s">
        <v>2312</v>
      </c>
      <c r="D46" s="8" t="s">
        <v>2313</v>
      </c>
      <c r="E46" s="50" t="s">
        <v>2314</v>
      </c>
      <c r="F46" s="52"/>
      <c r="G46" s="50" t="s">
        <v>2315</v>
      </c>
      <c r="H46" s="51"/>
      <c r="I46" s="51"/>
      <c r="J46" s="52"/>
    </row>
    <row r="47" spans="2:10">
      <c r="B47" s="73"/>
      <c r="C47" s="53" t="s">
        <v>2316</v>
      </c>
      <c r="D47" s="53" t="s">
        <v>2317</v>
      </c>
      <c r="E47" s="53" t="s">
        <v>2347</v>
      </c>
      <c r="F47" s="9" t="s">
        <v>2369</v>
      </c>
      <c r="G47" s="53" t="s">
        <v>2383</v>
      </c>
      <c r="H47" s="80"/>
      <c r="I47" s="53" t="s">
        <v>2318</v>
      </c>
      <c r="J47" s="80"/>
    </row>
    <row r="48" spans="2:10">
      <c r="B48" s="73"/>
      <c r="C48" s="77"/>
      <c r="D48" s="77"/>
      <c r="E48" s="77"/>
      <c r="F48" s="9" t="s">
        <v>2372</v>
      </c>
      <c r="G48" s="86"/>
      <c r="H48" s="85"/>
      <c r="I48" s="86"/>
      <c r="J48" s="85"/>
    </row>
    <row r="49" spans="2:10">
      <c r="B49" s="73"/>
      <c r="C49" s="77"/>
      <c r="D49" s="77"/>
      <c r="E49" s="77"/>
      <c r="F49" s="9" t="s">
        <v>2373</v>
      </c>
      <c r="G49" s="86"/>
      <c r="H49" s="85"/>
      <c r="I49" s="86"/>
      <c r="J49" s="85"/>
    </row>
    <row r="50" spans="2:10">
      <c r="B50" s="73"/>
      <c r="C50" s="77"/>
      <c r="D50" s="77"/>
      <c r="E50" s="77"/>
      <c r="F50" s="9" t="s">
        <v>2374</v>
      </c>
      <c r="G50" s="86"/>
      <c r="H50" s="85"/>
      <c r="I50" s="86"/>
      <c r="J50" s="85"/>
    </row>
    <row r="51" spans="2:10">
      <c r="B51" s="73"/>
      <c r="C51" s="77"/>
      <c r="D51" s="77"/>
      <c r="E51" s="76"/>
      <c r="F51" s="9" t="s">
        <v>2375</v>
      </c>
      <c r="G51" s="81"/>
      <c r="H51" s="60"/>
      <c r="I51" s="86"/>
      <c r="J51" s="85"/>
    </row>
    <row r="52" spans="2:10">
      <c r="B52" s="73"/>
      <c r="C52" s="77"/>
      <c r="D52" s="77"/>
      <c r="E52" s="53" t="s">
        <v>2376</v>
      </c>
      <c r="F52" s="53" t="s">
        <v>2326</v>
      </c>
      <c r="G52" s="79"/>
      <c r="H52" s="80"/>
      <c r="I52" s="86"/>
      <c r="J52" s="85"/>
    </row>
    <row r="53" spans="2:10">
      <c r="B53" s="73"/>
      <c r="C53" s="77"/>
      <c r="D53" s="77"/>
      <c r="E53" s="76"/>
      <c r="F53" s="81"/>
      <c r="G53" s="61"/>
      <c r="H53" s="60"/>
      <c r="I53" s="86"/>
      <c r="J53" s="85"/>
    </row>
    <row r="54" spans="2:10">
      <c r="B54" s="73"/>
      <c r="C54" s="77"/>
      <c r="D54" s="77"/>
      <c r="E54" s="53" t="s">
        <v>2378</v>
      </c>
      <c r="F54" s="53" t="s">
        <v>2326</v>
      </c>
      <c r="G54" s="79"/>
      <c r="H54" s="80"/>
      <c r="I54" s="86"/>
      <c r="J54" s="85"/>
    </row>
    <row r="55" spans="2:10">
      <c r="B55" s="73"/>
      <c r="C55" s="77"/>
      <c r="D55" s="77"/>
      <c r="E55" s="76"/>
      <c r="F55" s="81"/>
      <c r="G55" s="61"/>
      <c r="H55" s="60"/>
      <c r="I55" s="86"/>
      <c r="J55" s="85"/>
    </row>
    <row r="56" spans="2:10">
      <c r="B56" s="73"/>
      <c r="C56" s="77"/>
      <c r="D56" s="77"/>
      <c r="E56" s="53" t="s">
        <v>2380</v>
      </c>
      <c r="F56" s="53" t="s">
        <v>2326</v>
      </c>
      <c r="G56" s="79"/>
      <c r="H56" s="80"/>
      <c r="I56" s="86"/>
      <c r="J56" s="85"/>
    </row>
    <row r="57" spans="2:10">
      <c r="B57" s="73"/>
      <c r="C57" s="77"/>
      <c r="D57" s="76"/>
      <c r="E57" s="76"/>
      <c r="F57" s="81"/>
      <c r="G57" s="61"/>
      <c r="H57" s="60"/>
      <c r="I57" s="81"/>
      <c r="J57" s="60"/>
    </row>
    <row r="58" spans="2:10">
      <c r="B58" s="73"/>
      <c r="C58" s="77"/>
      <c r="D58" s="53" t="s">
        <v>2297</v>
      </c>
      <c r="E58" s="53" t="s">
        <v>2345</v>
      </c>
      <c r="F58" s="53" t="s">
        <v>2301</v>
      </c>
      <c r="G58" s="79"/>
      <c r="H58" s="80"/>
      <c r="I58" s="53" t="s">
        <v>2298</v>
      </c>
      <c r="J58" s="80"/>
    </row>
    <row r="59" spans="2:10">
      <c r="B59" s="73"/>
      <c r="C59" s="77"/>
      <c r="D59" s="77"/>
      <c r="E59" s="76"/>
      <c r="F59" s="81"/>
      <c r="G59" s="61"/>
      <c r="H59" s="60"/>
      <c r="I59" s="81"/>
      <c r="J59" s="60"/>
    </row>
    <row r="60" spans="2:10">
      <c r="B60" s="73"/>
      <c r="C60" s="77"/>
      <c r="D60" s="77"/>
      <c r="E60" s="53" t="s">
        <v>2347</v>
      </c>
      <c r="F60" s="9" t="s">
        <v>2369</v>
      </c>
      <c r="G60" s="53" t="s">
        <v>2383</v>
      </c>
      <c r="H60" s="80"/>
      <c r="I60" s="53" t="s">
        <v>2318</v>
      </c>
      <c r="J60" s="80"/>
    </row>
    <row r="61" spans="2:10">
      <c r="B61" s="73"/>
      <c r="C61" s="77"/>
      <c r="D61" s="77"/>
      <c r="E61" s="77"/>
      <c r="F61" s="9" t="s">
        <v>2372</v>
      </c>
      <c r="G61" s="86"/>
      <c r="H61" s="85"/>
      <c r="I61" s="86"/>
      <c r="J61" s="85"/>
    </row>
    <row r="62" spans="2:10">
      <c r="B62" s="73"/>
      <c r="C62" s="77"/>
      <c r="D62" s="77"/>
      <c r="E62" s="77"/>
      <c r="F62" s="9" t="s">
        <v>2373</v>
      </c>
      <c r="G62" s="86"/>
      <c r="H62" s="85"/>
      <c r="I62" s="86"/>
      <c r="J62" s="85"/>
    </row>
    <row r="63" spans="2:10">
      <c r="B63" s="73"/>
      <c r="C63" s="77"/>
      <c r="D63" s="77"/>
      <c r="E63" s="77"/>
      <c r="F63" s="9" t="s">
        <v>2374</v>
      </c>
      <c r="G63" s="86"/>
      <c r="H63" s="85"/>
      <c r="I63" s="86"/>
      <c r="J63" s="85"/>
    </row>
    <row r="64" spans="2:10">
      <c r="B64" s="73"/>
      <c r="C64" s="77"/>
      <c r="D64" s="77"/>
      <c r="E64" s="76"/>
      <c r="F64" s="9" t="s">
        <v>2375</v>
      </c>
      <c r="G64" s="81"/>
      <c r="H64" s="60"/>
      <c r="I64" s="86"/>
      <c r="J64" s="85"/>
    </row>
    <row r="65" spans="2:10">
      <c r="B65" s="73"/>
      <c r="C65" s="77"/>
      <c r="D65" s="77"/>
      <c r="E65" s="53" t="s">
        <v>2376</v>
      </c>
      <c r="F65" s="53" t="s">
        <v>2326</v>
      </c>
      <c r="G65" s="79"/>
      <c r="H65" s="80"/>
      <c r="I65" s="86"/>
      <c r="J65" s="85"/>
    </row>
    <row r="66" spans="2:10">
      <c r="B66" s="73"/>
      <c r="C66" s="77"/>
      <c r="D66" s="77"/>
      <c r="E66" s="76"/>
      <c r="F66" s="81"/>
      <c r="G66" s="61"/>
      <c r="H66" s="60"/>
      <c r="I66" s="86"/>
      <c r="J66" s="85"/>
    </row>
    <row r="67" spans="2:10">
      <c r="B67" s="73"/>
      <c r="C67" s="77"/>
      <c r="D67" s="77"/>
      <c r="E67" s="53" t="s">
        <v>2378</v>
      </c>
      <c r="F67" s="53" t="s">
        <v>2326</v>
      </c>
      <c r="G67" s="79"/>
      <c r="H67" s="80"/>
      <c r="I67" s="86"/>
      <c r="J67" s="85"/>
    </row>
    <row r="68" spans="2:10">
      <c r="B68" s="73"/>
      <c r="C68" s="77"/>
      <c r="D68" s="77"/>
      <c r="E68" s="76"/>
      <c r="F68" s="81"/>
      <c r="G68" s="61"/>
      <c r="H68" s="60"/>
      <c r="I68" s="86"/>
      <c r="J68" s="85"/>
    </row>
    <row r="69" spans="2:10">
      <c r="B69" s="73"/>
      <c r="C69" s="77"/>
      <c r="D69" s="77"/>
      <c r="E69" s="53" t="s">
        <v>2380</v>
      </c>
      <c r="F69" s="53" t="s">
        <v>2326</v>
      </c>
      <c r="G69" s="79"/>
      <c r="H69" s="80"/>
      <c r="I69" s="86"/>
      <c r="J69" s="85"/>
    </row>
    <row r="70" spans="2:10">
      <c r="B70" s="73"/>
      <c r="C70" s="77"/>
      <c r="D70" s="76"/>
      <c r="E70" s="76"/>
      <c r="F70" s="81"/>
      <c r="G70" s="61"/>
      <c r="H70" s="60"/>
      <c r="I70" s="81"/>
      <c r="J70" s="60"/>
    </row>
    <row r="71" spans="2:10">
      <c r="B71" s="73"/>
      <c r="C71" s="77"/>
      <c r="D71" s="53" t="s">
        <v>2319</v>
      </c>
      <c r="E71" s="53" t="s">
        <v>2347</v>
      </c>
      <c r="F71" s="9" t="s">
        <v>2369</v>
      </c>
      <c r="G71" s="53" t="s">
        <v>2394</v>
      </c>
      <c r="H71" s="80"/>
      <c r="I71" s="53" t="s">
        <v>2314</v>
      </c>
      <c r="J71" s="80"/>
    </row>
    <row r="72" spans="2:10">
      <c r="B72" s="73"/>
      <c r="C72" s="77"/>
      <c r="D72" s="77"/>
      <c r="E72" s="77"/>
      <c r="F72" s="9" t="s">
        <v>2372</v>
      </c>
      <c r="G72" s="86"/>
      <c r="H72" s="85"/>
      <c r="I72" s="86"/>
      <c r="J72" s="85"/>
    </row>
    <row r="73" spans="2:10">
      <c r="B73" s="73"/>
      <c r="C73" s="77"/>
      <c r="D73" s="77"/>
      <c r="E73" s="77"/>
      <c r="F73" s="9" t="s">
        <v>2373</v>
      </c>
      <c r="G73" s="86"/>
      <c r="H73" s="85"/>
      <c r="I73" s="86"/>
      <c r="J73" s="85"/>
    </row>
    <row r="74" spans="2:10">
      <c r="B74" s="73"/>
      <c r="C74" s="77"/>
      <c r="D74" s="77"/>
      <c r="E74" s="77"/>
      <c r="F74" s="9" t="s">
        <v>2374</v>
      </c>
      <c r="G74" s="86"/>
      <c r="H74" s="85"/>
      <c r="I74" s="86"/>
      <c r="J74" s="85"/>
    </row>
    <row r="75" spans="2:10">
      <c r="B75" s="73"/>
      <c r="C75" s="77"/>
      <c r="D75" s="77"/>
      <c r="E75" s="76"/>
      <c r="F75" s="9" t="s">
        <v>2375</v>
      </c>
      <c r="G75" s="81"/>
      <c r="H75" s="60"/>
      <c r="I75" s="86"/>
      <c r="J75" s="85"/>
    </row>
    <row r="76" spans="2:10">
      <c r="B76" s="73"/>
      <c r="C76" s="77"/>
      <c r="D76" s="77"/>
      <c r="E76" s="53" t="s">
        <v>2376</v>
      </c>
      <c r="F76" s="53" t="s">
        <v>2395</v>
      </c>
      <c r="G76" s="79"/>
      <c r="H76" s="80"/>
      <c r="I76" s="86"/>
      <c r="J76" s="85"/>
    </row>
    <row r="77" spans="2:10">
      <c r="B77" s="73"/>
      <c r="C77" s="77"/>
      <c r="D77" s="77"/>
      <c r="E77" s="76"/>
      <c r="F77" s="81"/>
      <c r="G77" s="61"/>
      <c r="H77" s="60"/>
      <c r="I77" s="86"/>
      <c r="J77" s="85"/>
    </row>
    <row r="78" spans="2:10">
      <c r="B78" s="73"/>
      <c r="C78" s="77"/>
      <c r="D78" s="77"/>
      <c r="E78" s="53" t="s">
        <v>2378</v>
      </c>
      <c r="F78" s="53" t="s">
        <v>2395</v>
      </c>
      <c r="G78" s="79"/>
      <c r="H78" s="80"/>
      <c r="I78" s="86"/>
      <c r="J78" s="85"/>
    </row>
    <row r="79" spans="2:10">
      <c r="B79" s="73"/>
      <c r="C79" s="77"/>
      <c r="D79" s="77"/>
      <c r="E79" s="76"/>
      <c r="F79" s="81"/>
      <c r="G79" s="61"/>
      <c r="H79" s="60"/>
      <c r="I79" s="86"/>
      <c r="J79" s="85"/>
    </row>
    <row r="80" spans="2:10">
      <c r="B80" s="73"/>
      <c r="C80" s="77"/>
      <c r="D80" s="77"/>
      <c r="E80" s="53" t="s">
        <v>2380</v>
      </c>
      <c r="F80" s="53" t="s">
        <v>2395</v>
      </c>
      <c r="G80" s="79"/>
      <c r="H80" s="80"/>
      <c r="I80" s="86"/>
      <c r="J80" s="85"/>
    </row>
    <row r="81" spans="2:10">
      <c r="B81" s="73"/>
      <c r="C81" s="77"/>
      <c r="D81" s="76"/>
      <c r="E81" s="76"/>
      <c r="F81" s="81"/>
      <c r="G81" s="61"/>
      <c r="H81" s="60"/>
      <c r="I81" s="81"/>
      <c r="J81" s="60"/>
    </row>
    <row r="82" spans="2:10">
      <c r="B82" s="73"/>
      <c r="C82" s="77"/>
      <c r="D82" s="53" t="s">
        <v>2320</v>
      </c>
      <c r="E82" s="53" t="s">
        <v>2307</v>
      </c>
      <c r="F82" s="54"/>
      <c r="G82" s="55"/>
      <c r="H82" s="53" t="s">
        <v>2321</v>
      </c>
      <c r="I82" s="79"/>
      <c r="J82" s="80"/>
    </row>
    <row r="83" spans="2:10">
      <c r="B83" s="73"/>
      <c r="C83" s="77"/>
      <c r="D83" s="76"/>
      <c r="E83" s="53" t="s">
        <v>2308</v>
      </c>
      <c r="F83" s="54"/>
      <c r="G83" s="55"/>
      <c r="H83" s="81"/>
      <c r="I83" s="61"/>
      <c r="J83" s="60"/>
    </row>
    <row r="84" spans="2:10">
      <c r="B84" s="73"/>
      <c r="C84" s="76"/>
      <c r="D84" s="9" t="s">
        <v>2322</v>
      </c>
      <c r="E84" s="53" t="s">
        <v>2308</v>
      </c>
      <c r="F84" s="54"/>
      <c r="G84" s="55"/>
      <c r="H84" s="53" t="s">
        <v>2321</v>
      </c>
      <c r="I84" s="54"/>
      <c r="J84" s="55"/>
    </row>
    <row r="85" spans="2:10">
      <c r="B85" s="73"/>
      <c r="C85" s="53" t="s">
        <v>2327</v>
      </c>
      <c r="D85" s="53" t="s">
        <v>2328</v>
      </c>
      <c r="E85" s="53" t="s">
        <v>2347</v>
      </c>
      <c r="F85" s="9" t="s">
        <v>2369</v>
      </c>
      <c r="G85" s="53" t="s">
        <v>2394</v>
      </c>
      <c r="H85" s="80"/>
      <c r="I85" s="53" t="s">
        <v>2329</v>
      </c>
      <c r="J85" s="80"/>
    </row>
    <row r="86" spans="2:10">
      <c r="B86" s="73"/>
      <c r="C86" s="77"/>
      <c r="D86" s="77"/>
      <c r="E86" s="77"/>
      <c r="F86" s="9" t="s">
        <v>2372</v>
      </c>
      <c r="G86" s="86"/>
      <c r="H86" s="85"/>
      <c r="I86" s="86"/>
      <c r="J86" s="85"/>
    </row>
    <row r="87" spans="2:10">
      <c r="B87" s="73"/>
      <c r="C87" s="77"/>
      <c r="D87" s="77"/>
      <c r="E87" s="77"/>
      <c r="F87" s="9" t="s">
        <v>2373</v>
      </c>
      <c r="G87" s="86"/>
      <c r="H87" s="85"/>
      <c r="I87" s="86"/>
      <c r="J87" s="85"/>
    </row>
    <row r="88" spans="2:10">
      <c r="B88" s="73"/>
      <c r="C88" s="77"/>
      <c r="D88" s="77"/>
      <c r="E88" s="77"/>
      <c r="F88" s="9" t="s">
        <v>2374</v>
      </c>
      <c r="G88" s="86"/>
      <c r="H88" s="85"/>
      <c r="I88" s="86"/>
      <c r="J88" s="85"/>
    </row>
    <row r="89" spans="2:10">
      <c r="B89" s="73"/>
      <c r="C89" s="77"/>
      <c r="D89" s="77"/>
      <c r="E89" s="76"/>
      <c r="F89" s="9" t="s">
        <v>2375</v>
      </c>
      <c r="G89" s="81"/>
      <c r="H89" s="60"/>
      <c r="I89" s="86"/>
      <c r="J89" s="85"/>
    </row>
    <row r="90" spans="2:10">
      <c r="B90" s="73"/>
      <c r="C90" s="77"/>
      <c r="D90" s="77"/>
      <c r="E90" s="53" t="s">
        <v>2376</v>
      </c>
      <c r="F90" s="53" t="s">
        <v>2395</v>
      </c>
      <c r="G90" s="79"/>
      <c r="H90" s="80"/>
      <c r="I90" s="86"/>
      <c r="J90" s="85"/>
    </row>
    <row r="91" spans="2:10">
      <c r="B91" s="73"/>
      <c r="C91" s="77"/>
      <c r="D91" s="77"/>
      <c r="E91" s="76"/>
      <c r="F91" s="81"/>
      <c r="G91" s="61"/>
      <c r="H91" s="60"/>
      <c r="I91" s="86"/>
      <c r="J91" s="85"/>
    </row>
    <row r="92" spans="2:10">
      <c r="B92" s="73"/>
      <c r="C92" s="77"/>
      <c r="D92" s="77"/>
      <c r="E92" s="53" t="s">
        <v>2378</v>
      </c>
      <c r="F92" s="53" t="s">
        <v>2395</v>
      </c>
      <c r="G92" s="79"/>
      <c r="H92" s="80"/>
      <c r="I92" s="86"/>
      <c r="J92" s="85"/>
    </row>
    <row r="93" spans="2:10">
      <c r="B93" s="73"/>
      <c r="C93" s="77"/>
      <c r="D93" s="77"/>
      <c r="E93" s="76"/>
      <c r="F93" s="81"/>
      <c r="G93" s="61"/>
      <c r="H93" s="60"/>
      <c r="I93" s="86"/>
      <c r="J93" s="85"/>
    </row>
    <row r="94" spans="2:10">
      <c r="B94" s="73"/>
      <c r="C94" s="77"/>
      <c r="D94" s="77"/>
      <c r="E94" s="53" t="s">
        <v>2380</v>
      </c>
      <c r="F94" s="53" t="s">
        <v>2395</v>
      </c>
      <c r="G94" s="79"/>
      <c r="H94" s="80"/>
      <c r="I94" s="86"/>
      <c r="J94" s="85"/>
    </row>
    <row r="95" spans="2:10">
      <c r="B95" s="73"/>
      <c r="C95" s="77"/>
      <c r="D95" s="76"/>
      <c r="E95" s="76"/>
      <c r="F95" s="81"/>
      <c r="G95" s="61"/>
      <c r="H95" s="60"/>
      <c r="I95" s="81"/>
      <c r="J95" s="60"/>
    </row>
    <row r="96" spans="2:10">
      <c r="B96" s="73"/>
      <c r="C96" s="77"/>
      <c r="D96" s="53" t="s">
        <v>2330</v>
      </c>
      <c r="E96" s="53" t="s">
        <v>2347</v>
      </c>
      <c r="F96" s="9" t="s">
        <v>2369</v>
      </c>
      <c r="G96" s="53" t="s">
        <v>2394</v>
      </c>
      <c r="H96" s="80"/>
      <c r="I96" s="53" t="s">
        <v>2331</v>
      </c>
      <c r="J96" s="80"/>
    </row>
    <row r="97" spans="2:10">
      <c r="B97" s="73"/>
      <c r="C97" s="77"/>
      <c r="D97" s="77"/>
      <c r="E97" s="77"/>
      <c r="F97" s="9" t="s">
        <v>2372</v>
      </c>
      <c r="G97" s="86"/>
      <c r="H97" s="85"/>
      <c r="I97" s="86"/>
      <c r="J97" s="85"/>
    </row>
    <row r="98" spans="2:10">
      <c r="B98" s="73"/>
      <c r="C98" s="77"/>
      <c r="D98" s="77"/>
      <c r="E98" s="77"/>
      <c r="F98" s="9" t="s">
        <v>2373</v>
      </c>
      <c r="G98" s="86"/>
      <c r="H98" s="85"/>
      <c r="I98" s="86"/>
      <c r="J98" s="85"/>
    </row>
    <row r="99" spans="2:10">
      <c r="B99" s="73"/>
      <c r="C99" s="77"/>
      <c r="D99" s="77"/>
      <c r="E99" s="77"/>
      <c r="F99" s="9" t="s">
        <v>2374</v>
      </c>
      <c r="G99" s="86"/>
      <c r="H99" s="85"/>
      <c r="I99" s="86"/>
      <c r="J99" s="85"/>
    </row>
    <row r="100" spans="2:10">
      <c r="B100" s="73"/>
      <c r="C100" s="77"/>
      <c r="D100" s="77"/>
      <c r="E100" s="76"/>
      <c r="F100" s="9" t="s">
        <v>2375</v>
      </c>
      <c r="G100" s="81"/>
      <c r="H100" s="60"/>
      <c r="I100" s="86"/>
      <c r="J100" s="85"/>
    </row>
    <row r="101" spans="2:10">
      <c r="B101" s="73"/>
      <c r="C101" s="77"/>
      <c r="D101" s="77"/>
      <c r="E101" s="53" t="s">
        <v>2376</v>
      </c>
      <c r="F101" s="53" t="s">
        <v>2395</v>
      </c>
      <c r="G101" s="79"/>
      <c r="H101" s="80"/>
      <c r="I101" s="86"/>
      <c r="J101" s="85"/>
    </row>
    <row r="102" spans="2:10">
      <c r="B102" s="73"/>
      <c r="C102" s="77"/>
      <c r="D102" s="77"/>
      <c r="E102" s="76"/>
      <c r="F102" s="81"/>
      <c r="G102" s="61"/>
      <c r="H102" s="60"/>
      <c r="I102" s="86"/>
      <c r="J102" s="85"/>
    </row>
    <row r="103" spans="2:10">
      <c r="B103" s="73"/>
      <c r="C103" s="77"/>
      <c r="D103" s="77"/>
      <c r="E103" s="53" t="s">
        <v>2378</v>
      </c>
      <c r="F103" s="53" t="s">
        <v>2395</v>
      </c>
      <c r="G103" s="79"/>
      <c r="H103" s="80"/>
      <c r="I103" s="86"/>
      <c r="J103" s="85"/>
    </row>
    <row r="104" spans="2:10">
      <c r="B104" s="73"/>
      <c r="C104" s="77"/>
      <c r="D104" s="77"/>
      <c r="E104" s="76"/>
      <c r="F104" s="81"/>
      <c r="G104" s="61"/>
      <c r="H104" s="60"/>
      <c r="I104" s="86"/>
      <c r="J104" s="85"/>
    </row>
    <row r="105" spans="2:10">
      <c r="B105" s="73"/>
      <c r="C105" s="77"/>
      <c r="D105" s="77"/>
      <c r="E105" s="53" t="s">
        <v>2380</v>
      </c>
      <c r="F105" s="53" t="s">
        <v>2395</v>
      </c>
      <c r="G105" s="79"/>
      <c r="H105" s="80"/>
      <c r="I105" s="86"/>
      <c r="J105" s="85"/>
    </row>
    <row r="106" spans="2:10">
      <c r="B106" s="73"/>
      <c r="C106" s="76"/>
      <c r="D106" s="76"/>
      <c r="E106" s="76"/>
      <c r="F106" s="81"/>
      <c r="G106" s="61"/>
      <c r="H106" s="60"/>
      <c r="I106" s="81"/>
      <c r="J106" s="60"/>
    </row>
    <row r="107" spans="2:10">
      <c r="B107" s="73"/>
      <c r="C107" s="53" t="s">
        <v>2332</v>
      </c>
      <c r="D107" s="13" t="s">
        <v>2333</v>
      </c>
      <c r="E107" s="53" t="s">
        <v>2334</v>
      </c>
      <c r="F107" s="55"/>
      <c r="G107" s="53" t="s">
        <v>2335</v>
      </c>
      <c r="H107" s="54"/>
      <c r="I107" s="54"/>
      <c r="J107" s="55"/>
    </row>
    <row r="108" spans="2:10">
      <c r="B108" s="73"/>
      <c r="C108" s="76"/>
      <c r="D108" s="13" t="s">
        <v>2336</v>
      </c>
      <c r="E108" s="53" t="s">
        <v>2314</v>
      </c>
      <c r="F108" s="55"/>
      <c r="G108" s="53" t="s">
        <v>2335</v>
      </c>
      <c r="H108" s="54"/>
      <c r="I108" s="54"/>
      <c r="J108" s="55"/>
    </row>
    <row r="109" spans="2:10">
      <c r="B109" s="74"/>
      <c r="C109" s="14" t="s">
        <v>2337</v>
      </c>
      <c r="D109" s="56" t="s">
        <v>2338</v>
      </c>
      <c r="E109" s="57"/>
      <c r="F109" s="58"/>
      <c r="G109" s="56" t="s">
        <v>2335</v>
      </c>
      <c r="H109" s="57"/>
      <c r="I109" s="57"/>
      <c r="J109" s="58"/>
    </row>
    <row r="110" spans="2:10">
      <c r="B110" s="75" t="s">
        <v>2341</v>
      </c>
      <c r="C110" s="59" t="s">
        <v>2342</v>
      </c>
      <c r="D110" s="59" t="s">
        <v>2307</v>
      </c>
      <c r="E110" s="61"/>
      <c r="F110" s="60"/>
      <c r="G110" s="59" t="s">
        <v>2343</v>
      </c>
      <c r="H110" s="84"/>
      <c r="I110" s="84"/>
      <c r="J110" s="85"/>
    </row>
    <row r="111" spans="2:10">
      <c r="B111" s="74"/>
      <c r="C111" s="76"/>
      <c r="D111" s="82" t="s">
        <v>2308</v>
      </c>
      <c r="E111" s="79"/>
      <c r="F111" s="80"/>
      <c r="G111" s="81"/>
      <c r="H111" s="61"/>
      <c r="I111" s="61"/>
      <c r="J111" s="60"/>
    </row>
    <row r="112" spans="2:10">
      <c r="B112" s="72" t="s">
        <v>2344</v>
      </c>
      <c r="C112" s="8" t="s">
        <v>2345</v>
      </c>
      <c r="D112" s="50" t="s">
        <v>2293</v>
      </c>
      <c r="E112" s="51"/>
      <c r="F112" s="52"/>
      <c r="G112" s="50" t="s">
        <v>2346</v>
      </c>
      <c r="H112" s="51"/>
      <c r="I112" s="51"/>
      <c r="J112" s="52"/>
    </row>
    <row r="113" spans="2:10">
      <c r="B113" s="73"/>
      <c r="C113" s="53" t="s">
        <v>2347</v>
      </c>
      <c r="D113" s="9" t="s">
        <v>2369</v>
      </c>
      <c r="E113" s="53" t="s">
        <v>2383</v>
      </c>
      <c r="F113" s="80"/>
      <c r="G113" s="53" t="s">
        <v>2318</v>
      </c>
      <c r="H113" s="80"/>
      <c r="I113" s="53" t="s">
        <v>2399</v>
      </c>
      <c r="J113" s="80"/>
    </row>
    <row r="114" spans="2:10">
      <c r="B114" s="73"/>
      <c r="C114" s="77"/>
      <c r="D114" s="9" t="s">
        <v>2372</v>
      </c>
      <c r="E114" s="86"/>
      <c r="F114" s="85"/>
      <c r="G114" s="86"/>
      <c r="H114" s="85"/>
      <c r="I114" s="86"/>
      <c r="J114" s="85"/>
    </row>
    <row r="115" spans="2:10">
      <c r="B115" s="73"/>
      <c r="C115" s="77"/>
      <c r="D115" s="9" t="s">
        <v>2373</v>
      </c>
      <c r="E115" s="86"/>
      <c r="F115" s="85"/>
      <c r="G115" s="86"/>
      <c r="H115" s="85"/>
      <c r="I115" s="86"/>
      <c r="J115" s="85"/>
    </row>
    <row r="116" spans="2:10">
      <c r="B116" s="73"/>
      <c r="C116" s="77"/>
      <c r="D116" s="9" t="s">
        <v>2374</v>
      </c>
      <c r="E116" s="86"/>
      <c r="F116" s="85"/>
      <c r="G116" s="86"/>
      <c r="H116" s="85"/>
      <c r="I116" s="86"/>
      <c r="J116" s="85"/>
    </row>
    <row r="117" spans="2:10">
      <c r="B117" s="73"/>
      <c r="C117" s="76"/>
      <c r="D117" s="9" t="s">
        <v>2375</v>
      </c>
      <c r="E117" s="81"/>
      <c r="F117" s="60"/>
      <c r="G117" s="86"/>
      <c r="H117" s="85"/>
      <c r="I117" s="86"/>
      <c r="J117" s="85"/>
    </row>
    <row r="118" spans="2:10">
      <c r="B118" s="73"/>
      <c r="C118" s="53" t="s">
        <v>2376</v>
      </c>
      <c r="D118" s="53" t="s">
        <v>2326</v>
      </c>
      <c r="E118" s="79"/>
      <c r="F118" s="80"/>
      <c r="G118" s="86"/>
      <c r="H118" s="85"/>
      <c r="I118" s="86"/>
      <c r="J118" s="85"/>
    </row>
    <row r="119" spans="2:10">
      <c r="B119" s="73"/>
      <c r="C119" s="76"/>
      <c r="D119" s="81"/>
      <c r="E119" s="61"/>
      <c r="F119" s="60"/>
      <c r="G119" s="86"/>
      <c r="H119" s="85"/>
      <c r="I119" s="86"/>
      <c r="J119" s="85"/>
    </row>
    <row r="120" spans="2:10">
      <c r="B120" s="73"/>
      <c r="C120" s="53" t="s">
        <v>2378</v>
      </c>
      <c r="D120" s="53" t="s">
        <v>2326</v>
      </c>
      <c r="E120" s="79"/>
      <c r="F120" s="80"/>
      <c r="G120" s="86"/>
      <c r="H120" s="85"/>
      <c r="I120" s="86"/>
      <c r="J120" s="85"/>
    </row>
    <row r="121" spans="2:10">
      <c r="B121" s="73"/>
      <c r="C121" s="76"/>
      <c r="D121" s="81"/>
      <c r="E121" s="61"/>
      <c r="F121" s="60"/>
      <c r="G121" s="86"/>
      <c r="H121" s="85"/>
      <c r="I121" s="86"/>
      <c r="J121" s="85"/>
    </row>
    <row r="122" spans="2:10">
      <c r="B122" s="73"/>
      <c r="C122" s="53" t="s">
        <v>2380</v>
      </c>
      <c r="D122" s="53" t="s">
        <v>2326</v>
      </c>
      <c r="E122" s="79"/>
      <c r="F122" s="80"/>
      <c r="G122" s="86"/>
      <c r="H122" s="85"/>
      <c r="I122" s="86"/>
      <c r="J122" s="85"/>
    </row>
    <row r="123" spans="2:10">
      <c r="B123" s="73"/>
      <c r="C123" s="76"/>
      <c r="D123" s="81"/>
      <c r="E123" s="61"/>
      <c r="F123" s="60"/>
      <c r="G123" s="81"/>
      <c r="H123" s="60"/>
      <c r="I123" s="81"/>
      <c r="J123" s="60"/>
    </row>
    <row r="124" spans="2:10">
      <c r="B124" s="73"/>
      <c r="C124" s="53" t="s">
        <v>2388</v>
      </c>
      <c r="D124" s="53" t="s">
        <v>2342</v>
      </c>
      <c r="E124" s="9" t="s">
        <v>2345</v>
      </c>
      <c r="F124" s="53" t="s">
        <v>2400</v>
      </c>
      <c r="G124" s="55"/>
      <c r="H124" s="13" t="s">
        <v>2401</v>
      </c>
      <c r="I124" s="53" t="s">
        <v>2399</v>
      </c>
      <c r="J124" s="80"/>
    </row>
    <row r="125" spans="2:10">
      <c r="B125" s="73"/>
      <c r="C125" s="76"/>
      <c r="D125" s="76"/>
      <c r="E125" s="9" t="s">
        <v>2391</v>
      </c>
      <c r="F125" s="53" t="s">
        <v>2392</v>
      </c>
      <c r="G125" s="54"/>
      <c r="H125" s="55"/>
      <c r="I125" s="81"/>
      <c r="J125" s="60"/>
    </row>
    <row r="126" spans="2:10">
      <c r="B126" s="73"/>
      <c r="C126" s="53" t="s">
        <v>2402</v>
      </c>
      <c r="D126" s="53" t="s">
        <v>2368</v>
      </c>
      <c r="E126" s="9" t="s">
        <v>2369</v>
      </c>
      <c r="F126" s="53" t="s">
        <v>2394</v>
      </c>
      <c r="G126" s="80"/>
      <c r="H126" s="63" t="s">
        <v>2351</v>
      </c>
      <c r="I126" s="79"/>
      <c r="J126" s="87"/>
    </row>
    <row r="127" spans="2:10">
      <c r="B127" s="73"/>
      <c r="C127" s="77"/>
      <c r="D127" s="77"/>
      <c r="E127" s="9" t="s">
        <v>2372</v>
      </c>
      <c r="F127" s="86"/>
      <c r="G127" s="85"/>
      <c r="H127" s="86"/>
      <c r="I127" s="84"/>
      <c r="J127" s="88"/>
    </row>
    <row r="128" spans="2:10">
      <c r="B128" s="73"/>
      <c r="C128" s="77"/>
      <c r="D128" s="77"/>
      <c r="E128" s="9" t="s">
        <v>2373</v>
      </c>
      <c r="F128" s="86"/>
      <c r="G128" s="85"/>
      <c r="H128" s="86"/>
      <c r="I128" s="84"/>
      <c r="J128" s="88"/>
    </row>
    <row r="129" spans="2:10">
      <c r="B129" s="73"/>
      <c r="C129" s="77"/>
      <c r="D129" s="77"/>
      <c r="E129" s="9" t="s">
        <v>2374</v>
      </c>
      <c r="F129" s="86"/>
      <c r="G129" s="85"/>
      <c r="H129" s="86"/>
      <c r="I129" s="84"/>
      <c r="J129" s="88"/>
    </row>
    <row r="130" spans="2:10">
      <c r="B130" s="73"/>
      <c r="C130" s="77"/>
      <c r="D130" s="76"/>
      <c r="E130" s="9" t="s">
        <v>2375</v>
      </c>
      <c r="F130" s="81"/>
      <c r="G130" s="60"/>
      <c r="H130" s="86"/>
      <c r="I130" s="84"/>
      <c r="J130" s="88"/>
    </row>
    <row r="131" spans="2:10">
      <c r="B131" s="73"/>
      <c r="C131" s="77"/>
      <c r="D131" s="53" t="s">
        <v>2376</v>
      </c>
      <c r="E131" s="53" t="s">
        <v>2395</v>
      </c>
      <c r="F131" s="79"/>
      <c r="G131" s="80"/>
      <c r="H131" s="86"/>
      <c r="I131" s="84"/>
      <c r="J131" s="88"/>
    </row>
    <row r="132" spans="2:10">
      <c r="B132" s="73"/>
      <c r="C132" s="77"/>
      <c r="D132" s="76"/>
      <c r="E132" s="81"/>
      <c r="F132" s="61"/>
      <c r="G132" s="60"/>
      <c r="H132" s="86"/>
      <c r="I132" s="84"/>
      <c r="J132" s="88"/>
    </row>
    <row r="133" spans="2:10">
      <c r="B133" s="73"/>
      <c r="C133" s="77"/>
      <c r="D133" s="53" t="s">
        <v>2378</v>
      </c>
      <c r="E133" s="53" t="s">
        <v>2395</v>
      </c>
      <c r="F133" s="79"/>
      <c r="G133" s="80"/>
      <c r="H133" s="86"/>
      <c r="I133" s="84"/>
      <c r="J133" s="88"/>
    </row>
    <row r="134" spans="2:10">
      <c r="B134" s="73"/>
      <c r="C134" s="77"/>
      <c r="D134" s="76"/>
      <c r="E134" s="81"/>
      <c r="F134" s="61"/>
      <c r="G134" s="60"/>
      <c r="H134" s="86"/>
      <c r="I134" s="84"/>
      <c r="J134" s="88"/>
    </row>
    <row r="135" spans="2:10">
      <c r="B135" s="73"/>
      <c r="C135" s="77"/>
      <c r="D135" s="53" t="s">
        <v>2380</v>
      </c>
      <c r="E135" s="53" t="s">
        <v>2395</v>
      </c>
      <c r="F135" s="79"/>
      <c r="G135" s="80"/>
      <c r="H135" s="86"/>
      <c r="I135" s="84"/>
      <c r="J135" s="88"/>
    </row>
    <row r="136" spans="2:10">
      <c r="B136" s="73"/>
      <c r="C136" s="76"/>
      <c r="D136" s="76"/>
      <c r="E136" s="81"/>
      <c r="F136" s="61"/>
      <c r="G136" s="60"/>
      <c r="H136" s="81"/>
      <c r="I136" s="61"/>
      <c r="J136" s="89"/>
    </row>
    <row r="137" spans="2:10">
      <c r="B137" s="73"/>
      <c r="C137" s="53" t="s">
        <v>2403</v>
      </c>
      <c r="D137" s="53" t="s">
        <v>2307</v>
      </c>
      <c r="E137" s="54"/>
      <c r="F137" s="55"/>
      <c r="G137" s="53" t="s">
        <v>2346</v>
      </c>
      <c r="H137" s="54"/>
      <c r="I137" s="54"/>
      <c r="J137" s="55"/>
    </row>
    <row r="138" spans="2:10">
      <c r="B138" s="73"/>
      <c r="C138" s="76"/>
      <c r="D138" s="53" t="s">
        <v>2352</v>
      </c>
      <c r="E138" s="54"/>
      <c r="F138" s="55"/>
      <c r="G138" s="53" t="s">
        <v>2346</v>
      </c>
      <c r="H138" s="54"/>
      <c r="I138" s="54"/>
      <c r="J138" s="55"/>
    </row>
    <row r="139" spans="2:10">
      <c r="B139" s="73"/>
      <c r="C139" s="53" t="s">
        <v>2404</v>
      </c>
      <c r="D139" s="53" t="s">
        <v>2354</v>
      </c>
      <c r="E139" s="53" t="s">
        <v>2307</v>
      </c>
      <c r="F139" s="54"/>
      <c r="G139" s="55"/>
      <c r="H139" s="53" t="s">
        <v>2348</v>
      </c>
      <c r="I139" s="79"/>
      <c r="J139" s="80"/>
    </row>
    <row r="140" spans="2:10">
      <c r="B140" s="73"/>
      <c r="C140" s="77"/>
      <c r="D140" s="76"/>
      <c r="E140" s="53" t="s">
        <v>2355</v>
      </c>
      <c r="F140" s="54"/>
      <c r="G140" s="55"/>
      <c r="H140" s="81"/>
      <c r="I140" s="61"/>
      <c r="J140" s="60"/>
    </row>
    <row r="141" spans="2:10">
      <c r="B141" s="73"/>
      <c r="C141" s="77"/>
      <c r="D141" s="53" t="s">
        <v>2356</v>
      </c>
      <c r="E141" s="53" t="s">
        <v>2307</v>
      </c>
      <c r="F141" s="54"/>
      <c r="G141" s="55"/>
      <c r="H141" s="53" t="s">
        <v>2348</v>
      </c>
      <c r="I141" s="79"/>
      <c r="J141" s="80"/>
    </row>
    <row r="142" spans="2:10">
      <c r="B142" s="73"/>
      <c r="C142" s="77"/>
      <c r="D142" s="76"/>
      <c r="E142" s="53" t="s">
        <v>2355</v>
      </c>
      <c r="F142" s="54"/>
      <c r="G142" s="55"/>
      <c r="H142" s="81"/>
      <c r="I142" s="61"/>
      <c r="J142" s="60"/>
    </row>
    <row r="143" spans="2:10">
      <c r="B143" s="73"/>
      <c r="C143" s="77"/>
      <c r="D143" s="53" t="s">
        <v>2357</v>
      </c>
      <c r="E143" s="53" t="s">
        <v>2293</v>
      </c>
      <c r="F143" s="79"/>
      <c r="G143" s="80"/>
      <c r="H143" s="53" t="s">
        <v>2348</v>
      </c>
      <c r="I143" s="79"/>
      <c r="J143" s="80"/>
    </row>
    <row r="144" spans="2:10">
      <c r="B144" s="73"/>
      <c r="C144" s="76"/>
      <c r="D144" s="76"/>
      <c r="E144" s="81"/>
      <c r="F144" s="61"/>
      <c r="G144" s="60"/>
      <c r="H144" s="81"/>
      <c r="I144" s="61"/>
      <c r="J144" s="60"/>
    </row>
    <row r="145" spans="2:10">
      <c r="B145" s="73"/>
      <c r="C145" s="53" t="s">
        <v>2405</v>
      </c>
      <c r="D145" s="53" t="s">
        <v>2359</v>
      </c>
      <c r="E145" s="80"/>
      <c r="F145" s="53" t="s">
        <v>2360</v>
      </c>
      <c r="G145" s="80"/>
      <c r="H145" s="53" t="s">
        <v>2326</v>
      </c>
      <c r="I145" s="79"/>
      <c r="J145" s="80"/>
    </row>
    <row r="146" spans="2:10">
      <c r="B146" s="74"/>
      <c r="C146" s="76"/>
      <c r="D146" s="81"/>
      <c r="E146" s="60"/>
      <c r="F146" s="81"/>
      <c r="G146" s="60"/>
      <c r="H146" s="81"/>
      <c r="I146" s="61"/>
      <c r="J146" s="60"/>
    </row>
    <row r="147" spans="2:10">
      <c r="B147" s="75" t="s">
        <v>2361</v>
      </c>
      <c r="C147" s="59" t="s">
        <v>2308</v>
      </c>
      <c r="D147" s="84"/>
      <c r="E147" s="85"/>
      <c r="F147" s="59" t="s">
        <v>2304</v>
      </c>
      <c r="G147" s="84"/>
      <c r="H147" s="85"/>
      <c r="I147" s="59" t="s">
        <v>2314</v>
      </c>
      <c r="J147" s="85"/>
    </row>
    <row r="148" spans="2:10">
      <c r="B148" s="74"/>
      <c r="C148" s="81"/>
      <c r="D148" s="61"/>
      <c r="E148" s="60"/>
      <c r="F148" s="81"/>
      <c r="G148" s="61"/>
      <c r="H148" s="60"/>
      <c r="I148" s="81"/>
      <c r="J148" s="60"/>
    </row>
    <row r="149" spans="2:10">
      <c r="B149" s="72" t="s">
        <v>2364</v>
      </c>
      <c r="C149" s="50" t="s">
        <v>2368</v>
      </c>
      <c r="D149" s="8" t="s">
        <v>2369</v>
      </c>
      <c r="E149" s="50" t="s">
        <v>2370</v>
      </c>
      <c r="F149" s="49"/>
      <c r="G149" s="50" t="s">
        <v>2314</v>
      </c>
      <c r="H149" s="49"/>
      <c r="I149" s="50" t="s">
        <v>2406</v>
      </c>
      <c r="J149" s="49"/>
    </row>
    <row r="150" spans="2:10">
      <c r="B150" s="73"/>
      <c r="C150" s="77"/>
      <c r="D150" s="9" t="s">
        <v>2372</v>
      </c>
      <c r="E150" s="86"/>
      <c r="F150" s="85"/>
      <c r="G150" s="86"/>
      <c r="H150" s="85"/>
      <c r="I150" s="86"/>
      <c r="J150" s="85"/>
    </row>
    <row r="151" spans="2:10">
      <c r="B151" s="73"/>
      <c r="C151" s="77"/>
      <c r="D151" s="9" t="s">
        <v>2373</v>
      </c>
      <c r="E151" s="86"/>
      <c r="F151" s="85"/>
      <c r="G151" s="86"/>
      <c r="H151" s="85"/>
      <c r="I151" s="86"/>
      <c r="J151" s="85"/>
    </row>
    <row r="152" spans="2:10">
      <c r="B152" s="73"/>
      <c r="C152" s="77"/>
      <c r="D152" s="9" t="s">
        <v>2374</v>
      </c>
      <c r="E152" s="86"/>
      <c r="F152" s="85"/>
      <c r="G152" s="86"/>
      <c r="H152" s="85"/>
      <c r="I152" s="86"/>
      <c r="J152" s="85"/>
    </row>
    <row r="153" spans="2:10">
      <c r="B153" s="73"/>
      <c r="C153" s="76"/>
      <c r="D153" s="9" t="s">
        <v>2375</v>
      </c>
      <c r="E153" s="81"/>
      <c r="F153" s="60"/>
      <c r="G153" s="86"/>
      <c r="H153" s="85"/>
      <c r="I153" s="86"/>
      <c r="J153" s="85"/>
    </row>
    <row r="154" spans="2:10">
      <c r="B154" s="73"/>
      <c r="C154" s="53" t="s">
        <v>2376</v>
      </c>
      <c r="D154" s="53" t="s">
        <v>2377</v>
      </c>
      <c r="E154" s="79"/>
      <c r="F154" s="80"/>
      <c r="G154" s="86"/>
      <c r="H154" s="85"/>
      <c r="I154" s="86"/>
      <c r="J154" s="85"/>
    </row>
    <row r="155" spans="2:10">
      <c r="B155" s="73"/>
      <c r="C155" s="76"/>
      <c r="D155" s="81"/>
      <c r="E155" s="61"/>
      <c r="F155" s="60"/>
      <c r="G155" s="86"/>
      <c r="H155" s="85"/>
      <c r="I155" s="86"/>
      <c r="J155" s="85"/>
    </row>
    <row r="156" spans="2:10">
      <c r="B156" s="73"/>
      <c r="C156" s="53" t="s">
        <v>2378</v>
      </c>
      <c r="D156" s="53" t="s">
        <v>2379</v>
      </c>
      <c r="E156" s="79"/>
      <c r="F156" s="80"/>
      <c r="G156" s="86"/>
      <c r="H156" s="85"/>
      <c r="I156" s="86"/>
      <c r="J156" s="85"/>
    </row>
    <row r="157" spans="2:10">
      <c r="B157" s="73"/>
      <c r="C157" s="76"/>
      <c r="D157" s="81"/>
      <c r="E157" s="61"/>
      <c r="F157" s="60"/>
      <c r="G157" s="86"/>
      <c r="H157" s="85"/>
      <c r="I157" s="86"/>
      <c r="J157" s="85"/>
    </row>
    <row r="158" spans="2:10">
      <c r="B158" s="73"/>
      <c r="C158" s="53" t="s">
        <v>2380</v>
      </c>
      <c r="D158" s="53" t="s">
        <v>2381</v>
      </c>
      <c r="E158" s="79"/>
      <c r="F158" s="80"/>
      <c r="G158" s="86"/>
      <c r="H158" s="85"/>
      <c r="I158" s="86"/>
      <c r="J158" s="85"/>
    </row>
    <row r="159" spans="2:10">
      <c r="B159" s="74"/>
      <c r="C159" s="76"/>
      <c r="D159" s="81"/>
      <c r="E159" s="61"/>
      <c r="F159" s="60"/>
      <c r="G159" s="81"/>
      <c r="H159" s="60"/>
      <c r="I159" s="81"/>
      <c r="J159" s="60"/>
    </row>
  </sheetData>
  <mergeCells count="192">
    <mergeCell ref="D21:F22"/>
    <mergeCell ref="G71:H75"/>
    <mergeCell ref="F58:H59"/>
    <mergeCell ref="I47:J57"/>
    <mergeCell ref="E3:F7"/>
    <mergeCell ref="G3:J13"/>
    <mergeCell ref="D8:F9"/>
    <mergeCell ref="D10:F11"/>
    <mergeCell ref="D12:F13"/>
    <mergeCell ref="E14:F18"/>
    <mergeCell ref="I58:J59"/>
    <mergeCell ref="G60:H64"/>
    <mergeCell ref="I60:J70"/>
    <mergeCell ref="F65:H66"/>
    <mergeCell ref="F52:H53"/>
    <mergeCell ref="F54:H55"/>
    <mergeCell ref="F30:G34"/>
    <mergeCell ref="H30:J40"/>
    <mergeCell ref="E35:G36"/>
    <mergeCell ref="E37:G38"/>
    <mergeCell ref="E39:G40"/>
    <mergeCell ref="D23:F24"/>
    <mergeCell ref="G14:H24"/>
    <mergeCell ref="I14:J24"/>
    <mergeCell ref="D19:F20"/>
    <mergeCell ref="I85:J95"/>
    <mergeCell ref="F90:H91"/>
    <mergeCell ref="F92:H93"/>
    <mergeCell ref="H82:J83"/>
    <mergeCell ref="H126:J136"/>
    <mergeCell ref="E131:G132"/>
    <mergeCell ref="E133:G134"/>
    <mergeCell ref="D120:F121"/>
    <mergeCell ref="D122:F123"/>
    <mergeCell ref="E113:F117"/>
    <mergeCell ref="G113:H123"/>
    <mergeCell ref="I113:J123"/>
    <mergeCell ref="D118:F119"/>
    <mergeCell ref="E135:G136"/>
    <mergeCell ref="I124:J125"/>
    <mergeCell ref="G85:H89"/>
    <mergeCell ref="G47:H51"/>
    <mergeCell ref="I71:J81"/>
    <mergeCell ref="F76:H77"/>
    <mergeCell ref="F78:H79"/>
    <mergeCell ref="F80:H81"/>
    <mergeCell ref="F56:H57"/>
    <mergeCell ref="F67:H68"/>
    <mergeCell ref="E149:F153"/>
    <mergeCell ref="G149:H159"/>
    <mergeCell ref="I149:J159"/>
    <mergeCell ref="E143:G144"/>
    <mergeCell ref="H143:J144"/>
    <mergeCell ref="D145:E146"/>
    <mergeCell ref="F145:G146"/>
    <mergeCell ref="H145:J146"/>
    <mergeCell ref="D154:F155"/>
    <mergeCell ref="D156:F157"/>
    <mergeCell ref="D158:F159"/>
    <mergeCell ref="I147:J148"/>
    <mergeCell ref="F147:H148"/>
    <mergeCell ref="H139:J140"/>
    <mergeCell ref="H141:J142"/>
    <mergeCell ref="G110:J111"/>
    <mergeCell ref="F126:G130"/>
    <mergeCell ref="F105:H106"/>
    <mergeCell ref="F94:H95"/>
    <mergeCell ref="G96:H100"/>
    <mergeCell ref="I96:J106"/>
    <mergeCell ref="F101:H102"/>
    <mergeCell ref="F103:H104"/>
    <mergeCell ref="C149:C153"/>
    <mergeCell ref="C154:C155"/>
    <mergeCell ref="C156:C157"/>
    <mergeCell ref="C158:C159"/>
    <mergeCell ref="D25:D29"/>
    <mergeCell ref="D30:D34"/>
    <mergeCell ref="D35:D36"/>
    <mergeCell ref="D37:D38"/>
    <mergeCell ref="D39:D40"/>
    <mergeCell ref="D47:D57"/>
    <mergeCell ref="D58:D70"/>
    <mergeCell ref="D71:D81"/>
    <mergeCell ref="D82:D83"/>
    <mergeCell ref="D85:D95"/>
    <mergeCell ref="D96:D106"/>
    <mergeCell ref="D124:D125"/>
    <mergeCell ref="D126:D130"/>
    <mergeCell ref="D131:D132"/>
    <mergeCell ref="D133:D134"/>
    <mergeCell ref="D135:D136"/>
    <mergeCell ref="D139:D140"/>
    <mergeCell ref="D141:D142"/>
    <mergeCell ref="D143:D144"/>
    <mergeCell ref="C147:E148"/>
    <mergeCell ref="B147:B148"/>
    <mergeCell ref="B149:B159"/>
    <mergeCell ref="C3:C7"/>
    <mergeCell ref="C8:C9"/>
    <mergeCell ref="C10:C11"/>
    <mergeCell ref="C12:C13"/>
    <mergeCell ref="C14:C18"/>
    <mergeCell ref="C19:C20"/>
    <mergeCell ref="C21:C22"/>
    <mergeCell ref="C23:C24"/>
    <mergeCell ref="C25:C29"/>
    <mergeCell ref="C30:C40"/>
    <mergeCell ref="C41:C42"/>
    <mergeCell ref="C43:C44"/>
    <mergeCell ref="C47:C84"/>
    <mergeCell ref="C85:C106"/>
    <mergeCell ref="C107:C108"/>
    <mergeCell ref="C110:C111"/>
    <mergeCell ref="C113:C117"/>
    <mergeCell ref="C118:C119"/>
    <mergeCell ref="C120:C121"/>
    <mergeCell ref="C122:C123"/>
    <mergeCell ref="C124:C125"/>
    <mergeCell ref="C126:C136"/>
    <mergeCell ref="E139:G139"/>
    <mergeCell ref="E140:G140"/>
    <mergeCell ref="E141:G141"/>
    <mergeCell ref="E142:G142"/>
    <mergeCell ref="B3:B13"/>
    <mergeCell ref="B14:B45"/>
    <mergeCell ref="B46:B109"/>
    <mergeCell ref="B110:B111"/>
    <mergeCell ref="B112:B146"/>
    <mergeCell ref="C137:C138"/>
    <mergeCell ref="C139:C144"/>
    <mergeCell ref="C145:C146"/>
    <mergeCell ref="E26:E29"/>
    <mergeCell ref="E47:E51"/>
    <mergeCell ref="E52:E53"/>
    <mergeCell ref="E54:E55"/>
    <mergeCell ref="E56:E57"/>
    <mergeCell ref="E58:E59"/>
    <mergeCell ref="E60:E64"/>
    <mergeCell ref="E65:E66"/>
    <mergeCell ref="E67:E68"/>
    <mergeCell ref="E69:E70"/>
    <mergeCell ref="E71:E75"/>
    <mergeCell ref="E76:E77"/>
    <mergeCell ref="D110:F110"/>
    <mergeCell ref="D111:F111"/>
    <mergeCell ref="D112:F112"/>
    <mergeCell ref="G112:J112"/>
    <mergeCell ref="F124:G124"/>
    <mergeCell ref="F125:H125"/>
    <mergeCell ref="D137:F137"/>
    <mergeCell ref="G137:J137"/>
    <mergeCell ref="D138:F138"/>
    <mergeCell ref="G138:J138"/>
    <mergeCell ref="E83:G83"/>
    <mergeCell ref="E84:G84"/>
    <mergeCell ref="H84:J84"/>
    <mergeCell ref="E107:F107"/>
    <mergeCell ref="G107:J107"/>
    <mergeCell ref="E108:F108"/>
    <mergeCell ref="G108:J108"/>
    <mergeCell ref="D109:F109"/>
    <mergeCell ref="G109:J109"/>
    <mergeCell ref="E85:E89"/>
    <mergeCell ref="E90:E91"/>
    <mergeCell ref="E92:E93"/>
    <mergeCell ref="E94:E95"/>
    <mergeCell ref="E96:E100"/>
    <mergeCell ref="E101:E102"/>
    <mergeCell ref="E103:E104"/>
    <mergeCell ref="E105:E106"/>
    <mergeCell ref="D43:F43"/>
    <mergeCell ref="G43:J43"/>
    <mergeCell ref="D44:F44"/>
    <mergeCell ref="G44:J44"/>
    <mergeCell ref="D45:F45"/>
    <mergeCell ref="G45:J45"/>
    <mergeCell ref="E46:F46"/>
    <mergeCell ref="G46:J46"/>
    <mergeCell ref="E82:G82"/>
    <mergeCell ref="E78:E79"/>
    <mergeCell ref="E80:E81"/>
    <mergeCell ref="F69:H70"/>
    <mergeCell ref="F25:I25"/>
    <mergeCell ref="G26:I26"/>
    <mergeCell ref="G27:I27"/>
    <mergeCell ref="G28:I28"/>
    <mergeCell ref="G29:I29"/>
    <mergeCell ref="D41:F41"/>
    <mergeCell ref="G41:J41"/>
    <mergeCell ref="D42:F42"/>
    <mergeCell ref="G42:J42"/>
    <mergeCell ref="J25:J29"/>
  </mergeCells>
  <phoneticPr fontId="12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9"/>
  <sheetViews>
    <sheetView workbookViewId="0">
      <selection activeCell="N12" sqref="N12"/>
    </sheetView>
  </sheetViews>
  <sheetFormatPr defaultColWidth="9" defaultRowHeight="13.5"/>
  <cols>
    <col min="2" max="2" width="9" style="1" customWidth="1"/>
  </cols>
  <sheetData>
    <row r="1" spans="1:2" ht="16.5" customHeight="1">
      <c r="A1" s="2" t="s">
        <v>2407</v>
      </c>
      <c r="B1" s="3" t="s">
        <v>2408</v>
      </c>
    </row>
    <row r="2" spans="1:2" ht="16.5" customHeight="1">
      <c r="A2" s="2" t="s">
        <v>2409</v>
      </c>
      <c r="B2" s="3" t="s">
        <v>2410</v>
      </c>
    </row>
    <row r="3" spans="1:2" ht="16.5" customHeight="1">
      <c r="A3" s="2" t="s">
        <v>2411</v>
      </c>
      <c r="B3" s="3" t="s">
        <v>2412</v>
      </c>
    </row>
    <row r="4" spans="1:2" ht="16.5" customHeight="1">
      <c r="A4" s="2" t="s">
        <v>2413</v>
      </c>
      <c r="B4" s="3" t="s">
        <v>2414</v>
      </c>
    </row>
    <row r="5" spans="1:2" ht="16.5" customHeight="1">
      <c r="A5" s="2" t="s">
        <v>2415</v>
      </c>
      <c r="B5" s="3" t="s">
        <v>2416</v>
      </c>
    </row>
    <row r="6" spans="1:2" ht="16.5" customHeight="1">
      <c r="A6" s="2" t="s">
        <v>2417</v>
      </c>
      <c r="B6" s="3" t="s">
        <v>2418</v>
      </c>
    </row>
    <row r="7" spans="1:2" ht="16.5" customHeight="1">
      <c r="A7" s="2" t="s">
        <v>2419</v>
      </c>
      <c r="B7" s="3" t="s">
        <v>2420</v>
      </c>
    </row>
    <row r="8" spans="1:2" ht="16.5" customHeight="1">
      <c r="A8" s="2" t="s">
        <v>2421</v>
      </c>
      <c r="B8" s="3" t="s">
        <v>2422</v>
      </c>
    </row>
    <row r="9" spans="1:2" ht="16.5" customHeight="1">
      <c r="A9" s="4" t="s">
        <v>2423</v>
      </c>
      <c r="B9" s="3" t="s">
        <v>2424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42"/>
  <sheetViews>
    <sheetView topLeftCell="A102" workbookViewId="0">
      <selection sqref="A1:A142"/>
    </sheetView>
  </sheetViews>
  <sheetFormatPr defaultColWidth="9" defaultRowHeight="13.5"/>
  <sheetData>
    <row r="1" spans="1:1">
      <c r="A1" t="s">
        <v>37</v>
      </c>
    </row>
    <row r="2" spans="1:1">
      <c r="A2" t="s">
        <v>39</v>
      </c>
    </row>
    <row r="3" spans="1:1">
      <c r="A3" t="s">
        <v>40</v>
      </c>
    </row>
    <row r="4" spans="1:1">
      <c r="A4" t="s">
        <v>223</v>
      </c>
    </row>
    <row r="5" spans="1:1">
      <c r="A5" t="s">
        <v>44</v>
      </c>
    </row>
    <row r="6" spans="1:1">
      <c r="A6" t="s">
        <v>46</v>
      </c>
    </row>
    <row r="7" spans="1:1">
      <c r="A7" t="s">
        <v>47</v>
      </c>
    </row>
    <row r="8" spans="1:1">
      <c r="A8" t="s">
        <v>48</v>
      </c>
    </row>
    <row r="9" spans="1:1">
      <c r="A9" t="s">
        <v>58</v>
      </c>
    </row>
    <row r="10" spans="1:1">
      <c r="A10" t="s">
        <v>60</v>
      </c>
    </row>
    <row r="11" spans="1:1">
      <c r="A11" t="s">
        <v>61</v>
      </c>
    </row>
    <row r="12" spans="1:1">
      <c r="A12" t="s">
        <v>62</v>
      </c>
    </row>
    <row r="13" spans="1:1">
      <c r="A13" t="s">
        <v>224</v>
      </c>
    </row>
    <row r="14" spans="1:1">
      <c r="A14" t="s">
        <v>63</v>
      </c>
    </row>
    <row r="15" spans="1:1">
      <c r="A15" t="s">
        <v>65</v>
      </c>
    </row>
    <row r="16" spans="1:1">
      <c r="A16" t="s">
        <v>66</v>
      </c>
    </row>
    <row r="17" spans="1:1">
      <c r="A17" t="s">
        <v>67</v>
      </c>
    </row>
    <row r="18" spans="1:1">
      <c r="A18" t="s">
        <v>68</v>
      </c>
    </row>
    <row r="19" spans="1:1">
      <c r="A19" t="s">
        <v>70</v>
      </c>
    </row>
    <row r="20" spans="1:1">
      <c r="A20" t="s">
        <v>71</v>
      </c>
    </row>
    <row r="21" spans="1:1">
      <c r="A21" t="s">
        <v>72</v>
      </c>
    </row>
    <row r="22" spans="1:1">
      <c r="A22" t="s">
        <v>73</v>
      </c>
    </row>
    <row r="23" spans="1:1">
      <c r="A23" t="s">
        <v>75</v>
      </c>
    </row>
    <row r="24" spans="1:1">
      <c r="A24" t="s">
        <v>76</v>
      </c>
    </row>
    <row r="25" spans="1:1">
      <c r="A25" t="s">
        <v>77</v>
      </c>
    </row>
    <row r="26" spans="1:1">
      <c r="A26" t="s">
        <v>78</v>
      </c>
    </row>
    <row r="27" spans="1:1">
      <c r="A27" t="s">
        <v>80</v>
      </c>
    </row>
    <row r="28" spans="1:1">
      <c r="A28" t="s">
        <v>81</v>
      </c>
    </row>
    <row r="29" spans="1:1">
      <c r="A29" t="s">
        <v>82</v>
      </c>
    </row>
    <row r="30" spans="1:1">
      <c r="A30" t="s">
        <v>83</v>
      </c>
    </row>
    <row r="31" spans="1:1">
      <c r="A31" t="s">
        <v>85</v>
      </c>
    </row>
    <row r="32" spans="1:1">
      <c r="A32" t="s">
        <v>86</v>
      </c>
    </row>
    <row r="33" spans="1:1">
      <c r="A33" t="s">
        <v>87</v>
      </c>
    </row>
    <row r="34" spans="1:1">
      <c r="A34" t="s">
        <v>225</v>
      </c>
    </row>
    <row r="35" spans="1:1">
      <c r="A35" t="s">
        <v>88</v>
      </c>
    </row>
    <row r="36" spans="1:1">
      <c r="A36" t="s">
        <v>90</v>
      </c>
    </row>
    <row r="37" spans="1:1">
      <c r="A37" t="s">
        <v>91</v>
      </c>
    </row>
    <row r="38" spans="1:1">
      <c r="A38" t="s">
        <v>92</v>
      </c>
    </row>
    <row r="39" spans="1:1">
      <c r="A39" t="s">
        <v>93</v>
      </c>
    </row>
    <row r="40" spans="1:1">
      <c r="A40" t="s">
        <v>95</v>
      </c>
    </row>
    <row r="41" spans="1:1">
      <c r="A41" t="s">
        <v>96</v>
      </c>
    </row>
    <row r="42" spans="1:1">
      <c r="A42" t="s">
        <v>226</v>
      </c>
    </row>
    <row r="43" spans="1:1">
      <c r="A43" t="s">
        <v>227</v>
      </c>
    </row>
    <row r="44" spans="1:1">
      <c r="A44" t="s">
        <v>97</v>
      </c>
    </row>
    <row r="45" spans="1:1">
      <c r="A45" t="s">
        <v>99</v>
      </c>
    </row>
    <row r="46" spans="1:1">
      <c r="A46" t="s">
        <v>100</v>
      </c>
    </row>
    <row r="47" spans="1:1">
      <c r="A47" t="s">
        <v>101</v>
      </c>
    </row>
    <row r="48" spans="1:1">
      <c r="A48" t="s">
        <v>103</v>
      </c>
    </row>
    <row r="49" spans="1:1">
      <c r="A49" t="s">
        <v>104</v>
      </c>
    </row>
    <row r="50" spans="1:1">
      <c r="A50" t="s">
        <v>105</v>
      </c>
    </row>
    <row r="51" spans="1:1">
      <c r="A51" t="s">
        <v>107</v>
      </c>
    </row>
    <row r="52" spans="1:1">
      <c r="A52" t="s">
        <v>108</v>
      </c>
    </row>
    <row r="53" spans="1:1">
      <c r="A53" t="s">
        <v>109</v>
      </c>
    </row>
    <row r="54" spans="1:1">
      <c r="A54" t="s">
        <v>111</v>
      </c>
    </row>
    <row r="55" spans="1:1">
      <c r="A55" t="s">
        <v>112</v>
      </c>
    </row>
    <row r="56" spans="1:1">
      <c r="A56" t="s">
        <v>113</v>
      </c>
    </row>
    <row r="57" spans="1:1">
      <c r="A57" t="s">
        <v>115</v>
      </c>
    </row>
    <row r="58" spans="1:1">
      <c r="A58" t="s">
        <v>116</v>
      </c>
    </row>
    <row r="59" spans="1:1">
      <c r="A59" t="s">
        <v>117</v>
      </c>
    </row>
    <row r="60" spans="1:1">
      <c r="A60" t="s">
        <v>119</v>
      </c>
    </row>
    <row r="61" spans="1:1">
      <c r="A61" t="s">
        <v>120</v>
      </c>
    </row>
    <row r="62" spans="1:1">
      <c r="A62" t="s">
        <v>121</v>
      </c>
    </row>
    <row r="63" spans="1:1">
      <c r="A63" t="s">
        <v>123</v>
      </c>
    </row>
    <row r="64" spans="1:1">
      <c r="A64" t="s">
        <v>124</v>
      </c>
    </row>
    <row r="65" spans="1:1">
      <c r="A65" t="s">
        <v>125</v>
      </c>
    </row>
    <row r="66" spans="1:1">
      <c r="A66" t="s">
        <v>127</v>
      </c>
    </row>
    <row r="67" spans="1:1">
      <c r="A67" t="s">
        <v>128</v>
      </c>
    </row>
    <row r="68" spans="1:1">
      <c r="A68" t="s">
        <v>129</v>
      </c>
    </row>
    <row r="69" spans="1:1">
      <c r="A69" t="s">
        <v>131</v>
      </c>
    </row>
    <row r="70" spans="1:1">
      <c r="A70" t="s">
        <v>132</v>
      </c>
    </row>
    <row r="71" spans="1:1">
      <c r="A71" t="s">
        <v>133</v>
      </c>
    </row>
    <row r="72" spans="1:1">
      <c r="A72" t="s">
        <v>135</v>
      </c>
    </row>
    <row r="73" spans="1:1">
      <c r="A73" t="s">
        <v>136</v>
      </c>
    </row>
    <row r="74" spans="1:1">
      <c r="A74" t="s">
        <v>137</v>
      </c>
    </row>
    <row r="75" spans="1:1">
      <c r="A75" t="s">
        <v>139</v>
      </c>
    </row>
    <row r="76" spans="1:1">
      <c r="A76" t="s">
        <v>140</v>
      </c>
    </row>
    <row r="77" spans="1:1">
      <c r="A77" t="s">
        <v>141</v>
      </c>
    </row>
    <row r="78" spans="1:1">
      <c r="A78" t="s">
        <v>143</v>
      </c>
    </row>
    <row r="79" spans="1:1">
      <c r="A79" t="s">
        <v>144</v>
      </c>
    </row>
    <row r="80" spans="1:1">
      <c r="A80" t="s">
        <v>145</v>
      </c>
    </row>
    <row r="81" spans="1:1">
      <c r="A81" t="s">
        <v>147</v>
      </c>
    </row>
    <row r="82" spans="1:1">
      <c r="A82" t="s">
        <v>148</v>
      </c>
    </row>
    <row r="83" spans="1:1">
      <c r="A83" t="s">
        <v>149</v>
      </c>
    </row>
    <row r="84" spans="1:1">
      <c r="A84" t="s">
        <v>151</v>
      </c>
    </row>
    <row r="85" spans="1:1">
      <c r="A85" t="s">
        <v>152</v>
      </c>
    </row>
    <row r="86" spans="1:1">
      <c r="A86" t="s">
        <v>153</v>
      </c>
    </row>
    <row r="87" spans="1:1">
      <c r="A87" t="s">
        <v>155</v>
      </c>
    </row>
    <row r="88" spans="1:1">
      <c r="A88" t="s">
        <v>156</v>
      </c>
    </row>
    <row r="89" spans="1:1">
      <c r="A89" t="s">
        <v>157</v>
      </c>
    </row>
    <row r="90" spans="1:1">
      <c r="A90" t="s">
        <v>159</v>
      </c>
    </row>
    <row r="91" spans="1:1">
      <c r="A91" t="s">
        <v>160</v>
      </c>
    </row>
    <row r="92" spans="1:1">
      <c r="A92" t="s">
        <v>161</v>
      </c>
    </row>
    <row r="93" spans="1:1">
      <c r="A93" t="s">
        <v>163</v>
      </c>
    </row>
    <row r="94" spans="1:1">
      <c r="A94" t="s">
        <v>164</v>
      </c>
    </row>
    <row r="95" spans="1:1">
      <c r="A95" t="s">
        <v>165</v>
      </c>
    </row>
    <row r="96" spans="1:1">
      <c r="A96" t="s">
        <v>167</v>
      </c>
    </row>
    <row r="97" spans="1:1">
      <c r="A97" t="s">
        <v>168</v>
      </c>
    </row>
    <row r="98" spans="1:1">
      <c r="A98" t="s">
        <v>169</v>
      </c>
    </row>
    <row r="99" spans="1:1">
      <c r="A99" t="s">
        <v>171</v>
      </c>
    </row>
    <row r="100" spans="1:1">
      <c r="A100" t="s">
        <v>172</v>
      </c>
    </row>
    <row r="101" spans="1:1">
      <c r="A101" t="s">
        <v>173</v>
      </c>
    </row>
    <row r="102" spans="1:1">
      <c r="A102" t="s">
        <v>175</v>
      </c>
    </row>
    <row r="103" spans="1:1">
      <c r="A103" t="s">
        <v>176</v>
      </c>
    </row>
    <row r="104" spans="1:1">
      <c r="A104" t="s">
        <v>177</v>
      </c>
    </row>
    <row r="105" spans="1:1">
      <c r="A105" t="s">
        <v>179</v>
      </c>
    </row>
    <row r="106" spans="1:1">
      <c r="A106" t="s">
        <v>180</v>
      </c>
    </row>
    <row r="107" spans="1:1">
      <c r="A107" t="s">
        <v>181</v>
      </c>
    </row>
    <row r="108" spans="1:1">
      <c r="A108" t="s">
        <v>182</v>
      </c>
    </row>
    <row r="109" spans="1:1">
      <c r="A109" t="s">
        <v>184</v>
      </c>
    </row>
    <row r="110" spans="1:1">
      <c r="A110" t="s">
        <v>185</v>
      </c>
    </row>
    <row r="111" spans="1:1">
      <c r="A111" t="s">
        <v>186</v>
      </c>
    </row>
    <row r="112" spans="1:1">
      <c r="A112" t="s">
        <v>188</v>
      </c>
    </row>
    <row r="113" spans="1:1">
      <c r="A113" t="s">
        <v>189</v>
      </c>
    </row>
    <row r="114" spans="1:1">
      <c r="A114" t="s">
        <v>190</v>
      </c>
    </row>
    <row r="115" spans="1:1">
      <c r="A115" t="s">
        <v>192</v>
      </c>
    </row>
    <row r="116" spans="1:1">
      <c r="A116" t="s">
        <v>193</v>
      </c>
    </row>
    <row r="117" spans="1:1">
      <c r="A117" t="s">
        <v>194</v>
      </c>
    </row>
    <row r="118" spans="1:1">
      <c r="A118" t="s">
        <v>195</v>
      </c>
    </row>
    <row r="119" spans="1:1">
      <c r="A119" t="s">
        <v>197</v>
      </c>
    </row>
    <row r="120" spans="1:1">
      <c r="A120" t="s">
        <v>198</v>
      </c>
    </row>
    <row r="121" spans="1:1">
      <c r="A121" t="s">
        <v>199</v>
      </c>
    </row>
    <row r="122" spans="1:1">
      <c r="A122" t="s">
        <v>200</v>
      </c>
    </row>
    <row r="123" spans="1:1">
      <c r="A123" t="s">
        <v>202</v>
      </c>
    </row>
    <row r="124" spans="1:1">
      <c r="A124" t="s">
        <v>203</v>
      </c>
    </row>
    <row r="125" spans="1:1">
      <c r="A125" t="s">
        <v>204</v>
      </c>
    </row>
    <row r="126" spans="1:1">
      <c r="A126" t="s">
        <v>206</v>
      </c>
    </row>
    <row r="127" spans="1:1">
      <c r="A127" t="s">
        <v>207</v>
      </c>
    </row>
    <row r="128" spans="1:1">
      <c r="A128" t="s">
        <v>208</v>
      </c>
    </row>
    <row r="129" spans="1:1">
      <c r="A129" t="s">
        <v>210</v>
      </c>
    </row>
    <row r="130" spans="1:1">
      <c r="A130" t="s">
        <v>211</v>
      </c>
    </row>
    <row r="131" spans="1:1">
      <c r="A131" t="s">
        <v>212</v>
      </c>
    </row>
    <row r="132" spans="1:1">
      <c r="A132" t="s">
        <v>213</v>
      </c>
    </row>
    <row r="133" spans="1:1">
      <c r="A133" t="s">
        <v>215</v>
      </c>
    </row>
    <row r="134" spans="1:1">
      <c r="A134" t="s">
        <v>216</v>
      </c>
    </row>
    <row r="135" spans="1:1">
      <c r="A135" t="s">
        <v>228</v>
      </c>
    </row>
    <row r="136" spans="1:1">
      <c r="A136" t="s">
        <v>217</v>
      </c>
    </row>
    <row r="137" spans="1:1">
      <c r="A137" t="s">
        <v>219</v>
      </c>
    </row>
    <row r="138" spans="1:1">
      <c r="A138" t="s">
        <v>220</v>
      </c>
    </row>
    <row r="139" spans="1:1">
      <c r="A139" t="s">
        <v>257</v>
      </c>
    </row>
    <row r="140" spans="1:1">
      <c r="A140" t="s">
        <v>258</v>
      </c>
    </row>
    <row r="141" spans="1:1">
      <c r="A141" t="s">
        <v>259</v>
      </c>
    </row>
    <row r="142" spans="1:1">
      <c r="A142" t="s">
        <v>260</v>
      </c>
    </row>
  </sheetData>
  <phoneticPr fontId="12" type="noConversion"/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ID规则说明</vt:lpstr>
      <vt:lpstr>作废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</dc:creator>
  <cp:lastModifiedBy>user-20210805</cp:lastModifiedBy>
  <dcterms:created xsi:type="dcterms:W3CDTF">2006-09-13T11:21:00Z</dcterms:created>
  <dcterms:modified xsi:type="dcterms:W3CDTF">2023-01-10T10:56:08Z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5C3FC15C5DFD44C78A397B21C198DB04</vt:lpwstr>
  </property>
  <property fmtid="{D5CDD505-2E9C-101B-9397-08002B2CF9AE}" pid="3" name="KSOProductBuildVer">
    <vt:lpwstr>2052-11.1.0.12980</vt:lpwstr>
  </property>
</Properties>
</file>