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新抽卡201909" sheetId="2" r:id="rId1"/>
    <sheet name="抽取奖励表 201909" sheetId="3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R48" i="3" l="1"/>
  <c r="AR47" i="3"/>
  <c r="AR46" i="3"/>
  <c r="AR45" i="3"/>
  <c r="AR44" i="3"/>
  <c r="AR43" i="3"/>
  <c r="AR42" i="3"/>
  <c r="AR41" i="3"/>
  <c r="AR40" i="3"/>
  <c r="AR39" i="3"/>
  <c r="AR38" i="3"/>
  <c r="AR37" i="3"/>
  <c r="AR36" i="3"/>
  <c r="AR35" i="3"/>
  <c r="AR34" i="3"/>
  <c r="F6" i="3"/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G86" i="3" l="1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AD60" i="3"/>
  <c r="G60" i="3"/>
  <c r="AD59" i="3"/>
  <c r="G59" i="3"/>
  <c r="AD58" i="3"/>
  <c r="G58" i="3"/>
  <c r="AD57" i="3"/>
  <c r="G57" i="3"/>
  <c r="AD56" i="3"/>
  <c r="G56" i="3"/>
  <c r="AD55" i="3"/>
  <c r="G55" i="3"/>
  <c r="AD54" i="3"/>
  <c r="G54" i="3"/>
  <c r="AD53" i="3"/>
  <c r="G53" i="3"/>
  <c r="AD52" i="3"/>
  <c r="G52" i="3"/>
  <c r="AD51" i="3"/>
  <c r="G51" i="3"/>
  <c r="AD50" i="3"/>
  <c r="G50" i="3"/>
  <c r="AD49" i="3"/>
  <c r="G49" i="3"/>
  <c r="AT48" i="3"/>
  <c r="AD48" i="3"/>
  <c r="T48" i="3"/>
  <c r="V48" i="3" s="1"/>
  <c r="G48" i="3"/>
  <c r="AD47" i="3"/>
  <c r="T47" i="3"/>
  <c r="V47" i="3" s="1"/>
  <c r="G47" i="3"/>
  <c r="AT19" i="3"/>
  <c r="AD46" i="3"/>
  <c r="T46" i="3"/>
  <c r="V46" i="3" s="1"/>
  <c r="G46" i="3"/>
  <c r="AT28" i="3"/>
  <c r="AD45" i="3"/>
  <c r="T45" i="3"/>
  <c r="V45" i="3" s="1"/>
  <c r="G45" i="3"/>
  <c r="AT21" i="3"/>
  <c r="AD44" i="3"/>
  <c r="T44" i="3"/>
  <c r="G44" i="3"/>
  <c r="AT31" i="3"/>
  <c r="AD43" i="3"/>
  <c r="T43" i="3"/>
  <c r="V21" i="3" s="1"/>
  <c r="G43" i="3"/>
  <c r="AT57" i="3"/>
  <c r="AD42" i="3"/>
  <c r="T42" i="3"/>
  <c r="V27" i="3" s="1"/>
  <c r="G42" i="3"/>
  <c r="AT30" i="3"/>
  <c r="AD41" i="3"/>
  <c r="T41" i="3"/>
  <c r="V15" i="3" s="1"/>
  <c r="G41" i="3"/>
  <c r="AT40" i="3"/>
  <c r="AD40" i="3"/>
  <c r="T40" i="3"/>
  <c r="V30" i="3" s="1"/>
  <c r="G40" i="3"/>
  <c r="AT39" i="3"/>
  <c r="AD39" i="3"/>
  <c r="T39" i="3"/>
  <c r="V39" i="3" s="1"/>
  <c r="G39" i="3"/>
  <c r="CH38" i="3"/>
  <c r="AT38" i="3"/>
  <c r="AD38" i="3"/>
  <c r="T38" i="3"/>
  <c r="V38" i="3" s="1"/>
  <c r="G38" i="3"/>
  <c r="CH37" i="3"/>
  <c r="AT37" i="3"/>
  <c r="AD37" i="3"/>
  <c r="T37" i="3"/>
  <c r="V37" i="3" s="1"/>
  <c r="G37" i="3"/>
  <c r="CH36" i="3"/>
  <c r="AT36" i="3"/>
  <c r="AD36" i="3"/>
  <c r="T36" i="3"/>
  <c r="V36" i="3" s="1"/>
  <c r="G36" i="3"/>
  <c r="CH35" i="3"/>
  <c r="AT35" i="3"/>
  <c r="AD35" i="3"/>
  <c r="T35" i="3"/>
  <c r="V35" i="3" s="1"/>
  <c r="G35" i="3"/>
  <c r="CH34" i="3"/>
  <c r="AT34" i="3"/>
  <c r="AT75" i="3"/>
  <c r="AD34" i="3"/>
  <c r="T34" i="3"/>
  <c r="V58" i="3" s="1"/>
  <c r="G34" i="3"/>
  <c r="CH33" i="3"/>
  <c r="AT33" i="3"/>
  <c r="AD33" i="3"/>
  <c r="G33" i="3"/>
  <c r="CH32" i="3"/>
  <c r="AD32" i="3"/>
  <c r="V32" i="3"/>
  <c r="G32" i="3"/>
  <c r="CH31" i="3"/>
  <c r="AD31" i="3"/>
  <c r="G31" i="3"/>
  <c r="CH30" i="3"/>
  <c r="AD30" i="3"/>
  <c r="G30" i="3"/>
  <c r="CH29" i="3"/>
  <c r="AT29" i="3"/>
  <c r="AD29" i="3"/>
  <c r="G29" i="3"/>
  <c r="CH28" i="3"/>
  <c r="AD28" i="3"/>
  <c r="V28" i="3"/>
  <c r="G28" i="3"/>
  <c r="CH27" i="3"/>
  <c r="AD27" i="3"/>
  <c r="G27" i="3"/>
  <c r="CH26" i="3"/>
  <c r="BZ26" i="3"/>
  <c r="BJ26" i="3"/>
  <c r="AD26" i="3"/>
  <c r="G26" i="3"/>
  <c r="CH25" i="3"/>
  <c r="BZ25" i="3"/>
  <c r="BJ25" i="3"/>
  <c r="AD25" i="3"/>
  <c r="G25" i="3"/>
  <c r="CH24" i="3"/>
  <c r="BZ24" i="3"/>
  <c r="BJ24" i="3"/>
  <c r="AD24" i="3"/>
  <c r="G24" i="3"/>
  <c r="CH23" i="3"/>
  <c r="BZ23" i="3"/>
  <c r="BJ23" i="3"/>
  <c r="AD23" i="3"/>
  <c r="G23" i="3"/>
  <c r="CH22" i="3"/>
  <c r="BZ22" i="3"/>
  <c r="BJ22" i="3"/>
  <c r="AD22" i="3"/>
  <c r="G22" i="3"/>
  <c r="CH21" i="3"/>
  <c r="BZ21" i="3"/>
  <c r="BJ21" i="3"/>
  <c r="BB21" i="3"/>
  <c r="AD21" i="3"/>
  <c r="G21" i="3"/>
  <c r="CH20" i="3"/>
  <c r="BZ20" i="3"/>
  <c r="BJ20" i="3"/>
  <c r="BB20" i="3"/>
  <c r="AD20" i="3"/>
  <c r="V20" i="3"/>
  <c r="G20" i="3"/>
  <c r="CH19" i="3"/>
  <c r="BZ19" i="3"/>
  <c r="BJ19" i="3"/>
  <c r="BB19" i="3"/>
  <c r="AD19" i="3"/>
  <c r="G19" i="3"/>
  <c r="CH18" i="3"/>
  <c r="BZ18" i="3"/>
  <c r="BJ18" i="3"/>
  <c r="BB18" i="3"/>
  <c r="AT18" i="3"/>
  <c r="AD18" i="3"/>
  <c r="G18" i="3"/>
  <c r="CH17" i="3"/>
  <c r="BZ17" i="3"/>
  <c r="BJ17" i="3"/>
  <c r="BB17" i="3"/>
  <c r="AD17" i="3"/>
  <c r="G17" i="3"/>
  <c r="CH16" i="3"/>
  <c r="BZ16" i="3"/>
  <c r="BJ16" i="3"/>
  <c r="BB16" i="3"/>
  <c r="AD16" i="3"/>
  <c r="G16" i="3"/>
  <c r="CH15" i="3"/>
  <c r="BZ15" i="3"/>
  <c r="BJ15" i="3"/>
  <c r="BB15" i="3"/>
  <c r="AD15" i="3"/>
  <c r="G15" i="3"/>
  <c r="CH14" i="3"/>
  <c r="BZ14" i="3"/>
  <c r="BJ14" i="3"/>
  <c r="BB14" i="3"/>
  <c r="AD14" i="3"/>
  <c r="G14" i="3"/>
  <c r="CH13" i="3"/>
  <c r="BZ13" i="3"/>
  <c r="BJ13" i="3"/>
  <c r="BB13" i="3"/>
  <c r="AD13" i="3"/>
  <c r="G13" i="3"/>
  <c r="CH12" i="3"/>
  <c r="BZ12" i="3"/>
  <c r="BJ12" i="3"/>
  <c r="BB12" i="3"/>
  <c r="AD12" i="3"/>
  <c r="V12" i="3"/>
  <c r="G12" i="3"/>
  <c r="CH11" i="3"/>
  <c r="BZ11" i="3"/>
  <c r="BR11" i="3"/>
  <c r="BJ11" i="3"/>
  <c r="BB11" i="3"/>
  <c r="AT11" i="3"/>
  <c r="AD11" i="3"/>
  <c r="G11" i="3"/>
  <c r="CH10" i="3"/>
  <c r="BZ10" i="3"/>
  <c r="BR10" i="3"/>
  <c r="BJ10" i="3"/>
  <c r="BB10" i="3"/>
  <c r="AD10" i="3"/>
  <c r="G10" i="3"/>
  <c r="CH9" i="3"/>
  <c r="BZ9" i="3"/>
  <c r="BR9" i="3"/>
  <c r="BJ9" i="3"/>
  <c r="BB9" i="3"/>
  <c r="AD9" i="3"/>
  <c r="G9" i="3"/>
  <c r="CH8" i="3"/>
  <c r="BZ8" i="3"/>
  <c r="BR8" i="3"/>
  <c r="BJ8" i="3"/>
  <c r="BB8" i="3"/>
  <c r="AD8" i="3"/>
  <c r="V8" i="3"/>
  <c r="G8" i="3"/>
  <c r="CH7" i="3"/>
  <c r="BZ7" i="3"/>
  <c r="BR7" i="3"/>
  <c r="BJ7" i="3"/>
  <c r="BB7" i="3"/>
  <c r="AT7" i="3"/>
  <c r="AD7" i="3"/>
  <c r="G7" i="3"/>
  <c r="CH6" i="3"/>
  <c r="BZ6" i="3"/>
  <c r="BR6" i="3"/>
  <c r="BJ6" i="3"/>
  <c r="BB6" i="3"/>
  <c r="AL6" i="3"/>
  <c r="AD6" i="3"/>
  <c r="G6" i="3"/>
  <c r="D3" i="3"/>
  <c r="AT53" i="3" l="1"/>
  <c r="V55" i="3"/>
  <c r="V43" i="3"/>
  <c r="AT46" i="3"/>
  <c r="AT8" i="3"/>
  <c r="V9" i="3"/>
  <c r="AT12" i="3"/>
  <c r="V14" i="3"/>
  <c r="V22" i="3"/>
  <c r="V31" i="3"/>
  <c r="AT32" i="3"/>
  <c r="V42" i="3"/>
  <c r="AT45" i="3"/>
  <c r="AT55" i="3"/>
  <c r="V57" i="3"/>
  <c r="V66" i="3"/>
  <c r="V41" i="3"/>
  <c r="AT44" i="3"/>
  <c r="AT62" i="3"/>
  <c r="AT66" i="3"/>
  <c r="AT70" i="3"/>
  <c r="AT74" i="3"/>
  <c r="AT22" i="3"/>
  <c r="AT23" i="3"/>
  <c r="AT24" i="3"/>
  <c r="AT25" i="3"/>
  <c r="AT26" i="3"/>
  <c r="AT27" i="3"/>
  <c r="V40" i="3"/>
  <c r="AT43" i="3"/>
  <c r="AT15" i="3"/>
  <c r="V17" i="3"/>
  <c r="V34" i="3"/>
  <c r="AT42" i="3"/>
  <c r="AT54" i="3"/>
  <c r="V56" i="3"/>
  <c r="AT6" i="3"/>
  <c r="V7" i="3"/>
  <c r="AT10" i="3"/>
  <c r="V11" i="3"/>
  <c r="V33" i="3"/>
  <c r="AT41" i="3"/>
  <c r="AT51" i="3"/>
  <c r="V53" i="3"/>
  <c r="AT59" i="3"/>
  <c r="V61" i="3"/>
  <c r="V63" i="3"/>
  <c r="V65" i="3"/>
  <c r="V67" i="3"/>
  <c r="V69" i="3"/>
  <c r="V71" i="3"/>
  <c r="V73" i="3"/>
  <c r="V75" i="3"/>
  <c r="V44" i="3"/>
  <c r="AT47" i="3"/>
  <c r="V13" i="3"/>
  <c r="AT50" i="3"/>
  <c r="V52" i="3"/>
  <c r="AT58" i="3"/>
  <c r="V60" i="3"/>
  <c r="AT20" i="3"/>
  <c r="V23" i="3"/>
  <c r="V24" i="3"/>
  <c r="V25" i="3"/>
  <c r="V26" i="3"/>
  <c r="V49" i="3"/>
  <c r="V62" i="3"/>
  <c r="V64" i="3"/>
  <c r="V68" i="3"/>
  <c r="V70" i="3"/>
  <c r="V72" i="3"/>
  <c r="V74" i="3"/>
  <c r="V76" i="3"/>
  <c r="V6" i="3"/>
  <c r="AT13" i="3"/>
  <c r="AT52" i="3"/>
  <c r="V54" i="3"/>
  <c r="AT60" i="3"/>
  <c r="AT64" i="3"/>
  <c r="AT68" i="3"/>
  <c r="AT72" i="3"/>
  <c r="AT76" i="3"/>
  <c r="AT9" i="3"/>
  <c r="V10" i="3"/>
  <c r="AT14" i="3"/>
  <c r="V16" i="3"/>
  <c r="AT49" i="3"/>
  <c r="V51" i="3"/>
  <c r="V59" i="3"/>
  <c r="AT16" i="3"/>
  <c r="V18" i="3"/>
  <c r="V29" i="3"/>
  <c r="AT17" i="3"/>
  <c r="V19" i="3"/>
  <c r="V50" i="3"/>
  <c r="AT56" i="3"/>
  <c r="AT61" i="3"/>
  <c r="AT63" i="3"/>
  <c r="AT65" i="3"/>
  <c r="AT67" i="3"/>
  <c r="AT69" i="3"/>
  <c r="AT71" i="3"/>
  <c r="AT73" i="3"/>
</calcChain>
</file>

<file path=xl/sharedStrings.xml><?xml version="1.0" encoding="utf-8"?>
<sst xmlns="http://schemas.openxmlformats.org/spreadsheetml/2006/main" count="353" uniqueCount="72">
  <si>
    <t>get_lottery表</t>
    <phoneticPr fontId="3" type="noConversion"/>
  </si>
  <si>
    <t>消耗物品</t>
    <phoneticPr fontId="3" type="noConversion"/>
  </si>
  <si>
    <t>单次数量</t>
    <phoneticPr fontId="3" type="noConversion"/>
  </si>
  <si>
    <t>十连数量</t>
    <phoneticPr fontId="3" type="noConversion"/>
  </si>
  <si>
    <t>购买物品</t>
    <phoneticPr fontId="3" type="noConversion"/>
  </si>
  <si>
    <t>购买经验数量</t>
    <phoneticPr fontId="3" type="noConversion"/>
  </si>
  <si>
    <t>奖励</t>
    <phoneticPr fontId="3" type="noConversion"/>
  </si>
  <si>
    <t>周期</t>
    <phoneticPr fontId="3" type="noConversion"/>
  </si>
  <si>
    <t>周期奖励</t>
    <phoneticPr fontId="3" type="noConversion"/>
  </si>
  <si>
    <t>首抽</t>
    <phoneticPr fontId="3" type="noConversion"/>
  </si>
  <si>
    <t>首次十连</t>
    <phoneticPr fontId="3" type="noConversion"/>
  </si>
  <si>
    <t>英雄保底次数</t>
    <phoneticPr fontId="3" type="noConversion"/>
  </si>
  <si>
    <t>英雄保底奖励</t>
    <phoneticPr fontId="3" type="noConversion"/>
  </si>
  <si>
    <t>SSR本命保底次数</t>
    <phoneticPr fontId="3" type="noConversion"/>
  </si>
  <si>
    <t>SSR本命保底奖励</t>
    <phoneticPr fontId="3" type="noConversion"/>
  </si>
  <si>
    <t>SSR英雄保底次数</t>
    <phoneticPr fontId="3" type="noConversion"/>
  </si>
  <si>
    <t>SSR英雄保底奖励</t>
    <phoneticPr fontId="3" type="noConversion"/>
  </si>
  <si>
    <t>限制类型</t>
    <phoneticPr fontId="3" type="noConversion"/>
  </si>
  <si>
    <t>低于替换</t>
    <phoneticPr fontId="3" type="noConversion"/>
  </si>
  <si>
    <t>高于替换</t>
    <phoneticPr fontId="3" type="noConversion"/>
  </si>
  <si>
    <t>限制物品</t>
    <phoneticPr fontId="3" type="noConversion"/>
  </si>
  <si>
    <t>id</t>
  </si>
  <si>
    <t>raffle_type</t>
  </si>
  <si>
    <t>cost_item</t>
  </si>
  <si>
    <t>cost_num</t>
  </si>
  <si>
    <t>cost_num_ten</t>
  </si>
  <si>
    <t>buy_item</t>
  </si>
  <si>
    <t>buy_exp_num</t>
    <phoneticPr fontId="3" type="noConversion"/>
  </si>
  <si>
    <t>award</t>
  </si>
  <si>
    <t>circle</t>
  </si>
  <si>
    <t>circle_award</t>
  </si>
  <si>
    <t>bg_award_one</t>
  </si>
  <si>
    <t>bg_award_ten</t>
  </si>
  <si>
    <t>hero_count</t>
  </si>
  <si>
    <t>hero_floor_award</t>
  </si>
  <si>
    <t>ssrpet_count</t>
  </si>
  <si>
    <t>ssrpet_floor_award</t>
  </si>
  <si>
    <t>ssrhero_count</t>
  </si>
  <si>
    <t>ssrhero_floor_award</t>
  </si>
  <si>
    <t>limit_award_type</t>
  </si>
  <si>
    <t>limit_min1</t>
  </si>
  <si>
    <t>limit_max1</t>
  </si>
  <si>
    <t>replace_under1</t>
  </si>
  <si>
    <t>replace_over1</t>
  </si>
  <si>
    <t>limit_award_item</t>
  </si>
  <si>
    <t>limit_min2</t>
  </si>
  <si>
    <t>limit_max2</t>
  </si>
  <si>
    <t>replace_under2</t>
  </si>
  <si>
    <t>replace_over2</t>
  </si>
  <si>
    <t>数量</t>
    <phoneticPr fontId="3" type="noConversion"/>
  </si>
  <si>
    <t>SR</t>
    <phoneticPr fontId="3" type="noConversion"/>
  </si>
  <si>
    <t>SSR</t>
    <phoneticPr fontId="3" type="noConversion"/>
  </si>
  <si>
    <t>抽取奖励id：</t>
    <phoneticPr fontId="3" type="noConversion"/>
  </si>
  <si>
    <t>价值</t>
    <phoneticPr fontId="3" type="noConversion"/>
  </si>
  <si>
    <t>新增</t>
    <phoneticPr fontId="3" type="noConversion"/>
  </si>
  <si>
    <t>基础</t>
    <phoneticPr fontId="3" type="noConversion"/>
  </si>
  <si>
    <t>周期</t>
    <phoneticPr fontId="3" type="noConversion"/>
  </si>
  <si>
    <t>首抽</t>
    <phoneticPr fontId="3" type="noConversion"/>
  </si>
  <si>
    <t>首次十连普通</t>
    <phoneticPr fontId="3" type="noConversion"/>
  </si>
  <si>
    <t>英雄保底奖励</t>
    <phoneticPr fontId="3" type="noConversion"/>
  </si>
  <si>
    <t>SSR本命保底奖励</t>
    <phoneticPr fontId="3" type="noConversion"/>
  </si>
  <si>
    <t>SSR英雄保底奖励</t>
    <phoneticPr fontId="3" type="noConversion"/>
  </si>
  <si>
    <t>英雄数过高</t>
    <phoneticPr fontId="3" type="noConversion"/>
  </si>
  <si>
    <t>英雄币过多</t>
    <phoneticPr fontId="3" type="noConversion"/>
  </si>
  <si>
    <t>类型</t>
    <phoneticPr fontId="3" type="noConversion"/>
  </si>
  <si>
    <t>物品</t>
    <phoneticPr fontId="3" type="noConversion"/>
  </si>
  <si>
    <t>权重</t>
    <phoneticPr fontId="3" type="noConversion"/>
  </si>
  <si>
    <t>概率</t>
    <phoneticPr fontId="3" type="noConversion"/>
  </si>
  <si>
    <t>删除</t>
    <phoneticPr fontId="3" type="noConversion"/>
  </si>
  <si>
    <t>R</t>
    <phoneticPr fontId="3" type="noConversion"/>
  </si>
  <si>
    <t>删除</t>
    <phoneticPr fontId="3" type="noConversion"/>
  </si>
  <si>
    <t>SR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</si>
</sst>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aj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2" fillId="0" borderId="0" xfId="0" applyFont="1" applyFill="1"/>
    <xf numFmtId="0" fontId="4" fillId="0" borderId="0" xfId="0" applyFont="1" applyFill="1"/>
    <xf numFmtId="0" fontId="2" fillId="2" borderId="0" xfId="0" applyFont="1" applyFill="1"/>
    <xf numFmtId="176" fontId="4" fillId="0" borderId="0" xfId="1" applyNumberFormat="1" applyFont="1" applyFill="1" applyAlignment="1"/>
    <xf numFmtId="176" fontId="4" fillId="0" borderId="0" xfId="0" applyNumberFormat="1" applyFont="1" applyFill="1"/>
    <xf numFmtId="0" fontId="5" fillId="0" borderId="0" xfId="0" applyFont="1" applyFill="1"/>
    <xf numFmtId="9" fontId="5" fillId="0" borderId="0" xfId="0" applyNumberFormat="1" applyFont="1" applyFill="1"/>
    <xf numFmtId="10" fontId="5" fillId="0" borderId="0" xfId="0" applyNumberFormat="1" applyFont="1" applyFill="1"/>
    <xf numFmtId="10" fontId="4" fillId="0" borderId="0" xfId="0" applyNumberFormat="1" applyFont="1" applyFill="1"/>
    <xf numFmtId="9" fontId="4" fillId="0" borderId="0" xfId="0" applyNumberFormat="1" applyFont="1" applyFill="1"/>
    <xf numFmtId="0" fontId="6" fillId="0" borderId="0" xfId="0" applyFont="1"/>
    <xf numFmtId="0" fontId="7" fillId="0" borderId="0" xfId="0" applyFont="1"/>
    <xf numFmtId="177" fontId="0" fillId="0" borderId="0" xfId="0" applyNumberFormat="1"/>
    <xf numFmtId="0" fontId="0" fillId="3" borderId="0" xfId="0" applyFill="1"/>
    <xf numFmtId="0" fontId="0" fillId="2" borderId="0" xfId="0" applyFill="1"/>
    <xf numFmtId="10" fontId="0" fillId="2" borderId="0" xfId="1" applyNumberFormat="1" applyFont="1" applyFill="1" applyAlignment="1"/>
    <xf numFmtId="0" fontId="8" fillId="0" borderId="0" xfId="0" applyFont="1" applyFill="1"/>
    <xf numFmtId="0" fontId="7" fillId="0" borderId="0" xfId="0" applyFont="1" applyAlignment="1">
      <alignment horizontal="left" vertical="center"/>
    </xf>
    <xf numFmtId="176" fontId="0" fillId="0" borderId="0" xfId="1" applyNumberFormat="1" applyFont="1" applyAlignment="1"/>
    <xf numFmtId="0" fontId="0" fillId="4" borderId="0" xfId="0" applyFill="1"/>
    <xf numFmtId="0" fontId="7" fillId="4" borderId="0" xfId="0" applyFont="1" applyFill="1" applyAlignment="1">
      <alignment horizontal="left" vertical="center"/>
    </xf>
    <xf numFmtId="176" fontId="0" fillId="4" borderId="0" xfId="1" applyNumberFormat="1" applyFont="1" applyFill="1" applyAlignment="1"/>
    <xf numFmtId="0" fontId="0" fillId="2" borderId="0" xfId="0" applyFill="1" applyBorder="1" applyAlignment="1">
      <alignment vertical="center"/>
    </xf>
    <xf numFmtId="0" fontId="0" fillId="3" borderId="0" xfId="0" applyFill="1" applyAlignment="1">
      <alignment horizontal="left"/>
    </xf>
    <xf numFmtId="0" fontId="0" fillId="2" borderId="0" xfId="0" applyFill="1" applyBorder="1" applyAlignment="1"/>
    <xf numFmtId="0" fontId="8" fillId="3" borderId="0" xfId="0" applyFont="1" applyFill="1"/>
    <xf numFmtId="0" fontId="8" fillId="0" borderId="0" xfId="0" applyFont="1" applyFill="1" applyAlignment="1">
      <alignment horizontal="right"/>
    </xf>
    <xf numFmtId="0" fontId="8" fillId="4" borderId="0" xfId="0" applyFont="1" applyFill="1"/>
    <xf numFmtId="0" fontId="8" fillId="4" borderId="0" xfId="0" applyFont="1" applyFill="1" applyAlignment="1">
      <alignment horizontal="right"/>
    </xf>
  </cellXfs>
  <cellStyles count="2">
    <cellStyle name="百分比" xfId="1" builtinId="5"/>
    <cellStyle name="常规" xfId="0" builtinId="0"/>
  </cellStyles>
  <dxfs count="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968;&#20540;&#25991;&#26723;\&#39764;&#22495;&#19990;&#30028;\&#25968;&#20540;&#35774;&#35745;\3.&#20135;&#20986;&#36884;&#24452;&#19982;&#20184;&#36153;&#21830;&#242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玩法与掉落对应表-调整"/>
      <sheetName val="新 物品表"/>
      <sheetName val="物品分类"/>
      <sheetName val="奖励填充物"/>
      <sheetName val="礼包"/>
      <sheetName val="玩法产出"/>
      <sheetName val="物品产出说明"/>
      <sheetName val="肝副本"/>
      <sheetName val="商城"/>
      <sheetName val="时装"/>
      <sheetName val="具体商店"/>
      <sheetName val="前期付费和up值"/>
      <sheetName val="常规周期活动付费相关"/>
    </sheetNames>
    <sheetDataSet>
      <sheetData sheetId="0"/>
      <sheetData sheetId="1">
        <row r="1">
          <cell r="C1" t="str">
            <v>物品id</v>
          </cell>
          <cell r="D1" t="str">
            <v>物品名称</v>
          </cell>
          <cell r="E1" t="str">
            <v>其他说明</v>
          </cell>
          <cell r="F1" t="str">
            <v>其他说明</v>
          </cell>
          <cell r="G1" t="str">
            <v>用处</v>
          </cell>
          <cell r="H1" t="str">
            <v>参数</v>
          </cell>
          <cell r="I1" t="str">
            <v>参数</v>
          </cell>
          <cell r="J1" t="str">
            <v>参数</v>
          </cell>
          <cell r="K1" t="str">
            <v>功能说明</v>
          </cell>
          <cell r="L1" t="str">
            <v>体力定价</v>
          </cell>
        </row>
        <row r="2">
          <cell r="C2">
            <v>1</v>
          </cell>
          <cell r="D2" t="str">
            <v>罗兰钻</v>
          </cell>
          <cell r="K2" t="str">
            <v>钻石</v>
          </cell>
          <cell r="L2">
            <v>1</v>
          </cell>
        </row>
        <row r="3">
          <cell r="C3">
            <v>2</v>
          </cell>
          <cell r="D3" t="str">
            <v>冒险币</v>
          </cell>
          <cell r="K3" t="str">
            <v>预计后面改为红钻</v>
          </cell>
          <cell r="L3">
            <v>10</v>
          </cell>
        </row>
        <row r="4">
          <cell r="C4">
            <v>3</v>
          </cell>
          <cell r="D4" t="str">
            <v>金币</v>
          </cell>
          <cell r="K4" t="str">
            <v>养成系统通用消耗</v>
          </cell>
          <cell r="L4">
            <v>5.0000000000000001E-4</v>
          </cell>
        </row>
        <row r="5">
          <cell r="C5">
            <v>4</v>
          </cell>
          <cell r="D5" t="str">
            <v>英雄经验</v>
          </cell>
          <cell r="K5" t="str">
            <v>经验球的英雄经验</v>
          </cell>
          <cell r="L5">
            <v>1E-4</v>
          </cell>
        </row>
        <row r="6">
          <cell r="C6">
            <v>5</v>
          </cell>
          <cell r="D6" t="str">
            <v>战队经验</v>
          </cell>
          <cell r="K6" t="str">
            <v>战队升级用</v>
          </cell>
          <cell r="L6" t="str">
            <v>无</v>
          </cell>
        </row>
        <row r="7">
          <cell r="C7">
            <v>6</v>
          </cell>
          <cell r="D7" t="str">
            <v>出战经验</v>
          </cell>
          <cell r="K7" t="str">
            <v>出战英雄获得的英雄经验</v>
          </cell>
          <cell r="L7">
            <v>1E-4</v>
          </cell>
        </row>
        <row r="8">
          <cell r="C8">
            <v>8</v>
          </cell>
          <cell r="D8" t="str">
            <v>本命经验</v>
          </cell>
          <cell r="K8" t="str">
            <v>经验球的英雄经验</v>
          </cell>
          <cell r="L8">
            <v>1E-4</v>
          </cell>
        </row>
        <row r="9">
          <cell r="C9">
            <v>9</v>
          </cell>
          <cell r="D9" t="str">
            <v>干劲</v>
          </cell>
          <cell r="K9" t="str">
            <v>干劲</v>
          </cell>
          <cell r="L9">
            <v>0.5</v>
          </cell>
        </row>
        <row r="10">
          <cell r="C10">
            <v>10</v>
          </cell>
          <cell r="D10" t="str">
            <v>时装币</v>
          </cell>
          <cell r="K10" t="str">
            <v>时装币</v>
          </cell>
          <cell r="L10" t="str">
            <v>无</v>
          </cell>
        </row>
        <row r="11">
          <cell r="C11">
            <v>11</v>
          </cell>
          <cell r="D11" t="str">
            <v>荣誉点数</v>
          </cell>
          <cell r="K11" t="str">
            <v>荣誉商店，买初始通用物品</v>
          </cell>
          <cell r="L11">
            <v>0.2</v>
          </cell>
        </row>
        <row r="12">
          <cell r="C12">
            <v>12</v>
          </cell>
          <cell r="D12" t="str">
            <v>公会贡献</v>
          </cell>
          <cell r="K12" t="str">
            <v>公会商店，买低级养成材料</v>
          </cell>
          <cell r="L12">
            <v>0.2</v>
          </cell>
        </row>
        <row r="13">
          <cell r="C13">
            <v>13</v>
          </cell>
          <cell r="D13" t="str">
            <v>英雄纹章</v>
          </cell>
          <cell r="K13" t="str">
            <v>速递商店，买英雄养成道具</v>
          </cell>
          <cell r="L13">
            <v>5</v>
          </cell>
        </row>
        <row r="14">
          <cell r="C14">
            <v>14</v>
          </cell>
          <cell r="D14" t="str">
            <v>本命币</v>
          </cell>
          <cell r="K14" t="str">
            <v>速递商店，买本命养成道具</v>
          </cell>
          <cell r="L14">
            <v>5</v>
          </cell>
        </row>
        <row r="15">
          <cell r="C15">
            <v>15</v>
          </cell>
          <cell r="D15" t="str">
            <v>勇者奖章</v>
          </cell>
          <cell r="K15" t="str">
            <v>勇者商店，买高级养成材料</v>
          </cell>
          <cell r="L15">
            <v>10</v>
          </cell>
        </row>
        <row r="16">
          <cell r="C16">
            <v>16</v>
          </cell>
          <cell r="D16" t="str">
            <v>记忆碎片</v>
          </cell>
          <cell r="K16" t="str">
            <v>梦境商店，买中级和装备进阶材料</v>
          </cell>
          <cell r="L16">
            <v>0.2</v>
          </cell>
        </row>
        <row r="17">
          <cell r="C17">
            <v>17</v>
          </cell>
          <cell r="D17" t="str">
            <v>友情点</v>
          </cell>
          <cell r="K17" t="str">
            <v>开好用宝箱用，3点=1分钟</v>
          </cell>
          <cell r="L17">
            <v>0.1</v>
          </cell>
        </row>
        <row r="18">
          <cell r="C18">
            <v>18</v>
          </cell>
          <cell r="D18" t="str">
            <v>圣魂积分</v>
          </cell>
          <cell r="K18" t="str">
            <v>活动积分</v>
          </cell>
          <cell r="L18">
            <v>1</v>
          </cell>
        </row>
        <row r="19">
          <cell r="C19">
            <v>19</v>
          </cell>
          <cell r="D19" t="str">
            <v>王牌通缉积分</v>
          </cell>
          <cell r="K19" t="str">
            <v>活动积分</v>
          </cell>
          <cell r="L19">
            <v>1</v>
          </cell>
        </row>
        <row r="20">
          <cell r="C20">
            <v>21</v>
          </cell>
          <cell r="D20" t="str">
            <v>联盟经验</v>
          </cell>
        </row>
        <row r="21">
          <cell r="C21">
            <v>101</v>
          </cell>
          <cell r="D21" t="str">
            <v>粗木箱</v>
          </cell>
          <cell r="K21" t="str">
            <v>好友宝箱 绿</v>
          </cell>
          <cell r="L21">
            <v>20</v>
          </cell>
        </row>
        <row r="22">
          <cell r="C22">
            <v>102</v>
          </cell>
          <cell r="D22" t="str">
            <v>秘银箱</v>
          </cell>
          <cell r="K22" t="str">
            <v>好友宝箱 蓝</v>
          </cell>
          <cell r="L22">
            <v>50</v>
          </cell>
        </row>
        <row r="23">
          <cell r="C23">
            <v>103</v>
          </cell>
          <cell r="D23" t="str">
            <v>炼金宝箱</v>
          </cell>
          <cell r="K23" t="str">
            <v>好友宝箱 紫</v>
          </cell>
          <cell r="L23">
            <v>100</v>
          </cell>
        </row>
        <row r="24">
          <cell r="C24">
            <v>100003</v>
          </cell>
          <cell r="D24" t="str">
            <v>公会纹章</v>
          </cell>
        </row>
        <row r="25">
          <cell r="C25">
            <v>120012</v>
          </cell>
          <cell r="D25" t="str">
            <v>友情速递券</v>
          </cell>
          <cell r="K25" t="str">
            <v>友情抽卡1次</v>
          </cell>
          <cell r="L25">
            <v>10</v>
          </cell>
        </row>
        <row r="26">
          <cell r="C26">
            <v>120013</v>
          </cell>
          <cell r="D26" t="str">
            <v>罗兰钻速递券</v>
          </cell>
          <cell r="K26" t="str">
            <v>钻石抽卡1次</v>
          </cell>
          <cell r="L26">
            <v>220</v>
          </cell>
        </row>
        <row r="27">
          <cell r="C27">
            <v>120022</v>
          </cell>
          <cell r="D27" t="str">
            <v>基础本命速递券</v>
          </cell>
        </row>
        <row r="28">
          <cell r="C28">
            <v>120023</v>
          </cell>
          <cell r="D28" t="str">
            <v>活动召唤券</v>
          </cell>
          <cell r="K28" t="str">
            <v>活动抽卡1次</v>
          </cell>
          <cell r="L28">
            <v>200</v>
          </cell>
        </row>
        <row r="29">
          <cell r="C29">
            <v>120033</v>
          </cell>
          <cell r="D29" t="str">
            <v>付费召唤券</v>
          </cell>
          <cell r="K29" t="str">
            <v>付费活动抽卡1次</v>
          </cell>
          <cell r="L29">
            <v>200</v>
          </cell>
        </row>
        <row r="30">
          <cell r="C30">
            <v>201000</v>
          </cell>
          <cell r="D30" t="str">
            <v>初级银币卡</v>
          </cell>
          <cell r="G30" t="str">
            <v>获得金币</v>
          </cell>
          <cell r="H30">
            <v>2000</v>
          </cell>
          <cell r="K30" t="str">
            <v>获得金币2000</v>
          </cell>
          <cell r="L30">
            <v>1</v>
          </cell>
        </row>
        <row r="31">
          <cell r="C31">
            <v>201001</v>
          </cell>
          <cell r="D31" t="str">
            <v>中级银币卡</v>
          </cell>
          <cell r="G31" t="str">
            <v>获得金币</v>
          </cell>
          <cell r="H31">
            <v>10000</v>
          </cell>
          <cell r="K31" t="str">
            <v>获得金币10000</v>
          </cell>
          <cell r="L31">
            <v>5</v>
          </cell>
        </row>
        <row r="32">
          <cell r="C32">
            <v>201002</v>
          </cell>
          <cell r="D32" t="str">
            <v>高级银币卡</v>
          </cell>
          <cell r="G32" t="str">
            <v>获得金币</v>
          </cell>
          <cell r="H32">
            <v>50000</v>
          </cell>
          <cell r="K32" t="str">
            <v>获得金币50000</v>
          </cell>
          <cell r="L32">
            <v>25</v>
          </cell>
        </row>
        <row r="33">
          <cell r="C33">
            <v>201003</v>
          </cell>
          <cell r="D33" t="str">
            <v>特级银币卡</v>
          </cell>
          <cell r="G33" t="str">
            <v>获得金币</v>
          </cell>
          <cell r="H33">
            <v>150000</v>
          </cell>
          <cell r="K33" t="str">
            <v>获得金币150000</v>
          </cell>
          <cell r="L33">
            <v>75</v>
          </cell>
        </row>
        <row r="34">
          <cell r="C34">
            <v>201004</v>
          </cell>
          <cell r="D34" t="str">
            <v>顶级银币卡</v>
          </cell>
          <cell r="G34" t="str">
            <v>获得金币</v>
          </cell>
          <cell r="H34">
            <v>500000</v>
          </cell>
          <cell r="K34" t="str">
            <v>获得金币500000</v>
          </cell>
          <cell r="L34">
            <v>250</v>
          </cell>
        </row>
        <row r="35">
          <cell r="C35">
            <v>202000</v>
          </cell>
          <cell r="D35" t="str">
            <v>初级英雄经验卡</v>
          </cell>
          <cell r="G35" t="str">
            <v>获得英雄经验</v>
          </cell>
          <cell r="H35">
            <v>5000</v>
          </cell>
          <cell r="K35" t="str">
            <v>获得英雄经验5000</v>
          </cell>
          <cell r="L35">
            <v>0.5</v>
          </cell>
        </row>
        <row r="36">
          <cell r="C36">
            <v>202001</v>
          </cell>
          <cell r="D36" t="str">
            <v>中级英雄经验卡</v>
          </cell>
          <cell r="G36" t="str">
            <v>获得英雄经验</v>
          </cell>
          <cell r="H36">
            <v>20000</v>
          </cell>
          <cell r="K36" t="str">
            <v>获得英雄经验20000</v>
          </cell>
          <cell r="L36">
            <v>2</v>
          </cell>
        </row>
        <row r="37">
          <cell r="C37">
            <v>202002</v>
          </cell>
          <cell r="D37" t="str">
            <v>高级英雄经验卡</v>
          </cell>
          <cell r="G37" t="str">
            <v>获得英雄经验</v>
          </cell>
          <cell r="H37">
            <v>100000</v>
          </cell>
          <cell r="K37" t="str">
            <v>获得英雄经验100000</v>
          </cell>
          <cell r="L37">
            <v>10</v>
          </cell>
        </row>
        <row r="38">
          <cell r="C38">
            <v>202003</v>
          </cell>
          <cell r="D38" t="str">
            <v>特级英雄经验卡</v>
          </cell>
          <cell r="G38" t="str">
            <v>获得英雄经验</v>
          </cell>
          <cell r="H38">
            <v>300000</v>
          </cell>
          <cell r="K38" t="str">
            <v>获得英雄经验300000</v>
          </cell>
          <cell r="L38">
            <v>30</v>
          </cell>
        </row>
        <row r="39">
          <cell r="C39">
            <v>202004</v>
          </cell>
          <cell r="D39" t="str">
            <v>顶级英雄经验卡</v>
          </cell>
          <cell r="G39" t="str">
            <v>获得英雄经验</v>
          </cell>
          <cell r="H39">
            <v>1000000</v>
          </cell>
          <cell r="K39" t="str">
            <v>获得英雄经验1000000</v>
          </cell>
          <cell r="L39">
            <v>100</v>
          </cell>
        </row>
        <row r="40">
          <cell r="C40">
            <v>203000</v>
          </cell>
          <cell r="D40" t="str">
            <v>初级本命经验卡</v>
          </cell>
          <cell r="G40" t="str">
            <v>获得本命经验</v>
          </cell>
          <cell r="H40">
            <v>5000</v>
          </cell>
          <cell r="K40" t="str">
            <v>获得本命经验5000</v>
          </cell>
          <cell r="L40">
            <v>0.5</v>
          </cell>
        </row>
        <row r="41">
          <cell r="C41">
            <v>203001</v>
          </cell>
          <cell r="D41" t="str">
            <v>中级本命经验卡</v>
          </cell>
          <cell r="G41" t="str">
            <v>获得本命经验</v>
          </cell>
          <cell r="H41">
            <v>20000</v>
          </cell>
          <cell r="K41" t="str">
            <v>获得本命经验20000</v>
          </cell>
          <cell r="L41">
            <v>2</v>
          </cell>
        </row>
        <row r="42">
          <cell r="C42">
            <v>203002</v>
          </cell>
          <cell r="D42" t="str">
            <v>高级本命经验卡</v>
          </cell>
          <cell r="G42" t="str">
            <v>获得本命经验</v>
          </cell>
          <cell r="H42">
            <v>100000</v>
          </cell>
          <cell r="K42" t="str">
            <v>获得本命经验100000</v>
          </cell>
          <cell r="L42">
            <v>10</v>
          </cell>
        </row>
        <row r="43">
          <cell r="C43">
            <v>203003</v>
          </cell>
          <cell r="D43" t="str">
            <v>特级本命经验卡</v>
          </cell>
          <cell r="G43" t="str">
            <v>获得本命经验</v>
          </cell>
          <cell r="H43">
            <v>300000</v>
          </cell>
          <cell r="K43" t="str">
            <v>获得本命经验300000</v>
          </cell>
          <cell r="L43">
            <v>30</v>
          </cell>
        </row>
        <row r="44">
          <cell r="C44">
            <v>203004</v>
          </cell>
          <cell r="D44" t="str">
            <v>顶级本命经验卡</v>
          </cell>
          <cell r="G44" t="str">
            <v>获得本命经验</v>
          </cell>
          <cell r="H44">
            <v>1000000</v>
          </cell>
          <cell r="K44" t="str">
            <v>获得本命经验1000000</v>
          </cell>
          <cell r="L44">
            <v>100</v>
          </cell>
        </row>
        <row r="45">
          <cell r="C45">
            <v>204010</v>
          </cell>
          <cell r="D45" t="str">
            <v>增加副本体力或者次数 小</v>
          </cell>
          <cell r="F45" t="str">
            <v>新</v>
          </cell>
          <cell r="G45" t="str">
            <v>效果：回复体力5点</v>
          </cell>
          <cell r="K45" t="str">
            <v>回复体力5点</v>
          </cell>
          <cell r="L45">
            <v>3</v>
          </cell>
        </row>
        <row r="46">
          <cell r="C46">
            <v>204020</v>
          </cell>
          <cell r="D46" t="str">
            <v>增加副本体力或者次数 中</v>
          </cell>
          <cell r="F46" t="str">
            <v>新</v>
          </cell>
          <cell r="G46" t="str">
            <v>效果：回复体力50%</v>
          </cell>
          <cell r="K46" t="str">
            <v>回复体力50%</v>
          </cell>
          <cell r="L46">
            <v>25</v>
          </cell>
        </row>
        <row r="47">
          <cell r="C47">
            <v>204030</v>
          </cell>
          <cell r="D47" t="str">
            <v>增加副本体力或者次数 大</v>
          </cell>
          <cell r="F47" t="str">
            <v>新</v>
          </cell>
          <cell r="G47" t="str">
            <v>效果：回复体力100%</v>
          </cell>
          <cell r="K47" t="str">
            <v>回复体力100%</v>
          </cell>
          <cell r="L47">
            <v>50</v>
          </cell>
        </row>
        <row r="48">
          <cell r="C48">
            <v>210000</v>
          </cell>
          <cell r="D48" t="str">
            <v>速战凭证</v>
          </cell>
          <cell r="K48" t="str">
            <v>快速战斗1场</v>
          </cell>
          <cell r="L48">
            <v>10</v>
          </cell>
        </row>
        <row r="49">
          <cell r="C49">
            <v>210010</v>
          </cell>
          <cell r="D49" t="str">
            <v>考核重置券</v>
          </cell>
          <cell r="K49" t="str">
            <v>刷新骑士考核对手1次</v>
          </cell>
          <cell r="L49">
            <v>5</v>
          </cell>
        </row>
        <row r="50">
          <cell r="C50">
            <v>210023</v>
          </cell>
          <cell r="D50" t="str">
            <v>领主召唤券</v>
          </cell>
          <cell r="K50" t="str">
            <v>召唤1只好友boss</v>
          </cell>
          <cell r="L50">
            <v>50</v>
          </cell>
        </row>
        <row r="51">
          <cell r="C51">
            <v>210024</v>
          </cell>
          <cell r="D51" t="str">
            <v>圣魂讨伐卷</v>
          </cell>
          <cell r="K51" t="str">
            <v>召唤1只活动好友boss</v>
          </cell>
          <cell r="L51">
            <v>50</v>
          </cell>
        </row>
        <row r="52">
          <cell r="C52">
            <v>210043</v>
          </cell>
          <cell r="D52" t="str">
            <v>商城刷新券</v>
          </cell>
          <cell r="K52" t="str">
            <v>商城免费刷新1次</v>
          </cell>
          <cell r="L52">
            <v>100</v>
          </cell>
        </row>
        <row r="53">
          <cell r="C53">
            <v>210104</v>
          </cell>
          <cell r="D53" t="str">
            <v>帝国特供体验卡</v>
          </cell>
          <cell r="K53" t="str">
            <v>延长月卡时间1天</v>
          </cell>
          <cell r="L53">
            <v>100</v>
          </cell>
        </row>
        <row r="54">
          <cell r="C54">
            <v>220003</v>
          </cell>
          <cell r="D54" t="str">
            <v>探宝图鉴</v>
          </cell>
          <cell r="K54" t="str">
            <v>藏宝图</v>
          </cell>
          <cell r="L54">
            <v>50</v>
          </cell>
        </row>
        <row r="55">
          <cell r="C55">
            <v>310010</v>
          </cell>
          <cell r="D55" t="str">
            <v>曜金钥匙</v>
          </cell>
          <cell r="K55" t="str">
            <v>开启探索层宝箱 蓝色</v>
          </cell>
          <cell r="L55">
            <v>20</v>
          </cell>
        </row>
        <row r="56">
          <cell r="C56">
            <v>310020</v>
          </cell>
          <cell r="D56" t="str">
            <v>霜蓝钥匙</v>
          </cell>
          <cell r="K56" t="str">
            <v>开启探索层宝箱 紫色</v>
          </cell>
          <cell r="L56">
            <v>50</v>
          </cell>
        </row>
        <row r="57">
          <cell r="C57">
            <v>410012</v>
          </cell>
          <cell r="D57" t="str">
            <v>联盟礼箱</v>
          </cell>
          <cell r="K57" t="str">
            <v>宝箱</v>
          </cell>
          <cell r="L57">
            <v>25</v>
          </cell>
        </row>
        <row r="58">
          <cell r="C58">
            <v>410021</v>
          </cell>
          <cell r="D58" t="str">
            <v>木箱</v>
          </cell>
          <cell r="K58" t="str">
            <v>宝箱</v>
          </cell>
          <cell r="L58">
            <v>10</v>
          </cell>
        </row>
        <row r="59">
          <cell r="C59">
            <v>410022</v>
          </cell>
          <cell r="D59" t="str">
            <v>青铜箱</v>
          </cell>
          <cell r="K59" t="str">
            <v>宝箱</v>
          </cell>
          <cell r="L59">
            <v>20</v>
          </cell>
        </row>
        <row r="60">
          <cell r="C60">
            <v>410023</v>
          </cell>
          <cell r="D60" t="str">
            <v>白银箱</v>
          </cell>
          <cell r="K60" t="str">
            <v>宝箱</v>
          </cell>
          <cell r="L60">
            <v>50</v>
          </cell>
        </row>
        <row r="61">
          <cell r="C61">
            <v>410024</v>
          </cell>
          <cell r="D61" t="str">
            <v>燃金宝箱</v>
          </cell>
          <cell r="K61" t="str">
            <v>宝箱</v>
          </cell>
          <cell r="L61">
            <v>100</v>
          </cell>
        </row>
        <row r="62">
          <cell r="C62">
            <v>420013</v>
          </cell>
          <cell r="D62" t="str">
            <v>星辉符文匣</v>
          </cell>
          <cell r="K62" t="str">
            <v>随机获得2个符文，最高紫色</v>
          </cell>
          <cell r="L62">
            <v>200</v>
          </cell>
        </row>
        <row r="63">
          <cell r="C63">
            <v>420014</v>
          </cell>
          <cell r="D63" t="str">
            <v>荣耀符文匣</v>
          </cell>
          <cell r="K63" t="str">
            <v>随机获得2个符文，最高橙色</v>
          </cell>
          <cell r="L63">
            <v>500</v>
          </cell>
        </row>
        <row r="64">
          <cell r="C64">
            <v>421012</v>
          </cell>
          <cell r="D64" t="str">
            <v>流光本命匣</v>
          </cell>
          <cell r="K64" t="str">
            <v>随机R本命</v>
          </cell>
          <cell r="L64">
            <v>50</v>
          </cell>
        </row>
        <row r="65">
          <cell r="C65">
            <v>421013</v>
          </cell>
          <cell r="D65" t="str">
            <v>流光本命匣</v>
          </cell>
          <cell r="K65" t="str">
            <v>随机SR本命</v>
          </cell>
          <cell r="L65">
            <v>1000</v>
          </cell>
        </row>
        <row r="66">
          <cell r="C66">
            <v>421014</v>
          </cell>
          <cell r="D66" t="str">
            <v>极光本命匣</v>
          </cell>
          <cell r="K66" t="str">
            <v>随机SSR本命</v>
          </cell>
          <cell r="L66">
            <v>3600</v>
          </cell>
        </row>
        <row r="67">
          <cell r="C67">
            <v>421024</v>
          </cell>
          <cell r="D67" t="str">
            <v>本命之绊匣</v>
          </cell>
          <cell r="K67" t="str">
            <v>随机专属本命</v>
          </cell>
          <cell r="L67">
            <v>10000</v>
          </cell>
        </row>
        <row r="68">
          <cell r="C68">
            <v>431074</v>
          </cell>
          <cell r="D68" t="str">
            <v>血芒礼箱</v>
          </cell>
          <cell r="K68" t="str">
            <v>获得SSR英雄 该隐</v>
          </cell>
          <cell r="L68">
            <v>60000</v>
          </cell>
        </row>
        <row r="69">
          <cell r="C69">
            <v>434014</v>
          </cell>
          <cell r="D69" t="str">
            <v>暗龙礼箱</v>
          </cell>
          <cell r="K69" t="str">
            <v>获得SSR英雄 乔伊</v>
          </cell>
          <cell r="L69">
            <v>60000</v>
          </cell>
        </row>
        <row r="70">
          <cell r="C70">
            <v>430004</v>
          </cell>
          <cell r="D70" t="str">
            <v>英雄进阶礼箱</v>
          </cell>
          <cell r="K70" t="str">
            <v>获得随机 英雄突破道具*1</v>
          </cell>
          <cell r="L70">
            <v>1000</v>
          </cell>
        </row>
        <row r="71">
          <cell r="C71">
            <v>441433</v>
          </cell>
          <cell r="D71" t="str">
            <v>白翼骑本命匣</v>
          </cell>
          <cell r="K71" t="str">
            <v>本命*1</v>
          </cell>
          <cell r="L71">
            <v>3600</v>
          </cell>
        </row>
        <row r="72">
          <cell r="C72">
            <v>441533</v>
          </cell>
          <cell r="D72" t="str">
            <v>狱戒犬本命匣</v>
          </cell>
          <cell r="K72" t="str">
            <v>本命*1</v>
          </cell>
          <cell r="L72">
            <v>3600</v>
          </cell>
        </row>
        <row r="73">
          <cell r="C73">
            <v>442033</v>
          </cell>
          <cell r="D73" t="str">
            <v>幻梦角本命匣</v>
          </cell>
          <cell r="K73" t="str">
            <v>本命*1</v>
          </cell>
          <cell r="L73">
            <v>3600</v>
          </cell>
        </row>
        <row r="74">
          <cell r="C74">
            <v>440944</v>
          </cell>
          <cell r="D74" t="str">
            <v>星灵本命匣</v>
          </cell>
          <cell r="K74" t="str">
            <v>本命*1</v>
          </cell>
          <cell r="L74">
            <v>3600</v>
          </cell>
        </row>
        <row r="75">
          <cell r="C75">
            <v>441844</v>
          </cell>
          <cell r="D75" t="str">
            <v>魅惑女帝本命匣</v>
          </cell>
          <cell r="K75" t="str">
            <v>本命*1</v>
          </cell>
          <cell r="L75">
            <v>3600</v>
          </cell>
        </row>
        <row r="76">
          <cell r="C76">
            <v>442144</v>
          </cell>
          <cell r="D76" t="str">
            <v>永恒骑士本命匣</v>
          </cell>
          <cell r="K76" t="str">
            <v>本命*1</v>
          </cell>
          <cell r="L76">
            <v>3600</v>
          </cell>
        </row>
        <row r="77">
          <cell r="C77">
            <v>450013</v>
          </cell>
          <cell r="D77" t="str">
            <v>限量新银礼箱</v>
          </cell>
          <cell r="G77" t="str">
            <v xml:space="preserve">打开获得银币 </v>
          </cell>
          <cell r="H77">
            <v>500000</v>
          </cell>
          <cell r="K77" t="str">
            <v>打开获得银币 500000</v>
          </cell>
          <cell r="L77">
            <v>250</v>
          </cell>
        </row>
        <row r="78">
          <cell r="C78">
            <v>450023</v>
          </cell>
          <cell r="D78" t="str">
            <v>英雄经验礼箱</v>
          </cell>
          <cell r="G78" t="str">
            <v>获得英雄经验</v>
          </cell>
          <cell r="H78">
            <v>1000000</v>
          </cell>
          <cell r="K78" t="str">
            <v>获得英雄经验1000000</v>
          </cell>
          <cell r="L78">
            <v>100</v>
          </cell>
        </row>
        <row r="79">
          <cell r="C79">
            <v>450033</v>
          </cell>
          <cell r="D79" t="str">
            <v>本命经验礼箱</v>
          </cell>
          <cell r="G79" t="str">
            <v>获得本命经验</v>
          </cell>
          <cell r="H79">
            <v>1000000</v>
          </cell>
          <cell r="K79" t="str">
            <v>获得本命经验1000000</v>
          </cell>
          <cell r="L79">
            <v>100</v>
          </cell>
        </row>
        <row r="80">
          <cell r="C80">
            <v>460013</v>
          </cell>
          <cell r="D80" t="str">
            <v>一阶晶尘宝箱</v>
          </cell>
          <cell r="K80" t="str">
            <v>获得随机 装备进阶材料</v>
          </cell>
          <cell r="L80">
            <v>100</v>
          </cell>
        </row>
        <row r="81">
          <cell r="C81">
            <v>460024</v>
          </cell>
          <cell r="D81" t="str">
            <v>二阶晶尘宝箱</v>
          </cell>
          <cell r="K81" t="str">
            <v>获得随机 装备进阶材料</v>
          </cell>
          <cell r="L81">
            <v>200</v>
          </cell>
        </row>
        <row r="82">
          <cell r="C82">
            <v>460034</v>
          </cell>
          <cell r="D82" t="str">
            <v>三阶晶尘宝箱</v>
          </cell>
          <cell r="K82" t="str">
            <v>获得随机 装备进阶材料</v>
          </cell>
          <cell r="L82">
            <v>300</v>
          </cell>
        </row>
        <row r="83">
          <cell r="C83">
            <v>500014</v>
          </cell>
          <cell r="D83" t="str">
            <v>悬赏礼箱</v>
          </cell>
          <cell r="K83" t="str">
            <v>随机获得1个符文，最高橙色</v>
          </cell>
          <cell r="L83">
            <v>50</v>
          </cell>
        </row>
        <row r="84">
          <cell r="C84">
            <v>500024</v>
          </cell>
          <cell r="D84" t="str">
            <v>军团悬赏宝箱</v>
          </cell>
        </row>
        <row r="85">
          <cell r="C85">
            <v>500034</v>
          </cell>
          <cell r="D85" t="str">
            <v>军团悬赏宝箱</v>
          </cell>
        </row>
        <row r="86">
          <cell r="C86">
            <v>500044</v>
          </cell>
          <cell r="D86" t="str">
            <v>军团悬赏宝箱</v>
          </cell>
        </row>
        <row r="87">
          <cell r="C87">
            <v>500054</v>
          </cell>
          <cell r="D87" t="str">
            <v>军团悬赏宝箱</v>
          </cell>
        </row>
        <row r="88">
          <cell r="C88">
            <v>500064</v>
          </cell>
          <cell r="D88" t="str">
            <v>军团悬赏宝箱</v>
          </cell>
        </row>
        <row r="89">
          <cell r="C89">
            <v>6003003</v>
          </cell>
          <cell r="D89" t="str">
            <v>本命异晶</v>
          </cell>
          <cell r="K89" t="str">
            <v>本命升星道具</v>
          </cell>
          <cell r="L89">
            <v>50</v>
          </cell>
        </row>
        <row r="90">
          <cell r="C90">
            <v>8000012</v>
          </cell>
          <cell r="D90" t="str">
            <v>限量罗兰礼箱</v>
          </cell>
          <cell r="F90" t="str">
            <v>测试</v>
          </cell>
          <cell r="K90" t="str">
            <v>测试礼包</v>
          </cell>
          <cell r="L90" t="str">
            <v>无价</v>
          </cell>
        </row>
        <row r="91">
          <cell r="C91">
            <v>8000032</v>
          </cell>
          <cell r="D91" t="str">
            <v>限量耀银礼箱</v>
          </cell>
          <cell r="F91" t="str">
            <v>测试</v>
          </cell>
          <cell r="K91" t="str">
            <v>测试礼包</v>
          </cell>
          <cell r="L91" t="str">
            <v>无价</v>
          </cell>
        </row>
        <row r="92">
          <cell r="C92">
            <v>8000042</v>
          </cell>
          <cell r="D92" t="str">
            <v>王者经验礼箱</v>
          </cell>
          <cell r="F92" t="str">
            <v>测试</v>
          </cell>
          <cell r="K92" t="str">
            <v>测试礼包</v>
          </cell>
          <cell r="L92" t="str">
            <v>无价</v>
          </cell>
        </row>
        <row r="93">
          <cell r="C93">
            <v>8000052</v>
          </cell>
          <cell r="D93" t="str">
            <v>英雄强化礼箱</v>
          </cell>
          <cell r="F93" t="str">
            <v>测试</v>
          </cell>
          <cell r="K93" t="str">
            <v>测试礼包</v>
          </cell>
          <cell r="L93" t="str">
            <v>无价</v>
          </cell>
        </row>
        <row r="94">
          <cell r="C94">
            <v>8000062</v>
          </cell>
          <cell r="D94" t="str">
            <v>召唤大师礼箱</v>
          </cell>
          <cell r="F94" t="str">
            <v>测试</v>
          </cell>
          <cell r="K94" t="str">
            <v>测试礼包</v>
          </cell>
          <cell r="L94" t="str">
            <v>无价</v>
          </cell>
        </row>
        <row r="95">
          <cell r="C95">
            <v>8000102</v>
          </cell>
          <cell r="D95" t="str">
            <v>时尚之都礼箱</v>
          </cell>
          <cell r="F95" t="str">
            <v>测试</v>
          </cell>
          <cell r="K95" t="str">
            <v>测试礼包</v>
          </cell>
          <cell r="L95" t="str">
            <v>无价</v>
          </cell>
        </row>
        <row r="96">
          <cell r="C96">
            <v>2000054</v>
          </cell>
          <cell r="D96" t="str">
            <v>锤子  橙</v>
          </cell>
          <cell r="F96" t="str">
            <v>新</v>
          </cell>
          <cell r="K96" t="str">
            <v>用于合成橙色装备进阶道具</v>
          </cell>
          <cell r="L96">
            <v>200</v>
          </cell>
        </row>
        <row r="97">
          <cell r="C97">
            <v>2000064</v>
          </cell>
          <cell r="D97" t="str">
            <v>锤子  橙R</v>
          </cell>
          <cell r="F97" t="str">
            <v>新</v>
          </cell>
          <cell r="K97" t="str">
            <v>用于合成橙色R装备进阶道具</v>
          </cell>
          <cell r="L97">
            <v>500</v>
          </cell>
        </row>
        <row r="98">
          <cell r="C98">
            <v>2000074</v>
          </cell>
          <cell r="D98" t="str">
            <v>锤子  橙SR</v>
          </cell>
          <cell r="F98" t="str">
            <v>新</v>
          </cell>
          <cell r="K98" t="str">
            <v>用于合成橙色SR装备进阶道具</v>
          </cell>
          <cell r="L98">
            <v>1000</v>
          </cell>
        </row>
        <row r="99">
          <cell r="C99">
            <v>2000084</v>
          </cell>
          <cell r="D99" t="str">
            <v>锤子  橙SSR</v>
          </cell>
          <cell r="F99" t="str">
            <v>新</v>
          </cell>
          <cell r="K99" t="str">
            <v>用于合成橙色SSR装备进阶道具</v>
          </cell>
          <cell r="L99">
            <v>2000</v>
          </cell>
        </row>
        <row r="100">
          <cell r="C100">
            <v>2011010</v>
          </cell>
          <cell r="D100" t="str">
            <v>奥兹家族武器</v>
          </cell>
          <cell r="F100" t="str">
            <v>新</v>
          </cell>
          <cell r="K100" t="str">
            <v>奥兹 武器 白</v>
          </cell>
          <cell r="L100">
            <v>2</v>
          </cell>
        </row>
        <row r="101">
          <cell r="C101">
            <v>2012010</v>
          </cell>
          <cell r="D101" t="str">
            <v>奥兹家族衣服</v>
          </cell>
          <cell r="F101" t="str">
            <v>新</v>
          </cell>
          <cell r="K101" t="str">
            <v>奥兹 衣服 白</v>
          </cell>
          <cell r="L101">
            <v>2</v>
          </cell>
        </row>
        <row r="102">
          <cell r="C102">
            <v>2013010</v>
          </cell>
          <cell r="D102" t="str">
            <v>奥兹家族裤子</v>
          </cell>
          <cell r="F102" t="str">
            <v>新</v>
          </cell>
          <cell r="K102" t="str">
            <v>奥兹 裤子 白</v>
          </cell>
          <cell r="L102">
            <v>2</v>
          </cell>
        </row>
        <row r="103">
          <cell r="C103">
            <v>2014010</v>
          </cell>
          <cell r="D103" t="str">
            <v>奥兹家族鞋子</v>
          </cell>
          <cell r="F103" t="str">
            <v>新</v>
          </cell>
          <cell r="K103" t="str">
            <v>奥兹 鞋子 白</v>
          </cell>
          <cell r="L103">
            <v>2</v>
          </cell>
        </row>
        <row r="104">
          <cell r="C104">
            <v>2021010</v>
          </cell>
          <cell r="D104" t="str">
            <v>魔法议会武器</v>
          </cell>
          <cell r="F104" t="str">
            <v>新</v>
          </cell>
          <cell r="K104" t="str">
            <v>魔法 武器 白</v>
          </cell>
          <cell r="L104">
            <v>2</v>
          </cell>
        </row>
        <row r="105">
          <cell r="C105">
            <v>2022010</v>
          </cell>
          <cell r="D105" t="str">
            <v>魔法议会衣服</v>
          </cell>
          <cell r="F105" t="str">
            <v>新</v>
          </cell>
          <cell r="K105" t="str">
            <v>魔法 衣服 白</v>
          </cell>
          <cell r="L105">
            <v>2</v>
          </cell>
        </row>
        <row r="106">
          <cell r="C106">
            <v>2023010</v>
          </cell>
          <cell r="D106" t="str">
            <v>魔法议会裤子</v>
          </cell>
          <cell r="F106" t="str">
            <v>新</v>
          </cell>
          <cell r="K106" t="str">
            <v>魔法 裤子 白</v>
          </cell>
          <cell r="L106">
            <v>2</v>
          </cell>
        </row>
        <row r="107">
          <cell r="C107">
            <v>2024010</v>
          </cell>
          <cell r="D107" t="str">
            <v>魔法议会鞋子</v>
          </cell>
          <cell r="F107" t="str">
            <v>新</v>
          </cell>
          <cell r="K107" t="str">
            <v>魔法 鞋子 白</v>
          </cell>
          <cell r="L107">
            <v>2</v>
          </cell>
        </row>
        <row r="108">
          <cell r="C108">
            <v>2041010</v>
          </cell>
          <cell r="D108" t="str">
            <v>圣界组织武器</v>
          </cell>
          <cell r="F108" t="str">
            <v>新</v>
          </cell>
          <cell r="K108" t="str">
            <v>圣界 武器 白</v>
          </cell>
          <cell r="L108">
            <v>2</v>
          </cell>
        </row>
        <row r="109">
          <cell r="C109">
            <v>2042010</v>
          </cell>
          <cell r="D109" t="str">
            <v>圣界组织衣服</v>
          </cell>
          <cell r="F109" t="str">
            <v>新</v>
          </cell>
          <cell r="K109" t="str">
            <v>圣界 衣服 白</v>
          </cell>
          <cell r="L109">
            <v>2</v>
          </cell>
        </row>
        <row r="110">
          <cell r="C110">
            <v>2043010</v>
          </cell>
          <cell r="D110" t="str">
            <v>圣界组织裤子</v>
          </cell>
          <cell r="F110" t="str">
            <v>新</v>
          </cell>
          <cell r="K110" t="str">
            <v>圣界 裤子 白</v>
          </cell>
          <cell r="L110">
            <v>2</v>
          </cell>
        </row>
        <row r="111">
          <cell r="C111">
            <v>2044010</v>
          </cell>
          <cell r="D111" t="str">
            <v>圣界组织鞋子</v>
          </cell>
          <cell r="F111" t="str">
            <v>新</v>
          </cell>
          <cell r="K111" t="str">
            <v>圣界 鞋子 白</v>
          </cell>
          <cell r="L111">
            <v>2</v>
          </cell>
        </row>
        <row r="112">
          <cell r="C112">
            <v>2051010</v>
          </cell>
          <cell r="D112" t="str">
            <v>密林国度武器</v>
          </cell>
          <cell r="F112" t="str">
            <v>新</v>
          </cell>
          <cell r="K112" t="str">
            <v>密林 武器 白</v>
          </cell>
          <cell r="L112">
            <v>2</v>
          </cell>
        </row>
        <row r="113">
          <cell r="C113">
            <v>2052010</v>
          </cell>
          <cell r="D113" t="str">
            <v>密林国度衣服</v>
          </cell>
          <cell r="F113" t="str">
            <v>新</v>
          </cell>
          <cell r="K113" t="str">
            <v>密林 衣服 白</v>
          </cell>
          <cell r="L113">
            <v>2</v>
          </cell>
        </row>
        <row r="114">
          <cell r="C114">
            <v>2053010</v>
          </cell>
          <cell r="D114" t="str">
            <v>密林国度裤子</v>
          </cell>
          <cell r="F114" t="str">
            <v>新</v>
          </cell>
          <cell r="K114" t="str">
            <v>密林 裤子 白</v>
          </cell>
          <cell r="L114">
            <v>2</v>
          </cell>
        </row>
        <row r="115">
          <cell r="C115">
            <v>2054010</v>
          </cell>
          <cell r="D115" t="str">
            <v>密林国度鞋子</v>
          </cell>
          <cell r="F115" t="str">
            <v>新</v>
          </cell>
          <cell r="K115" t="str">
            <v>密林 鞋子 白</v>
          </cell>
          <cell r="L115">
            <v>2</v>
          </cell>
        </row>
        <row r="116">
          <cell r="C116">
            <v>2061010</v>
          </cell>
          <cell r="D116" t="str">
            <v>英豪领域武器</v>
          </cell>
          <cell r="F116" t="str">
            <v>新</v>
          </cell>
          <cell r="K116" t="str">
            <v>英豪 武器 白</v>
          </cell>
          <cell r="L116">
            <v>2</v>
          </cell>
        </row>
        <row r="117">
          <cell r="C117">
            <v>2062010</v>
          </cell>
          <cell r="D117" t="str">
            <v>英豪领域衣服</v>
          </cell>
          <cell r="F117" t="str">
            <v>新</v>
          </cell>
          <cell r="K117" t="str">
            <v>英豪 衣服 白</v>
          </cell>
          <cell r="L117">
            <v>2</v>
          </cell>
        </row>
        <row r="118">
          <cell r="C118">
            <v>2063010</v>
          </cell>
          <cell r="D118" t="str">
            <v>英豪领域裤子</v>
          </cell>
          <cell r="F118" t="str">
            <v>新</v>
          </cell>
          <cell r="K118" t="str">
            <v>英豪 裤子 白</v>
          </cell>
          <cell r="L118">
            <v>2</v>
          </cell>
        </row>
        <row r="119">
          <cell r="C119">
            <v>2064010</v>
          </cell>
          <cell r="D119" t="str">
            <v>英豪领域鞋子</v>
          </cell>
          <cell r="F119" t="str">
            <v>新</v>
          </cell>
          <cell r="K119" t="str">
            <v>英豪 鞋子 白</v>
          </cell>
          <cell r="L119">
            <v>2</v>
          </cell>
        </row>
        <row r="120">
          <cell r="C120">
            <v>2011021</v>
          </cell>
          <cell r="D120" t="str">
            <v>奥兹家族武器</v>
          </cell>
          <cell r="F120" t="str">
            <v>新</v>
          </cell>
          <cell r="K120" t="str">
            <v>奥兹 武器 绿</v>
          </cell>
          <cell r="L120">
            <v>4</v>
          </cell>
        </row>
        <row r="121">
          <cell r="C121">
            <v>2012021</v>
          </cell>
          <cell r="D121" t="str">
            <v>奥兹家族衣服</v>
          </cell>
          <cell r="F121" t="str">
            <v>新</v>
          </cell>
          <cell r="K121" t="str">
            <v>奥兹 衣服 绿</v>
          </cell>
          <cell r="L121">
            <v>4</v>
          </cell>
        </row>
        <row r="122">
          <cell r="C122">
            <v>2013021</v>
          </cell>
          <cell r="D122" t="str">
            <v>奥兹家族裤子</v>
          </cell>
          <cell r="F122" t="str">
            <v>新</v>
          </cell>
          <cell r="K122" t="str">
            <v>奥兹 裤子 绿</v>
          </cell>
          <cell r="L122">
            <v>4</v>
          </cell>
        </row>
        <row r="123">
          <cell r="C123">
            <v>2014021</v>
          </cell>
          <cell r="D123" t="str">
            <v>奥兹家族鞋子</v>
          </cell>
          <cell r="F123" t="str">
            <v>新</v>
          </cell>
          <cell r="K123" t="str">
            <v>奥兹 鞋子 绿</v>
          </cell>
          <cell r="L123">
            <v>4</v>
          </cell>
        </row>
        <row r="124">
          <cell r="C124">
            <v>2021021</v>
          </cell>
          <cell r="D124" t="str">
            <v>魔法议会武器</v>
          </cell>
          <cell r="F124" t="str">
            <v>新</v>
          </cell>
          <cell r="K124" t="str">
            <v>魔法 武器 绿</v>
          </cell>
          <cell r="L124">
            <v>4</v>
          </cell>
        </row>
        <row r="125">
          <cell r="C125">
            <v>2022021</v>
          </cell>
          <cell r="D125" t="str">
            <v>魔法议会衣服</v>
          </cell>
          <cell r="F125" t="str">
            <v>新</v>
          </cell>
          <cell r="K125" t="str">
            <v>魔法 衣服 绿</v>
          </cell>
          <cell r="L125">
            <v>4</v>
          </cell>
        </row>
        <row r="126">
          <cell r="C126">
            <v>2023021</v>
          </cell>
          <cell r="D126" t="str">
            <v>魔法议会裤子</v>
          </cell>
          <cell r="F126" t="str">
            <v>新</v>
          </cell>
          <cell r="K126" t="str">
            <v>魔法 裤子 绿</v>
          </cell>
          <cell r="L126">
            <v>4</v>
          </cell>
        </row>
        <row r="127">
          <cell r="C127">
            <v>2024021</v>
          </cell>
          <cell r="D127" t="str">
            <v>魔法议会鞋子</v>
          </cell>
          <cell r="F127" t="str">
            <v>新</v>
          </cell>
          <cell r="K127" t="str">
            <v>魔法 鞋子 绿</v>
          </cell>
          <cell r="L127">
            <v>4</v>
          </cell>
        </row>
        <row r="128">
          <cell r="C128">
            <v>2041021</v>
          </cell>
          <cell r="D128" t="str">
            <v>圣界组织武器</v>
          </cell>
          <cell r="F128" t="str">
            <v>新</v>
          </cell>
          <cell r="K128" t="str">
            <v>圣界 武器 绿</v>
          </cell>
          <cell r="L128">
            <v>4</v>
          </cell>
        </row>
        <row r="129">
          <cell r="C129">
            <v>2042021</v>
          </cell>
          <cell r="D129" t="str">
            <v>圣界组织衣服</v>
          </cell>
          <cell r="F129" t="str">
            <v>新</v>
          </cell>
          <cell r="K129" t="str">
            <v>圣界 衣服 绿</v>
          </cell>
          <cell r="L129">
            <v>4</v>
          </cell>
        </row>
        <row r="130">
          <cell r="C130">
            <v>2043021</v>
          </cell>
          <cell r="D130" t="str">
            <v>圣界组织裤子</v>
          </cell>
          <cell r="F130" t="str">
            <v>新</v>
          </cell>
          <cell r="K130" t="str">
            <v>圣界 裤子 绿</v>
          </cell>
          <cell r="L130">
            <v>4</v>
          </cell>
        </row>
        <row r="131">
          <cell r="C131">
            <v>2044021</v>
          </cell>
          <cell r="D131" t="str">
            <v>圣界组织鞋子</v>
          </cell>
          <cell r="F131" t="str">
            <v>新</v>
          </cell>
          <cell r="K131" t="str">
            <v>圣界 鞋子 绿</v>
          </cell>
          <cell r="L131">
            <v>4</v>
          </cell>
        </row>
        <row r="132">
          <cell r="C132">
            <v>2051021</v>
          </cell>
          <cell r="D132" t="str">
            <v>密林国度武器</v>
          </cell>
          <cell r="F132" t="str">
            <v>新</v>
          </cell>
          <cell r="K132" t="str">
            <v>密林 武器 绿</v>
          </cell>
          <cell r="L132">
            <v>4</v>
          </cell>
        </row>
        <row r="133">
          <cell r="C133">
            <v>2052021</v>
          </cell>
          <cell r="D133" t="str">
            <v>密林国度衣服</v>
          </cell>
          <cell r="F133" t="str">
            <v>新</v>
          </cell>
          <cell r="K133" t="str">
            <v>密林 衣服 绿</v>
          </cell>
          <cell r="L133">
            <v>4</v>
          </cell>
        </row>
        <row r="134">
          <cell r="C134">
            <v>2053021</v>
          </cell>
          <cell r="D134" t="str">
            <v>密林国度裤子</v>
          </cell>
          <cell r="F134" t="str">
            <v>新</v>
          </cell>
          <cell r="K134" t="str">
            <v>密林 裤子 绿</v>
          </cell>
          <cell r="L134">
            <v>4</v>
          </cell>
        </row>
        <row r="135">
          <cell r="C135">
            <v>2054021</v>
          </cell>
          <cell r="D135" t="str">
            <v>密林国度鞋子</v>
          </cell>
          <cell r="F135" t="str">
            <v>新</v>
          </cell>
          <cell r="K135" t="str">
            <v>密林 鞋子 绿</v>
          </cell>
          <cell r="L135">
            <v>4</v>
          </cell>
        </row>
        <row r="136">
          <cell r="C136">
            <v>2061021</v>
          </cell>
          <cell r="D136" t="str">
            <v>英豪领域武器</v>
          </cell>
          <cell r="F136" t="str">
            <v>新</v>
          </cell>
          <cell r="K136" t="str">
            <v>英豪 武器 绿</v>
          </cell>
          <cell r="L136">
            <v>4</v>
          </cell>
        </row>
        <row r="137">
          <cell r="C137">
            <v>2062021</v>
          </cell>
          <cell r="D137" t="str">
            <v>英豪领域衣服</v>
          </cell>
          <cell r="F137" t="str">
            <v>新</v>
          </cell>
          <cell r="K137" t="str">
            <v>英豪 衣服 绿</v>
          </cell>
          <cell r="L137">
            <v>4</v>
          </cell>
        </row>
        <row r="138">
          <cell r="C138">
            <v>2063021</v>
          </cell>
          <cell r="D138" t="str">
            <v>英豪领域裤子</v>
          </cell>
          <cell r="F138" t="str">
            <v>新</v>
          </cell>
          <cell r="K138" t="str">
            <v>英豪 裤子 绿</v>
          </cell>
          <cell r="L138">
            <v>4</v>
          </cell>
        </row>
        <row r="139">
          <cell r="C139">
            <v>2064021</v>
          </cell>
          <cell r="D139" t="str">
            <v>英豪领域鞋子</v>
          </cell>
          <cell r="F139" t="str">
            <v>新</v>
          </cell>
          <cell r="K139" t="str">
            <v>英豪 鞋子 绿</v>
          </cell>
          <cell r="L139">
            <v>4</v>
          </cell>
        </row>
        <row r="140">
          <cell r="C140">
            <v>2011032</v>
          </cell>
          <cell r="D140" t="str">
            <v>奥兹家族武器</v>
          </cell>
          <cell r="F140" t="str">
            <v>新</v>
          </cell>
          <cell r="K140" t="str">
            <v>奥兹 武器 蓝</v>
          </cell>
          <cell r="L140">
            <v>12</v>
          </cell>
        </row>
        <row r="141">
          <cell r="C141">
            <v>2012032</v>
          </cell>
          <cell r="D141" t="str">
            <v>奥兹家族衣服</v>
          </cell>
          <cell r="F141" t="str">
            <v>新</v>
          </cell>
          <cell r="K141" t="str">
            <v>奥兹 衣服 蓝</v>
          </cell>
          <cell r="L141">
            <v>12</v>
          </cell>
        </row>
        <row r="142">
          <cell r="C142">
            <v>2013032</v>
          </cell>
          <cell r="D142" t="str">
            <v>奥兹家族裤子</v>
          </cell>
          <cell r="F142" t="str">
            <v>新</v>
          </cell>
          <cell r="K142" t="str">
            <v>奥兹 裤子 蓝</v>
          </cell>
          <cell r="L142">
            <v>12</v>
          </cell>
        </row>
        <row r="143">
          <cell r="C143">
            <v>2014032</v>
          </cell>
          <cell r="D143" t="str">
            <v>奥兹家族鞋子</v>
          </cell>
          <cell r="F143" t="str">
            <v>新</v>
          </cell>
          <cell r="K143" t="str">
            <v>奥兹 鞋子 蓝</v>
          </cell>
          <cell r="L143">
            <v>12</v>
          </cell>
        </row>
        <row r="144">
          <cell r="C144">
            <v>2021032</v>
          </cell>
          <cell r="D144" t="str">
            <v>魔法议会武器</v>
          </cell>
          <cell r="F144" t="str">
            <v>新</v>
          </cell>
          <cell r="K144" t="str">
            <v>魔法 武器 蓝</v>
          </cell>
          <cell r="L144">
            <v>12</v>
          </cell>
        </row>
        <row r="145">
          <cell r="C145">
            <v>2022032</v>
          </cell>
          <cell r="D145" t="str">
            <v>魔法议会衣服</v>
          </cell>
          <cell r="F145" t="str">
            <v>新</v>
          </cell>
          <cell r="K145" t="str">
            <v>魔法 衣服 蓝</v>
          </cell>
          <cell r="L145">
            <v>12</v>
          </cell>
        </row>
        <row r="146">
          <cell r="C146">
            <v>2023032</v>
          </cell>
          <cell r="D146" t="str">
            <v>魔法议会裤子</v>
          </cell>
          <cell r="F146" t="str">
            <v>新</v>
          </cell>
          <cell r="K146" t="str">
            <v>魔法 裤子 蓝</v>
          </cell>
          <cell r="L146">
            <v>12</v>
          </cell>
        </row>
        <row r="147">
          <cell r="C147">
            <v>2024032</v>
          </cell>
          <cell r="D147" t="str">
            <v>魔法议会鞋子</v>
          </cell>
          <cell r="F147" t="str">
            <v>新</v>
          </cell>
          <cell r="K147" t="str">
            <v>魔法 鞋子 蓝</v>
          </cell>
          <cell r="L147">
            <v>12</v>
          </cell>
        </row>
        <row r="148">
          <cell r="C148">
            <v>2041032</v>
          </cell>
          <cell r="D148" t="str">
            <v>圣界组织武器</v>
          </cell>
          <cell r="F148" t="str">
            <v>新</v>
          </cell>
          <cell r="K148" t="str">
            <v>圣界 武器 蓝</v>
          </cell>
          <cell r="L148">
            <v>12</v>
          </cell>
        </row>
        <row r="149">
          <cell r="C149">
            <v>2042032</v>
          </cell>
          <cell r="D149" t="str">
            <v>圣界组织衣服</v>
          </cell>
          <cell r="F149" t="str">
            <v>新</v>
          </cell>
          <cell r="K149" t="str">
            <v>圣界 衣服 蓝</v>
          </cell>
          <cell r="L149">
            <v>12</v>
          </cell>
        </row>
        <row r="150">
          <cell r="C150">
            <v>2043032</v>
          </cell>
          <cell r="D150" t="str">
            <v>圣界组织裤子</v>
          </cell>
          <cell r="F150" t="str">
            <v>新</v>
          </cell>
          <cell r="K150" t="str">
            <v>圣界 裤子 蓝</v>
          </cell>
          <cell r="L150">
            <v>12</v>
          </cell>
        </row>
        <row r="151">
          <cell r="C151">
            <v>2044032</v>
          </cell>
          <cell r="D151" t="str">
            <v>圣界组织鞋子</v>
          </cell>
          <cell r="F151" t="str">
            <v>新</v>
          </cell>
          <cell r="K151" t="str">
            <v>圣界 鞋子 蓝</v>
          </cell>
          <cell r="L151">
            <v>12</v>
          </cell>
        </row>
        <row r="152">
          <cell r="C152">
            <v>2051032</v>
          </cell>
          <cell r="D152" t="str">
            <v>密林国度武器</v>
          </cell>
          <cell r="F152" t="str">
            <v>新</v>
          </cell>
          <cell r="K152" t="str">
            <v>密林 武器 蓝</v>
          </cell>
          <cell r="L152">
            <v>12</v>
          </cell>
        </row>
        <row r="153">
          <cell r="C153">
            <v>2052032</v>
          </cell>
          <cell r="D153" t="str">
            <v>密林国度衣服</v>
          </cell>
          <cell r="F153" t="str">
            <v>新</v>
          </cell>
          <cell r="K153" t="str">
            <v>密林 衣服 蓝</v>
          </cell>
          <cell r="L153">
            <v>12</v>
          </cell>
        </row>
        <row r="154">
          <cell r="C154">
            <v>2053032</v>
          </cell>
          <cell r="D154" t="str">
            <v>密林国度裤子</v>
          </cell>
          <cell r="F154" t="str">
            <v>新</v>
          </cell>
          <cell r="K154" t="str">
            <v>密林 裤子 蓝</v>
          </cell>
          <cell r="L154">
            <v>12</v>
          </cell>
        </row>
        <row r="155">
          <cell r="C155">
            <v>2054032</v>
          </cell>
          <cell r="D155" t="str">
            <v>密林国度鞋子</v>
          </cell>
          <cell r="F155" t="str">
            <v>新</v>
          </cell>
          <cell r="K155" t="str">
            <v>密林 鞋子 蓝</v>
          </cell>
          <cell r="L155">
            <v>12</v>
          </cell>
        </row>
        <row r="156">
          <cell r="C156">
            <v>2061032</v>
          </cell>
          <cell r="D156" t="str">
            <v>英豪领域武器</v>
          </cell>
          <cell r="F156" t="str">
            <v>新</v>
          </cell>
          <cell r="K156" t="str">
            <v>英豪 武器 蓝</v>
          </cell>
          <cell r="L156">
            <v>12</v>
          </cell>
        </row>
        <row r="157">
          <cell r="C157">
            <v>2062032</v>
          </cell>
          <cell r="D157" t="str">
            <v>英豪领域衣服</v>
          </cell>
          <cell r="F157" t="str">
            <v>新</v>
          </cell>
          <cell r="K157" t="str">
            <v>英豪 衣服 蓝</v>
          </cell>
          <cell r="L157">
            <v>12</v>
          </cell>
        </row>
        <row r="158">
          <cell r="C158">
            <v>2063032</v>
          </cell>
          <cell r="D158" t="str">
            <v>英豪领域裤子</v>
          </cell>
          <cell r="F158" t="str">
            <v>新</v>
          </cell>
          <cell r="K158" t="str">
            <v>英豪 裤子 蓝</v>
          </cell>
          <cell r="L158">
            <v>12</v>
          </cell>
        </row>
        <row r="159">
          <cell r="C159">
            <v>2064032</v>
          </cell>
          <cell r="D159" t="str">
            <v>英豪领域鞋子</v>
          </cell>
          <cell r="F159" t="str">
            <v>新</v>
          </cell>
          <cell r="K159" t="str">
            <v>英豪 鞋子 蓝</v>
          </cell>
          <cell r="L159">
            <v>12</v>
          </cell>
        </row>
        <row r="160">
          <cell r="C160">
            <v>2011043</v>
          </cell>
          <cell r="D160" t="str">
            <v>奥兹家族武器</v>
          </cell>
          <cell r="F160" t="str">
            <v>新</v>
          </cell>
          <cell r="K160" t="str">
            <v>奥兹 武器 紫</v>
          </cell>
          <cell r="L160">
            <v>60</v>
          </cell>
        </row>
        <row r="161">
          <cell r="C161">
            <v>2012043</v>
          </cell>
          <cell r="D161" t="str">
            <v>奥兹家族衣服</v>
          </cell>
          <cell r="F161" t="str">
            <v>新</v>
          </cell>
          <cell r="K161" t="str">
            <v>奥兹 衣服 紫</v>
          </cell>
          <cell r="L161">
            <v>60</v>
          </cell>
        </row>
        <row r="162">
          <cell r="C162">
            <v>2013043</v>
          </cell>
          <cell r="D162" t="str">
            <v>奥兹家族裤子</v>
          </cell>
          <cell r="F162" t="str">
            <v>新</v>
          </cell>
          <cell r="K162" t="str">
            <v>奥兹 裤子 紫</v>
          </cell>
          <cell r="L162">
            <v>60</v>
          </cell>
        </row>
        <row r="163">
          <cell r="C163">
            <v>2014043</v>
          </cell>
          <cell r="D163" t="str">
            <v>奥兹家族鞋子</v>
          </cell>
          <cell r="F163" t="str">
            <v>新</v>
          </cell>
          <cell r="K163" t="str">
            <v>奥兹 鞋子 紫</v>
          </cell>
          <cell r="L163">
            <v>60</v>
          </cell>
        </row>
        <row r="164">
          <cell r="C164">
            <v>2021043</v>
          </cell>
          <cell r="D164" t="str">
            <v>魔法议会武器</v>
          </cell>
          <cell r="F164" t="str">
            <v>新</v>
          </cell>
          <cell r="K164" t="str">
            <v>魔法 武器 紫</v>
          </cell>
          <cell r="L164">
            <v>60</v>
          </cell>
        </row>
        <row r="165">
          <cell r="C165">
            <v>2022043</v>
          </cell>
          <cell r="D165" t="str">
            <v>魔法议会衣服</v>
          </cell>
          <cell r="F165" t="str">
            <v>新</v>
          </cell>
          <cell r="K165" t="str">
            <v>魔法 衣服 紫</v>
          </cell>
          <cell r="L165">
            <v>60</v>
          </cell>
        </row>
        <row r="166">
          <cell r="C166">
            <v>2023043</v>
          </cell>
          <cell r="D166" t="str">
            <v>魔法议会裤子</v>
          </cell>
          <cell r="F166" t="str">
            <v>新</v>
          </cell>
          <cell r="K166" t="str">
            <v>魔法 裤子 紫</v>
          </cell>
          <cell r="L166">
            <v>60</v>
          </cell>
        </row>
        <row r="167">
          <cell r="C167">
            <v>2024043</v>
          </cell>
          <cell r="D167" t="str">
            <v>魔法议会鞋子</v>
          </cell>
          <cell r="F167" t="str">
            <v>新</v>
          </cell>
          <cell r="K167" t="str">
            <v>魔法 鞋子 紫</v>
          </cell>
          <cell r="L167">
            <v>60</v>
          </cell>
        </row>
        <row r="168">
          <cell r="C168">
            <v>2041043</v>
          </cell>
          <cell r="D168" t="str">
            <v>圣界组织武器</v>
          </cell>
          <cell r="F168" t="str">
            <v>新</v>
          </cell>
          <cell r="K168" t="str">
            <v>圣界 武器 紫</v>
          </cell>
          <cell r="L168">
            <v>60</v>
          </cell>
        </row>
        <row r="169">
          <cell r="C169">
            <v>2042043</v>
          </cell>
          <cell r="D169" t="str">
            <v>圣界组织衣服</v>
          </cell>
          <cell r="F169" t="str">
            <v>新</v>
          </cell>
          <cell r="K169" t="str">
            <v>圣界 衣服 紫</v>
          </cell>
          <cell r="L169">
            <v>60</v>
          </cell>
        </row>
        <row r="170">
          <cell r="C170">
            <v>2043043</v>
          </cell>
          <cell r="D170" t="str">
            <v>圣界组织裤子</v>
          </cell>
          <cell r="F170" t="str">
            <v>新</v>
          </cell>
          <cell r="K170" t="str">
            <v>圣界 裤子 紫</v>
          </cell>
          <cell r="L170">
            <v>60</v>
          </cell>
        </row>
        <row r="171">
          <cell r="C171">
            <v>2044043</v>
          </cell>
          <cell r="D171" t="str">
            <v>圣界组织鞋子</v>
          </cell>
          <cell r="F171" t="str">
            <v>新</v>
          </cell>
          <cell r="K171" t="str">
            <v>圣界 鞋子 紫</v>
          </cell>
          <cell r="L171">
            <v>60</v>
          </cell>
        </row>
        <row r="172">
          <cell r="C172">
            <v>2051043</v>
          </cell>
          <cell r="D172" t="str">
            <v>密林国度武器</v>
          </cell>
          <cell r="F172" t="str">
            <v>新</v>
          </cell>
          <cell r="K172" t="str">
            <v>密林 武器 紫</v>
          </cell>
          <cell r="L172">
            <v>60</v>
          </cell>
        </row>
        <row r="173">
          <cell r="C173">
            <v>2052043</v>
          </cell>
          <cell r="D173" t="str">
            <v>密林国度衣服</v>
          </cell>
          <cell r="F173" t="str">
            <v>新</v>
          </cell>
          <cell r="K173" t="str">
            <v>密林 衣服 紫</v>
          </cell>
          <cell r="L173">
            <v>60</v>
          </cell>
        </row>
        <row r="174">
          <cell r="C174">
            <v>2053043</v>
          </cell>
          <cell r="D174" t="str">
            <v>密林国度裤子</v>
          </cell>
          <cell r="F174" t="str">
            <v>新</v>
          </cell>
          <cell r="K174" t="str">
            <v>密林 裤子 紫</v>
          </cell>
          <cell r="L174">
            <v>60</v>
          </cell>
        </row>
        <row r="175">
          <cell r="C175">
            <v>2054043</v>
          </cell>
          <cell r="D175" t="str">
            <v>密林国度鞋子</v>
          </cell>
          <cell r="F175" t="str">
            <v>新</v>
          </cell>
          <cell r="K175" t="str">
            <v>密林 鞋子 紫</v>
          </cell>
          <cell r="L175">
            <v>60</v>
          </cell>
        </row>
        <row r="176">
          <cell r="C176">
            <v>2061043</v>
          </cell>
          <cell r="D176" t="str">
            <v>英豪领域武器</v>
          </cell>
          <cell r="F176" t="str">
            <v>新</v>
          </cell>
          <cell r="K176" t="str">
            <v>英豪 武器 紫</v>
          </cell>
          <cell r="L176">
            <v>60</v>
          </cell>
        </row>
        <row r="177">
          <cell r="C177">
            <v>2062043</v>
          </cell>
          <cell r="D177" t="str">
            <v>英豪领域衣服</v>
          </cell>
          <cell r="F177" t="str">
            <v>新</v>
          </cell>
          <cell r="K177" t="str">
            <v>英豪 衣服 紫</v>
          </cell>
          <cell r="L177">
            <v>60</v>
          </cell>
        </row>
        <row r="178">
          <cell r="C178">
            <v>2063043</v>
          </cell>
          <cell r="D178" t="str">
            <v>英豪领域裤子</v>
          </cell>
          <cell r="F178" t="str">
            <v>新</v>
          </cell>
          <cell r="K178" t="str">
            <v>英豪 裤子 紫</v>
          </cell>
          <cell r="L178">
            <v>60</v>
          </cell>
        </row>
        <row r="179">
          <cell r="C179">
            <v>2064043</v>
          </cell>
          <cell r="D179" t="str">
            <v>英豪领域鞋子</v>
          </cell>
          <cell r="F179" t="str">
            <v>新</v>
          </cell>
          <cell r="K179" t="str">
            <v>英豪 鞋子 紫</v>
          </cell>
          <cell r="L179">
            <v>60</v>
          </cell>
        </row>
        <row r="180">
          <cell r="C180">
            <v>2011054</v>
          </cell>
          <cell r="D180" t="str">
            <v>奥兹家族武器</v>
          </cell>
          <cell r="F180" t="str">
            <v>新</v>
          </cell>
          <cell r="K180" t="str">
            <v>奥兹 武器 橙</v>
          </cell>
          <cell r="L180">
            <v>500</v>
          </cell>
        </row>
        <row r="181">
          <cell r="C181">
            <v>2012054</v>
          </cell>
          <cell r="D181" t="str">
            <v>奥兹家族衣服</v>
          </cell>
          <cell r="F181" t="str">
            <v>新</v>
          </cell>
          <cell r="K181" t="str">
            <v>奥兹 衣服 橙</v>
          </cell>
          <cell r="L181">
            <v>500</v>
          </cell>
        </row>
        <row r="182">
          <cell r="C182">
            <v>2013054</v>
          </cell>
          <cell r="D182" t="str">
            <v>奥兹家族裤子</v>
          </cell>
          <cell r="F182" t="str">
            <v>新</v>
          </cell>
          <cell r="K182" t="str">
            <v>奥兹 裤子 橙</v>
          </cell>
          <cell r="L182">
            <v>500</v>
          </cell>
        </row>
        <row r="183">
          <cell r="C183">
            <v>2014054</v>
          </cell>
          <cell r="D183" t="str">
            <v>奥兹家族鞋子</v>
          </cell>
          <cell r="F183" t="str">
            <v>新</v>
          </cell>
          <cell r="K183" t="str">
            <v>奥兹 鞋子 橙</v>
          </cell>
          <cell r="L183">
            <v>500</v>
          </cell>
        </row>
        <row r="184">
          <cell r="C184">
            <v>2021054</v>
          </cell>
          <cell r="D184" t="str">
            <v>魔法议会武器</v>
          </cell>
          <cell r="F184" t="str">
            <v>新</v>
          </cell>
          <cell r="K184" t="str">
            <v>魔法 武器 橙</v>
          </cell>
          <cell r="L184">
            <v>500</v>
          </cell>
        </row>
        <row r="185">
          <cell r="C185">
            <v>2022054</v>
          </cell>
          <cell r="D185" t="str">
            <v>魔法议会衣服</v>
          </cell>
          <cell r="F185" t="str">
            <v>新</v>
          </cell>
          <cell r="K185" t="str">
            <v>魔法 衣服 橙</v>
          </cell>
          <cell r="L185">
            <v>500</v>
          </cell>
        </row>
        <row r="186">
          <cell r="C186">
            <v>2023054</v>
          </cell>
          <cell r="D186" t="str">
            <v>魔法议会裤子</v>
          </cell>
          <cell r="F186" t="str">
            <v>新</v>
          </cell>
          <cell r="K186" t="str">
            <v>魔法 裤子 橙</v>
          </cell>
          <cell r="L186">
            <v>500</v>
          </cell>
        </row>
        <row r="187">
          <cell r="C187">
            <v>2024054</v>
          </cell>
          <cell r="D187" t="str">
            <v>魔法议会鞋子</v>
          </cell>
          <cell r="F187" t="str">
            <v>新</v>
          </cell>
          <cell r="K187" t="str">
            <v>魔法 鞋子 橙</v>
          </cell>
          <cell r="L187">
            <v>500</v>
          </cell>
        </row>
        <row r="188">
          <cell r="C188">
            <v>2041054</v>
          </cell>
          <cell r="D188" t="str">
            <v>圣界组织武器</v>
          </cell>
          <cell r="F188" t="str">
            <v>新</v>
          </cell>
          <cell r="K188" t="str">
            <v>圣界 武器 橙</v>
          </cell>
          <cell r="L188">
            <v>500</v>
          </cell>
        </row>
        <row r="189">
          <cell r="C189">
            <v>2042054</v>
          </cell>
          <cell r="D189" t="str">
            <v>圣界组织衣服</v>
          </cell>
          <cell r="F189" t="str">
            <v>新</v>
          </cell>
          <cell r="K189" t="str">
            <v>圣界 衣服 橙</v>
          </cell>
          <cell r="L189">
            <v>500</v>
          </cell>
        </row>
        <row r="190">
          <cell r="C190">
            <v>2043054</v>
          </cell>
          <cell r="D190" t="str">
            <v>圣界组织裤子</v>
          </cell>
          <cell r="F190" t="str">
            <v>新</v>
          </cell>
          <cell r="K190" t="str">
            <v>圣界 裤子 橙</v>
          </cell>
          <cell r="L190">
            <v>500</v>
          </cell>
        </row>
        <row r="191">
          <cell r="C191">
            <v>2044054</v>
          </cell>
          <cell r="D191" t="str">
            <v>圣界组织鞋子</v>
          </cell>
          <cell r="F191" t="str">
            <v>新</v>
          </cell>
          <cell r="K191" t="str">
            <v>圣界 鞋子 橙</v>
          </cell>
          <cell r="L191">
            <v>500</v>
          </cell>
        </row>
        <row r="192">
          <cell r="C192">
            <v>2051054</v>
          </cell>
          <cell r="D192" t="str">
            <v>密林国度武器</v>
          </cell>
          <cell r="F192" t="str">
            <v>新</v>
          </cell>
          <cell r="K192" t="str">
            <v>密林 武器 橙</v>
          </cell>
          <cell r="L192">
            <v>500</v>
          </cell>
        </row>
        <row r="193">
          <cell r="C193">
            <v>2052054</v>
          </cell>
          <cell r="D193" t="str">
            <v>密林国度衣服</v>
          </cell>
          <cell r="F193" t="str">
            <v>新</v>
          </cell>
          <cell r="K193" t="str">
            <v>密林 衣服 橙</v>
          </cell>
          <cell r="L193">
            <v>500</v>
          </cell>
        </row>
        <row r="194">
          <cell r="C194">
            <v>2053054</v>
          </cell>
          <cell r="D194" t="str">
            <v>密林国度裤子</v>
          </cell>
          <cell r="F194" t="str">
            <v>新</v>
          </cell>
          <cell r="K194" t="str">
            <v>密林 裤子 橙</v>
          </cell>
          <cell r="L194">
            <v>500</v>
          </cell>
        </row>
        <row r="195">
          <cell r="C195">
            <v>2054054</v>
          </cell>
          <cell r="D195" t="str">
            <v>密林国度鞋子</v>
          </cell>
          <cell r="F195" t="str">
            <v>新</v>
          </cell>
          <cell r="K195" t="str">
            <v>密林 鞋子 橙</v>
          </cell>
          <cell r="L195">
            <v>500</v>
          </cell>
        </row>
        <row r="196">
          <cell r="C196">
            <v>2061054</v>
          </cell>
          <cell r="D196" t="str">
            <v>英豪领域武器</v>
          </cell>
          <cell r="F196" t="str">
            <v>新</v>
          </cell>
          <cell r="K196" t="str">
            <v>英豪 武器 橙</v>
          </cell>
          <cell r="L196">
            <v>500</v>
          </cell>
        </row>
        <row r="197">
          <cell r="C197">
            <v>2062054</v>
          </cell>
          <cell r="D197" t="str">
            <v>英豪领域衣服</v>
          </cell>
          <cell r="F197" t="str">
            <v>新</v>
          </cell>
          <cell r="K197" t="str">
            <v>英豪 衣服 橙</v>
          </cell>
          <cell r="L197">
            <v>500</v>
          </cell>
        </row>
        <row r="198">
          <cell r="C198">
            <v>2063054</v>
          </cell>
          <cell r="D198" t="str">
            <v>英豪领域裤子</v>
          </cell>
          <cell r="F198" t="str">
            <v>新</v>
          </cell>
          <cell r="K198" t="str">
            <v>英豪 裤子 橙</v>
          </cell>
          <cell r="L198">
            <v>500</v>
          </cell>
        </row>
        <row r="199">
          <cell r="C199">
            <v>2064054</v>
          </cell>
          <cell r="D199" t="str">
            <v>英豪领域鞋子</v>
          </cell>
          <cell r="F199" t="str">
            <v>新</v>
          </cell>
          <cell r="K199" t="str">
            <v>英豪 鞋子 橙</v>
          </cell>
          <cell r="L199">
            <v>500</v>
          </cell>
        </row>
        <row r="200">
          <cell r="C200">
            <v>2011064</v>
          </cell>
          <cell r="D200" t="str">
            <v>奥兹家族武器</v>
          </cell>
          <cell r="F200" t="str">
            <v>新</v>
          </cell>
          <cell r="K200" t="str">
            <v>奥兹 武器 橙R</v>
          </cell>
          <cell r="L200">
            <v>3000</v>
          </cell>
        </row>
        <row r="201">
          <cell r="C201">
            <v>2012064</v>
          </cell>
          <cell r="D201" t="str">
            <v>奥兹家族衣服</v>
          </cell>
          <cell r="F201" t="str">
            <v>新</v>
          </cell>
          <cell r="K201" t="str">
            <v>奥兹 衣服 橙R</v>
          </cell>
          <cell r="L201">
            <v>3000</v>
          </cell>
        </row>
        <row r="202">
          <cell r="C202">
            <v>2013064</v>
          </cell>
          <cell r="D202" t="str">
            <v>奥兹家族裤子</v>
          </cell>
          <cell r="F202" t="str">
            <v>新</v>
          </cell>
          <cell r="K202" t="str">
            <v>奥兹 裤子 橙R</v>
          </cell>
          <cell r="L202">
            <v>3000</v>
          </cell>
        </row>
        <row r="203">
          <cell r="C203">
            <v>2014064</v>
          </cell>
          <cell r="D203" t="str">
            <v>奥兹家族鞋子</v>
          </cell>
          <cell r="F203" t="str">
            <v>新</v>
          </cell>
          <cell r="K203" t="str">
            <v>奥兹 鞋子 橙R</v>
          </cell>
          <cell r="L203">
            <v>3000</v>
          </cell>
        </row>
        <row r="204">
          <cell r="C204">
            <v>2021064</v>
          </cell>
          <cell r="D204" t="str">
            <v>魔法议会武器</v>
          </cell>
          <cell r="F204" t="str">
            <v>新</v>
          </cell>
          <cell r="K204" t="str">
            <v>魔法 武器 橙R</v>
          </cell>
          <cell r="L204">
            <v>3000</v>
          </cell>
        </row>
        <row r="205">
          <cell r="C205">
            <v>2022064</v>
          </cell>
          <cell r="D205" t="str">
            <v>魔法议会衣服</v>
          </cell>
          <cell r="F205" t="str">
            <v>新</v>
          </cell>
          <cell r="K205" t="str">
            <v>魔法 衣服 橙R</v>
          </cell>
          <cell r="L205">
            <v>3000</v>
          </cell>
        </row>
        <row r="206">
          <cell r="C206">
            <v>2023064</v>
          </cell>
          <cell r="D206" t="str">
            <v>魔法议会裤子</v>
          </cell>
          <cell r="F206" t="str">
            <v>新</v>
          </cell>
          <cell r="K206" t="str">
            <v>魔法 裤子 橙R</v>
          </cell>
          <cell r="L206">
            <v>3000</v>
          </cell>
        </row>
        <row r="207">
          <cell r="C207">
            <v>2024064</v>
          </cell>
          <cell r="D207" t="str">
            <v>魔法议会鞋子</v>
          </cell>
          <cell r="F207" t="str">
            <v>新</v>
          </cell>
          <cell r="K207" t="str">
            <v>魔法 鞋子 橙R</v>
          </cell>
          <cell r="L207">
            <v>3000</v>
          </cell>
        </row>
        <row r="208">
          <cell r="C208">
            <v>2041064</v>
          </cell>
          <cell r="D208" t="str">
            <v>圣界组织武器</v>
          </cell>
          <cell r="F208" t="str">
            <v>新</v>
          </cell>
          <cell r="K208" t="str">
            <v>圣界 武器 橙R</v>
          </cell>
          <cell r="L208">
            <v>3000</v>
          </cell>
        </row>
        <row r="209">
          <cell r="C209">
            <v>2042064</v>
          </cell>
          <cell r="D209" t="str">
            <v>圣界组织衣服</v>
          </cell>
          <cell r="F209" t="str">
            <v>新</v>
          </cell>
          <cell r="K209" t="str">
            <v>圣界 衣服 橙R</v>
          </cell>
          <cell r="L209">
            <v>3000</v>
          </cell>
        </row>
        <row r="210">
          <cell r="C210">
            <v>2043064</v>
          </cell>
          <cell r="D210" t="str">
            <v>圣界组织裤子</v>
          </cell>
          <cell r="F210" t="str">
            <v>新</v>
          </cell>
          <cell r="K210" t="str">
            <v>圣界 裤子 橙R</v>
          </cell>
          <cell r="L210">
            <v>3000</v>
          </cell>
        </row>
        <row r="211">
          <cell r="C211">
            <v>2044064</v>
          </cell>
          <cell r="D211" t="str">
            <v>圣界组织鞋子</v>
          </cell>
          <cell r="F211" t="str">
            <v>新</v>
          </cell>
          <cell r="K211" t="str">
            <v>圣界 鞋子 橙R</v>
          </cell>
          <cell r="L211">
            <v>3000</v>
          </cell>
        </row>
        <row r="212">
          <cell r="C212">
            <v>2051064</v>
          </cell>
          <cell r="D212" t="str">
            <v>密林国度武器</v>
          </cell>
          <cell r="F212" t="str">
            <v>新</v>
          </cell>
          <cell r="K212" t="str">
            <v>密林 武器 橙R</v>
          </cell>
          <cell r="L212">
            <v>3000</v>
          </cell>
        </row>
        <row r="213">
          <cell r="C213">
            <v>2052064</v>
          </cell>
          <cell r="D213" t="str">
            <v>密林国度衣服</v>
          </cell>
          <cell r="F213" t="str">
            <v>新</v>
          </cell>
          <cell r="K213" t="str">
            <v>密林 衣服 橙R</v>
          </cell>
          <cell r="L213">
            <v>3000</v>
          </cell>
        </row>
        <row r="214">
          <cell r="C214">
            <v>2053064</v>
          </cell>
          <cell r="D214" t="str">
            <v>密林国度裤子</v>
          </cell>
          <cell r="F214" t="str">
            <v>新</v>
          </cell>
          <cell r="K214" t="str">
            <v>密林 裤子 橙R</v>
          </cell>
          <cell r="L214">
            <v>3000</v>
          </cell>
        </row>
        <row r="215">
          <cell r="C215">
            <v>2054064</v>
          </cell>
          <cell r="D215" t="str">
            <v>密林国度鞋子</v>
          </cell>
          <cell r="F215" t="str">
            <v>新</v>
          </cell>
          <cell r="K215" t="str">
            <v>密林 鞋子 橙R</v>
          </cell>
          <cell r="L215">
            <v>3000</v>
          </cell>
        </row>
        <row r="216">
          <cell r="C216">
            <v>2061064</v>
          </cell>
          <cell r="D216" t="str">
            <v>英豪领域武器</v>
          </cell>
          <cell r="F216" t="str">
            <v>新</v>
          </cell>
          <cell r="K216" t="str">
            <v>英豪 武器 橙R</v>
          </cell>
          <cell r="L216">
            <v>3000</v>
          </cell>
        </row>
        <row r="217">
          <cell r="C217">
            <v>2062064</v>
          </cell>
          <cell r="D217" t="str">
            <v>英豪领域衣服</v>
          </cell>
          <cell r="F217" t="str">
            <v>新</v>
          </cell>
          <cell r="K217" t="str">
            <v>英豪 衣服 橙R</v>
          </cell>
          <cell r="L217">
            <v>3000</v>
          </cell>
        </row>
        <row r="218">
          <cell r="C218">
            <v>2063064</v>
          </cell>
          <cell r="D218" t="str">
            <v>英豪领域裤子</v>
          </cell>
          <cell r="F218" t="str">
            <v>新</v>
          </cell>
          <cell r="K218" t="str">
            <v>英豪 裤子 橙R</v>
          </cell>
          <cell r="L218">
            <v>3000</v>
          </cell>
        </row>
        <row r="219">
          <cell r="C219">
            <v>2064064</v>
          </cell>
          <cell r="D219" t="str">
            <v>英豪领域鞋子</v>
          </cell>
          <cell r="F219" t="str">
            <v>新</v>
          </cell>
          <cell r="K219" t="str">
            <v>英豪 鞋子 橙R</v>
          </cell>
          <cell r="L219">
            <v>3000</v>
          </cell>
        </row>
        <row r="220">
          <cell r="C220">
            <v>2011074</v>
          </cell>
          <cell r="D220" t="str">
            <v>奥兹家族武器</v>
          </cell>
          <cell r="F220" t="str">
            <v>新</v>
          </cell>
          <cell r="K220" t="str">
            <v>奥兹 武器 橙SR</v>
          </cell>
          <cell r="L220">
            <v>16000</v>
          </cell>
        </row>
        <row r="221">
          <cell r="C221">
            <v>2012074</v>
          </cell>
          <cell r="D221" t="str">
            <v>奥兹家族衣服</v>
          </cell>
          <cell r="F221" t="str">
            <v>新</v>
          </cell>
          <cell r="K221" t="str">
            <v>奥兹 衣服 橙SR</v>
          </cell>
          <cell r="L221">
            <v>16000</v>
          </cell>
        </row>
        <row r="222">
          <cell r="C222">
            <v>2013074</v>
          </cell>
          <cell r="D222" t="str">
            <v>奥兹家族裤子</v>
          </cell>
          <cell r="F222" t="str">
            <v>新</v>
          </cell>
          <cell r="K222" t="str">
            <v>奥兹 裤子 橙SR</v>
          </cell>
          <cell r="L222">
            <v>16000</v>
          </cell>
        </row>
        <row r="223">
          <cell r="C223">
            <v>2014074</v>
          </cell>
          <cell r="D223" t="str">
            <v>奥兹家族鞋子</v>
          </cell>
          <cell r="F223" t="str">
            <v>新</v>
          </cell>
          <cell r="K223" t="str">
            <v>奥兹 鞋子 橙SR</v>
          </cell>
          <cell r="L223">
            <v>16000</v>
          </cell>
        </row>
        <row r="224">
          <cell r="C224">
            <v>2021074</v>
          </cell>
          <cell r="D224" t="str">
            <v>魔法议会武器</v>
          </cell>
          <cell r="F224" t="str">
            <v>新</v>
          </cell>
          <cell r="K224" t="str">
            <v>魔法 武器 橙SR</v>
          </cell>
          <cell r="L224">
            <v>16000</v>
          </cell>
        </row>
        <row r="225">
          <cell r="C225">
            <v>2022074</v>
          </cell>
          <cell r="D225" t="str">
            <v>魔法议会衣服</v>
          </cell>
          <cell r="F225" t="str">
            <v>新</v>
          </cell>
          <cell r="K225" t="str">
            <v>魔法 衣服 橙SR</v>
          </cell>
          <cell r="L225">
            <v>16000</v>
          </cell>
        </row>
        <row r="226">
          <cell r="C226">
            <v>2023074</v>
          </cell>
          <cell r="D226" t="str">
            <v>魔法议会裤子</v>
          </cell>
          <cell r="F226" t="str">
            <v>新</v>
          </cell>
          <cell r="K226" t="str">
            <v>魔法 裤子 橙SR</v>
          </cell>
          <cell r="L226">
            <v>16000</v>
          </cell>
        </row>
        <row r="227">
          <cell r="C227">
            <v>2024074</v>
          </cell>
          <cell r="D227" t="str">
            <v>魔法议会鞋子</v>
          </cell>
          <cell r="F227" t="str">
            <v>新</v>
          </cell>
          <cell r="K227" t="str">
            <v>魔法 鞋子 橙SR</v>
          </cell>
          <cell r="L227">
            <v>16000</v>
          </cell>
        </row>
        <row r="228">
          <cell r="C228">
            <v>2041074</v>
          </cell>
          <cell r="D228" t="str">
            <v>圣界组织武器</v>
          </cell>
          <cell r="F228" t="str">
            <v>新</v>
          </cell>
          <cell r="K228" t="str">
            <v>圣界 武器 橙SR</v>
          </cell>
          <cell r="L228">
            <v>16000</v>
          </cell>
        </row>
        <row r="229">
          <cell r="C229">
            <v>2042074</v>
          </cell>
          <cell r="D229" t="str">
            <v>圣界组织衣服</v>
          </cell>
          <cell r="F229" t="str">
            <v>新</v>
          </cell>
          <cell r="K229" t="str">
            <v>圣界 衣服 橙SR</v>
          </cell>
          <cell r="L229">
            <v>16000</v>
          </cell>
        </row>
        <row r="230">
          <cell r="C230">
            <v>2043074</v>
          </cell>
          <cell r="D230" t="str">
            <v>圣界组织裤子</v>
          </cell>
          <cell r="F230" t="str">
            <v>新</v>
          </cell>
          <cell r="K230" t="str">
            <v>圣界 裤子 橙SR</v>
          </cell>
          <cell r="L230">
            <v>16000</v>
          </cell>
        </row>
        <row r="231">
          <cell r="C231">
            <v>2044074</v>
          </cell>
          <cell r="D231" t="str">
            <v>圣界组织鞋子</v>
          </cell>
          <cell r="F231" t="str">
            <v>新</v>
          </cell>
          <cell r="K231" t="str">
            <v>圣界 鞋子 橙SR</v>
          </cell>
          <cell r="L231">
            <v>16000</v>
          </cell>
        </row>
        <row r="232">
          <cell r="C232">
            <v>2051074</v>
          </cell>
          <cell r="D232" t="str">
            <v>密林国度武器</v>
          </cell>
          <cell r="F232" t="str">
            <v>新</v>
          </cell>
          <cell r="K232" t="str">
            <v>密林 武器 橙SR</v>
          </cell>
          <cell r="L232">
            <v>16000</v>
          </cell>
        </row>
        <row r="233">
          <cell r="C233">
            <v>2052074</v>
          </cell>
          <cell r="D233" t="str">
            <v>密林国度衣服</v>
          </cell>
          <cell r="F233" t="str">
            <v>新</v>
          </cell>
          <cell r="K233" t="str">
            <v>密林 衣服 橙SR</v>
          </cell>
          <cell r="L233">
            <v>16000</v>
          </cell>
        </row>
        <row r="234">
          <cell r="C234">
            <v>2053074</v>
          </cell>
          <cell r="D234" t="str">
            <v>密林国度裤子</v>
          </cell>
          <cell r="F234" t="str">
            <v>新</v>
          </cell>
          <cell r="K234" t="str">
            <v>密林 裤子 橙SR</v>
          </cell>
          <cell r="L234">
            <v>16000</v>
          </cell>
        </row>
        <row r="235">
          <cell r="C235">
            <v>2054074</v>
          </cell>
          <cell r="D235" t="str">
            <v>密林国度鞋子</v>
          </cell>
          <cell r="F235" t="str">
            <v>新</v>
          </cell>
          <cell r="K235" t="str">
            <v>密林 鞋子 橙SR</v>
          </cell>
          <cell r="L235">
            <v>16000</v>
          </cell>
        </row>
        <row r="236">
          <cell r="C236">
            <v>2061074</v>
          </cell>
          <cell r="D236" t="str">
            <v>英豪领域武器</v>
          </cell>
          <cell r="F236" t="str">
            <v>新</v>
          </cell>
          <cell r="K236" t="str">
            <v>英豪 武器 橙SR</v>
          </cell>
          <cell r="L236">
            <v>16000</v>
          </cell>
        </row>
        <row r="237">
          <cell r="C237">
            <v>2062074</v>
          </cell>
          <cell r="D237" t="str">
            <v>英豪领域衣服</v>
          </cell>
          <cell r="F237" t="str">
            <v>新</v>
          </cell>
          <cell r="K237" t="str">
            <v>英豪 衣服 橙SR</v>
          </cell>
          <cell r="L237">
            <v>16000</v>
          </cell>
        </row>
        <row r="238">
          <cell r="C238">
            <v>2063074</v>
          </cell>
          <cell r="D238" t="str">
            <v>英豪领域裤子</v>
          </cell>
          <cell r="F238" t="str">
            <v>新</v>
          </cell>
          <cell r="K238" t="str">
            <v>英豪 裤子 橙SR</v>
          </cell>
          <cell r="L238">
            <v>16000</v>
          </cell>
        </row>
        <row r="239">
          <cell r="C239">
            <v>2064074</v>
          </cell>
          <cell r="D239" t="str">
            <v>英豪领域鞋子</v>
          </cell>
          <cell r="F239" t="str">
            <v>新</v>
          </cell>
          <cell r="K239" t="str">
            <v>英豪 鞋子 橙SR</v>
          </cell>
          <cell r="L239">
            <v>16000</v>
          </cell>
        </row>
        <row r="240">
          <cell r="C240">
            <v>2011084</v>
          </cell>
          <cell r="D240" t="str">
            <v>奥兹家族武器</v>
          </cell>
          <cell r="F240" t="str">
            <v>新</v>
          </cell>
          <cell r="K240" t="str">
            <v>奥兹 武器 橙SSR</v>
          </cell>
          <cell r="L240">
            <v>82000</v>
          </cell>
        </row>
        <row r="241">
          <cell r="C241">
            <v>2012084</v>
          </cell>
          <cell r="D241" t="str">
            <v>奥兹家族衣服</v>
          </cell>
          <cell r="F241" t="str">
            <v>新</v>
          </cell>
          <cell r="K241" t="str">
            <v>奥兹 衣服 橙SSR</v>
          </cell>
          <cell r="L241">
            <v>82000</v>
          </cell>
        </row>
        <row r="242">
          <cell r="C242">
            <v>2013084</v>
          </cell>
          <cell r="D242" t="str">
            <v>奥兹家族裤子</v>
          </cell>
          <cell r="F242" t="str">
            <v>新</v>
          </cell>
          <cell r="K242" t="str">
            <v>奥兹 裤子 橙SSR</v>
          </cell>
          <cell r="L242">
            <v>82000</v>
          </cell>
        </row>
        <row r="243">
          <cell r="C243">
            <v>2014084</v>
          </cell>
          <cell r="D243" t="str">
            <v>奥兹家族鞋子</v>
          </cell>
          <cell r="F243" t="str">
            <v>新</v>
          </cell>
          <cell r="K243" t="str">
            <v>奥兹 鞋子 橙SSR</v>
          </cell>
          <cell r="L243">
            <v>82000</v>
          </cell>
        </row>
        <row r="244">
          <cell r="C244">
            <v>2021084</v>
          </cell>
          <cell r="D244" t="str">
            <v>魔法议会武器</v>
          </cell>
          <cell r="F244" t="str">
            <v>新</v>
          </cell>
          <cell r="K244" t="str">
            <v>魔法 武器 橙SSR</v>
          </cell>
          <cell r="L244">
            <v>82000</v>
          </cell>
        </row>
        <row r="245">
          <cell r="C245">
            <v>2022084</v>
          </cell>
          <cell r="D245" t="str">
            <v>魔法议会衣服</v>
          </cell>
          <cell r="F245" t="str">
            <v>新</v>
          </cell>
          <cell r="K245" t="str">
            <v>魔法 衣服 橙SSR</v>
          </cell>
          <cell r="L245">
            <v>82000</v>
          </cell>
        </row>
        <row r="246">
          <cell r="C246">
            <v>2023084</v>
          </cell>
          <cell r="D246" t="str">
            <v>魔法议会裤子</v>
          </cell>
          <cell r="F246" t="str">
            <v>新</v>
          </cell>
          <cell r="K246" t="str">
            <v>魔法 裤子 橙SSR</v>
          </cell>
          <cell r="L246">
            <v>82000</v>
          </cell>
        </row>
        <row r="247">
          <cell r="C247">
            <v>2024084</v>
          </cell>
          <cell r="D247" t="str">
            <v>魔法议会鞋子</v>
          </cell>
          <cell r="F247" t="str">
            <v>新</v>
          </cell>
          <cell r="K247" t="str">
            <v>魔法 鞋子 橙SSR</v>
          </cell>
          <cell r="L247">
            <v>82000</v>
          </cell>
        </row>
        <row r="248">
          <cell r="C248">
            <v>2041084</v>
          </cell>
          <cell r="D248" t="str">
            <v>圣界组织武器</v>
          </cell>
          <cell r="F248" t="str">
            <v>新</v>
          </cell>
          <cell r="K248" t="str">
            <v>圣界 武器 橙SSR</v>
          </cell>
          <cell r="L248">
            <v>82000</v>
          </cell>
        </row>
        <row r="249">
          <cell r="C249">
            <v>2042084</v>
          </cell>
          <cell r="D249" t="str">
            <v>圣界组织衣服</v>
          </cell>
          <cell r="F249" t="str">
            <v>新</v>
          </cell>
          <cell r="K249" t="str">
            <v>圣界 衣服 橙SSR</v>
          </cell>
          <cell r="L249">
            <v>82000</v>
          </cell>
        </row>
        <row r="250">
          <cell r="C250">
            <v>2043084</v>
          </cell>
          <cell r="D250" t="str">
            <v>圣界组织裤子</v>
          </cell>
          <cell r="F250" t="str">
            <v>新</v>
          </cell>
          <cell r="K250" t="str">
            <v>圣界 裤子 橙SSR</v>
          </cell>
          <cell r="L250">
            <v>82000</v>
          </cell>
        </row>
        <row r="251">
          <cell r="C251">
            <v>2044084</v>
          </cell>
          <cell r="D251" t="str">
            <v>圣界组织鞋子</v>
          </cell>
          <cell r="F251" t="str">
            <v>新</v>
          </cell>
          <cell r="K251" t="str">
            <v>圣界 鞋子 橙SSR</v>
          </cell>
          <cell r="L251">
            <v>82000</v>
          </cell>
        </row>
        <row r="252">
          <cell r="C252">
            <v>2051084</v>
          </cell>
          <cell r="D252" t="str">
            <v>密林国度武器</v>
          </cell>
          <cell r="F252" t="str">
            <v>新</v>
          </cell>
          <cell r="K252" t="str">
            <v>密林 武器 橙SSR</v>
          </cell>
          <cell r="L252">
            <v>82000</v>
          </cell>
        </row>
        <row r="253">
          <cell r="C253">
            <v>2052084</v>
          </cell>
          <cell r="D253" t="str">
            <v>密林国度衣服</v>
          </cell>
          <cell r="F253" t="str">
            <v>新</v>
          </cell>
          <cell r="K253" t="str">
            <v>密林 衣服 橙SSR</v>
          </cell>
          <cell r="L253">
            <v>82000</v>
          </cell>
        </row>
        <row r="254">
          <cell r="C254">
            <v>2053084</v>
          </cell>
          <cell r="D254" t="str">
            <v>密林国度裤子</v>
          </cell>
          <cell r="F254" t="str">
            <v>新</v>
          </cell>
          <cell r="K254" t="str">
            <v>密林 裤子 橙SSR</v>
          </cell>
          <cell r="L254">
            <v>82000</v>
          </cell>
        </row>
        <row r="255">
          <cell r="C255">
            <v>2054084</v>
          </cell>
          <cell r="D255" t="str">
            <v>密林国度鞋子</v>
          </cell>
          <cell r="F255" t="str">
            <v>新</v>
          </cell>
          <cell r="K255" t="str">
            <v>密林 鞋子 橙SSR</v>
          </cell>
          <cell r="L255">
            <v>82000</v>
          </cell>
        </row>
        <row r="256">
          <cell r="C256">
            <v>2061084</v>
          </cell>
          <cell r="D256" t="str">
            <v>英豪领域武器</v>
          </cell>
          <cell r="F256" t="str">
            <v>新</v>
          </cell>
          <cell r="K256" t="str">
            <v>英豪 武器 橙SSR</v>
          </cell>
          <cell r="L256">
            <v>82000</v>
          </cell>
        </row>
        <row r="257">
          <cell r="C257">
            <v>2062084</v>
          </cell>
          <cell r="D257" t="str">
            <v>英豪领域衣服</v>
          </cell>
          <cell r="F257" t="str">
            <v>新</v>
          </cell>
          <cell r="K257" t="str">
            <v>英豪 衣服 橙SSR</v>
          </cell>
          <cell r="L257">
            <v>82000</v>
          </cell>
        </row>
        <row r="258">
          <cell r="C258">
            <v>2063084</v>
          </cell>
          <cell r="D258" t="str">
            <v>英豪领域裤子</v>
          </cell>
          <cell r="F258" t="str">
            <v>新</v>
          </cell>
          <cell r="K258" t="str">
            <v>英豪 裤子 橙SSR</v>
          </cell>
          <cell r="L258">
            <v>82000</v>
          </cell>
        </row>
        <row r="259">
          <cell r="C259">
            <v>2064084</v>
          </cell>
          <cell r="D259" t="str">
            <v>英豪领域鞋子</v>
          </cell>
          <cell r="F259" t="str">
            <v>新</v>
          </cell>
          <cell r="K259" t="str">
            <v>英豪 鞋子 橙SSR</v>
          </cell>
          <cell r="L259">
            <v>82000</v>
          </cell>
        </row>
        <row r="260">
          <cell r="C260">
            <v>2110001</v>
          </cell>
          <cell r="D260" t="str">
            <v>绿铜矿石</v>
          </cell>
          <cell r="K260" t="str">
            <v>装备强化0~50级需要</v>
          </cell>
          <cell r="L260">
            <v>1</v>
          </cell>
        </row>
        <row r="261">
          <cell r="C261">
            <v>2110002</v>
          </cell>
          <cell r="D261" t="str">
            <v>蓝铁矿石</v>
          </cell>
          <cell r="K261" t="str">
            <v>装备强化51~80级需要</v>
          </cell>
          <cell r="L261">
            <v>10</v>
          </cell>
        </row>
        <row r="262">
          <cell r="C262">
            <v>2110003</v>
          </cell>
          <cell r="D262" t="str">
            <v>紫锡矿石</v>
          </cell>
        </row>
        <row r="263">
          <cell r="C263">
            <v>2110004</v>
          </cell>
          <cell r="D263" t="str">
            <v>橙金矿石</v>
          </cell>
        </row>
        <row r="264">
          <cell r="C264">
            <v>2110102</v>
          </cell>
          <cell r="D264" t="str">
            <v>生命强化 低</v>
          </cell>
          <cell r="F264" t="str">
            <v>新</v>
          </cell>
          <cell r="K264" t="str">
            <v>强化除武器外 31~50级</v>
          </cell>
          <cell r="L264">
            <v>3</v>
          </cell>
        </row>
        <row r="265">
          <cell r="C265">
            <v>2110202</v>
          </cell>
          <cell r="D265" t="str">
            <v>物攻强化 低</v>
          </cell>
          <cell r="F265" t="str">
            <v>新</v>
          </cell>
          <cell r="K265" t="str">
            <v>强化物理武器 31~50级</v>
          </cell>
          <cell r="L265">
            <v>3</v>
          </cell>
        </row>
        <row r="266">
          <cell r="C266">
            <v>2110302</v>
          </cell>
          <cell r="D266" t="str">
            <v>魔攻强化 低</v>
          </cell>
          <cell r="F266" t="str">
            <v>新</v>
          </cell>
          <cell r="K266" t="str">
            <v>强化魔法武器 31~50级</v>
          </cell>
          <cell r="L266">
            <v>3</v>
          </cell>
        </row>
        <row r="267">
          <cell r="C267">
            <v>2110402</v>
          </cell>
          <cell r="D267" t="str">
            <v>物防强化 低</v>
          </cell>
          <cell r="F267" t="str">
            <v>新</v>
          </cell>
          <cell r="K267" t="str">
            <v>强化裤子 31~50级</v>
          </cell>
          <cell r="L267">
            <v>3</v>
          </cell>
        </row>
        <row r="268">
          <cell r="C268">
            <v>2110502</v>
          </cell>
          <cell r="D268" t="str">
            <v>魔防强化 低</v>
          </cell>
          <cell r="F268" t="str">
            <v>新</v>
          </cell>
          <cell r="K268" t="str">
            <v>强化鞋子 31~50级</v>
          </cell>
          <cell r="L268">
            <v>3</v>
          </cell>
        </row>
        <row r="269">
          <cell r="C269">
            <v>2110103</v>
          </cell>
          <cell r="D269" t="str">
            <v>生命强化 中</v>
          </cell>
          <cell r="F269" t="str">
            <v>新</v>
          </cell>
          <cell r="K269" t="str">
            <v>强化除武器外 51~70级</v>
          </cell>
          <cell r="L269">
            <v>12</v>
          </cell>
        </row>
        <row r="270">
          <cell r="C270">
            <v>2110203</v>
          </cell>
          <cell r="D270" t="str">
            <v>物攻强化 中</v>
          </cell>
          <cell r="F270" t="str">
            <v>新</v>
          </cell>
          <cell r="K270" t="str">
            <v>强化物理武器 51~70级</v>
          </cell>
          <cell r="L270">
            <v>12</v>
          </cell>
        </row>
        <row r="271">
          <cell r="C271">
            <v>2110303</v>
          </cell>
          <cell r="D271" t="str">
            <v>魔攻强化 中</v>
          </cell>
          <cell r="F271" t="str">
            <v>新</v>
          </cell>
          <cell r="K271" t="str">
            <v>强化魔法武器 51~70级</v>
          </cell>
          <cell r="L271">
            <v>12</v>
          </cell>
        </row>
        <row r="272">
          <cell r="C272">
            <v>2110403</v>
          </cell>
          <cell r="D272" t="str">
            <v>物防强化 中</v>
          </cell>
          <cell r="F272" t="str">
            <v>新</v>
          </cell>
          <cell r="K272" t="str">
            <v>强化裤子 51~70级</v>
          </cell>
          <cell r="L272">
            <v>12</v>
          </cell>
        </row>
        <row r="273">
          <cell r="C273">
            <v>2110503</v>
          </cell>
          <cell r="D273" t="str">
            <v>魔防强化 中</v>
          </cell>
          <cell r="F273" t="str">
            <v>新</v>
          </cell>
          <cell r="K273" t="str">
            <v>强化鞋子 51~70级</v>
          </cell>
          <cell r="L273">
            <v>12</v>
          </cell>
        </row>
        <row r="274">
          <cell r="C274">
            <v>2110104</v>
          </cell>
          <cell r="D274" t="str">
            <v>生命强化 高</v>
          </cell>
          <cell r="F274" t="str">
            <v>新</v>
          </cell>
          <cell r="K274" t="str">
            <v>强化除武器外 71~80级</v>
          </cell>
          <cell r="L274">
            <v>36</v>
          </cell>
        </row>
        <row r="275">
          <cell r="C275">
            <v>2110204</v>
          </cell>
          <cell r="D275" t="str">
            <v>物攻强化 高</v>
          </cell>
          <cell r="F275" t="str">
            <v>新</v>
          </cell>
          <cell r="K275" t="str">
            <v>强化物理武器 71~80级</v>
          </cell>
          <cell r="L275">
            <v>36</v>
          </cell>
        </row>
        <row r="276">
          <cell r="C276">
            <v>2110304</v>
          </cell>
          <cell r="D276" t="str">
            <v>魔攻强化 高</v>
          </cell>
          <cell r="F276" t="str">
            <v>新</v>
          </cell>
          <cell r="K276" t="str">
            <v>强化魔法武器 71~80级</v>
          </cell>
          <cell r="L276">
            <v>36</v>
          </cell>
        </row>
        <row r="277">
          <cell r="C277">
            <v>2110404</v>
          </cell>
          <cell r="D277" t="str">
            <v>物防强化 高</v>
          </cell>
          <cell r="F277" t="str">
            <v>新</v>
          </cell>
          <cell r="K277" t="str">
            <v>强化裤子 71~80级</v>
          </cell>
          <cell r="L277">
            <v>36</v>
          </cell>
        </row>
        <row r="278">
          <cell r="C278">
            <v>2110504</v>
          </cell>
          <cell r="D278" t="str">
            <v>魔防强化 高</v>
          </cell>
          <cell r="F278" t="str">
            <v>新</v>
          </cell>
          <cell r="K278" t="str">
            <v>强化鞋子 71~80级</v>
          </cell>
          <cell r="L278">
            <v>36</v>
          </cell>
        </row>
        <row r="279">
          <cell r="C279">
            <v>2120013</v>
          </cell>
          <cell r="D279" t="str">
            <v>星晶石</v>
          </cell>
          <cell r="K279" t="str">
            <v>装备升星10、20、30、40级</v>
          </cell>
          <cell r="L279">
            <v>5</v>
          </cell>
        </row>
        <row r="280">
          <cell r="C280">
            <v>2120014</v>
          </cell>
          <cell r="D280" t="str">
            <v>优质星晶石</v>
          </cell>
          <cell r="K280" t="str">
            <v>装备升星50、60、70级</v>
          </cell>
          <cell r="L280">
            <v>30</v>
          </cell>
        </row>
        <row r="281">
          <cell r="C281">
            <v>2120102</v>
          </cell>
          <cell r="D281" t="str">
            <v>武器升星 低</v>
          </cell>
          <cell r="F281" t="str">
            <v>新</v>
          </cell>
          <cell r="K281" t="str">
            <v>武器升星30、40、50级</v>
          </cell>
          <cell r="L281">
            <v>10</v>
          </cell>
        </row>
        <row r="282">
          <cell r="C282">
            <v>2120202</v>
          </cell>
          <cell r="D282" t="str">
            <v>衣服升星 低</v>
          </cell>
          <cell r="F282" t="str">
            <v>新</v>
          </cell>
          <cell r="K282" t="str">
            <v>衣服升星30、40、50级</v>
          </cell>
          <cell r="L282">
            <v>10</v>
          </cell>
        </row>
        <row r="283">
          <cell r="C283">
            <v>2120302</v>
          </cell>
          <cell r="D283" t="str">
            <v>裤子升星 低</v>
          </cell>
          <cell r="F283" t="str">
            <v>新</v>
          </cell>
          <cell r="K283" t="str">
            <v>裤子升星30、40、50级</v>
          </cell>
          <cell r="L283">
            <v>10</v>
          </cell>
        </row>
        <row r="284">
          <cell r="C284">
            <v>2120402</v>
          </cell>
          <cell r="D284" t="str">
            <v>鞋子升星 低</v>
          </cell>
          <cell r="F284" t="str">
            <v>新</v>
          </cell>
          <cell r="K284" t="str">
            <v>鞋子升星30、40、50级</v>
          </cell>
          <cell r="L284">
            <v>10</v>
          </cell>
        </row>
        <row r="285">
          <cell r="C285">
            <v>2120103</v>
          </cell>
          <cell r="D285" t="str">
            <v>武器升星 中</v>
          </cell>
          <cell r="F285" t="str">
            <v>新</v>
          </cell>
          <cell r="K285" t="str">
            <v>武器升星40、50、60、70级</v>
          </cell>
          <cell r="L285">
            <v>30</v>
          </cell>
        </row>
        <row r="286">
          <cell r="C286">
            <v>2120203</v>
          </cell>
          <cell r="D286" t="str">
            <v>衣服升星 中</v>
          </cell>
          <cell r="F286" t="str">
            <v>新</v>
          </cell>
          <cell r="K286" t="str">
            <v>衣服升星40、50、60、70级</v>
          </cell>
          <cell r="L286">
            <v>30</v>
          </cell>
        </row>
        <row r="287">
          <cell r="C287">
            <v>2120303</v>
          </cell>
          <cell r="D287" t="str">
            <v>裤子升星 中</v>
          </cell>
          <cell r="F287" t="str">
            <v>新</v>
          </cell>
          <cell r="K287" t="str">
            <v>裤子升星40、50、60、70级</v>
          </cell>
          <cell r="L287">
            <v>30</v>
          </cell>
        </row>
        <row r="288">
          <cell r="C288">
            <v>2120403</v>
          </cell>
          <cell r="D288" t="str">
            <v>鞋子升星 中</v>
          </cell>
          <cell r="F288" t="str">
            <v>新</v>
          </cell>
          <cell r="K288" t="str">
            <v>鞋子升星40、50、60、70级</v>
          </cell>
          <cell r="L288">
            <v>30</v>
          </cell>
        </row>
        <row r="289">
          <cell r="C289">
            <v>2120104</v>
          </cell>
          <cell r="D289" t="str">
            <v>武器升星 高</v>
          </cell>
          <cell r="F289" t="str">
            <v>新</v>
          </cell>
          <cell r="K289" t="str">
            <v>武器升星70级</v>
          </cell>
          <cell r="L289">
            <v>300</v>
          </cell>
        </row>
        <row r="290">
          <cell r="C290">
            <v>2120204</v>
          </cell>
          <cell r="D290" t="str">
            <v>衣服升星 高</v>
          </cell>
          <cell r="F290" t="str">
            <v>新</v>
          </cell>
          <cell r="K290" t="str">
            <v>衣服升星70级</v>
          </cell>
          <cell r="L290">
            <v>300</v>
          </cell>
        </row>
        <row r="291">
          <cell r="C291">
            <v>2120304</v>
          </cell>
          <cell r="D291" t="str">
            <v>裤子升星 高</v>
          </cell>
          <cell r="F291" t="str">
            <v>新</v>
          </cell>
          <cell r="K291" t="str">
            <v>裤子升星70级</v>
          </cell>
          <cell r="L291">
            <v>300</v>
          </cell>
        </row>
        <row r="292">
          <cell r="C292">
            <v>2120404</v>
          </cell>
          <cell r="D292" t="str">
            <v>鞋子升星 高</v>
          </cell>
          <cell r="F292" t="str">
            <v>新</v>
          </cell>
          <cell r="K292" t="str">
            <v>鞋子升星70级</v>
          </cell>
          <cell r="L292">
            <v>300</v>
          </cell>
        </row>
        <row r="293">
          <cell r="C293">
            <v>3040013</v>
          </cell>
          <cell r="D293" t="str">
            <v>轻羽布</v>
          </cell>
        </row>
        <row r="294">
          <cell r="C294">
            <v>3040014</v>
          </cell>
          <cell r="D294" t="str">
            <v>精制羽衣</v>
          </cell>
        </row>
        <row r="295">
          <cell r="C295">
            <v>2130111</v>
          </cell>
          <cell r="D295" t="str">
            <v>壹星晶尘·兵刃</v>
          </cell>
        </row>
        <row r="296">
          <cell r="C296">
            <v>2130121</v>
          </cell>
          <cell r="D296" t="str">
            <v>壹星晶尘·上衣</v>
          </cell>
        </row>
        <row r="297">
          <cell r="C297">
            <v>2130131</v>
          </cell>
          <cell r="D297" t="str">
            <v>壹星晶尘·下装</v>
          </cell>
        </row>
        <row r="298">
          <cell r="C298">
            <v>2130141</v>
          </cell>
          <cell r="D298" t="str">
            <v>壹星晶尘·足靴</v>
          </cell>
        </row>
        <row r="299">
          <cell r="C299">
            <v>2130212</v>
          </cell>
          <cell r="D299" t="str">
            <v>贰星晶尘·兵刃</v>
          </cell>
        </row>
        <row r="300">
          <cell r="C300">
            <v>2130222</v>
          </cell>
          <cell r="D300" t="str">
            <v>贰星晶尘·上衣</v>
          </cell>
        </row>
        <row r="301">
          <cell r="C301">
            <v>2130232</v>
          </cell>
          <cell r="D301" t="str">
            <v>贰星晶尘·下装</v>
          </cell>
        </row>
        <row r="302">
          <cell r="C302">
            <v>2130242</v>
          </cell>
          <cell r="D302" t="str">
            <v>贰星晶尘·足靴</v>
          </cell>
        </row>
        <row r="303">
          <cell r="C303">
            <v>2130313</v>
          </cell>
          <cell r="D303" t="str">
            <v>叁星晶尘·兵刃</v>
          </cell>
        </row>
        <row r="304">
          <cell r="C304">
            <v>2130323</v>
          </cell>
          <cell r="D304" t="str">
            <v>叁星晶尘·上衣</v>
          </cell>
        </row>
        <row r="305">
          <cell r="C305">
            <v>2130333</v>
          </cell>
          <cell r="D305" t="str">
            <v>叁星晶尘·下装</v>
          </cell>
        </row>
        <row r="306">
          <cell r="C306">
            <v>2130343</v>
          </cell>
          <cell r="D306" t="str">
            <v>叁星晶尘·足靴</v>
          </cell>
        </row>
        <row r="307">
          <cell r="C307">
            <v>2130414</v>
          </cell>
          <cell r="D307" t="str">
            <v>肆星晶尘·兵刃</v>
          </cell>
        </row>
        <row r="308">
          <cell r="C308">
            <v>2130424</v>
          </cell>
          <cell r="D308" t="str">
            <v>肆星晶尘·上衣</v>
          </cell>
        </row>
        <row r="309">
          <cell r="C309">
            <v>2130434</v>
          </cell>
          <cell r="D309" t="str">
            <v>肆星晶尘·下装</v>
          </cell>
        </row>
        <row r="310">
          <cell r="C310">
            <v>2130444</v>
          </cell>
          <cell r="D310" t="str">
            <v>肆星晶尘·足靴</v>
          </cell>
        </row>
        <row r="311">
          <cell r="C311">
            <v>2130514</v>
          </cell>
          <cell r="D311" t="str">
            <v>伍星晶尘·兵刃</v>
          </cell>
        </row>
        <row r="312">
          <cell r="C312">
            <v>2130524</v>
          </cell>
          <cell r="D312" t="str">
            <v>伍星晶尘·上衣</v>
          </cell>
        </row>
        <row r="313">
          <cell r="C313">
            <v>2130534</v>
          </cell>
          <cell r="D313" t="str">
            <v>伍星晶尘·下装</v>
          </cell>
        </row>
        <row r="314">
          <cell r="C314">
            <v>2130544</v>
          </cell>
          <cell r="D314" t="str">
            <v>伍星晶尘·足靴</v>
          </cell>
        </row>
        <row r="315">
          <cell r="C315">
            <v>2130614</v>
          </cell>
          <cell r="D315" t="str">
            <v>陆星晶尘·兵刃</v>
          </cell>
        </row>
        <row r="316">
          <cell r="C316">
            <v>2130624</v>
          </cell>
          <cell r="D316" t="str">
            <v>陆星晶尘·上衣</v>
          </cell>
        </row>
        <row r="317">
          <cell r="C317">
            <v>2130634</v>
          </cell>
          <cell r="D317" t="str">
            <v>陆星晶尘·下装</v>
          </cell>
        </row>
        <row r="318">
          <cell r="C318">
            <v>2130644</v>
          </cell>
          <cell r="D318" t="str">
            <v>陆星晶尘·足靴</v>
          </cell>
        </row>
        <row r="319">
          <cell r="C319">
            <v>3030013</v>
          </cell>
          <cell r="D319" t="str">
            <v>武炼石</v>
          </cell>
          <cell r="K319" t="str">
            <v>技能升级2~5级</v>
          </cell>
          <cell r="L319">
            <v>200</v>
          </cell>
        </row>
        <row r="320">
          <cell r="C320">
            <v>3030014</v>
          </cell>
          <cell r="D320" t="str">
            <v>优质武炼石</v>
          </cell>
          <cell r="K320" t="str">
            <v>技能升级4~5级</v>
          </cell>
          <cell r="L320">
            <v>900</v>
          </cell>
        </row>
        <row r="321">
          <cell r="C321">
            <v>3010013</v>
          </cell>
          <cell r="D321" t="str">
            <v>狮心纹章</v>
          </cell>
        </row>
        <row r="322">
          <cell r="C322">
            <v>3011013</v>
          </cell>
          <cell r="D322" t="str">
            <v>奥兹勋章</v>
          </cell>
          <cell r="L322">
            <v>200</v>
          </cell>
        </row>
        <row r="323">
          <cell r="C323">
            <v>3012013</v>
          </cell>
          <cell r="D323" t="str">
            <v>芙蕾雅魔法书</v>
          </cell>
          <cell r="L323">
            <v>200</v>
          </cell>
        </row>
        <row r="324">
          <cell r="C324">
            <v>3013013</v>
          </cell>
          <cell r="D324" t="str">
            <v>异能手环</v>
          </cell>
          <cell r="L324">
            <v>200</v>
          </cell>
        </row>
        <row r="325">
          <cell r="C325">
            <v>3011023</v>
          </cell>
          <cell r="D325" t="str">
            <v>帝国双刃</v>
          </cell>
          <cell r="L325">
            <v>200</v>
          </cell>
        </row>
        <row r="326">
          <cell r="C326">
            <v>3013023</v>
          </cell>
          <cell r="D326" t="str">
            <v>荆棘玫瑰</v>
          </cell>
          <cell r="L326">
            <v>200</v>
          </cell>
        </row>
        <row r="327">
          <cell r="C327">
            <v>3011033</v>
          </cell>
          <cell r="D327" t="str">
            <v>炼狱锁链</v>
          </cell>
          <cell r="G327" t="str">
            <v>SSR</v>
          </cell>
          <cell r="L327">
            <v>1000</v>
          </cell>
        </row>
        <row r="328">
          <cell r="C328">
            <v>3011123</v>
          </cell>
          <cell r="D328" t="str">
            <v>舰长勋章</v>
          </cell>
          <cell r="G328" t="str">
            <v>SSR</v>
          </cell>
          <cell r="L328">
            <v>1000</v>
          </cell>
        </row>
        <row r="329">
          <cell r="C329">
            <v>3011014</v>
          </cell>
          <cell r="D329" t="str">
            <v>奥兹勋章</v>
          </cell>
          <cell r="K329" t="str">
            <v>突破 西蒙</v>
          </cell>
          <cell r="L329">
            <v>300</v>
          </cell>
        </row>
        <row r="330">
          <cell r="C330">
            <v>3012014</v>
          </cell>
          <cell r="D330" t="str">
            <v>芙蕾雅魔法书</v>
          </cell>
          <cell r="K330" t="str">
            <v>突破 温丽</v>
          </cell>
          <cell r="L330">
            <v>300</v>
          </cell>
        </row>
        <row r="331">
          <cell r="C331">
            <v>3013014</v>
          </cell>
          <cell r="D331" t="str">
            <v>异能手环</v>
          </cell>
          <cell r="K331" t="str">
            <v>突破 爱琳娜</v>
          </cell>
          <cell r="L331">
            <v>300</v>
          </cell>
        </row>
        <row r="332">
          <cell r="C332">
            <v>3011024</v>
          </cell>
          <cell r="D332" t="str">
            <v>帝国双刃</v>
          </cell>
          <cell r="K332" t="str">
            <v>突破 泰雷</v>
          </cell>
          <cell r="L332">
            <v>300</v>
          </cell>
        </row>
        <row r="333">
          <cell r="C333">
            <v>3013024</v>
          </cell>
          <cell r="D333" t="str">
            <v>荆棘玫瑰</v>
          </cell>
          <cell r="K333" t="str">
            <v>突破 爱琪</v>
          </cell>
          <cell r="L333">
            <v>300</v>
          </cell>
        </row>
        <row r="334">
          <cell r="C334">
            <v>3011034</v>
          </cell>
          <cell r="D334" t="str">
            <v>炼狱锁链</v>
          </cell>
          <cell r="G334" t="str">
            <v>SSR</v>
          </cell>
          <cell r="K334" t="str">
            <v>突破 兰奇</v>
          </cell>
          <cell r="L334">
            <v>1000</v>
          </cell>
        </row>
        <row r="335">
          <cell r="C335">
            <v>3011044</v>
          </cell>
          <cell r="D335" t="str">
            <v>世界树枝</v>
          </cell>
          <cell r="K335" t="str">
            <v>突破 木禅</v>
          </cell>
          <cell r="L335">
            <v>300</v>
          </cell>
        </row>
        <row r="336">
          <cell r="C336">
            <v>3011054</v>
          </cell>
          <cell r="D336" t="str">
            <v>精灵之矢</v>
          </cell>
          <cell r="K336" t="str">
            <v>突破 格莱蒂斯</v>
          </cell>
          <cell r="L336">
            <v>300</v>
          </cell>
        </row>
        <row r="337">
          <cell r="C337">
            <v>3011064</v>
          </cell>
          <cell r="D337" t="str">
            <v>合金飞镖</v>
          </cell>
          <cell r="K337" t="str">
            <v>突破 檐鬼</v>
          </cell>
          <cell r="L337">
            <v>300</v>
          </cell>
        </row>
        <row r="338">
          <cell r="C338">
            <v>3011074</v>
          </cell>
          <cell r="D338" t="str">
            <v>般若面具</v>
          </cell>
          <cell r="G338" t="str">
            <v>SSR</v>
          </cell>
          <cell r="K338" t="str">
            <v>突破 该隐</v>
          </cell>
          <cell r="L338">
            <v>1000</v>
          </cell>
        </row>
        <row r="339">
          <cell r="C339">
            <v>3011084</v>
          </cell>
          <cell r="D339" t="str">
            <v>萌态熊爪</v>
          </cell>
          <cell r="K339" t="str">
            <v>突破 德鲁伊</v>
          </cell>
          <cell r="L339">
            <v>300</v>
          </cell>
        </row>
        <row r="340">
          <cell r="C340">
            <v>3014014</v>
          </cell>
          <cell r="D340" t="str">
            <v>暗龙图腾</v>
          </cell>
          <cell r="G340" t="str">
            <v>SSR</v>
          </cell>
          <cell r="K340" t="str">
            <v>突破 乔伊</v>
          </cell>
          <cell r="L340">
            <v>1000</v>
          </cell>
        </row>
        <row r="341">
          <cell r="C341">
            <v>3011124</v>
          </cell>
          <cell r="D341" t="str">
            <v>舰长勋章</v>
          </cell>
          <cell r="G341" t="str">
            <v>SSR</v>
          </cell>
          <cell r="K341" t="str">
            <v>突破 米兰达</v>
          </cell>
          <cell r="L341">
            <v>1000</v>
          </cell>
        </row>
        <row r="342">
          <cell r="C342">
            <v>3011114</v>
          </cell>
          <cell r="D342" t="str">
            <v>新英雄 罗赞的勋章</v>
          </cell>
          <cell r="F342" t="str">
            <v>新</v>
          </cell>
          <cell r="G342" t="str">
            <v>SSR</v>
          </cell>
          <cell r="K342" t="str">
            <v>突破 罗赞</v>
          </cell>
          <cell r="L342">
            <v>1000</v>
          </cell>
        </row>
        <row r="343">
          <cell r="C343">
            <v>3011134</v>
          </cell>
          <cell r="D343" t="str">
            <v>新英雄 纳塔娜 的勋章</v>
          </cell>
          <cell r="F343" t="str">
            <v>新</v>
          </cell>
          <cell r="G343" t="str">
            <v>SSR</v>
          </cell>
          <cell r="K343" t="str">
            <v>突破 纳塔娜</v>
          </cell>
          <cell r="L343">
            <v>1000</v>
          </cell>
        </row>
        <row r="344">
          <cell r="C344">
            <v>3011144</v>
          </cell>
          <cell r="D344" t="str">
            <v>新英雄 萨米尔 的勋章</v>
          </cell>
          <cell r="F344" t="str">
            <v>新</v>
          </cell>
          <cell r="K344" t="str">
            <v>突破 萨米尔</v>
          </cell>
          <cell r="L344">
            <v>300</v>
          </cell>
        </row>
        <row r="345">
          <cell r="C345">
            <v>3040013</v>
          </cell>
          <cell r="D345" t="str">
            <v>轻羽布</v>
          </cell>
        </row>
        <row r="346">
          <cell r="C346">
            <v>3040014</v>
          </cell>
          <cell r="D346" t="str">
            <v>织羽绒布</v>
          </cell>
        </row>
        <row r="347">
          <cell r="C347">
            <v>3040024</v>
          </cell>
          <cell r="D347" t="str">
            <v>西蒙时装碎片2</v>
          </cell>
        </row>
        <row r="348">
          <cell r="C348">
            <v>3040034</v>
          </cell>
          <cell r="D348" t="str">
            <v>西蒙时装碎片3</v>
          </cell>
        </row>
        <row r="349">
          <cell r="C349">
            <v>3040044</v>
          </cell>
          <cell r="D349" t="str">
            <v>喵喵公主碎片</v>
          </cell>
        </row>
        <row r="350">
          <cell r="C350">
            <v>3040054</v>
          </cell>
          <cell r="D350" t="str">
            <v>温丽时装碎片2</v>
          </cell>
        </row>
        <row r="351">
          <cell r="C351">
            <v>3040064</v>
          </cell>
          <cell r="D351" t="str">
            <v>温丽时装碎片3</v>
          </cell>
        </row>
        <row r="352">
          <cell r="C352">
            <v>3040074</v>
          </cell>
          <cell r="D352" t="str">
            <v>正义法则碎片</v>
          </cell>
        </row>
        <row r="353">
          <cell r="C353">
            <v>3040084</v>
          </cell>
          <cell r="D353" t="str">
            <v>红桃女王碎片</v>
          </cell>
        </row>
        <row r="354">
          <cell r="C354">
            <v>3040094</v>
          </cell>
          <cell r="D354" t="str">
            <v>爱琳娜时装碎片3</v>
          </cell>
        </row>
        <row r="355">
          <cell r="C355">
            <v>3040104</v>
          </cell>
          <cell r="D355" t="str">
            <v>泰雷时装碎片1</v>
          </cell>
        </row>
        <row r="356">
          <cell r="C356">
            <v>3040114</v>
          </cell>
          <cell r="D356" t="str">
            <v>泰雷时装碎片2</v>
          </cell>
        </row>
        <row r="357">
          <cell r="C357">
            <v>3040124</v>
          </cell>
          <cell r="D357" t="str">
            <v>泰雷时装碎片3</v>
          </cell>
        </row>
        <row r="358">
          <cell r="C358">
            <v>3040134</v>
          </cell>
          <cell r="D358" t="str">
            <v>甜心女神碎片</v>
          </cell>
        </row>
        <row r="359">
          <cell r="C359">
            <v>3040144</v>
          </cell>
          <cell r="D359" t="str">
            <v>爱琪时装碎片2</v>
          </cell>
        </row>
        <row r="360">
          <cell r="C360">
            <v>3040154</v>
          </cell>
          <cell r="D360" t="str">
            <v>爱琪时装碎片3</v>
          </cell>
        </row>
        <row r="361">
          <cell r="C361">
            <v>3040164</v>
          </cell>
          <cell r="D361" t="str">
            <v>兰奇时装碎片1</v>
          </cell>
        </row>
        <row r="362">
          <cell r="C362">
            <v>3040174</v>
          </cell>
          <cell r="D362" t="str">
            <v>兰奇时装碎片2</v>
          </cell>
        </row>
        <row r="363">
          <cell r="C363">
            <v>3040184</v>
          </cell>
          <cell r="D363" t="str">
            <v>兰奇时装碎片3</v>
          </cell>
        </row>
        <row r="364">
          <cell r="C364">
            <v>3040194</v>
          </cell>
          <cell r="D364" t="str">
            <v>木禅时装碎片1</v>
          </cell>
        </row>
        <row r="365">
          <cell r="C365">
            <v>3040204</v>
          </cell>
          <cell r="D365" t="str">
            <v>木禅时装碎片2</v>
          </cell>
        </row>
        <row r="366">
          <cell r="C366">
            <v>3040214</v>
          </cell>
          <cell r="D366" t="str">
            <v>木禅时装碎片3</v>
          </cell>
        </row>
        <row r="367">
          <cell r="C367">
            <v>3040224</v>
          </cell>
          <cell r="D367" t="str">
            <v>檐鬼时装碎片1</v>
          </cell>
        </row>
        <row r="368">
          <cell r="C368">
            <v>3040234</v>
          </cell>
          <cell r="D368" t="str">
            <v>檐鬼时装碎片2</v>
          </cell>
        </row>
        <row r="369">
          <cell r="C369">
            <v>3040244</v>
          </cell>
          <cell r="D369" t="str">
            <v>檐鬼时装碎片3</v>
          </cell>
        </row>
        <row r="370">
          <cell r="C370">
            <v>3060110</v>
          </cell>
          <cell r="D370" t="str">
            <v>剑斗联赛门票</v>
          </cell>
          <cell r="G370" t="str">
            <v>亲密度+</v>
          </cell>
          <cell r="H370">
            <v>20</v>
          </cell>
          <cell r="I370">
            <v>2</v>
          </cell>
          <cell r="K370" t="str">
            <v>亲密度+20 奥兹家族2倍</v>
          </cell>
          <cell r="L370">
            <v>8</v>
          </cell>
        </row>
        <row r="371">
          <cell r="C371">
            <v>3060120</v>
          </cell>
          <cell r="D371" t="str">
            <v>刀具护理套装</v>
          </cell>
          <cell r="G371" t="str">
            <v>亲密度+</v>
          </cell>
          <cell r="H371">
            <v>30</v>
          </cell>
          <cell r="I371">
            <v>3</v>
          </cell>
          <cell r="K371" t="str">
            <v>亲密度+30 奥兹家族3倍</v>
          </cell>
          <cell r="L371">
            <v>18</v>
          </cell>
        </row>
        <row r="372">
          <cell r="C372">
            <v>3060210</v>
          </cell>
          <cell r="D372" t="str">
            <v>魔法议会期刊</v>
          </cell>
          <cell r="G372" t="str">
            <v>亲密度+</v>
          </cell>
          <cell r="H372">
            <v>20</v>
          </cell>
          <cell r="I372">
            <v>2</v>
          </cell>
          <cell r="K372" t="str">
            <v>亲密度+20 魔法学院2倍</v>
          </cell>
          <cell r="L372">
            <v>8</v>
          </cell>
        </row>
        <row r="373">
          <cell r="C373">
            <v>3060220</v>
          </cell>
          <cell r="D373" t="str">
            <v>露西蒂尼手稿</v>
          </cell>
          <cell r="G373" t="str">
            <v>亲密度+</v>
          </cell>
          <cell r="H373">
            <v>30</v>
          </cell>
          <cell r="I373">
            <v>3</v>
          </cell>
          <cell r="K373" t="str">
            <v>亲密度+30 魔法学院3倍</v>
          </cell>
          <cell r="L373">
            <v>18</v>
          </cell>
        </row>
        <row r="374">
          <cell r="C374">
            <v>3060310</v>
          </cell>
          <cell r="D374" t="str">
            <v>水晶护符</v>
          </cell>
          <cell r="G374" t="str">
            <v>亲密度+</v>
          </cell>
          <cell r="H374">
            <v>100</v>
          </cell>
          <cell r="I374">
            <v>1</v>
          </cell>
          <cell r="K374" t="str">
            <v>亲密度+100</v>
          </cell>
          <cell r="L374">
            <v>20</v>
          </cell>
        </row>
        <row r="375">
          <cell r="C375">
            <v>3060320</v>
          </cell>
          <cell r="D375" t="str">
            <v>雕花护臂</v>
          </cell>
          <cell r="G375" t="str">
            <v>亲密度+</v>
          </cell>
          <cell r="H375">
            <v>50</v>
          </cell>
          <cell r="I375">
            <v>1</v>
          </cell>
          <cell r="K375" t="str">
            <v>亲密度+50</v>
          </cell>
          <cell r="L375">
            <v>10</v>
          </cell>
        </row>
        <row r="376">
          <cell r="C376">
            <v>3060410</v>
          </cell>
          <cell r="D376" t="str">
            <v>圣界斗篷</v>
          </cell>
          <cell r="G376" t="str">
            <v>亲密度+</v>
          </cell>
          <cell r="H376">
            <v>20</v>
          </cell>
          <cell r="I376">
            <v>2</v>
          </cell>
          <cell r="K376" t="str">
            <v>亲密度+20 圣界组织2倍</v>
          </cell>
          <cell r="L376">
            <v>8</v>
          </cell>
        </row>
        <row r="377">
          <cell r="C377">
            <v>3060420</v>
          </cell>
          <cell r="D377" t="str">
            <v>秘密档案</v>
          </cell>
          <cell r="G377" t="str">
            <v>亲密度+</v>
          </cell>
          <cell r="H377">
            <v>30</v>
          </cell>
          <cell r="I377">
            <v>3</v>
          </cell>
          <cell r="K377" t="str">
            <v>亲密度+30 圣界组织3倍</v>
          </cell>
          <cell r="L377">
            <v>18</v>
          </cell>
        </row>
        <row r="378">
          <cell r="C378">
            <v>3060510</v>
          </cell>
          <cell r="D378" t="str">
            <v>园艺套装</v>
          </cell>
          <cell r="G378" t="str">
            <v>亲密度+</v>
          </cell>
          <cell r="H378">
            <v>20</v>
          </cell>
          <cell r="I378">
            <v>2</v>
          </cell>
          <cell r="K378" t="str">
            <v>亲密度+20 密林国度2倍</v>
          </cell>
          <cell r="L378">
            <v>8</v>
          </cell>
        </row>
        <row r="379">
          <cell r="C379">
            <v>3060520</v>
          </cell>
          <cell r="D379" t="str">
            <v>多肉植物</v>
          </cell>
          <cell r="G379" t="str">
            <v>亲密度+</v>
          </cell>
          <cell r="H379">
            <v>30</v>
          </cell>
          <cell r="I379">
            <v>3</v>
          </cell>
          <cell r="K379" t="str">
            <v>亲密度+30 密林国度3倍</v>
          </cell>
          <cell r="L379">
            <v>18</v>
          </cell>
        </row>
        <row r="380">
          <cell r="C380">
            <v>3060610</v>
          </cell>
          <cell r="D380" t="str">
            <v>卡城烧烤</v>
          </cell>
          <cell r="G380" t="str">
            <v>亲密度+</v>
          </cell>
          <cell r="H380">
            <v>20</v>
          </cell>
          <cell r="I380">
            <v>2</v>
          </cell>
          <cell r="K380" t="str">
            <v>亲密度+20 英豪领域2倍</v>
          </cell>
          <cell r="L380">
            <v>8</v>
          </cell>
        </row>
        <row r="381">
          <cell r="C381">
            <v>3060620</v>
          </cell>
          <cell r="D381" t="str">
            <v>蜂蜜奶茶</v>
          </cell>
          <cell r="G381" t="str">
            <v>亲密度+</v>
          </cell>
          <cell r="H381">
            <v>30</v>
          </cell>
          <cell r="I381">
            <v>3</v>
          </cell>
          <cell r="K381" t="str">
            <v>亲密度+30 英豪领域3倍</v>
          </cell>
          <cell r="L381">
            <v>18</v>
          </cell>
        </row>
        <row r="382">
          <cell r="C382">
            <v>3060010</v>
          </cell>
          <cell r="D382" t="str">
            <v>魔法电话</v>
          </cell>
          <cell r="G382" t="str">
            <v>亲密度+</v>
          </cell>
          <cell r="H382">
            <v>5</v>
          </cell>
          <cell r="I382">
            <v>1</v>
          </cell>
          <cell r="K382" t="str">
            <v>亲密度+5</v>
          </cell>
          <cell r="L382">
            <v>1</v>
          </cell>
        </row>
        <row r="383">
          <cell r="C383">
            <v>3060020</v>
          </cell>
          <cell r="D383" t="str">
            <v>整蛊糖豆</v>
          </cell>
          <cell r="G383" t="str">
            <v>亲密度+</v>
          </cell>
          <cell r="H383">
            <v>10</v>
          </cell>
          <cell r="I383">
            <v>1</v>
          </cell>
          <cell r="K383" t="str">
            <v>亲密度+10</v>
          </cell>
          <cell r="L383">
            <v>2</v>
          </cell>
        </row>
        <row r="384">
          <cell r="C384">
            <v>3060030</v>
          </cell>
          <cell r="D384" t="str">
            <v>迷迭香烤鸡</v>
          </cell>
          <cell r="G384" t="str">
            <v>亲密度+</v>
          </cell>
          <cell r="H384">
            <v>300</v>
          </cell>
          <cell r="I384">
            <v>1</v>
          </cell>
          <cell r="K384" t="str">
            <v>亲密度+300</v>
          </cell>
          <cell r="L384">
            <v>60</v>
          </cell>
        </row>
        <row r="385">
          <cell r="C385">
            <v>5000012</v>
          </cell>
          <cell r="D385" t="str">
            <v>符文 蓝色 融合</v>
          </cell>
          <cell r="F385" t="str">
            <v>新增</v>
          </cell>
          <cell r="K385" t="str">
            <v>融合蓝色符文</v>
          </cell>
          <cell r="L385">
            <v>10</v>
          </cell>
        </row>
        <row r="386">
          <cell r="C386">
            <v>5000023</v>
          </cell>
          <cell r="D386" t="str">
            <v>符文 紫色 融合</v>
          </cell>
          <cell r="F386" t="str">
            <v>新增</v>
          </cell>
          <cell r="K386" t="str">
            <v>融合紫色符文</v>
          </cell>
          <cell r="L386">
            <v>50</v>
          </cell>
        </row>
        <row r="387">
          <cell r="C387">
            <v>5000034</v>
          </cell>
          <cell r="D387" t="str">
            <v>符文 橙色 融合</v>
          </cell>
          <cell r="F387" t="str">
            <v>新增</v>
          </cell>
          <cell r="K387" t="str">
            <v>融合橙色符文</v>
          </cell>
          <cell r="L387">
            <v>200</v>
          </cell>
        </row>
        <row r="388">
          <cell r="C388">
            <v>5001012</v>
          </cell>
          <cell r="D388" t="str">
            <v>蓝色符文</v>
          </cell>
          <cell r="K388" t="str">
            <v>1级符文 蓝色</v>
          </cell>
          <cell r="L388">
            <v>30</v>
          </cell>
        </row>
        <row r="389">
          <cell r="C389">
            <v>5002012</v>
          </cell>
          <cell r="D389" t="str">
            <v>蓝色符文</v>
          </cell>
          <cell r="K389" t="str">
            <v>1级符文 蓝色</v>
          </cell>
          <cell r="L389">
            <v>30</v>
          </cell>
        </row>
        <row r="390">
          <cell r="C390">
            <v>5003012</v>
          </cell>
          <cell r="D390" t="str">
            <v>蓝色符文</v>
          </cell>
          <cell r="K390" t="str">
            <v>1级符文 蓝色</v>
          </cell>
          <cell r="L390">
            <v>30</v>
          </cell>
        </row>
        <row r="391">
          <cell r="C391">
            <v>5004012</v>
          </cell>
          <cell r="D391" t="str">
            <v>蓝色符文</v>
          </cell>
          <cell r="K391" t="str">
            <v>1级符文 蓝色</v>
          </cell>
          <cell r="L391">
            <v>30</v>
          </cell>
        </row>
        <row r="392">
          <cell r="C392">
            <v>5005012</v>
          </cell>
          <cell r="D392" t="str">
            <v>蓝色符文</v>
          </cell>
          <cell r="K392" t="str">
            <v>1级符文 蓝色</v>
          </cell>
          <cell r="L392">
            <v>30</v>
          </cell>
        </row>
        <row r="393">
          <cell r="C393">
            <v>5006012</v>
          </cell>
          <cell r="D393" t="str">
            <v>蓝色符文</v>
          </cell>
          <cell r="K393" t="str">
            <v>1级符文 蓝色</v>
          </cell>
          <cell r="L393">
            <v>30</v>
          </cell>
        </row>
        <row r="394">
          <cell r="C394">
            <v>5007012</v>
          </cell>
          <cell r="D394" t="str">
            <v>蓝色符文</v>
          </cell>
          <cell r="K394" t="str">
            <v>1级符文 蓝色</v>
          </cell>
          <cell r="L394">
            <v>30</v>
          </cell>
        </row>
        <row r="395">
          <cell r="C395">
            <v>5008012</v>
          </cell>
          <cell r="D395" t="str">
            <v>蓝色符文</v>
          </cell>
          <cell r="K395" t="str">
            <v>1级符文 蓝色</v>
          </cell>
          <cell r="L395">
            <v>30</v>
          </cell>
        </row>
        <row r="396">
          <cell r="C396">
            <v>5009012</v>
          </cell>
          <cell r="D396" t="str">
            <v>蓝色符文</v>
          </cell>
          <cell r="K396" t="str">
            <v>1级符文 蓝色</v>
          </cell>
          <cell r="L396">
            <v>30</v>
          </cell>
        </row>
        <row r="397">
          <cell r="C397">
            <v>5010012</v>
          </cell>
          <cell r="D397" t="str">
            <v>蓝色符文</v>
          </cell>
          <cell r="K397" t="str">
            <v>1级符文 蓝色</v>
          </cell>
          <cell r="L397">
            <v>30</v>
          </cell>
        </row>
        <row r="398">
          <cell r="C398">
            <v>5011012</v>
          </cell>
          <cell r="D398" t="str">
            <v>蓝色符文</v>
          </cell>
          <cell r="K398" t="str">
            <v>1级符文 蓝色</v>
          </cell>
          <cell r="L398">
            <v>30</v>
          </cell>
        </row>
        <row r="399">
          <cell r="C399">
            <v>5012012</v>
          </cell>
          <cell r="D399" t="str">
            <v>蓝色符文</v>
          </cell>
          <cell r="K399" t="str">
            <v>1级符文 蓝色</v>
          </cell>
          <cell r="L399">
            <v>30</v>
          </cell>
        </row>
        <row r="400">
          <cell r="C400">
            <v>5021013</v>
          </cell>
          <cell r="D400" t="str">
            <v>紫色符文</v>
          </cell>
          <cell r="K400" t="str">
            <v>1级符文 紫色</v>
          </cell>
          <cell r="L400">
            <v>100</v>
          </cell>
        </row>
        <row r="401">
          <cell r="C401">
            <v>5022013</v>
          </cell>
          <cell r="D401" t="str">
            <v>紫色符文</v>
          </cell>
          <cell r="K401" t="str">
            <v>1级符文 紫色</v>
          </cell>
          <cell r="L401">
            <v>100</v>
          </cell>
        </row>
        <row r="402">
          <cell r="C402">
            <v>5023013</v>
          </cell>
          <cell r="D402" t="str">
            <v>紫色符文</v>
          </cell>
          <cell r="K402" t="str">
            <v>1级符文 紫色</v>
          </cell>
          <cell r="L402">
            <v>100</v>
          </cell>
        </row>
        <row r="403">
          <cell r="C403">
            <v>5024013</v>
          </cell>
          <cell r="D403" t="str">
            <v>紫色符文</v>
          </cell>
          <cell r="K403" t="str">
            <v>1级符文 紫色</v>
          </cell>
          <cell r="L403">
            <v>100</v>
          </cell>
        </row>
        <row r="404">
          <cell r="C404">
            <v>5025013</v>
          </cell>
          <cell r="D404" t="str">
            <v>紫色符文</v>
          </cell>
          <cell r="K404" t="str">
            <v>1级符文 紫色</v>
          </cell>
          <cell r="L404">
            <v>100</v>
          </cell>
        </row>
        <row r="405">
          <cell r="C405">
            <v>5026013</v>
          </cell>
          <cell r="D405" t="str">
            <v>紫色符文</v>
          </cell>
          <cell r="K405" t="str">
            <v>1级符文 紫色</v>
          </cell>
          <cell r="L405">
            <v>100</v>
          </cell>
        </row>
        <row r="406">
          <cell r="C406">
            <v>5027013</v>
          </cell>
          <cell r="D406" t="str">
            <v>紫色符文</v>
          </cell>
          <cell r="K406" t="str">
            <v>1级符文 紫色</v>
          </cell>
          <cell r="L406">
            <v>100</v>
          </cell>
        </row>
        <row r="407">
          <cell r="C407">
            <v>5028013</v>
          </cell>
          <cell r="D407" t="str">
            <v>紫色符文</v>
          </cell>
          <cell r="K407" t="str">
            <v>1级符文 紫色</v>
          </cell>
          <cell r="L407">
            <v>100</v>
          </cell>
        </row>
        <row r="408">
          <cell r="C408">
            <v>5029013</v>
          </cell>
          <cell r="D408" t="str">
            <v>紫色符文</v>
          </cell>
          <cell r="K408" t="str">
            <v>1级符文 紫色</v>
          </cell>
          <cell r="L408">
            <v>100</v>
          </cell>
        </row>
        <row r="409">
          <cell r="C409">
            <v>5030013</v>
          </cell>
          <cell r="D409" t="str">
            <v>紫色符文</v>
          </cell>
          <cell r="K409" t="str">
            <v>1级符文 紫色</v>
          </cell>
          <cell r="L409">
            <v>100</v>
          </cell>
        </row>
        <row r="410">
          <cell r="C410">
            <v>5031013</v>
          </cell>
          <cell r="D410" t="str">
            <v>紫色符文</v>
          </cell>
          <cell r="K410" t="str">
            <v>1级符文 紫色</v>
          </cell>
          <cell r="L410">
            <v>100</v>
          </cell>
        </row>
        <row r="411">
          <cell r="C411">
            <v>5032013</v>
          </cell>
          <cell r="D411" t="str">
            <v>紫色符文</v>
          </cell>
          <cell r="K411" t="str">
            <v>1级符文 紫色</v>
          </cell>
          <cell r="L411">
            <v>100</v>
          </cell>
        </row>
        <row r="412">
          <cell r="C412">
            <v>5033013</v>
          </cell>
          <cell r="D412" t="str">
            <v>紫色符文</v>
          </cell>
          <cell r="K412" t="str">
            <v>1级符文 紫色</v>
          </cell>
          <cell r="L412">
            <v>100</v>
          </cell>
        </row>
        <row r="413">
          <cell r="C413">
            <v>5034013</v>
          </cell>
          <cell r="D413" t="str">
            <v>紫色符文</v>
          </cell>
          <cell r="K413" t="str">
            <v>1级符文 紫色</v>
          </cell>
          <cell r="L413">
            <v>100</v>
          </cell>
        </row>
        <row r="414">
          <cell r="C414">
            <v>5035013</v>
          </cell>
          <cell r="D414" t="str">
            <v>紫色符文</v>
          </cell>
          <cell r="K414" t="str">
            <v>1级符文 紫色</v>
          </cell>
          <cell r="L414">
            <v>100</v>
          </cell>
        </row>
        <row r="415">
          <cell r="C415">
            <v>5036013</v>
          </cell>
          <cell r="D415" t="str">
            <v>紫色符文</v>
          </cell>
          <cell r="K415" t="str">
            <v>1级符文 紫色</v>
          </cell>
          <cell r="L415">
            <v>100</v>
          </cell>
        </row>
        <row r="416">
          <cell r="C416">
            <v>5041014</v>
          </cell>
          <cell r="D416" t="str">
            <v>橙色符文</v>
          </cell>
          <cell r="K416" t="str">
            <v>1级符文 橙色</v>
          </cell>
          <cell r="L416">
            <v>500</v>
          </cell>
        </row>
        <row r="417">
          <cell r="C417">
            <v>5042014</v>
          </cell>
          <cell r="D417" t="str">
            <v>橙色符文</v>
          </cell>
          <cell r="K417" t="str">
            <v>1级符文 橙色</v>
          </cell>
          <cell r="L417">
            <v>500</v>
          </cell>
        </row>
        <row r="418">
          <cell r="C418">
            <v>5043014</v>
          </cell>
          <cell r="D418" t="str">
            <v>橙色符文</v>
          </cell>
          <cell r="K418" t="str">
            <v>1级符文 橙色</v>
          </cell>
          <cell r="L418">
            <v>500</v>
          </cell>
        </row>
        <row r="419">
          <cell r="C419">
            <v>5044014</v>
          </cell>
          <cell r="D419" t="str">
            <v>橙色符文</v>
          </cell>
          <cell r="K419" t="str">
            <v>1级符文 橙色</v>
          </cell>
          <cell r="L419">
            <v>500</v>
          </cell>
        </row>
        <row r="420">
          <cell r="C420">
            <v>5045014</v>
          </cell>
          <cell r="D420" t="str">
            <v>橙色符文</v>
          </cell>
          <cell r="K420" t="str">
            <v>1级符文 橙色</v>
          </cell>
          <cell r="L420">
            <v>500</v>
          </cell>
        </row>
        <row r="421">
          <cell r="C421">
            <v>5046014</v>
          </cell>
          <cell r="D421" t="str">
            <v>橙色符文</v>
          </cell>
          <cell r="K421" t="str">
            <v>1级符文 橙色</v>
          </cell>
          <cell r="L421">
            <v>500</v>
          </cell>
        </row>
        <row r="422">
          <cell r="C422">
            <v>5047014</v>
          </cell>
          <cell r="D422" t="str">
            <v>橙色符文</v>
          </cell>
          <cell r="K422" t="str">
            <v>1级符文 橙色</v>
          </cell>
          <cell r="L422">
            <v>500</v>
          </cell>
        </row>
        <row r="423">
          <cell r="C423">
            <v>5048014</v>
          </cell>
          <cell r="D423" t="str">
            <v>橙色符文</v>
          </cell>
          <cell r="K423" t="str">
            <v>1级符文 橙色</v>
          </cell>
          <cell r="L423">
            <v>500</v>
          </cell>
        </row>
        <row r="424">
          <cell r="C424">
            <v>5049014</v>
          </cell>
          <cell r="D424" t="str">
            <v>橙色符文</v>
          </cell>
          <cell r="K424" t="str">
            <v>1级符文 橙色</v>
          </cell>
          <cell r="L424">
            <v>500</v>
          </cell>
        </row>
        <row r="425">
          <cell r="C425">
            <v>5050014</v>
          </cell>
          <cell r="D425" t="str">
            <v>橙色符文</v>
          </cell>
          <cell r="K425" t="str">
            <v>1级符文 橙色</v>
          </cell>
          <cell r="L425">
            <v>500</v>
          </cell>
        </row>
        <row r="426">
          <cell r="C426">
            <v>5051014</v>
          </cell>
          <cell r="D426" t="str">
            <v>橙色符文</v>
          </cell>
          <cell r="K426" t="str">
            <v>1级符文 橙色</v>
          </cell>
          <cell r="L426">
            <v>500</v>
          </cell>
        </row>
        <row r="427">
          <cell r="C427">
            <v>5052014</v>
          </cell>
          <cell r="D427" t="str">
            <v>橙色符文</v>
          </cell>
          <cell r="K427" t="str">
            <v>1级符文 橙色</v>
          </cell>
          <cell r="L427">
            <v>500</v>
          </cell>
        </row>
        <row r="428">
          <cell r="C428">
            <v>5053014</v>
          </cell>
          <cell r="D428" t="str">
            <v>橙色符文</v>
          </cell>
          <cell r="K428" t="str">
            <v>1级符文 橙色</v>
          </cell>
          <cell r="L428">
            <v>500</v>
          </cell>
        </row>
        <row r="429">
          <cell r="C429">
            <v>5054014</v>
          </cell>
          <cell r="D429" t="str">
            <v>橙色符文</v>
          </cell>
          <cell r="K429" t="str">
            <v>1级符文 橙色</v>
          </cell>
          <cell r="L429">
            <v>500</v>
          </cell>
        </row>
        <row r="430">
          <cell r="C430">
            <v>5055014</v>
          </cell>
          <cell r="D430" t="str">
            <v>橙色符文</v>
          </cell>
          <cell r="K430" t="str">
            <v>1级符文 橙色</v>
          </cell>
          <cell r="L430">
            <v>500</v>
          </cell>
        </row>
        <row r="431">
          <cell r="C431">
            <v>5056014</v>
          </cell>
          <cell r="D431" t="str">
            <v>橙色符文</v>
          </cell>
          <cell r="K431" t="str">
            <v>1级符文 橙色</v>
          </cell>
          <cell r="L431">
            <v>500</v>
          </cell>
        </row>
        <row r="432">
          <cell r="C432">
            <v>5057014</v>
          </cell>
          <cell r="D432" t="str">
            <v>橙色符文</v>
          </cell>
          <cell r="K432" t="str">
            <v>1级符文 橙色</v>
          </cell>
          <cell r="L432">
            <v>500</v>
          </cell>
        </row>
        <row r="433">
          <cell r="C433">
            <v>5058014</v>
          </cell>
          <cell r="D433" t="str">
            <v>橙色符文</v>
          </cell>
          <cell r="K433" t="str">
            <v>1级符文 橙色</v>
          </cell>
          <cell r="L433">
            <v>500</v>
          </cell>
        </row>
        <row r="434">
          <cell r="C434">
            <v>5059014</v>
          </cell>
          <cell r="D434" t="str">
            <v>橙色符文</v>
          </cell>
          <cell r="K434" t="str">
            <v>1级符文 橙色</v>
          </cell>
          <cell r="L434">
            <v>500</v>
          </cell>
        </row>
        <row r="435">
          <cell r="C435">
            <v>5060014</v>
          </cell>
          <cell r="D435" t="str">
            <v>橙色符文</v>
          </cell>
          <cell r="K435" t="str">
            <v>1级符文 橙色</v>
          </cell>
          <cell r="L435">
            <v>500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6"/>
  <sheetViews>
    <sheetView tabSelected="1" zoomScale="85" zoomScaleNormal="85" workbookViewId="0">
      <selection activeCell="N18" sqref="N18"/>
    </sheetView>
  </sheetViews>
  <sheetFormatPr defaultRowHeight="16.5" x14ac:dyDescent="0.35"/>
  <cols>
    <col min="1" max="13" width="9" style="2"/>
    <col min="14" max="14" width="11.125" style="2" customWidth="1"/>
    <col min="15" max="15" width="11.5" style="2" customWidth="1"/>
    <col min="16" max="19" width="15.125" style="2" customWidth="1"/>
    <col min="20" max="16384" width="9" style="2"/>
  </cols>
  <sheetData>
    <row r="2" spans="1:29" ht="17.25" x14ac:dyDescent="0.35">
      <c r="A2" s="1" t="s">
        <v>0</v>
      </c>
    </row>
    <row r="3" spans="1:29" ht="17.25" x14ac:dyDescent="0.35">
      <c r="B3" s="1"/>
      <c r="C3" s="1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/>
      <c r="V3" s="1"/>
      <c r="W3" s="1" t="s">
        <v>18</v>
      </c>
      <c r="X3" s="1" t="s">
        <v>19</v>
      </c>
      <c r="Y3" s="1" t="s">
        <v>20</v>
      </c>
      <c r="Z3" s="1"/>
      <c r="AA3" s="1"/>
      <c r="AB3" s="1" t="s">
        <v>18</v>
      </c>
      <c r="AC3" s="1" t="s">
        <v>19</v>
      </c>
    </row>
    <row r="4" spans="1:29" ht="17.25" x14ac:dyDescent="0.35">
      <c r="A4" s="1"/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33</v>
      </c>
      <c r="O4" s="1" t="s">
        <v>34</v>
      </c>
      <c r="P4" s="1" t="s">
        <v>35</v>
      </c>
      <c r="Q4" s="1" t="s">
        <v>36</v>
      </c>
      <c r="R4" s="1" t="s">
        <v>37</v>
      </c>
      <c r="S4" s="1" t="s">
        <v>38</v>
      </c>
      <c r="T4" s="1" t="s">
        <v>39</v>
      </c>
      <c r="U4" s="1" t="s">
        <v>40</v>
      </c>
      <c r="V4" s="1" t="s">
        <v>41</v>
      </c>
      <c r="W4" s="1" t="s">
        <v>42</v>
      </c>
      <c r="X4" s="1" t="s">
        <v>43</v>
      </c>
      <c r="Y4" s="1" t="s">
        <v>44</v>
      </c>
      <c r="Z4" s="1" t="s">
        <v>45</v>
      </c>
      <c r="AA4" s="1" t="s">
        <v>46</v>
      </c>
      <c r="AB4" s="1" t="s">
        <v>47</v>
      </c>
      <c r="AC4" s="1" t="s">
        <v>48</v>
      </c>
    </row>
    <row r="5" spans="1:29" ht="17.25" x14ac:dyDescent="0.35">
      <c r="A5" s="1"/>
      <c r="B5" s="1">
        <v>1</v>
      </c>
      <c r="C5" s="1">
        <v>1</v>
      </c>
      <c r="D5" s="1">
        <v>0</v>
      </c>
      <c r="E5" s="3">
        <v>500</v>
      </c>
      <c r="F5" s="3">
        <v>5000</v>
      </c>
      <c r="G5" s="1">
        <v>4</v>
      </c>
      <c r="H5" s="1">
        <v>5000</v>
      </c>
      <c r="I5" s="1">
        <v>2001</v>
      </c>
      <c r="J5" s="1">
        <v>10</v>
      </c>
      <c r="K5" s="1">
        <v>2002</v>
      </c>
      <c r="L5" s="1">
        <v>2003</v>
      </c>
      <c r="M5" s="1">
        <v>2004</v>
      </c>
      <c r="N5" s="3">
        <v>9</v>
      </c>
      <c r="O5" s="3">
        <v>2005</v>
      </c>
      <c r="P5" s="1">
        <v>29</v>
      </c>
      <c r="Q5" s="1">
        <v>2006</v>
      </c>
      <c r="R5" s="1">
        <v>59</v>
      </c>
      <c r="S5" s="1">
        <v>2007</v>
      </c>
      <c r="T5" s="1">
        <v>1</v>
      </c>
      <c r="U5" s="1">
        <v>1</v>
      </c>
      <c r="V5" s="1">
        <v>2</v>
      </c>
      <c r="W5" s="1">
        <v>2005</v>
      </c>
      <c r="X5" s="1">
        <v>2009</v>
      </c>
      <c r="Y5" s="1">
        <v>13</v>
      </c>
      <c r="Z5" s="1">
        <v>0</v>
      </c>
      <c r="AA5" s="1">
        <v>2</v>
      </c>
      <c r="AB5" s="1">
        <v>0</v>
      </c>
      <c r="AC5" s="1">
        <v>2011</v>
      </c>
    </row>
    <row r="6" spans="1:29" ht="17.25" x14ac:dyDescent="0.35">
      <c r="A6" s="1"/>
      <c r="B6" s="1">
        <v>2</v>
      </c>
      <c r="C6" s="1">
        <v>2</v>
      </c>
      <c r="D6" s="1">
        <v>120012</v>
      </c>
      <c r="E6" s="1">
        <v>1</v>
      </c>
      <c r="F6" s="3">
        <v>10</v>
      </c>
      <c r="G6" s="1">
        <v>8</v>
      </c>
      <c r="H6" s="1">
        <v>1000</v>
      </c>
      <c r="I6" s="1">
        <v>1001</v>
      </c>
      <c r="J6" s="1">
        <v>10</v>
      </c>
      <c r="K6" s="3">
        <v>1002</v>
      </c>
      <c r="L6" s="1">
        <v>1001</v>
      </c>
      <c r="M6" s="1">
        <v>1001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</row>
    <row r="7" spans="1:29" ht="17.25" x14ac:dyDescent="0.35">
      <c r="A7" s="1"/>
      <c r="B7" s="1">
        <v>3</v>
      </c>
      <c r="C7" s="1">
        <v>3</v>
      </c>
      <c r="D7" s="1">
        <v>120013</v>
      </c>
      <c r="E7" s="1">
        <v>1</v>
      </c>
      <c r="F7" s="3">
        <v>10</v>
      </c>
      <c r="G7" s="1">
        <v>4</v>
      </c>
      <c r="H7" s="1">
        <v>5000</v>
      </c>
      <c r="I7" s="1">
        <v>2001</v>
      </c>
      <c r="J7" s="1">
        <v>10</v>
      </c>
      <c r="K7" s="1">
        <v>2002</v>
      </c>
      <c r="L7" s="1">
        <v>2003</v>
      </c>
      <c r="M7" s="1">
        <v>2004</v>
      </c>
      <c r="N7" s="3">
        <v>9</v>
      </c>
      <c r="O7" s="3">
        <v>2005</v>
      </c>
      <c r="P7" s="1">
        <v>29</v>
      </c>
      <c r="Q7" s="1">
        <v>2006</v>
      </c>
      <c r="R7" s="1">
        <v>59</v>
      </c>
      <c r="S7" s="1">
        <v>2007</v>
      </c>
      <c r="T7" s="1">
        <v>1</v>
      </c>
      <c r="U7" s="1">
        <v>1</v>
      </c>
      <c r="V7" s="1">
        <v>2</v>
      </c>
      <c r="W7" s="1">
        <v>2005</v>
      </c>
      <c r="X7" s="1">
        <v>2009</v>
      </c>
      <c r="Y7" s="1">
        <v>13</v>
      </c>
      <c r="Z7" s="1">
        <v>0</v>
      </c>
      <c r="AA7" s="1">
        <v>2</v>
      </c>
      <c r="AB7" s="1">
        <v>0</v>
      </c>
      <c r="AC7" s="1">
        <v>2011</v>
      </c>
    </row>
    <row r="14" spans="1:29" x14ac:dyDescent="0.35">
      <c r="F14" s="4"/>
      <c r="K14" s="4"/>
      <c r="L14" s="4"/>
      <c r="N14" s="4"/>
      <c r="O14" s="4"/>
      <c r="P14" s="4"/>
      <c r="Q14" s="5"/>
      <c r="T14" s="4"/>
    </row>
    <row r="15" spans="1:29" x14ac:dyDescent="0.35">
      <c r="F15" s="4"/>
      <c r="K15" s="4"/>
      <c r="L15" s="4"/>
      <c r="M15" s="6"/>
      <c r="N15" s="7"/>
      <c r="O15" s="8"/>
      <c r="P15" s="4"/>
      <c r="T15" s="4"/>
    </row>
    <row r="16" spans="1:29" x14ac:dyDescent="0.35">
      <c r="F16" s="4"/>
      <c r="K16" s="4"/>
      <c r="L16" s="4"/>
      <c r="O16" s="4"/>
      <c r="P16" s="4"/>
      <c r="T16" s="4"/>
    </row>
    <row r="17" spans="6:20" x14ac:dyDescent="0.35">
      <c r="F17" s="4"/>
      <c r="K17" s="4"/>
      <c r="L17" s="4"/>
      <c r="M17" s="6"/>
      <c r="N17" s="7"/>
      <c r="O17" s="8"/>
      <c r="P17" s="4"/>
      <c r="T17" s="4"/>
    </row>
    <row r="18" spans="6:20" x14ac:dyDescent="0.35">
      <c r="F18" s="4"/>
      <c r="N18" s="4"/>
      <c r="O18" s="4"/>
      <c r="P18" s="4"/>
      <c r="T18" s="4"/>
    </row>
    <row r="19" spans="6:20" x14ac:dyDescent="0.35">
      <c r="F19" s="4"/>
      <c r="N19" s="4"/>
      <c r="O19" s="4"/>
      <c r="P19" s="4"/>
      <c r="T19" s="4"/>
    </row>
    <row r="20" spans="6:20" x14ac:dyDescent="0.35">
      <c r="F20" s="4"/>
      <c r="N20" s="4"/>
      <c r="O20" s="4"/>
      <c r="P20" s="4"/>
      <c r="T20" s="4"/>
    </row>
    <row r="21" spans="6:20" x14ac:dyDescent="0.35">
      <c r="F21" s="9"/>
      <c r="P21" s="5"/>
    </row>
    <row r="22" spans="6:20" x14ac:dyDescent="0.35">
      <c r="P22" s="5"/>
    </row>
    <row r="23" spans="6:20" x14ac:dyDescent="0.35">
      <c r="P23" s="5"/>
    </row>
    <row r="24" spans="6:20" x14ac:dyDescent="0.35">
      <c r="P24" s="5"/>
    </row>
    <row r="25" spans="6:20" x14ac:dyDescent="0.35">
      <c r="F25" s="4"/>
      <c r="K25" s="4"/>
      <c r="L25" s="4"/>
      <c r="N25" s="4"/>
      <c r="O25" s="4"/>
      <c r="P25" s="4"/>
    </row>
    <row r="26" spans="6:20" x14ac:dyDescent="0.35">
      <c r="F26" s="4"/>
      <c r="M26" s="6"/>
      <c r="N26" s="7"/>
      <c r="O26" s="8"/>
      <c r="P26" s="4"/>
    </row>
    <row r="27" spans="6:20" x14ac:dyDescent="0.35">
      <c r="F27" s="4"/>
      <c r="O27" s="4"/>
      <c r="P27" s="4"/>
    </row>
    <row r="28" spans="6:20" x14ac:dyDescent="0.35">
      <c r="F28" s="4"/>
      <c r="K28" s="4"/>
      <c r="L28" s="4"/>
      <c r="M28" s="6"/>
      <c r="N28" s="7"/>
      <c r="O28" s="8"/>
      <c r="P28" s="4"/>
    </row>
    <row r="29" spans="6:20" x14ac:dyDescent="0.35">
      <c r="F29" s="4"/>
      <c r="N29" s="4"/>
      <c r="O29" s="4"/>
      <c r="P29" s="4"/>
    </row>
    <row r="30" spans="6:20" x14ac:dyDescent="0.35">
      <c r="F30" s="4"/>
      <c r="N30" s="4"/>
      <c r="O30" s="4"/>
      <c r="P30" s="4"/>
    </row>
    <row r="31" spans="6:20" x14ac:dyDescent="0.35">
      <c r="F31" s="4"/>
      <c r="N31" s="4"/>
      <c r="O31" s="4"/>
      <c r="P31" s="4"/>
    </row>
    <row r="32" spans="6:20" x14ac:dyDescent="0.35">
      <c r="F32" s="9"/>
      <c r="P32" s="5"/>
    </row>
    <row r="39" spans="5:5" x14ac:dyDescent="0.35">
      <c r="E39" s="10"/>
    </row>
    <row r="40" spans="5:5" x14ac:dyDescent="0.35">
      <c r="E40" s="10"/>
    </row>
    <row r="41" spans="5:5" x14ac:dyDescent="0.35">
      <c r="E41" s="10"/>
    </row>
    <row r="42" spans="5:5" x14ac:dyDescent="0.35">
      <c r="E42" s="10"/>
    </row>
    <row r="43" spans="5:5" x14ac:dyDescent="0.35">
      <c r="E43" s="10"/>
    </row>
    <row r="44" spans="5:5" x14ac:dyDescent="0.35">
      <c r="E44" s="10"/>
    </row>
    <row r="45" spans="5:5" x14ac:dyDescent="0.35">
      <c r="E45" s="9"/>
    </row>
    <row r="46" spans="5:5" x14ac:dyDescent="0.35">
      <c r="E46" s="10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H86"/>
  <sheetViews>
    <sheetView zoomScale="85" zoomScaleNormal="85" workbookViewId="0">
      <selection activeCell="J17" sqref="A17:J20"/>
    </sheetView>
  </sheetViews>
  <sheetFormatPr defaultRowHeight="13.5" x14ac:dyDescent="0.15"/>
  <cols>
    <col min="4" max="4" width="7.625" customWidth="1"/>
    <col min="18" max="18" width="9" style="12"/>
  </cols>
  <sheetData>
    <row r="2" spans="2:86" x14ac:dyDescent="0.15">
      <c r="B2" t="s">
        <v>52</v>
      </c>
      <c r="D2" t="s">
        <v>53</v>
      </c>
      <c r="J2" s="11" t="s">
        <v>54</v>
      </c>
      <c r="P2" t="s">
        <v>52</v>
      </c>
      <c r="U2">
        <v>10000</v>
      </c>
      <c r="Y2" t="s">
        <v>52</v>
      </c>
      <c r="AG2" t="s">
        <v>52</v>
      </c>
      <c r="AO2" t="s">
        <v>52</v>
      </c>
      <c r="AW2" t="s">
        <v>52</v>
      </c>
      <c r="BE2" t="s">
        <v>52</v>
      </c>
      <c r="BM2" t="s">
        <v>52</v>
      </c>
      <c r="BU2" t="s">
        <v>52</v>
      </c>
      <c r="CC2" t="s">
        <v>52</v>
      </c>
    </row>
    <row r="3" spans="2:86" x14ac:dyDescent="0.15">
      <c r="C3">
        <v>1001</v>
      </c>
      <c r="D3" s="13">
        <f>SUMPRODUCT(F:F,G:G)</f>
        <v>6.7486365889935476</v>
      </c>
      <c r="J3" s="14">
        <v>1002</v>
      </c>
      <c r="P3" t="s">
        <v>55</v>
      </c>
      <c r="Q3">
        <v>2001</v>
      </c>
      <c r="Y3" t="s">
        <v>56</v>
      </c>
      <c r="Z3">
        <v>2002</v>
      </c>
      <c r="AG3" t="s">
        <v>57</v>
      </c>
      <c r="AH3">
        <v>2003</v>
      </c>
      <c r="AO3" t="s">
        <v>58</v>
      </c>
      <c r="AP3">
        <v>2004</v>
      </c>
      <c r="AW3" t="s">
        <v>59</v>
      </c>
      <c r="AX3">
        <v>2005</v>
      </c>
      <c r="BE3" t="s">
        <v>60</v>
      </c>
      <c r="BF3">
        <v>2006</v>
      </c>
      <c r="BM3" t="s">
        <v>61</v>
      </c>
      <c r="BN3">
        <v>2007</v>
      </c>
      <c r="BU3" t="s">
        <v>62</v>
      </c>
      <c r="BV3">
        <v>2009</v>
      </c>
      <c r="CC3" t="s">
        <v>63</v>
      </c>
      <c r="CD3">
        <v>2011</v>
      </c>
    </row>
    <row r="5" spans="2:86" x14ac:dyDescent="0.15">
      <c r="B5" t="s">
        <v>64</v>
      </c>
      <c r="C5" t="s">
        <v>65</v>
      </c>
      <c r="D5" t="s">
        <v>49</v>
      </c>
      <c r="E5" t="s">
        <v>66</v>
      </c>
      <c r="F5" t="s">
        <v>53</v>
      </c>
      <c r="G5" t="s">
        <v>67</v>
      </c>
      <c r="J5" t="s">
        <v>64</v>
      </c>
      <c r="K5" t="s">
        <v>65</v>
      </c>
      <c r="L5" t="s">
        <v>49</v>
      </c>
      <c r="M5" t="s">
        <v>66</v>
      </c>
      <c r="Q5" t="s">
        <v>64</v>
      </c>
      <c r="R5" s="12" t="s">
        <v>65</v>
      </c>
      <c r="S5" t="s">
        <v>49</v>
      </c>
      <c r="T5" t="s">
        <v>66</v>
      </c>
      <c r="V5" t="s">
        <v>67</v>
      </c>
      <c r="Y5" t="s">
        <v>64</v>
      </c>
      <c r="Z5" s="12" t="s">
        <v>65</v>
      </c>
      <c r="AA5" t="s">
        <v>49</v>
      </c>
      <c r="AB5" t="s">
        <v>66</v>
      </c>
      <c r="AD5" t="s">
        <v>67</v>
      </c>
      <c r="AG5" t="s">
        <v>64</v>
      </c>
      <c r="AH5" s="12" t="s">
        <v>65</v>
      </c>
      <c r="AI5" t="s">
        <v>49</v>
      </c>
      <c r="AJ5" t="s">
        <v>66</v>
      </c>
      <c r="AL5" t="s">
        <v>67</v>
      </c>
      <c r="AO5" t="s">
        <v>64</v>
      </c>
      <c r="AP5" s="12" t="s">
        <v>65</v>
      </c>
      <c r="AQ5" t="s">
        <v>49</v>
      </c>
      <c r="AR5" t="s">
        <v>66</v>
      </c>
      <c r="AT5" t="s">
        <v>67</v>
      </c>
      <c r="AW5" t="s">
        <v>64</v>
      </c>
      <c r="AX5" s="12" t="s">
        <v>65</v>
      </c>
      <c r="AY5" t="s">
        <v>49</v>
      </c>
      <c r="AZ5" t="s">
        <v>66</v>
      </c>
      <c r="BB5" t="s">
        <v>67</v>
      </c>
      <c r="BE5" t="s">
        <v>64</v>
      </c>
      <c r="BF5" s="12" t="s">
        <v>65</v>
      </c>
      <c r="BG5" t="s">
        <v>49</v>
      </c>
      <c r="BH5" t="s">
        <v>66</v>
      </c>
      <c r="BJ5" t="s">
        <v>67</v>
      </c>
      <c r="BM5" t="s">
        <v>64</v>
      </c>
      <c r="BN5" s="12" t="s">
        <v>65</v>
      </c>
      <c r="BO5" t="s">
        <v>49</v>
      </c>
      <c r="BP5" t="s">
        <v>66</v>
      </c>
      <c r="BR5" t="s">
        <v>67</v>
      </c>
      <c r="BU5" t="s">
        <v>64</v>
      </c>
      <c r="BV5" s="12" t="s">
        <v>65</v>
      </c>
      <c r="BW5" t="s">
        <v>49</v>
      </c>
      <c r="BX5" t="s">
        <v>66</v>
      </c>
      <c r="BZ5" t="s">
        <v>67</v>
      </c>
      <c r="CC5" t="s">
        <v>64</v>
      </c>
      <c r="CD5" s="12" t="s">
        <v>65</v>
      </c>
      <c r="CE5" t="s">
        <v>49</v>
      </c>
      <c r="CF5" t="s">
        <v>66</v>
      </c>
      <c r="CH5" t="s">
        <v>67</v>
      </c>
    </row>
    <row r="6" spans="2:86" x14ac:dyDescent="0.15">
      <c r="B6" s="15">
        <v>4</v>
      </c>
      <c r="C6" s="15">
        <v>3</v>
      </c>
      <c r="D6" s="15">
        <v>3000</v>
      </c>
      <c r="E6" s="15">
        <v>1000</v>
      </c>
      <c r="F6" s="15">
        <f>VLOOKUP(C6,'[1]新 物品表'!$C:$L,10,FALSE)*D6</f>
        <v>1.5</v>
      </c>
      <c r="G6" s="16">
        <f t="shared" ref="G6:G69" si="0">E6/SUM($E$6:$E$190)</f>
        <v>9.9157164105106596E-2</v>
      </c>
      <c r="J6">
        <v>2</v>
      </c>
      <c r="K6" s="17">
        <v>4012</v>
      </c>
      <c r="L6">
        <v>700</v>
      </c>
      <c r="M6">
        <v>1</v>
      </c>
      <c r="P6" t="s">
        <v>50</v>
      </c>
      <c r="Q6">
        <v>1</v>
      </c>
      <c r="R6" s="18">
        <v>101</v>
      </c>
      <c r="S6">
        <v>1</v>
      </c>
      <c r="T6" s="15">
        <v>90</v>
      </c>
      <c r="V6" s="19">
        <f t="shared" ref="V6:V69" si="1">T6/SUM(T:T)</f>
        <v>9.0054032419451674E-3</v>
      </c>
      <c r="X6" t="s">
        <v>68</v>
      </c>
      <c r="Y6" s="20">
        <v>1</v>
      </c>
      <c r="Z6" s="21">
        <v>101</v>
      </c>
      <c r="AA6" s="20">
        <v>1</v>
      </c>
      <c r="AB6" s="20">
        <v>0</v>
      </c>
      <c r="AC6" s="20"/>
      <c r="AD6" s="22">
        <f t="shared" ref="AD6:AD60" si="2">AB6/SUM(AB:AB)</f>
        <v>0</v>
      </c>
      <c r="AG6">
        <v>1</v>
      </c>
      <c r="AH6">
        <v>301</v>
      </c>
      <c r="AI6">
        <v>1</v>
      </c>
      <c r="AJ6">
        <v>1</v>
      </c>
      <c r="AL6" s="19">
        <f>AJ6/SUM(AJ:AJ)</f>
        <v>1</v>
      </c>
      <c r="AN6" t="s">
        <v>50</v>
      </c>
      <c r="AO6">
        <v>1</v>
      </c>
      <c r="AP6" s="18">
        <v>101</v>
      </c>
      <c r="AQ6">
        <v>1</v>
      </c>
      <c r="AR6" s="15">
        <v>20</v>
      </c>
      <c r="AT6" s="19">
        <f t="shared" ref="AT6:AT69" si="3">AR6/SUM(AR:AR)</f>
        <v>1.9948134849391581E-3</v>
      </c>
      <c r="AV6" t="s">
        <v>50</v>
      </c>
      <c r="AW6">
        <v>1</v>
      </c>
      <c r="AX6" s="18">
        <v>101</v>
      </c>
      <c r="AY6">
        <v>1</v>
      </c>
      <c r="AZ6" s="15">
        <v>90</v>
      </c>
      <c r="BB6" s="19">
        <f t="shared" ref="BB6:BB21" si="4">AZ6/SUM(AZ:AZ)</f>
        <v>8.1967213114754092E-2</v>
      </c>
      <c r="BE6">
        <v>2</v>
      </c>
      <c r="BF6" s="17">
        <v>4014</v>
      </c>
      <c r="BG6">
        <v>1</v>
      </c>
      <c r="BH6">
        <v>19</v>
      </c>
      <c r="BJ6" s="19">
        <f t="shared" ref="BJ6:BJ26" si="5">BH6/SUM(BH:BH)</f>
        <v>5.5555555555555552E-2</v>
      </c>
      <c r="BM6">
        <v>1</v>
      </c>
      <c r="BN6" s="18">
        <v>103</v>
      </c>
      <c r="BO6">
        <v>1</v>
      </c>
      <c r="BP6">
        <v>25</v>
      </c>
      <c r="BR6" s="19">
        <f t="shared" ref="BR6:BR11" si="6">BP6/SUM(BP:BP)</f>
        <v>0.16666666666666666</v>
      </c>
      <c r="BU6">
        <v>2</v>
      </c>
      <c r="BV6" s="17">
        <v>4013</v>
      </c>
      <c r="BW6">
        <v>1</v>
      </c>
      <c r="BX6">
        <v>57</v>
      </c>
      <c r="BZ6" s="19">
        <f t="shared" ref="BZ6:BZ26" si="7">BX6/SUM(BX:BX)</f>
        <v>4.7619047619047616E-2</v>
      </c>
      <c r="CC6">
        <v>2</v>
      </c>
      <c r="CD6" s="17">
        <v>4012</v>
      </c>
      <c r="CE6">
        <v>1</v>
      </c>
      <c r="CF6">
        <v>637</v>
      </c>
      <c r="CH6" s="19">
        <f t="shared" ref="CH6:CH38" si="8">CF6/SUM(CF:CF)</f>
        <v>7.2050673000791765E-2</v>
      </c>
    </row>
    <row r="7" spans="2:86" x14ac:dyDescent="0.15">
      <c r="B7" s="15">
        <v>4</v>
      </c>
      <c r="C7" s="15">
        <v>4</v>
      </c>
      <c r="D7" s="15">
        <v>5000</v>
      </c>
      <c r="E7" s="15">
        <v>1000</v>
      </c>
      <c r="F7" s="15">
        <f>VLOOKUP(C7,'[1]新 物品表'!$C:$L,10,FALSE)*D7</f>
        <v>0.5</v>
      </c>
      <c r="G7" s="16">
        <f t="shared" si="0"/>
        <v>9.9157164105106596E-2</v>
      </c>
      <c r="J7">
        <v>2</v>
      </c>
      <c r="K7" s="17">
        <v>4022</v>
      </c>
      <c r="L7">
        <v>700</v>
      </c>
      <c r="M7">
        <v>1</v>
      </c>
      <c r="P7" t="s">
        <v>50</v>
      </c>
      <c r="Q7">
        <v>1</v>
      </c>
      <c r="R7" s="18">
        <v>201</v>
      </c>
      <c r="S7">
        <v>1</v>
      </c>
      <c r="T7" s="15">
        <v>90</v>
      </c>
      <c r="V7" s="19">
        <f t="shared" si="1"/>
        <v>9.0054032419451674E-3</v>
      </c>
      <c r="X7" t="s">
        <v>68</v>
      </c>
      <c r="Y7" s="20">
        <v>1</v>
      </c>
      <c r="Z7" s="21">
        <v>201</v>
      </c>
      <c r="AA7" s="20">
        <v>1</v>
      </c>
      <c r="AB7" s="20">
        <v>0</v>
      </c>
      <c r="AC7" s="20"/>
      <c r="AD7" s="22">
        <f t="shared" si="2"/>
        <v>0</v>
      </c>
      <c r="AN7" t="s">
        <v>50</v>
      </c>
      <c r="AO7">
        <v>1</v>
      </c>
      <c r="AP7" s="18">
        <v>201</v>
      </c>
      <c r="AQ7">
        <v>1</v>
      </c>
      <c r="AR7" s="15">
        <v>20</v>
      </c>
      <c r="AT7" s="19">
        <f t="shared" si="3"/>
        <v>1.9948134849391581E-3</v>
      </c>
      <c r="AV7" t="s">
        <v>50</v>
      </c>
      <c r="AW7">
        <v>1</v>
      </c>
      <c r="AX7" s="18">
        <v>201</v>
      </c>
      <c r="AY7">
        <v>1</v>
      </c>
      <c r="AZ7" s="15">
        <v>90</v>
      </c>
      <c r="BB7" s="19">
        <f t="shared" si="4"/>
        <v>8.1967213114754092E-2</v>
      </c>
      <c r="BE7">
        <v>2</v>
      </c>
      <c r="BF7" s="17">
        <v>4024</v>
      </c>
      <c r="BG7">
        <v>1</v>
      </c>
      <c r="BH7">
        <v>19</v>
      </c>
      <c r="BJ7" s="19">
        <f t="shared" si="5"/>
        <v>5.5555555555555552E-2</v>
      </c>
      <c r="BM7">
        <v>1</v>
      </c>
      <c r="BN7" s="18">
        <v>107</v>
      </c>
      <c r="BO7">
        <v>1</v>
      </c>
      <c r="BP7">
        <v>25</v>
      </c>
      <c r="BR7" s="19">
        <f t="shared" si="6"/>
        <v>0.16666666666666666</v>
      </c>
      <c r="BU7">
        <v>2</v>
      </c>
      <c r="BV7" s="17">
        <v>4023</v>
      </c>
      <c r="BW7">
        <v>1</v>
      </c>
      <c r="BX7">
        <v>57</v>
      </c>
      <c r="BZ7" s="19">
        <f t="shared" si="7"/>
        <v>4.7619047619047616E-2</v>
      </c>
      <c r="CC7">
        <v>2</v>
      </c>
      <c r="CD7" s="17">
        <v>4022</v>
      </c>
      <c r="CE7">
        <v>1</v>
      </c>
      <c r="CF7">
        <v>637</v>
      </c>
      <c r="CH7" s="19">
        <f t="shared" si="8"/>
        <v>7.2050673000791765E-2</v>
      </c>
    </row>
    <row r="8" spans="2:86" x14ac:dyDescent="0.15">
      <c r="B8" s="15">
        <v>4</v>
      </c>
      <c r="C8" s="15">
        <v>8</v>
      </c>
      <c r="D8" s="15">
        <v>10000</v>
      </c>
      <c r="E8" s="15">
        <v>1000</v>
      </c>
      <c r="F8" s="15">
        <f>VLOOKUP(C8,'[1]新 物品表'!$C:$L,10,FALSE)*D8</f>
        <v>1</v>
      </c>
      <c r="G8" s="16">
        <f t="shared" si="0"/>
        <v>9.9157164105106596E-2</v>
      </c>
      <c r="J8">
        <v>2</v>
      </c>
      <c r="K8" s="17">
        <v>4032</v>
      </c>
      <c r="L8">
        <v>700</v>
      </c>
      <c r="M8">
        <v>1</v>
      </c>
      <c r="P8" t="s">
        <v>50</v>
      </c>
      <c r="Q8">
        <v>1</v>
      </c>
      <c r="R8" s="18">
        <v>301</v>
      </c>
      <c r="S8">
        <v>1</v>
      </c>
      <c r="T8" s="15">
        <v>90</v>
      </c>
      <c r="V8" s="19">
        <f t="shared" si="1"/>
        <v>9.0054032419451674E-3</v>
      </c>
      <c r="X8" t="s">
        <v>68</v>
      </c>
      <c r="Y8" s="20">
        <v>1</v>
      </c>
      <c r="Z8" s="21">
        <v>301</v>
      </c>
      <c r="AA8" s="20">
        <v>1</v>
      </c>
      <c r="AB8" s="20">
        <v>0</v>
      </c>
      <c r="AC8" s="20"/>
      <c r="AD8" s="22">
        <f t="shared" si="2"/>
        <v>0</v>
      </c>
      <c r="AN8" t="s">
        <v>50</v>
      </c>
      <c r="AO8">
        <v>1</v>
      </c>
      <c r="AP8" s="18">
        <v>301</v>
      </c>
      <c r="AQ8">
        <v>1</v>
      </c>
      <c r="AR8" s="15">
        <v>20</v>
      </c>
      <c r="AT8" s="19">
        <f t="shared" si="3"/>
        <v>1.9948134849391581E-3</v>
      </c>
      <c r="AV8" t="s">
        <v>50</v>
      </c>
      <c r="AW8">
        <v>1</v>
      </c>
      <c r="AX8" s="18">
        <v>301</v>
      </c>
      <c r="AY8">
        <v>1</v>
      </c>
      <c r="AZ8" s="15">
        <v>90</v>
      </c>
      <c r="BB8" s="19">
        <f t="shared" si="4"/>
        <v>8.1967213114754092E-2</v>
      </c>
      <c r="BE8">
        <v>2</v>
      </c>
      <c r="BF8" s="17">
        <v>4034</v>
      </c>
      <c r="BG8">
        <v>1</v>
      </c>
      <c r="BH8">
        <v>19</v>
      </c>
      <c r="BJ8" s="19">
        <f t="shared" si="5"/>
        <v>5.5555555555555552E-2</v>
      </c>
      <c r="BM8">
        <v>1</v>
      </c>
      <c r="BN8" s="18">
        <v>401</v>
      </c>
      <c r="BO8">
        <v>1</v>
      </c>
      <c r="BP8">
        <v>25</v>
      </c>
      <c r="BR8" s="19">
        <f t="shared" si="6"/>
        <v>0.16666666666666666</v>
      </c>
      <c r="BU8">
        <v>2</v>
      </c>
      <c r="BV8" s="17">
        <v>4033</v>
      </c>
      <c r="BW8">
        <v>1</v>
      </c>
      <c r="BX8">
        <v>57</v>
      </c>
      <c r="BZ8" s="19">
        <f t="shared" si="7"/>
        <v>4.7619047619047616E-2</v>
      </c>
      <c r="CC8">
        <v>2</v>
      </c>
      <c r="CD8" s="17">
        <v>4032</v>
      </c>
      <c r="CE8">
        <v>1</v>
      </c>
      <c r="CF8">
        <v>637</v>
      </c>
      <c r="CH8" s="19">
        <f t="shared" si="8"/>
        <v>7.2050673000791765E-2</v>
      </c>
    </row>
    <row r="9" spans="2:86" x14ac:dyDescent="0.15">
      <c r="B9" s="15">
        <v>4</v>
      </c>
      <c r="C9" s="23">
        <v>210000</v>
      </c>
      <c r="D9" s="15">
        <v>1</v>
      </c>
      <c r="E9" s="15">
        <v>500</v>
      </c>
      <c r="F9" s="15">
        <f>VLOOKUP(C9,'[1]新 物品表'!$C:$L,10,FALSE)*D9</f>
        <v>10</v>
      </c>
      <c r="G9" s="16">
        <f t="shared" si="0"/>
        <v>4.9578582052553298E-2</v>
      </c>
      <c r="J9">
        <v>2</v>
      </c>
      <c r="K9" s="17">
        <v>4042</v>
      </c>
      <c r="L9">
        <v>700</v>
      </c>
      <c r="M9">
        <v>1</v>
      </c>
      <c r="P9" t="s">
        <v>50</v>
      </c>
      <c r="Q9">
        <v>1</v>
      </c>
      <c r="R9" s="18">
        <v>102</v>
      </c>
      <c r="S9">
        <v>1</v>
      </c>
      <c r="T9" s="15">
        <v>90</v>
      </c>
      <c r="V9" s="19">
        <f t="shared" si="1"/>
        <v>9.0054032419451674E-3</v>
      </c>
      <c r="X9" t="s">
        <v>68</v>
      </c>
      <c r="Y9" s="20">
        <v>1</v>
      </c>
      <c r="Z9" s="21">
        <v>102</v>
      </c>
      <c r="AA9" s="20">
        <v>1</v>
      </c>
      <c r="AB9" s="20">
        <v>0</v>
      </c>
      <c r="AC9" s="20"/>
      <c r="AD9" s="22">
        <f t="shared" si="2"/>
        <v>0</v>
      </c>
      <c r="AN9" t="s">
        <v>50</v>
      </c>
      <c r="AO9">
        <v>1</v>
      </c>
      <c r="AP9" s="18">
        <v>102</v>
      </c>
      <c r="AQ9">
        <v>1</v>
      </c>
      <c r="AR9" s="15">
        <v>110</v>
      </c>
      <c r="AT9" s="19">
        <f t="shared" si="3"/>
        <v>1.097147416716537E-2</v>
      </c>
      <c r="AV9" t="s">
        <v>50</v>
      </c>
      <c r="AW9">
        <v>1</v>
      </c>
      <c r="AX9" s="18">
        <v>102</v>
      </c>
      <c r="AY9">
        <v>1</v>
      </c>
      <c r="AZ9" s="15">
        <v>90</v>
      </c>
      <c r="BB9" s="19">
        <f t="shared" si="4"/>
        <v>8.1967213114754092E-2</v>
      </c>
      <c r="BE9">
        <v>2</v>
      </c>
      <c r="BF9" s="17">
        <v>4044</v>
      </c>
      <c r="BG9">
        <v>1</v>
      </c>
      <c r="BH9">
        <v>19</v>
      </c>
      <c r="BJ9" s="19">
        <f t="shared" si="5"/>
        <v>5.5555555555555552E-2</v>
      </c>
      <c r="BM9">
        <v>1</v>
      </c>
      <c r="BN9" s="18">
        <v>112</v>
      </c>
      <c r="BO9">
        <v>1</v>
      </c>
      <c r="BP9">
        <v>25</v>
      </c>
      <c r="BR9" s="19">
        <f t="shared" si="6"/>
        <v>0.16666666666666666</v>
      </c>
      <c r="BU9">
        <v>2</v>
      </c>
      <c r="BV9" s="17">
        <v>4043</v>
      </c>
      <c r="BW9">
        <v>1</v>
      </c>
      <c r="BX9">
        <v>57</v>
      </c>
      <c r="BZ9" s="19">
        <f t="shared" si="7"/>
        <v>4.7619047619047616E-2</v>
      </c>
      <c r="CC9">
        <v>2</v>
      </c>
      <c r="CD9" s="17">
        <v>4042</v>
      </c>
      <c r="CE9">
        <v>1</v>
      </c>
      <c r="CF9">
        <v>637</v>
      </c>
      <c r="CH9" s="19">
        <f t="shared" si="8"/>
        <v>7.2050673000791765E-2</v>
      </c>
    </row>
    <row r="10" spans="2:86" x14ac:dyDescent="0.15">
      <c r="B10" s="15">
        <v>4</v>
      </c>
      <c r="C10" s="23">
        <v>210010</v>
      </c>
      <c r="D10" s="15">
        <v>1</v>
      </c>
      <c r="E10" s="15">
        <v>500</v>
      </c>
      <c r="F10" s="15">
        <f>VLOOKUP(C10,'[1]新 物品表'!$C:$L,10,FALSE)*D10</f>
        <v>5</v>
      </c>
      <c r="G10" s="16">
        <f t="shared" si="0"/>
        <v>4.9578582052553298E-2</v>
      </c>
      <c r="J10">
        <v>2</v>
      </c>
      <c r="K10" s="17">
        <v>4052</v>
      </c>
      <c r="L10">
        <v>700</v>
      </c>
      <c r="M10">
        <v>1</v>
      </c>
      <c r="P10" t="s">
        <v>50</v>
      </c>
      <c r="Q10">
        <v>1</v>
      </c>
      <c r="R10" s="18">
        <v>302</v>
      </c>
      <c r="S10">
        <v>1</v>
      </c>
      <c r="T10" s="15">
        <v>90</v>
      </c>
      <c r="V10" s="19">
        <f t="shared" si="1"/>
        <v>9.0054032419451674E-3</v>
      </c>
      <c r="X10" t="s">
        <v>68</v>
      </c>
      <c r="Y10" s="20">
        <v>1</v>
      </c>
      <c r="Z10" s="21">
        <v>302</v>
      </c>
      <c r="AA10" s="20">
        <v>1</v>
      </c>
      <c r="AB10" s="20">
        <v>0</v>
      </c>
      <c r="AC10" s="20"/>
      <c r="AD10" s="22">
        <f t="shared" si="2"/>
        <v>0</v>
      </c>
      <c r="AN10" t="s">
        <v>50</v>
      </c>
      <c r="AO10">
        <v>1</v>
      </c>
      <c r="AP10" s="18">
        <v>302</v>
      </c>
      <c r="AQ10">
        <v>1</v>
      </c>
      <c r="AR10" s="15">
        <v>110</v>
      </c>
      <c r="AT10" s="19">
        <f t="shared" si="3"/>
        <v>1.097147416716537E-2</v>
      </c>
      <c r="AV10" t="s">
        <v>50</v>
      </c>
      <c r="AW10">
        <v>1</v>
      </c>
      <c r="AX10" s="18">
        <v>302</v>
      </c>
      <c r="AY10">
        <v>1</v>
      </c>
      <c r="AZ10" s="15">
        <v>90</v>
      </c>
      <c r="BB10" s="19">
        <f t="shared" si="4"/>
        <v>8.1967213114754092E-2</v>
      </c>
      <c r="BE10">
        <v>2</v>
      </c>
      <c r="BF10" s="17">
        <v>4054</v>
      </c>
      <c r="BG10">
        <v>1</v>
      </c>
      <c r="BH10">
        <v>19</v>
      </c>
      <c r="BJ10" s="19">
        <f t="shared" si="5"/>
        <v>5.5555555555555552E-2</v>
      </c>
      <c r="BM10">
        <v>1</v>
      </c>
      <c r="BN10" s="24">
        <v>111</v>
      </c>
      <c r="BO10">
        <v>1</v>
      </c>
      <c r="BP10">
        <v>25</v>
      </c>
      <c r="BR10" s="19">
        <f t="shared" si="6"/>
        <v>0.16666666666666666</v>
      </c>
      <c r="BU10">
        <v>2</v>
      </c>
      <c r="BV10" s="17">
        <v>4053</v>
      </c>
      <c r="BW10">
        <v>1</v>
      </c>
      <c r="BX10">
        <v>57</v>
      </c>
      <c r="BZ10" s="19">
        <f t="shared" si="7"/>
        <v>4.7619047619047616E-2</v>
      </c>
      <c r="CC10">
        <v>2</v>
      </c>
      <c r="CD10" s="17">
        <v>4052</v>
      </c>
      <c r="CE10">
        <v>1</v>
      </c>
      <c r="CF10">
        <v>637</v>
      </c>
      <c r="CH10" s="19">
        <f t="shared" si="8"/>
        <v>7.2050673000791765E-2</v>
      </c>
    </row>
    <row r="11" spans="2:86" x14ac:dyDescent="0.15">
      <c r="B11" s="15">
        <v>4</v>
      </c>
      <c r="C11" s="15">
        <v>204010</v>
      </c>
      <c r="D11" s="15">
        <v>1</v>
      </c>
      <c r="E11" s="15">
        <v>500</v>
      </c>
      <c r="F11" s="15">
        <f>VLOOKUP(C11,'[1]新 物品表'!$C:$L,10,FALSE)*D11</f>
        <v>3</v>
      </c>
      <c r="G11" s="16">
        <f t="shared" si="0"/>
        <v>4.9578582052553298E-2</v>
      </c>
      <c r="J11">
        <v>2</v>
      </c>
      <c r="K11" s="17">
        <v>4062</v>
      </c>
      <c r="L11">
        <v>700</v>
      </c>
      <c r="M11">
        <v>1</v>
      </c>
      <c r="P11" t="s">
        <v>50</v>
      </c>
      <c r="Q11">
        <v>1</v>
      </c>
      <c r="R11" s="18">
        <v>104</v>
      </c>
      <c r="S11">
        <v>1</v>
      </c>
      <c r="T11" s="15">
        <v>90</v>
      </c>
      <c r="V11" s="19">
        <f t="shared" si="1"/>
        <v>9.0054032419451674E-3</v>
      </c>
      <c r="X11" t="s">
        <v>68</v>
      </c>
      <c r="Y11" s="20">
        <v>1</v>
      </c>
      <c r="Z11" s="21">
        <v>104</v>
      </c>
      <c r="AA11" s="20">
        <v>1</v>
      </c>
      <c r="AB11" s="20">
        <v>0</v>
      </c>
      <c r="AC11" s="20"/>
      <c r="AD11" s="22">
        <f t="shared" si="2"/>
        <v>0</v>
      </c>
      <c r="AN11" t="s">
        <v>50</v>
      </c>
      <c r="AO11">
        <v>1</v>
      </c>
      <c r="AP11" s="18">
        <v>104</v>
      </c>
      <c r="AQ11">
        <v>1</v>
      </c>
      <c r="AR11" s="15">
        <v>110</v>
      </c>
      <c r="AT11" s="19">
        <f t="shared" si="3"/>
        <v>1.097147416716537E-2</v>
      </c>
      <c r="AV11" t="s">
        <v>50</v>
      </c>
      <c r="AW11">
        <v>1</v>
      </c>
      <c r="AX11" s="18">
        <v>104</v>
      </c>
      <c r="AY11">
        <v>1</v>
      </c>
      <c r="AZ11" s="15">
        <v>90</v>
      </c>
      <c r="BB11" s="19">
        <f t="shared" si="4"/>
        <v>8.1967213114754092E-2</v>
      </c>
      <c r="BE11">
        <v>2</v>
      </c>
      <c r="BF11" s="17">
        <v>4064</v>
      </c>
      <c r="BG11">
        <v>1</v>
      </c>
      <c r="BH11">
        <v>19</v>
      </c>
      <c r="BJ11" s="19">
        <f t="shared" si="5"/>
        <v>5.5555555555555552E-2</v>
      </c>
      <c r="BM11">
        <v>1</v>
      </c>
      <c r="BN11" s="24">
        <v>113</v>
      </c>
      <c r="BO11">
        <v>1</v>
      </c>
      <c r="BP11">
        <v>25</v>
      </c>
      <c r="BR11" s="19">
        <f t="shared" si="6"/>
        <v>0.16666666666666666</v>
      </c>
      <c r="BU11">
        <v>2</v>
      </c>
      <c r="BV11" s="17">
        <v>4063</v>
      </c>
      <c r="BW11">
        <v>1</v>
      </c>
      <c r="BX11">
        <v>57</v>
      </c>
      <c r="BZ11" s="19">
        <f t="shared" si="7"/>
        <v>4.7619047619047616E-2</v>
      </c>
      <c r="CC11">
        <v>2</v>
      </c>
      <c r="CD11" s="17">
        <v>4062</v>
      </c>
      <c r="CE11">
        <v>1</v>
      </c>
      <c r="CF11">
        <v>637</v>
      </c>
      <c r="CH11" s="19">
        <f t="shared" si="8"/>
        <v>7.2050673000791765E-2</v>
      </c>
    </row>
    <row r="12" spans="2:86" x14ac:dyDescent="0.15">
      <c r="B12" s="15">
        <v>4</v>
      </c>
      <c r="C12" s="15">
        <v>310010</v>
      </c>
      <c r="D12" s="15">
        <v>1</v>
      </c>
      <c r="E12" s="25">
        <v>500</v>
      </c>
      <c r="F12" s="15">
        <f>VLOOKUP(C12,'[1]新 物品表'!$C:$L,10,FALSE)*D12</f>
        <v>20</v>
      </c>
      <c r="G12" s="16">
        <f t="shared" si="0"/>
        <v>4.9578582052553298E-2</v>
      </c>
      <c r="J12">
        <v>2</v>
      </c>
      <c r="K12" s="17">
        <v>4072</v>
      </c>
      <c r="L12">
        <v>700</v>
      </c>
      <c r="M12">
        <v>1</v>
      </c>
      <c r="P12" t="s">
        <v>50</v>
      </c>
      <c r="Q12">
        <v>1</v>
      </c>
      <c r="R12" s="18">
        <v>105</v>
      </c>
      <c r="S12">
        <v>1</v>
      </c>
      <c r="T12" s="15">
        <v>90</v>
      </c>
      <c r="V12" s="19">
        <f t="shared" si="1"/>
        <v>9.0054032419451674E-3</v>
      </c>
      <c r="X12" t="s">
        <v>68</v>
      </c>
      <c r="Y12" s="20">
        <v>1</v>
      </c>
      <c r="Z12" s="21">
        <v>105</v>
      </c>
      <c r="AA12" s="20">
        <v>1</v>
      </c>
      <c r="AB12" s="20">
        <v>0</v>
      </c>
      <c r="AC12" s="20"/>
      <c r="AD12" s="22">
        <f t="shared" si="2"/>
        <v>0</v>
      </c>
      <c r="AN12" t="s">
        <v>50</v>
      </c>
      <c r="AO12">
        <v>1</v>
      </c>
      <c r="AP12" s="18">
        <v>105</v>
      </c>
      <c r="AQ12">
        <v>1</v>
      </c>
      <c r="AR12" s="15">
        <v>110</v>
      </c>
      <c r="AT12" s="19">
        <f t="shared" si="3"/>
        <v>1.097147416716537E-2</v>
      </c>
      <c r="AV12" t="s">
        <v>50</v>
      </c>
      <c r="AW12">
        <v>1</v>
      </c>
      <c r="AX12" s="18">
        <v>105</v>
      </c>
      <c r="AY12">
        <v>1</v>
      </c>
      <c r="AZ12" s="15">
        <v>90</v>
      </c>
      <c r="BB12" s="19">
        <f t="shared" si="4"/>
        <v>8.1967213114754092E-2</v>
      </c>
      <c r="BE12">
        <v>2</v>
      </c>
      <c r="BF12" s="17">
        <v>4074</v>
      </c>
      <c r="BG12">
        <v>1</v>
      </c>
      <c r="BH12">
        <v>19</v>
      </c>
      <c r="BJ12" s="19">
        <f t="shared" si="5"/>
        <v>5.5555555555555552E-2</v>
      </c>
      <c r="BU12">
        <v>2</v>
      </c>
      <c r="BV12" s="17">
        <v>4073</v>
      </c>
      <c r="BW12">
        <v>1</v>
      </c>
      <c r="BX12">
        <v>57</v>
      </c>
      <c r="BZ12" s="19">
        <f t="shared" si="7"/>
        <v>4.7619047619047616E-2</v>
      </c>
      <c r="CC12">
        <v>2</v>
      </c>
      <c r="CD12" s="17">
        <v>4072</v>
      </c>
      <c r="CE12">
        <v>1</v>
      </c>
      <c r="CF12">
        <v>637</v>
      </c>
      <c r="CH12" s="19">
        <f t="shared" si="8"/>
        <v>7.2050673000791765E-2</v>
      </c>
    </row>
    <row r="13" spans="2:86" x14ac:dyDescent="0.15">
      <c r="B13" s="15">
        <v>4</v>
      </c>
      <c r="C13" s="15">
        <v>2110001</v>
      </c>
      <c r="D13" s="15">
        <v>5</v>
      </c>
      <c r="E13" s="25">
        <v>600</v>
      </c>
      <c r="F13" s="15">
        <f>VLOOKUP(C13,'[1]新 物品表'!$C:$L,10,FALSE)*D13</f>
        <v>5</v>
      </c>
      <c r="G13" s="16">
        <f t="shared" si="0"/>
        <v>5.9494298463063956E-2</v>
      </c>
      <c r="J13">
        <v>2</v>
      </c>
      <c r="K13" s="17">
        <v>4082</v>
      </c>
      <c r="L13">
        <v>700</v>
      </c>
      <c r="M13">
        <v>1</v>
      </c>
      <c r="P13" t="s">
        <v>50</v>
      </c>
      <c r="Q13">
        <v>1</v>
      </c>
      <c r="R13" s="18">
        <v>106</v>
      </c>
      <c r="S13">
        <v>1</v>
      </c>
      <c r="T13" s="15">
        <v>90</v>
      </c>
      <c r="V13" s="19">
        <f t="shared" si="1"/>
        <v>9.0054032419451674E-3</v>
      </c>
      <c r="X13" t="s">
        <v>68</v>
      </c>
      <c r="Y13" s="20">
        <v>1</v>
      </c>
      <c r="Z13" s="21">
        <v>106</v>
      </c>
      <c r="AA13" s="20">
        <v>1</v>
      </c>
      <c r="AB13" s="20">
        <v>0</v>
      </c>
      <c r="AC13" s="20"/>
      <c r="AD13" s="22">
        <f t="shared" si="2"/>
        <v>0</v>
      </c>
      <c r="AN13" t="s">
        <v>50</v>
      </c>
      <c r="AO13">
        <v>1</v>
      </c>
      <c r="AP13" s="18">
        <v>106</v>
      </c>
      <c r="AQ13">
        <v>1</v>
      </c>
      <c r="AR13" s="15">
        <v>110</v>
      </c>
      <c r="AT13" s="19">
        <f t="shared" si="3"/>
        <v>1.097147416716537E-2</v>
      </c>
      <c r="AV13" t="s">
        <v>50</v>
      </c>
      <c r="AW13">
        <v>1</v>
      </c>
      <c r="AX13" s="18">
        <v>106</v>
      </c>
      <c r="AY13">
        <v>1</v>
      </c>
      <c r="AZ13" s="15">
        <v>90</v>
      </c>
      <c r="BB13" s="19">
        <f t="shared" si="4"/>
        <v>8.1967213114754092E-2</v>
      </c>
      <c r="BE13">
        <v>2</v>
      </c>
      <c r="BF13" s="17">
        <v>4084</v>
      </c>
      <c r="BG13">
        <v>1</v>
      </c>
      <c r="BH13">
        <v>19</v>
      </c>
      <c r="BJ13" s="19">
        <f t="shared" si="5"/>
        <v>5.5555555555555552E-2</v>
      </c>
      <c r="BU13">
        <v>2</v>
      </c>
      <c r="BV13" s="17">
        <v>4083</v>
      </c>
      <c r="BW13">
        <v>1</v>
      </c>
      <c r="BX13">
        <v>57</v>
      </c>
      <c r="BZ13" s="19">
        <f t="shared" si="7"/>
        <v>4.7619047619047616E-2</v>
      </c>
      <c r="CC13">
        <v>2</v>
      </c>
      <c r="CD13" s="17">
        <v>4082</v>
      </c>
      <c r="CE13">
        <v>1</v>
      </c>
      <c r="CF13">
        <v>637</v>
      </c>
      <c r="CH13" s="19">
        <f t="shared" si="8"/>
        <v>7.2050673000791765E-2</v>
      </c>
    </row>
    <row r="14" spans="2:86" x14ac:dyDescent="0.15">
      <c r="B14" s="15">
        <v>4</v>
      </c>
      <c r="C14" s="15">
        <v>2110002</v>
      </c>
      <c r="D14" s="15">
        <v>1</v>
      </c>
      <c r="E14" s="25">
        <v>120</v>
      </c>
      <c r="F14" s="15">
        <f>VLOOKUP(C14,'[1]新 物品表'!$C:$L,10,FALSE)*D14</f>
        <v>10</v>
      </c>
      <c r="G14" s="16">
        <f t="shared" si="0"/>
        <v>1.1898859692612791E-2</v>
      </c>
      <c r="J14">
        <v>2</v>
      </c>
      <c r="K14" s="17">
        <v>4092</v>
      </c>
      <c r="L14">
        <v>700</v>
      </c>
      <c r="M14">
        <v>1</v>
      </c>
      <c r="P14" t="s">
        <v>50</v>
      </c>
      <c r="Q14">
        <v>1</v>
      </c>
      <c r="R14" s="18">
        <v>108</v>
      </c>
      <c r="S14">
        <v>1</v>
      </c>
      <c r="T14" s="15">
        <v>90</v>
      </c>
      <c r="V14" s="19">
        <f t="shared" si="1"/>
        <v>9.0054032419451674E-3</v>
      </c>
      <c r="X14" t="s">
        <v>68</v>
      </c>
      <c r="Y14" s="20">
        <v>1</v>
      </c>
      <c r="Z14" s="21">
        <v>108</v>
      </c>
      <c r="AA14" s="20">
        <v>1</v>
      </c>
      <c r="AB14" s="20">
        <v>0</v>
      </c>
      <c r="AC14" s="20"/>
      <c r="AD14" s="22">
        <f t="shared" si="2"/>
        <v>0</v>
      </c>
      <c r="AN14" t="s">
        <v>50</v>
      </c>
      <c r="AO14">
        <v>1</v>
      </c>
      <c r="AP14" s="18">
        <v>108</v>
      </c>
      <c r="AQ14">
        <v>1</v>
      </c>
      <c r="AR14" s="15">
        <v>110</v>
      </c>
      <c r="AT14" s="19">
        <f t="shared" si="3"/>
        <v>1.097147416716537E-2</v>
      </c>
      <c r="AV14" t="s">
        <v>50</v>
      </c>
      <c r="AW14">
        <v>1</v>
      </c>
      <c r="AX14" s="18">
        <v>108</v>
      </c>
      <c r="AY14">
        <v>1</v>
      </c>
      <c r="AZ14" s="15">
        <v>90</v>
      </c>
      <c r="BB14" s="19">
        <f t="shared" si="4"/>
        <v>8.1967213114754092E-2</v>
      </c>
      <c r="BE14">
        <v>2</v>
      </c>
      <c r="BF14" s="17">
        <v>4094</v>
      </c>
      <c r="BG14">
        <v>1</v>
      </c>
      <c r="BH14">
        <v>19</v>
      </c>
      <c r="BJ14" s="19">
        <f t="shared" si="5"/>
        <v>5.5555555555555552E-2</v>
      </c>
      <c r="BU14">
        <v>2</v>
      </c>
      <c r="BV14" s="17">
        <v>4093</v>
      </c>
      <c r="BW14">
        <v>1</v>
      </c>
      <c r="BX14">
        <v>57</v>
      </c>
      <c r="BZ14" s="19">
        <f t="shared" si="7"/>
        <v>4.7619047619047616E-2</v>
      </c>
      <c r="CC14">
        <v>2</v>
      </c>
      <c r="CD14" s="17">
        <v>4092</v>
      </c>
      <c r="CE14">
        <v>1</v>
      </c>
      <c r="CF14">
        <v>637</v>
      </c>
      <c r="CH14" s="19">
        <f t="shared" si="8"/>
        <v>7.2050673000791765E-2</v>
      </c>
    </row>
    <row r="15" spans="2:86" x14ac:dyDescent="0.15">
      <c r="B15" s="15">
        <v>4</v>
      </c>
      <c r="C15" s="15">
        <v>2110102</v>
      </c>
      <c r="D15" s="15">
        <v>2</v>
      </c>
      <c r="E15" s="25">
        <v>120</v>
      </c>
      <c r="F15" s="15">
        <f>VLOOKUP(C15,'[1]新 物品表'!$C:$L,10,FALSE)*D15</f>
        <v>6</v>
      </c>
      <c r="G15" s="16">
        <f t="shared" si="0"/>
        <v>1.1898859692612791E-2</v>
      </c>
      <c r="J15">
        <v>2</v>
      </c>
      <c r="K15" s="17">
        <v>4102</v>
      </c>
      <c r="L15">
        <v>700</v>
      </c>
      <c r="M15">
        <v>1</v>
      </c>
      <c r="P15" t="s">
        <v>50</v>
      </c>
      <c r="Q15">
        <v>1</v>
      </c>
      <c r="R15" s="24">
        <v>114</v>
      </c>
      <c r="S15">
        <v>1</v>
      </c>
      <c r="T15" s="15">
        <v>90</v>
      </c>
      <c r="V15" s="19">
        <f t="shared" si="1"/>
        <v>9.0054032419451674E-3</v>
      </c>
      <c r="X15" t="s">
        <v>68</v>
      </c>
      <c r="Y15" s="20">
        <v>1</v>
      </c>
      <c r="Z15" s="21">
        <v>103</v>
      </c>
      <c r="AA15" s="20">
        <v>1</v>
      </c>
      <c r="AB15" s="20">
        <v>0</v>
      </c>
      <c r="AC15" s="20"/>
      <c r="AD15" s="22">
        <f t="shared" si="2"/>
        <v>0</v>
      </c>
      <c r="AN15" t="s">
        <v>50</v>
      </c>
      <c r="AO15">
        <v>1</v>
      </c>
      <c r="AP15" s="24">
        <v>114</v>
      </c>
      <c r="AQ15">
        <v>1</v>
      </c>
      <c r="AR15" s="15">
        <v>110</v>
      </c>
      <c r="AT15" s="19">
        <f t="shared" si="3"/>
        <v>1.097147416716537E-2</v>
      </c>
      <c r="AV15" t="s">
        <v>50</v>
      </c>
      <c r="AW15">
        <v>1</v>
      </c>
      <c r="AX15" s="24">
        <v>114</v>
      </c>
      <c r="AY15">
        <v>1</v>
      </c>
      <c r="AZ15" s="15">
        <v>90</v>
      </c>
      <c r="BB15" s="19">
        <f t="shared" si="4"/>
        <v>8.1967213114754092E-2</v>
      </c>
      <c r="BE15">
        <v>2</v>
      </c>
      <c r="BF15" s="17">
        <v>4104</v>
      </c>
      <c r="BG15">
        <v>1</v>
      </c>
      <c r="BH15">
        <v>19</v>
      </c>
      <c r="BJ15" s="19">
        <f t="shared" si="5"/>
        <v>5.5555555555555552E-2</v>
      </c>
      <c r="BU15">
        <v>2</v>
      </c>
      <c r="BV15" s="17">
        <v>4103</v>
      </c>
      <c r="BW15">
        <v>1</v>
      </c>
      <c r="BX15">
        <v>57</v>
      </c>
      <c r="BZ15" s="19">
        <f t="shared" si="7"/>
        <v>4.7619047619047616E-2</v>
      </c>
      <c r="CC15">
        <v>2</v>
      </c>
      <c r="CD15" s="17">
        <v>4102</v>
      </c>
      <c r="CE15">
        <v>1</v>
      </c>
      <c r="CF15">
        <v>637</v>
      </c>
      <c r="CH15" s="19">
        <f t="shared" si="8"/>
        <v>7.2050673000791765E-2</v>
      </c>
    </row>
    <row r="16" spans="2:86" x14ac:dyDescent="0.15">
      <c r="B16" s="15">
        <v>4</v>
      </c>
      <c r="C16" s="15">
        <v>2110202</v>
      </c>
      <c r="D16" s="15">
        <v>2</v>
      </c>
      <c r="E16" s="25">
        <v>120</v>
      </c>
      <c r="F16" s="15">
        <f>VLOOKUP(C16,'[1]新 物品表'!$C:$L,10,FALSE)*D16</f>
        <v>6</v>
      </c>
      <c r="G16" s="16">
        <f t="shared" si="0"/>
        <v>1.1898859692612791E-2</v>
      </c>
      <c r="J16">
        <v>2</v>
      </c>
      <c r="K16" s="17">
        <v>4112</v>
      </c>
      <c r="L16">
        <v>700</v>
      </c>
      <c r="M16">
        <v>1</v>
      </c>
      <c r="P16" t="s">
        <v>51</v>
      </c>
      <c r="Q16">
        <v>1</v>
      </c>
      <c r="R16" s="18">
        <v>103</v>
      </c>
      <c r="S16">
        <v>1</v>
      </c>
      <c r="T16" s="15">
        <v>33</v>
      </c>
      <c r="V16" s="19">
        <f t="shared" si="1"/>
        <v>3.301981188713228E-3</v>
      </c>
      <c r="X16" t="s">
        <v>68</v>
      </c>
      <c r="Y16" s="20">
        <v>1</v>
      </c>
      <c r="Z16" s="21">
        <v>107</v>
      </c>
      <c r="AA16" s="20">
        <v>1</v>
      </c>
      <c r="AB16" s="20">
        <v>0</v>
      </c>
      <c r="AC16" s="20"/>
      <c r="AD16" s="22">
        <f t="shared" si="2"/>
        <v>0</v>
      </c>
      <c r="AN16" t="s">
        <v>51</v>
      </c>
      <c r="AO16">
        <v>1</v>
      </c>
      <c r="AP16" s="18">
        <v>103</v>
      </c>
      <c r="AQ16">
        <v>1</v>
      </c>
      <c r="AR16" s="15">
        <v>50</v>
      </c>
      <c r="AT16" s="19">
        <f t="shared" si="3"/>
        <v>4.9870337123478952E-3</v>
      </c>
      <c r="AV16" t="s">
        <v>51</v>
      </c>
      <c r="AW16">
        <v>1</v>
      </c>
      <c r="AX16" s="18">
        <v>103</v>
      </c>
      <c r="AY16">
        <v>1</v>
      </c>
      <c r="AZ16" s="15">
        <v>33</v>
      </c>
      <c r="BB16" s="19">
        <f t="shared" si="4"/>
        <v>3.0054644808743168E-2</v>
      </c>
      <c r="BE16">
        <v>2</v>
      </c>
      <c r="BF16" s="17">
        <v>4114</v>
      </c>
      <c r="BG16">
        <v>1</v>
      </c>
      <c r="BH16">
        <v>19</v>
      </c>
      <c r="BJ16" s="19">
        <f t="shared" si="5"/>
        <v>5.5555555555555552E-2</v>
      </c>
      <c r="BU16">
        <v>2</v>
      </c>
      <c r="BV16" s="17">
        <v>4113</v>
      </c>
      <c r="BW16">
        <v>1</v>
      </c>
      <c r="BX16">
        <v>57</v>
      </c>
      <c r="BZ16" s="19">
        <f t="shared" si="7"/>
        <v>4.7619047619047616E-2</v>
      </c>
      <c r="CC16">
        <v>2</v>
      </c>
      <c r="CD16" s="17">
        <v>4112</v>
      </c>
      <c r="CE16">
        <v>1</v>
      </c>
      <c r="CF16">
        <v>637</v>
      </c>
      <c r="CH16" s="19">
        <f t="shared" si="8"/>
        <v>7.2050673000791765E-2</v>
      </c>
    </row>
    <row r="17" spans="2:86" x14ac:dyDescent="0.15">
      <c r="B17" s="15">
        <v>4</v>
      </c>
      <c r="C17" s="15">
        <v>2110302</v>
      </c>
      <c r="D17" s="15">
        <v>2</v>
      </c>
      <c r="E17" s="25">
        <v>120</v>
      </c>
      <c r="F17" s="15">
        <f>VLOOKUP(C17,'[1]新 物品表'!$C:$L,10,FALSE)*D17</f>
        <v>6</v>
      </c>
      <c r="G17" s="16">
        <f t="shared" si="0"/>
        <v>1.1898859692612791E-2</v>
      </c>
      <c r="J17">
        <v>2</v>
      </c>
      <c r="K17" s="17">
        <v>4122</v>
      </c>
      <c r="L17">
        <v>700</v>
      </c>
      <c r="M17">
        <v>1</v>
      </c>
      <c r="P17" t="s">
        <v>51</v>
      </c>
      <c r="Q17">
        <v>1</v>
      </c>
      <c r="R17" s="18">
        <v>107</v>
      </c>
      <c r="S17">
        <v>1</v>
      </c>
      <c r="T17" s="15">
        <v>33</v>
      </c>
      <c r="V17" s="19">
        <f t="shared" si="1"/>
        <v>3.301981188713228E-3</v>
      </c>
      <c r="X17" t="s">
        <v>68</v>
      </c>
      <c r="Y17" s="20">
        <v>1</v>
      </c>
      <c r="Z17" s="21">
        <v>401</v>
      </c>
      <c r="AA17" s="20">
        <v>1</v>
      </c>
      <c r="AB17" s="20">
        <v>0</v>
      </c>
      <c r="AC17" s="20"/>
      <c r="AD17" s="22">
        <f t="shared" si="2"/>
        <v>0</v>
      </c>
      <c r="AN17" t="s">
        <v>51</v>
      </c>
      <c r="AO17">
        <v>1</v>
      </c>
      <c r="AP17" s="18">
        <v>107</v>
      </c>
      <c r="AQ17">
        <v>1</v>
      </c>
      <c r="AR17" s="15">
        <v>50</v>
      </c>
      <c r="AT17" s="19">
        <f t="shared" si="3"/>
        <v>4.9870337123478952E-3</v>
      </c>
      <c r="AV17" t="s">
        <v>51</v>
      </c>
      <c r="AW17">
        <v>1</v>
      </c>
      <c r="AX17" s="18">
        <v>107</v>
      </c>
      <c r="AY17">
        <v>1</v>
      </c>
      <c r="AZ17" s="15">
        <v>33</v>
      </c>
      <c r="BB17" s="19">
        <f t="shared" si="4"/>
        <v>3.0054644808743168E-2</v>
      </c>
      <c r="BE17">
        <v>2</v>
      </c>
      <c r="BF17" s="17">
        <v>4124</v>
      </c>
      <c r="BG17">
        <v>1</v>
      </c>
      <c r="BH17">
        <v>19</v>
      </c>
      <c r="BJ17" s="19">
        <f t="shared" si="5"/>
        <v>5.5555555555555552E-2</v>
      </c>
      <c r="BU17">
        <v>2</v>
      </c>
      <c r="BV17" s="17">
        <v>4123</v>
      </c>
      <c r="BW17">
        <v>1</v>
      </c>
      <c r="BX17">
        <v>57</v>
      </c>
      <c r="BZ17" s="19">
        <f t="shared" si="7"/>
        <v>4.7619047619047616E-2</v>
      </c>
      <c r="CC17">
        <v>2</v>
      </c>
      <c r="CD17" s="26">
        <v>4122</v>
      </c>
      <c r="CE17">
        <v>1</v>
      </c>
      <c r="CF17">
        <v>637</v>
      </c>
      <c r="CH17" s="19">
        <f t="shared" si="8"/>
        <v>7.2050673000791765E-2</v>
      </c>
    </row>
    <row r="18" spans="2:86" x14ac:dyDescent="0.15">
      <c r="B18" s="15">
        <v>4</v>
      </c>
      <c r="C18" s="15">
        <v>2110402</v>
      </c>
      <c r="D18" s="15">
        <v>2</v>
      </c>
      <c r="E18" s="25">
        <v>120</v>
      </c>
      <c r="F18" s="15">
        <f>VLOOKUP(C18,'[1]新 物品表'!$C:$L,10,FALSE)*D18</f>
        <v>6</v>
      </c>
      <c r="G18" s="16">
        <f t="shared" si="0"/>
        <v>1.1898859692612791E-2</v>
      </c>
      <c r="J18">
        <v>2</v>
      </c>
      <c r="K18" s="17">
        <v>4013</v>
      </c>
      <c r="L18">
        <v>80</v>
      </c>
      <c r="M18">
        <v>1</v>
      </c>
      <c r="P18" t="s">
        <v>51</v>
      </c>
      <c r="Q18">
        <v>1</v>
      </c>
      <c r="R18" s="18">
        <v>401</v>
      </c>
      <c r="S18">
        <v>1</v>
      </c>
      <c r="T18" s="15">
        <v>33</v>
      </c>
      <c r="V18" s="19">
        <f t="shared" si="1"/>
        <v>3.301981188713228E-3</v>
      </c>
      <c r="X18" t="s">
        <v>68</v>
      </c>
      <c r="Y18" s="20">
        <v>1</v>
      </c>
      <c r="Z18" s="21">
        <v>112</v>
      </c>
      <c r="AA18" s="20">
        <v>1</v>
      </c>
      <c r="AB18" s="20">
        <v>0</v>
      </c>
      <c r="AC18" s="20"/>
      <c r="AD18" s="22">
        <f t="shared" si="2"/>
        <v>0</v>
      </c>
      <c r="AN18" t="s">
        <v>51</v>
      </c>
      <c r="AO18">
        <v>1</v>
      </c>
      <c r="AP18" s="18">
        <v>401</v>
      </c>
      <c r="AQ18">
        <v>1</v>
      </c>
      <c r="AR18" s="15">
        <v>50</v>
      </c>
      <c r="AT18" s="19">
        <f t="shared" si="3"/>
        <v>4.9870337123478952E-3</v>
      </c>
      <c r="AV18" t="s">
        <v>51</v>
      </c>
      <c r="AW18">
        <v>1</v>
      </c>
      <c r="AX18" s="18">
        <v>401</v>
      </c>
      <c r="AY18">
        <v>1</v>
      </c>
      <c r="AZ18" s="15">
        <v>33</v>
      </c>
      <c r="BB18" s="19">
        <f t="shared" si="4"/>
        <v>3.0054644808743168E-2</v>
      </c>
      <c r="BE18">
        <v>2</v>
      </c>
      <c r="BF18" s="17">
        <v>4134</v>
      </c>
      <c r="BG18">
        <v>1</v>
      </c>
      <c r="BH18">
        <v>19</v>
      </c>
      <c r="BJ18" s="19">
        <f t="shared" si="5"/>
        <v>5.5555555555555552E-2</v>
      </c>
      <c r="BU18">
        <v>2</v>
      </c>
      <c r="BV18" s="17">
        <v>4133</v>
      </c>
      <c r="BW18">
        <v>1</v>
      </c>
      <c r="BX18">
        <v>57</v>
      </c>
      <c r="BZ18" s="19">
        <f t="shared" si="7"/>
        <v>4.7619047619047616E-2</v>
      </c>
      <c r="CC18">
        <v>2</v>
      </c>
      <c r="CD18" s="17">
        <v>4013</v>
      </c>
      <c r="CE18">
        <v>1</v>
      </c>
      <c r="CF18">
        <v>57</v>
      </c>
      <c r="CH18" s="19">
        <f t="shared" si="8"/>
        <v>6.4472344757380388E-3</v>
      </c>
    </row>
    <row r="19" spans="2:86" x14ac:dyDescent="0.15">
      <c r="B19" s="15">
        <v>4</v>
      </c>
      <c r="C19" s="15">
        <v>2110502</v>
      </c>
      <c r="D19" s="15">
        <v>2</v>
      </c>
      <c r="E19" s="25">
        <v>120</v>
      </c>
      <c r="F19" s="15">
        <f>VLOOKUP(C19,'[1]新 物品表'!$C:$L,10,FALSE)*D19</f>
        <v>6</v>
      </c>
      <c r="G19" s="16">
        <f t="shared" si="0"/>
        <v>1.1898859692612791E-2</v>
      </c>
      <c r="J19">
        <v>2</v>
      </c>
      <c r="K19" s="17">
        <v>4023</v>
      </c>
      <c r="L19">
        <v>80</v>
      </c>
      <c r="M19">
        <v>1</v>
      </c>
      <c r="P19" t="s">
        <v>51</v>
      </c>
      <c r="Q19">
        <v>1</v>
      </c>
      <c r="R19" s="18">
        <v>112</v>
      </c>
      <c r="S19">
        <v>1</v>
      </c>
      <c r="T19" s="15">
        <v>33</v>
      </c>
      <c r="V19" s="19">
        <f t="shared" si="1"/>
        <v>3.301981188713228E-3</v>
      </c>
      <c r="X19" t="s">
        <v>50</v>
      </c>
      <c r="Y19">
        <v>2</v>
      </c>
      <c r="Z19" s="27">
        <v>4013</v>
      </c>
      <c r="AA19">
        <v>1</v>
      </c>
      <c r="AB19" s="15">
        <v>80</v>
      </c>
      <c r="AD19" s="19">
        <f t="shared" si="2"/>
        <v>5.0125313283208017E-2</v>
      </c>
      <c r="AN19" t="s">
        <v>51</v>
      </c>
      <c r="AO19">
        <v>1</v>
      </c>
      <c r="AP19" s="18">
        <v>112</v>
      </c>
      <c r="AQ19">
        <v>1</v>
      </c>
      <c r="AR19" s="15">
        <v>50</v>
      </c>
      <c r="AT19" s="19">
        <f t="shared" si="3"/>
        <v>4.9870337123478952E-3</v>
      </c>
      <c r="AV19" t="s">
        <v>51</v>
      </c>
      <c r="AW19">
        <v>1</v>
      </c>
      <c r="AX19" s="18">
        <v>112</v>
      </c>
      <c r="AY19">
        <v>1</v>
      </c>
      <c r="AZ19" s="15">
        <v>33</v>
      </c>
      <c r="BB19" s="19">
        <f t="shared" si="4"/>
        <v>3.0054644808743168E-2</v>
      </c>
      <c r="BE19">
        <v>2</v>
      </c>
      <c r="BF19" s="17">
        <v>4144</v>
      </c>
      <c r="BG19">
        <v>1</v>
      </c>
      <c r="BH19">
        <v>19</v>
      </c>
      <c r="BJ19" s="19">
        <f t="shared" si="5"/>
        <v>5.5555555555555552E-2</v>
      </c>
      <c r="BU19">
        <v>2</v>
      </c>
      <c r="BV19" s="17">
        <v>4143</v>
      </c>
      <c r="BW19">
        <v>1</v>
      </c>
      <c r="BX19">
        <v>57</v>
      </c>
      <c r="BZ19" s="19">
        <f t="shared" si="7"/>
        <v>4.7619047619047616E-2</v>
      </c>
      <c r="CC19">
        <v>2</v>
      </c>
      <c r="CD19" s="17">
        <v>4023</v>
      </c>
      <c r="CE19">
        <v>1</v>
      </c>
      <c r="CF19">
        <v>57</v>
      </c>
      <c r="CH19" s="19">
        <f t="shared" si="8"/>
        <v>6.4472344757380388E-3</v>
      </c>
    </row>
    <row r="20" spans="2:86" x14ac:dyDescent="0.15">
      <c r="B20" s="15">
        <v>4</v>
      </c>
      <c r="C20" s="15">
        <v>2110103</v>
      </c>
      <c r="D20" s="15">
        <v>1</v>
      </c>
      <c r="E20" s="25">
        <v>25</v>
      </c>
      <c r="F20" s="15">
        <f>VLOOKUP(C20,'[1]新 物品表'!$C:$L,10,FALSE)*D20</f>
        <v>12</v>
      </c>
      <c r="G20" s="16">
        <f t="shared" si="0"/>
        <v>2.478929102627665E-3</v>
      </c>
      <c r="J20">
        <v>2</v>
      </c>
      <c r="K20" s="17">
        <v>4033</v>
      </c>
      <c r="L20">
        <v>80</v>
      </c>
      <c r="M20">
        <v>1</v>
      </c>
      <c r="P20" t="s">
        <v>51</v>
      </c>
      <c r="Q20">
        <v>1</v>
      </c>
      <c r="R20" s="24">
        <v>111</v>
      </c>
      <c r="S20">
        <v>1</v>
      </c>
      <c r="T20" s="15">
        <v>33</v>
      </c>
      <c r="V20" s="19">
        <f t="shared" si="1"/>
        <v>3.301981188713228E-3</v>
      </c>
      <c r="X20" t="s">
        <v>50</v>
      </c>
      <c r="Y20">
        <v>2</v>
      </c>
      <c r="Z20" s="27">
        <v>4023</v>
      </c>
      <c r="AA20">
        <v>1</v>
      </c>
      <c r="AB20" s="15">
        <v>80</v>
      </c>
      <c r="AD20" s="19">
        <f t="shared" si="2"/>
        <v>5.0125313283208017E-2</v>
      </c>
      <c r="AN20" t="s">
        <v>51</v>
      </c>
      <c r="AO20">
        <v>1</v>
      </c>
      <c r="AP20" s="24">
        <v>111</v>
      </c>
      <c r="AQ20">
        <v>1</v>
      </c>
      <c r="AR20" s="15">
        <v>50</v>
      </c>
      <c r="AT20" s="19">
        <f t="shared" si="3"/>
        <v>4.9870337123478952E-3</v>
      </c>
      <c r="AV20" t="s">
        <v>51</v>
      </c>
      <c r="AW20">
        <v>1</v>
      </c>
      <c r="AX20" s="24">
        <v>111</v>
      </c>
      <c r="AY20">
        <v>1</v>
      </c>
      <c r="AZ20" s="15">
        <v>33</v>
      </c>
      <c r="BB20" s="19">
        <f t="shared" si="4"/>
        <v>3.0054644808743168E-2</v>
      </c>
      <c r="BE20">
        <v>2</v>
      </c>
      <c r="BF20" s="17">
        <v>4154</v>
      </c>
      <c r="BG20">
        <v>1</v>
      </c>
      <c r="BH20">
        <v>19</v>
      </c>
      <c r="BJ20" s="19">
        <f t="shared" si="5"/>
        <v>5.5555555555555552E-2</v>
      </c>
      <c r="BU20">
        <v>2</v>
      </c>
      <c r="BV20" s="17">
        <v>4153</v>
      </c>
      <c r="BW20">
        <v>1</v>
      </c>
      <c r="BX20">
        <v>57</v>
      </c>
      <c r="BZ20" s="19">
        <f t="shared" si="7"/>
        <v>4.7619047619047616E-2</v>
      </c>
      <c r="CC20">
        <v>2</v>
      </c>
      <c r="CD20" s="17">
        <v>4033</v>
      </c>
      <c r="CE20">
        <v>1</v>
      </c>
      <c r="CF20">
        <v>57</v>
      </c>
      <c r="CH20" s="19">
        <f t="shared" si="8"/>
        <v>6.4472344757380388E-3</v>
      </c>
    </row>
    <row r="21" spans="2:86" x14ac:dyDescent="0.15">
      <c r="B21" s="15">
        <v>4</v>
      </c>
      <c r="C21" s="15">
        <v>2110203</v>
      </c>
      <c r="D21" s="15">
        <v>1</v>
      </c>
      <c r="E21" s="25">
        <v>25</v>
      </c>
      <c r="F21" s="15">
        <f>VLOOKUP(C21,'[1]新 物品表'!$C:$L,10,FALSE)*D21</f>
        <v>12</v>
      </c>
      <c r="G21" s="16">
        <f t="shared" si="0"/>
        <v>2.478929102627665E-3</v>
      </c>
      <c r="J21">
        <v>2</v>
      </c>
      <c r="K21" s="17">
        <v>4043</v>
      </c>
      <c r="L21">
        <v>80</v>
      </c>
      <c r="M21">
        <v>1</v>
      </c>
      <c r="P21" t="s">
        <v>51</v>
      </c>
      <c r="Q21">
        <v>1</v>
      </c>
      <c r="R21" s="24">
        <v>113</v>
      </c>
      <c r="S21">
        <v>1</v>
      </c>
      <c r="T21" s="15">
        <v>33</v>
      </c>
      <c r="V21" s="19">
        <f t="shared" si="1"/>
        <v>3.301981188713228E-3</v>
      </c>
      <c r="X21" t="s">
        <v>50</v>
      </c>
      <c r="Y21">
        <v>2</v>
      </c>
      <c r="Z21" s="27">
        <v>4033</v>
      </c>
      <c r="AA21">
        <v>1</v>
      </c>
      <c r="AB21" s="15">
        <v>80</v>
      </c>
      <c r="AD21" s="19">
        <f t="shared" si="2"/>
        <v>5.0125313283208017E-2</v>
      </c>
      <c r="AN21" t="s">
        <v>51</v>
      </c>
      <c r="AO21">
        <v>1</v>
      </c>
      <c r="AP21" s="24">
        <v>113</v>
      </c>
      <c r="AQ21">
        <v>1</v>
      </c>
      <c r="AR21" s="15">
        <v>50</v>
      </c>
      <c r="AT21" s="19">
        <f t="shared" si="3"/>
        <v>4.9870337123478952E-3</v>
      </c>
      <c r="AV21" t="s">
        <v>51</v>
      </c>
      <c r="AW21">
        <v>1</v>
      </c>
      <c r="AX21" s="24">
        <v>113</v>
      </c>
      <c r="AY21">
        <v>1</v>
      </c>
      <c r="AZ21" s="15">
        <v>33</v>
      </c>
      <c r="BB21" s="19">
        <f t="shared" si="4"/>
        <v>3.0054644808743168E-2</v>
      </c>
      <c r="BE21">
        <v>2</v>
      </c>
      <c r="BF21" s="17">
        <v>4164</v>
      </c>
      <c r="BG21">
        <v>1</v>
      </c>
      <c r="BH21">
        <v>19</v>
      </c>
      <c r="BJ21" s="19">
        <f t="shared" si="5"/>
        <v>5.5555555555555552E-2</v>
      </c>
      <c r="BT21" t="s">
        <v>68</v>
      </c>
      <c r="BU21" s="20">
        <v>2</v>
      </c>
      <c r="BV21" s="28">
        <v>4163</v>
      </c>
      <c r="BW21" s="20">
        <v>1</v>
      </c>
      <c r="BX21" s="20">
        <v>57</v>
      </c>
      <c r="BY21" s="20"/>
      <c r="BZ21" s="22">
        <f t="shared" si="7"/>
        <v>4.7619047619047616E-2</v>
      </c>
      <c r="CC21">
        <v>2</v>
      </c>
      <c r="CD21" s="17">
        <v>4043</v>
      </c>
      <c r="CE21">
        <v>1</v>
      </c>
      <c r="CF21">
        <v>57</v>
      </c>
      <c r="CH21" s="19">
        <f t="shared" si="8"/>
        <v>6.4472344757380388E-3</v>
      </c>
    </row>
    <row r="22" spans="2:86" x14ac:dyDescent="0.15">
      <c r="B22" s="15">
        <v>4</v>
      </c>
      <c r="C22" s="15">
        <v>2110303</v>
      </c>
      <c r="D22" s="15">
        <v>1</v>
      </c>
      <c r="E22" s="25">
        <v>25</v>
      </c>
      <c r="F22" s="15">
        <f>VLOOKUP(C22,'[1]新 物品表'!$C:$L,10,FALSE)*D22</f>
        <v>12</v>
      </c>
      <c r="G22" s="16">
        <f t="shared" si="0"/>
        <v>2.478929102627665E-3</v>
      </c>
      <c r="J22">
        <v>2</v>
      </c>
      <c r="K22" s="17">
        <v>4053</v>
      </c>
      <c r="L22">
        <v>80</v>
      </c>
      <c r="M22">
        <v>1</v>
      </c>
      <c r="P22" t="s">
        <v>69</v>
      </c>
      <c r="Q22">
        <v>2</v>
      </c>
      <c r="R22" s="17">
        <v>4012</v>
      </c>
      <c r="S22">
        <v>1</v>
      </c>
      <c r="T22" s="15">
        <v>525</v>
      </c>
      <c r="V22" s="19">
        <f t="shared" si="1"/>
        <v>5.253151891134681E-2</v>
      </c>
      <c r="X22" t="s">
        <v>50</v>
      </c>
      <c r="Y22">
        <v>2</v>
      </c>
      <c r="Z22" s="27">
        <v>4043</v>
      </c>
      <c r="AA22">
        <v>1</v>
      </c>
      <c r="AB22" s="15">
        <v>80</v>
      </c>
      <c r="AD22" s="19">
        <f t="shared" si="2"/>
        <v>5.0125313283208017E-2</v>
      </c>
      <c r="AN22" t="s">
        <v>69</v>
      </c>
      <c r="AO22">
        <v>2</v>
      </c>
      <c r="AP22" s="17">
        <v>4012</v>
      </c>
      <c r="AQ22">
        <v>1</v>
      </c>
      <c r="AR22" s="15">
        <v>525</v>
      </c>
      <c r="AT22" s="19">
        <f t="shared" si="3"/>
        <v>5.2363853979652902E-2</v>
      </c>
      <c r="BE22">
        <v>2</v>
      </c>
      <c r="BF22" s="17">
        <v>4174</v>
      </c>
      <c r="BG22">
        <v>1</v>
      </c>
      <c r="BH22">
        <v>19</v>
      </c>
      <c r="BJ22" s="19">
        <f t="shared" si="5"/>
        <v>5.5555555555555552E-2</v>
      </c>
      <c r="BT22" t="s">
        <v>70</v>
      </c>
      <c r="BU22" s="20">
        <v>2</v>
      </c>
      <c r="BV22" s="28">
        <v>4173</v>
      </c>
      <c r="BW22" s="20">
        <v>1</v>
      </c>
      <c r="BX22" s="20">
        <v>57</v>
      </c>
      <c r="BY22" s="20"/>
      <c r="BZ22" s="22">
        <f t="shared" si="7"/>
        <v>4.7619047619047616E-2</v>
      </c>
      <c r="CC22">
        <v>2</v>
      </c>
      <c r="CD22" s="17">
        <v>4053</v>
      </c>
      <c r="CE22">
        <v>1</v>
      </c>
      <c r="CF22">
        <v>57</v>
      </c>
      <c r="CH22" s="19">
        <f t="shared" si="8"/>
        <v>6.4472344757380388E-3</v>
      </c>
    </row>
    <row r="23" spans="2:86" x14ac:dyDescent="0.15">
      <c r="B23" s="15">
        <v>4</v>
      </c>
      <c r="C23" s="15">
        <v>2110403</v>
      </c>
      <c r="D23" s="15">
        <v>1</v>
      </c>
      <c r="E23" s="25">
        <v>25</v>
      </c>
      <c r="F23" s="15">
        <f>VLOOKUP(C23,'[1]新 物品表'!$C:$L,10,FALSE)*D23</f>
        <v>12</v>
      </c>
      <c r="G23" s="16">
        <f t="shared" si="0"/>
        <v>2.478929102627665E-3</v>
      </c>
      <c r="J23">
        <v>2</v>
      </c>
      <c r="K23" s="17">
        <v>4063</v>
      </c>
      <c r="L23">
        <v>80</v>
      </c>
      <c r="M23">
        <v>1</v>
      </c>
      <c r="P23" t="s">
        <v>69</v>
      </c>
      <c r="Q23">
        <v>2</v>
      </c>
      <c r="R23" s="17">
        <v>4022</v>
      </c>
      <c r="S23">
        <v>1</v>
      </c>
      <c r="T23" s="15">
        <v>525</v>
      </c>
      <c r="V23" s="19">
        <f t="shared" si="1"/>
        <v>5.253151891134681E-2</v>
      </c>
      <c r="X23" t="s">
        <v>71</v>
      </c>
      <c r="Y23">
        <v>2</v>
      </c>
      <c r="Z23" s="27">
        <v>4053</v>
      </c>
      <c r="AA23">
        <v>1</v>
      </c>
      <c r="AB23" s="15">
        <v>80</v>
      </c>
      <c r="AD23" s="19">
        <f t="shared" si="2"/>
        <v>5.0125313283208017E-2</v>
      </c>
      <c r="AN23" t="s">
        <v>69</v>
      </c>
      <c r="AO23">
        <v>2</v>
      </c>
      <c r="AP23" s="17">
        <v>4022</v>
      </c>
      <c r="AQ23">
        <v>1</v>
      </c>
      <c r="AR23" s="15">
        <v>525</v>
      </c>
      <c r="AT23" s="19">
        <f t="shared" si="3"/>
        <v>5.2363853979652902E-2</v>
      </c>
      <c r="BE23">
        <v>2</v>
      </c>
      <c r="BF23" s="17">
        <v>4184</v>
      </c>
      <c r="BG23">
        <v>1</v>
      </c>
      <c r="BH23">
        <v>19</v>
      </c>
      <c r="BJ23" s="19">
        <f t="shared" si="5"/>
        <v>5.5555555555555552E-2</v>
      </c>
      <c r="BT23" t="s">
        <v>70</v>
      </c>
      <c r="BU23" s="20">
        <v>2</v>
      </c>
      <c r="BV23" s="28">
        <v>4183</v>
      </c>
      <c r="BW23" s="20">
        <v>1</v>
      </c>
      <c r="BX23" s="20">
        <v>57</v>
      </c>
      <c r="BY23" s="20"/>
      <c r="BZ23" s="22">
        <f t="shared" si="7"/>
        <v>4.7619047619047616E-2</v>
      </c>
      <c r="CC23">
        <v>2</v>
      </c>
      <c r="CD23" s="17">
        <v>4063</v>
      </c>
      <c r="CE23">
        <v>1</v>
      </c>
      <c r="CF23">
        <v>57</v>
      </c>
      <c r="CH23" s="19">
        <f t="shared" si="8"/>
        <v>6.4472344757380388E-3</v>
      </c>
    </row>
    <row r="24" spans="2:86" x14ac:dyDescent="0.15">
      <c r="B24" s="15">
        <v>4</v>
      </c>
      <c r="C24" s="15">
        <v>2110503</v>
      </c>
      <c r="D24" s="15">
        <v>1</v>
      </c>
      <c r="E24" s="25">
        <v>25</v>
      </c>
      <c r="F24" s="15">
        <f>VLOOKUP(C24,'[1]新 物品表'!$C:$L,10,FALSE)*D24</f>
        <v>12</v>
      </c>
      <c r="G24" s="16">
        <f t="shared" si="0"/>
        <v>2.478929102627665E-3</v>
      </c>
      <c r="J24">
        <v>2</v>
      </c>
      <c r="K24" s="17">
        <v>4073</v>
      </c>
      <c r="L24">
        <v>80</v>
      </c>
      <c r="M24">
        <v>1</v>
      </c>
      <c r="P24" t="s">
        <v>69</v>
      </c>
      <c r="Q24">
        <v>2</v>
      </c>
      <c r="R24" s="17">
        <v>4032</v>
      </c>
      <c r="S24">
        <v>1</v>
      </c>
      <c r="T24" s="15">
        <v>525</v>
      </c>
      <c r="V24" s="19">
        <f t="shared" si="1"/>
        <v>5.253151891134681E-2</v>
      </c>
      <c r="X24" t="s">
        <v>71</v>
      </c>
      <c r="Y24">
        <v>2</v>
      </c>
      <c r="Z24" s="27">
        <v>4063</v>
      </c>
      <c r="AA24">
        <v>1</v>
      </c>
      <c r="AB24" s="15">
        <v>80</v>
      </c>
      <c r="AD24" s="19">
        <f t="shared" si="2"/>
        <v>5.0125313283208017E-2</v>
      </c>
      <c r="AN24" t="s">
        <v>69</v>
      </c>
      <c r="AO24">
        <v>2</v>
      </c>
      <c r="AP24" s="17">
        <v>4032</v>
      </c>
      <c r="AQ24">
        <v>1</v>
      </c>
      <c r="AR24" s="15">
        <v>525</v>
      </c>
      <c r="AT24" s="19">
        <f t="shared" si="3"/>
        <v>5.2363853979652902E-2</v>
      </c>
      <c r="BD24" t="s">
        <v>70</v>
      </c>
      <c r="BE24" s="20">
        <v>2</v>
      </c>
      <c r="BF24" s="28">
        <v>4194</v>
      </c>
      <c r="BG24" s="20">
        <v>1</v>
      </c>
      <c r="BH24" s="20">
        <v>0</v>
      </c>
      <c r="BI24" s="20"/>
      <c r="BJ24" s="22">
        <f t="shared" si="5"/>
        <v>0</v>
      </c>
      <c r="BT24" t="s">
        <v>70</v>
      </c>
      <c r="BU24" s="20">
        <v>2</v>
      </c>
      <c r="BV24" s="28">
        <v>4193</v>
      </c>
      <c r="BW24" s="20">
        <v>1</v>
      </c>
      <c r="BX24" s="20">
        <v>57</v>
      </c>
      <c r="BY24" s="20"/>
      <c r="BZ24" s="22">
        <f t="shared" si="7"/>
        <v>4.7619047619047616E-2</v>
      </c>
      <c r="CC24">
        <v>2</v>
      </c>
      <c r="CD24" s="17">
        <v>4073</v>
      </c>
      <c r="CE24">
        <v>1</v>
      </c>
      <c r="CF24">
        <v>57</v>
      </c>
      <c r="CH24" s="19">
        <f t="shared" si="8"/>
        <v>6.4472344757380388E-3</v>
      </c>
    </row>
    <row r="25" spans="2:86" x14ac:dyDescent="0.15">
      <c r="B25" s="15">
        <v>4</v>
      </c>
      <c r="C25" s="15">
        <v>2120013</v>
      </c>
      <c r="D25" s="15">
        <v>1</v>
      </c>
      <c r="E25" s="25">
        <v>400</v>
      </c>
      <c r="F25" s="15">
        <f>VLOOKUP(C25,'[1]新 物品表'!$C:$L,10,FALSE)*D25</f>
        <v>5</v>
      </c>
      <c r="G25" s="16">
        <f t="shared" si="0"/>
        <v>3.966286564204264E-2</v>
      </c>
      <c r="J25">
        <v>2</v>
      </c>
      <c r="K25" s="17">
        <v>4083</v>
      </c>
      <c r="L25">
        <v>80</v>
      </c>
      <c r="M25">
        <v>1</v>
      </c>
      <c r="P25" t="s">
        <v>69</v>
      </c>
      <c r="Q25">
        <v>2</v>
      </c>
      <c r="R25" s="17">
        <v>4042</v>
      </c>
      <c r="S25">
        <v>1</v>
      </c>
      <c r="T25" s="15">
        <v>525</v>
      </c>
      <c r="V25" s="19">
        <f t="shared" si="1"/>
        <v>5.253151891134681E-2</v>
      </c>
      <c r="X25" t="s">
        <v>71</v>
      </c>
      <c r="Y25">
        <v>2</v>
      </c>
      <c r="Z25" s="27">
        <v>4073</v>
      </c>
      <c r="AA25">
        <v>1</v>
      </c>
      <c r="AB25" s="15">
        <v>80</v>
      </c>
      <c r="AD25" s="19">
        <f t="shared" si="2"/>
        <v>5.0125313283208017E-2</v>
      </c>
      <c r="AN25" t="s">
        <v>69</v>
      </c>
      <c r="AO25">
        <v>2</v>
      </c>
      <c r="AP25" s="17">
        <v>4042</v>
      </c>
      <c r="AQ25">
        <v>1</v>
      </c>
      <c r="AR25" s="15">
        <v>525</v>
      </c>
      <c r="AT25" s="19">
        <f t="shared" si="3"/>
        <v>5.2363853979652902E-2</v>
      </c>
      <c r="BD25" t="s">
        <v>70</v>
      </c>
      <c r="BE25" s="20">
        <v>2</v>
      </c>
      <c r="BF25" s="28">
        <v>4204</v>
      </c>
      <c r="BG25" s="20">
        <v>1</v>
      </c>
      <c r="BH25" s="20">
        <v>0</v>
      </c>
      <c r="BI25" s="20"/>
      <c r="BJ25" s="22">
        <f t="shared" si="5"/>
        <v>0</v>
      </c>
      <c r="BT25" t="s">
        <v>70</v>
      </c>
      <c r="BU25" s="20">
        <v>2</v>
      </c>
      <c r="BV25" s="28">
        <v>4203</v>
      </c>
      <c r="BW25" s="20">
        <v>1</v>
      </c>
      <c r="BX25" s="20">
        <v>57</v>
      </c>
      <c r="BY25" s="20"/>
      <c r="BZ25" s="22">
        <f t="shared" si="7"/>
        <v>4.7619047619047616E-2</v>
      </c>
      <c r="CC25">
        <v>2</v>
      </c>
      <c r="CD25" s="17">
        <v>4083</v>
      </c>
      <c r="CE25">
        <v>1</v>
      </c>
      <c r="CF25">
        <v>57</v>
      </c>
      <c r="CH25" s="19">
        <f t="shared" si="8"/>
        <v>6.4472344757380388E-3</v>
      </c>
    </row>
    <row r="26" spans="2:86" x14ac:dyDescent="0.15">
      <c r="B26" s="15">
        <v>4</v>
      </c>
      <c r="C26" s="15">
        <v>2120102</v>
      </c>
      <c r="D26" s="15">
        <v>1</v>
      </c>
      <c r="E26" s="25">
        <v>100</v>
      </c>
      <c r="F26" s="15">
        <f>VLOOKUP(C26,'[1]新 物品表'!$C:$L,10,FALSE)*D26</f>
        <v>10</v>
      </c>
      <c r="G26" s="16">
        <f t="shared" si="0"/>
        <v>9.91571641051066E-3</v>
      </c>
      <c r="J26">
        <v>2</v>
      </c>
      <c r="K26" s="17">
        <v>4093</v>
      </c>
      <c r="L26">
        <v>80</v>
      </c>
      <c r="M26">
        <v>1</v>
      </c>
      <c r="P26" t="s">
        <v>69</v>
      </c>
      <c r="Q26">
        <v>2</v>
      </c>
      <c r="R26" s="17">
        <v>4052</v>
      </c>
      <c r="S26">
        <v>1</v>
      </c>
      <c r="T26" s="15">
        <v>525</v>
      </c>
      <c r="V26" s="19">
        <f t="shared" si="1"/>
        <v>5.253151891134681E-2</v>
      </c>
      <c r="X26" t="s">
        <v>71</v>
      </c>
      <c r="Y26">
        <v>2</v>
      </c>
      <c r="Z26" s="27">
        <v>4083</v>
      </c>
      <c r="AA26">
        <v>1</v>
      </c>
      <c r="AB26" s="15">
        <v>80</v>
      </c>
      <c r="AD26" s="19">
        <f t="shared" si="2"/>
        <v>5.0125313283208017E-2</v>
      </c>
      <c r="AN26" t="s">
        <v>69</v>
      </c>
      <c r="AO26">
        <v>2</v>
      </c>
      <c r="AP26" s="17">
        <v>4052</v>
      </c>
      <c r="AQ26">
        <v>1</v>
      </c>
      <c r="AR26" s="15">
        <v>525</v>
      </c>
      <c r="AT26" s="19">
        <f t="shared" si="3"/>
        <v>5.2363853979652902E-2</v>
      </c>
      <c r="BD26" t="s">
        <v>70</v>
      </c>
      <c r="BE26" s="20">
        <v>2</v>
      </c>
      <c r="BF26" s="28">
        <v>4214</v>
      </c>
      <c r="BG26" s="20">
        <v>1</v>
      </c>
      <c r="BH26" s="20">
        <v>0</v>
      </c>
      <c r="BI26" s="20"/>
      <c r="BJ26" s="22">
        <f t="shared" si="5"/>
        <v>0</v>
      </c>
      <c r="BT26" t="s">
        <v>70</v>
      </c>
      <c r="BU26" s="20">
        <v>2</v>
      </c>
      <c r="BV26" s="28">
        <v>4213</v>
      </c>
      <c r="BW26" s="20">
        <v>1</v>
      </c>
      <c r="BX26" s="20">
        <v>57</v>
      </c>
      <c r="BY26" s="20"/>
      <c r="BZ26" s="22">
        <f t="shared" si="7"/>
        <v>4.7619047619047616E-2</v>
      </c>
      <c r="CC26">
        <v>2</v>
      </c>
      <c r="CD26" s="17">
        <v>4093</v>
      </c>
      <c r="CE26">
        <v>1</v>
      </c>
      <c r="CF26">
        <v>57</v>
      </c>
      <c r="CH26" s="19">
        <f t="shared" si="8"/>
        <v>6.4472344757380388E-3</v>
      </c>
    </row>
    <row r="27" spans="2:86" x14ac:dyDescent="0.15">
      <c r="B27" s="15">
        <v>4</v>
      </c>
      <c r="C27" s="15">
        <v>2120202</v>
      </c>
      <c r="D27" s="15">
        <v>1</v>
      </c>
      <c r="E27" s="25">
        <v>100</v>
      </c>
      <c r="F27" s="15">
        <f>VLOOKUP(C27,'[1]新 物品表'!$C:$L,10,FALSE)*D27</f>
        <v>10</v>
      </c>
      <c r="G27" s="16">
        <f t="shared" si="0"/>
        <v>9.91571641051066E-3</v>
      </c>
      <c r="J27">
        <v>2</v>
      </c>
      <c r="K27" s="17">
        <v>4103</v>
      </c>
      <c r="L27">
        <v>80</v>
      </c>
      <c r="M27">
        <v>1</v>
      </c>
      <c r="P27" t="s">
        <v>69</v>
      </c>
      <c r="Q27">
        <v>2</v>
      </c>
      <c r="R27" s="17">
        <v>4062</v>
      </c>
      <c r="S27">
        <v>1</v>
      </c>
      <c r="T27" s="15">
        <v>525</v>
      </c>
      <c r="V27" s="19">
        <f t="shared" si="1"/>
        <v>5.253151891134681E-2</v>
      </c>
      <c r="X27" t="s">
        <v>71</v>
      </c>
      <c r="Y27">
        <v>2</v>
      </c>
      <c r="Z27" s="27">
        <v>4093</v>
      </c>
      <c r="AA27">
        <v>1</v>
      </c>
      <c r="AB27" s="15">
        <v>80</v>
      </c>
      <c r="AD27" s="19">
        <f t="shared" si="2"/>
        <v>5.0125313283208017E-2</v>
      </c>
      <c r="AN27" t="s">
        <v>69</v>
      </c>
      <c r="AO27">
        <v>2</v>
      </c>
      <c r="AP27" s="17">
        <v>4062</v>
      </c>
      <c r="AQ27">
        <v>1</v>
      </c>
      <c r="AR27" s="15">
        <v>525</v>
      </c>
      <c r="AT27" s="19">
        <f t="shared" si="3"/>
        <v>5.2363853979652902E-2</v>
      </c>
      <c r="CC27">
        <v>2</v>
      </c>
      <c r="CD27" s="17">
        <v>4103</v>
      </c>
      <c r="CE27">
        <v>1</v>
      </c>
      <c r="CF27">
        <v>57</v>
      </c>
      <c r="CH27" s="19">
        <f t="shared" si="8"/>
        <v>6.4472344757380388E-3</v>
      </c>
    </row>
    <row r="28" spans="2:86" x14ac:dyDescent="0.15">
      <c r="B28" s="15">
        <v>4</v>
      </c>
      <c r="C28" s="15">
        <v>2120302</v>
      </c>
      <c r="D28" s="15">
        <v>1</v>
      </c>
      <c r="E28" s="25">
        <v>100</v>
      </c>
      <c r="F28" s="15">
        <f>VLOOKUP(C28,'[1]新 物品表'!$C:$L,10,FALSE)*D28</f>
        <v>10</v>
      </c>
      <c r="G28" s="16">
        <f t="shared" si="0"/>
        <v>9.91571641051066E-3</v>
      </c>
      <c r="J28">
        <v>2</v>
      </c>
      <c r="K28" s="17">
        <v>4113</v>
      </c>
      <c r="L28">
        <v>80</v>
      </c>
      <c r="M28">
        <v>1</v>
      </c>
      <c r="P28" t="s">
        <v>69</v>
      </c>
      <c r="Q28">
        <v>2</v>
      </c>
      <c r="R28" s="17">
        <v>4072</v>
      </c>
      <c r="S28">
        <v>1</v>
      </c>
      <c r="T28" s="15">
        <v>525</v>
      </c>
      <c r="V28" s="19">
        <f t="shared" si="1"/>
        <v>5.253151891134681E-2</v>
      </c>
      <c r="X28" t="s">
        <v>71</v>
      </c>
      <c r="Y28">
        <v>2</v>
      </c>
      <c r="Z28" s="27">
        <v>4103</v>
      </c>
      <c r="AA28">
        <v>1</v>
      </c>
      <c r="AB28" s="15">
        <v>80</v>
      </c>
      <c r="AD28" s="19">
        <f t="shared" si="2"/>
        <v>5.0125313283208017E-2</v>
      </c>
      <c r="AN28" t="s">
        <v>69</v>
      </c>
      <c r="AO28">
        <v>2</v>
      </c>
      <c r="AP28" s="17">
        <v>4072</v>
      </c>
      <c r="AQ28">
        <v>1</v>
      </c>
      <c r="AR28" s="15">
        <v>525</v>
      </c>
      <c r="AT28" s="19">
        <f t="shared" si="3"/>
        <v>5.2363853979652902E-2</v>
      </c>
      <c r="CC28">
        <v>2</v>
      </c>
      <c r="CD28" s="17">
        <v>4113</v>
      </c>
      <c r="CE28">
        <v>1</v>
      </c>
      <c r="CF28">
        <v>57</v>
      </c>
      <c r="CH28" s="19">
        <f t="shared" si="8"/>
        <v>6.4472344757380388E-3</v>
      </c>
    </row>
    <row r="29" spans="2:86" x14ac:dyDescent="0.15">
      <c r="B29" s="15">
        <v>4</v>
      </c>
      <c r="C29" s="15">
        <v>2120402</v>
      </c>
      <c r="D29" s="15">
        <v>1</v>
      </c>
      <c r="E29" s="25">
        <v>100</v>
      </c>
      <c r="F29" s="15">
        <f>VLOOKUP(C29,'[1]新 物品表'!$C:$L,10,FALSE)*D29</f>
        <v>10</v>
      </c>
      <c r="G29" s="16">
        <f t="shared" si="0"/>
        <v>9.91571641051066E-3</v>
      </c>
      <c r="J29">
        <v>2</v>
      </c>
      <c r="K29" s="17">
        <v>4123</v>
      </c>
      <c r="L29">
        <v>80</v>
      </c>
      <c r="M29">
        <v>1</v>
      </c>
      <c r="P29" t="s">
        <v>69</v>
      </c>
      <c r="Q29">
        <v>2</v>
      </c>
      <c r="R29" s="17">
        <v>4082</v>
      </c>
      <c r="S29">
        <v>1</v>
      </c>
      <c r="T29" s="15">
        <v>525</v>
      </c>
      <c r="V29" s="19">
        <f t="shared" si="1"/>
        <v>5.253151891134681E-2</v>
      </c>
      <c r="X29" t="s">
        <v>71</v>
      </c>
      <c r="Y29">
        <v>2</v>
      </c>
      <c r="Z29" s="27">
        <v>4113</v>
      </c>
      <c r="AA29">
        <v>1</v>
      </c>
      <c r="AB29" s="15">
        <v>80</v>
      </c>
      <c r="AD29" s="19">
        <f t="shared" si="2"/>
        <v>5.0125313283208017E-2</v>
      </c>
      <c r="AN29" t="s">
        <v>69</v>
      </c>
      <c r="AO29">
        <v>2</v>
      </c>
      <c r="AP29" s="17">
        <v>4082</v>
      </c>
      <c r="AQ29">
        <v>1</v>
      </c>
      <c r="AR29" s="15">
        <v>525</v>
      </c>
      <c r="AT29" s="19">
        <f t="shared" si="3"/>
        <v>5.2363853979652902E-2</v>
      </c>
      <c r="CC29">
        <v>2</v>
      </c>
      <c r="CD29" s="17">
        <v>4123</v>
      </c>
      <c r="CE29">
        <v>1</v>
      </c>
      <c r="CF29">
        <v>57</v>
      </c>
      <c r="CH29" s="19">
        <f t="shared" si="8"/>
        <v>6.4472344757380388E-3</v>
      </c>
    </row>
    <row r="30" spans="2:86" x14ac:dyDescent="0.15">
      <c r="B30" s="15">
        <v>4</v>
      </c>
      <c r="C30" s="15">
        <v>2011021</v>
      </c>
      <c r="D30" s="15">
        <v>2</v>
      </c>
      <c r="E30" s="25">
        <v>75</v>
      </c>
      <c r="F30" s="15">
        <f>VLOOKUP(C30,'[1]新 物品表'!$C:$L,10,FALSE)*D30</f>
        <v>8</v>
      </c>
      <c r="G30" s="16">
        <f t="shared" si="0"/>
        <v>7.4367873078829945E-3</v>
      </c>
      <c r="J30">
        <v>2</v>
      </c>
      <c r="K30" s="17">
        <v>4133</v>
      </c>
      <c r="L30">
        <v>80</v>
      </c>
      <c r="M30">
        <v>1</v>
      </c>
      <c r="P30" t="s">
        <v>69</v>
      </c>
      <c r="Q30">
        <v>2</v>
      </c>
      <c r="R30" s="17">
        <v>4092</v>
      </c>
      <c r="S30">
        <v>1</v>
      </c>
      <c r="T30" s="15">
        <v>525</v>
      </c>
      <c r="V30" s="19">
        <f t="shared" si="1"/>
        <v>5.253151891134681E-2</v>
      </c>
      <c r="X30" t="s">
        <v>71</v>
      </c>
      <c r="Y30">
        <v>2</v>
      </c>
      <c r="Z30" s="27">
        <v>4123</v>
      </c>
      <c r="AA30">
        <v>1</v>
      </c>
      <c r="AB30" s="15">
        <v>80</v>
      </c>
      <c r="AD30" s="19">
        <f t="shared" si="2"/>
        <v>5.0125313283208017E-2</v>
      </c>
      <c r="AN30" t="s">
        <v>69</v>
      </c>
      <c r="AO30">
        <v>2</v>
      </c>
      <c r="AP30" s="17">
        <v>4092</v>
      </c>
      <c r="AQ30">
        <v>1</v>
      </c>
      <c r="AR30" s="15">
        <v>525</v>
      </c>
      <c r="AT30" s="19">
        <f t="shared" si="3"/>
        <v>5.2363853979652902E-2</v>
      </c>
      <c r="CC30">
        <v>2</v>
      </c>
      <c r="CD30" s="17">
        <v>4133</v>
      </c>
      <c r="CE30">
        <v>1</v>
      </c>
      <c r="CF30">
        <v>57</v>
      </c>
      <c r="CH30" s="19">
        <f t="shared" si="8"/>
        <v>6.4472344757380388E-3</v>
      </c>
    </row>
    <row r="31" spans="2:86" x14ac:dyDescent="0.15">
      <c r="B31" s="15">
        <v>4</v>
      </c>
      <c r="C31" s="15">
        <v>2012021</v>
      </c>
      <c r="D31" s="15">
        <v>2</v>
      </c>
      <c r="E31" s="25">
        <v>75</v>
      </c>
      <c r="F31" s="15">
        <f>VLOOKUP(C31,'[1]新 物品表'!$C:$L,10,FALSE)*D31</f>
        <v>8</v>
      </c>
      <c r="G31" s="16">
        <f t="shared" si="0"/>
        <v>7.4367873078829945E-3</v>
      </c>
      <c r="J31">
        <v>2</v>
      </c>
      <c r="K31" s="17">
        <v>4143</v>
      </c>
      <c r="L31">
        <v>80</v>
      </c>
      <c r="M31">
        <v>1</v>
      </c>
      <c r="P31" t="s">
        <v>69</v>
      </c>
      <c r="Q31">
        <v>2</v>
      </c>
      <c r="R31" s="17">
        <v>4102</v>
      </c>
      <c r="S31">
        <v>1</v>
      </c>
      <c r="T31" s="15">
        <v>525</v>
      </c>
      <c r="V31" s="19">
        <f t="shared" si="1"/>
        <v>5.253151891134681E-2</v>
      </c>
      <c r="X31" t="s">
        <v>71</v>
      </c>
      <c r="Y31">
        <v>2</v>
      </c>
      <c r="Z31" s="27">
        <v>4133</v>
      </c>
      <c r="AA31">
        <v>1</v>
      </c>
      <c r="AB31" s="15">
        <v>80</v>
      </c>
      <c r="AD31" s="19">
        <f t="shared" si="2"/>
        <v>5.0125313283208017E-2</v>
      </c>
      <c r="AN31" t="s">
        <v>69</v>
      </c>
      <c r="AO31">
        <v>2</v>
      </c>
      <c r="AP31" s="17">
        <v>4102</v>
      </c>
      <c r="AQ31">
        <v>1</v>
      </c>
      <c r="AR31" s="15">
        <v>525</v>
      </c>
      <c r="AT31" s="19">
        <f t="shared" si="3"/>
        <v>5.2363853979652902E-2</v>
      </c>
      <c r="CC31">
        <v>2</v>
      </c>
      <c r="CD31" s="17">
        <v>4143</v>
      </c>
      <c r="CE31">
        <v>1</v>
      </c>
      <c r="CF31">
        <v>57</v>
      </c>
      <c r="CH31" s="19">
        <f t="shared" si="8"/>
        <v>6.4472344757380388E-3</v>
      </c>
    </row>
    <row r="32" spans="2:86" x14ac:dyDescent="0.15">
      <c r="B32" s="15">
        <v>4</v>
      </c>
      <c r="C32" s="15">
        <v>2013021</v>
      </c>
      <c r="D32" s="15">
        <v>2</v>
      </c>
      <c r="E32" s="25">
        <v>75</v>
      </c>
      <c r="F32" s="15">
        <f>VLOOKUP(C32,'[1]新 物品表'!$C:$L,10,FALSE)*D32</f>
        <v>8</v>
      </c>
      <c r="G32" s="16">
        <f t="shared" si="0"/>
        <v>7.4367873078829945E-3</v>
      </c>
      <c r="J32">
        <v>2</v>
      </c>
      <c r="K32" s="17">
        <v>4153</v>
      </c>
      <c r="L32">
        <v>80</v>
      </c>
      <c r="M32">
        <v>1</v>
      </c>
      <c r="P32" t="s">
        <v>69</v>
      </c>
      <c r="Q32">
        <v>2</v>
      </c>
      <c r="R32" s="17">
        <v>4112</v>
      </c>
      <c r="S32">
        <v>1</v>
      </c>
      <c r="T32" s="15">
        <v>525</v>
      </c>
      <c r="V32" s="19">
        <f t="shared" si="1"/>
        <v>5.253151891134681E-2</v>
      </c>
      <c r="X32" t="s">
        <v>71</v>
      </c>
      <c r="Y32">
        <v>2</v>
      </c>
      <c r="Z32" s="27">
        <v>4143</v>
      </c>
      <c r="AA32">
        <v>1</v>
      </c>
      <c r="AB32" s="15">
        <v>80</v>
      </c>
      <c r="AD32" s="19">
        <f t="shared" si="2"/>
        <v>5.0125313283208017E-2</v>
      </c>
      <c r="AN32" t="s">
        <v>69</v>
      </c>
      <c r="AO32">
        <v>2</v>
      </c>
      <c r="AP32" s="17">
        <v>4112</v>
      </c>
      <c r="AQ32">
        <v>1</v>
      </c>
      <c r="AR32" s="15">
        <v>525</v>
      </c>
      <c r="AT32" s="19">
        <f t="shared" si="3"/>
        <v>5.2363853979652902E-2</v>
      </c>
      <c r="CC32">
        <v>2</v>
      </c>
      <c r="CD32" s="17">
        <v>4153</v>
      </c>
      <c r="CE32">
        <v>1</v>
      </c>
      <c r="CF32">
        <v>57</v>
      </c>
      <c r="CH32" s="19">
        <f t="shared" si="8"/>
        <v>6.4472344757380388E-3</v>
      </c>
    </row>
    <row r="33" spans="2:86" x14ac:dyDescent="0.15">
      <c r="B33" s="15">
        <v>4</v>
      </c>
      <c r="C33" s="15">
        <v>2014021</v>
      </c>
      <c r="D33" s="15">
        <v>2</v>
      </c>
      <c r="E33" s="25">
        <v>75</v>
      </c>
      <c r="F33" s="15">
        <f>VLOOKUP(C33,'[1]新 物品表'!$C:$L,10,FALSE)*D33</f>
        <v>8</v>
      </c>
      <c r="G33" s="16">
        <f t="shared" si="0"/>
        <v>7.4367873078829945E-3</v>
      </c>
      <c r="J33">
        <v>2</v>
      </c>
      <c r="K33" s="17">
        <v>4014</v>
      </c>
      <c r="L33">
        <v>20</v>
      </c>
      <c r="M33">
        <v>1</v>
      </c>
      <c r="P33" t="s">
        <v>69</v>
      </c>
      <c r="Q33">
        <v>2</v>
      </c>
      <c r="R33" s="26">
        <v>4122</v>
      </c>
      <c r="S33">
        <v>1</v>
      </c>
      <c r="T33" s="15">
        <v>525</v>
      </c>
      <c r="V33" s="19">
        <f t="shared" si="1"/>
        <v>5.253151891134681E-2</v>
      </c>
      <c r="X33" t="s">
        <v>71</v>
      </c>
      <c r="Y33">
        <v>2</v>
      </c>
      <c r="Z33" s="27">
        <v>4153</v>
      </c>
      <c r="AA33">
        <v>1</v>
      </c>
      <c r="AB33" s="15">
        <v>80</v>
      </c>
      <c r="AD33" s="19">
        <f t="shared" si="2"/>
        <v>5.0125313283208017E-2</v>
      </c>
      <c r="AN33" t="s">
        <v>69</v>
      </c>
      <c r="AO33">
        <v>2</v>
      </c>
      <c r="AP33" s="26">
        <v>4122</v>
      </c>
      <c r="AQ33">
        <v>1</v>
      </c>
      <c r="AR33" s="15">
        <v>525</v>
      </c>
      <c r="AT33" s="19">
        <f t="shared" si="3"/>
        <v>5.2363853979652902E-2</v>
      </c>
      <c r="CB33" t="s">
        <v>70</v>
      </c>
      <c r="CC33" s="20">
        <v>2</v>
      </c>
      <c r="CD33" s="28">
        <v>4163</v>
      </c>
      <c r="CE33" s="20">
        <v>1</v>
      </c>
      <c r="CF33" s="20">
        <v>57</v>
      </c>
      <c r="CG33" s="20"/>
      <c r="CH33" s="22">
        <f t="shared" si="8"/>
        <v>6.4472344757380388E-3</v>
      </c>
    </row>
    <row r="34" spans="2:86" x14ac:dyDescent="0.15">
      <c r="B34" s="15">
        <v>4</v>
      </c>
      <c r="C34" s="15">
        <v>2021021</v>
      </c>
      <c r="D34" s="15">
        <v>2</v>
      </c>
      <c r="E34" s="25">
        <v>75</v>
      </c>
      <c r="F34" s="15">
        <f>VLOOKUP(C34,'[1]新 物品表'!$C:$L,10,FALSE)*D34</f>
        <v>8</v>
      </c>
      <c r="G34" s="16">
        <f t="shared" si="0"/>
        <v>7.4367873078829945E-3</v>
      </c>
      <c r="J34">
        <v>2</v>
      </c>
      <c r="K34" s="17">
        <v>4024</v>
      </c>
      <c r="L34">
        <v>20</v>
      </c>
      <c r="M34">
        <v>1</v>
      </c>
      <c r="P34" t="s">
        <v>71</v>
      </c>
      <c r="Q34">
        <v>2</v>
      </c>
      <c r="R34" s="17">
        <v>4013</v>
      </c>
      <c r="S34">
        <v>1</v>
      </c>
      <c r="T34" s="15">
        <f>1200/15</f>
        <v>80</v>
      </c>
      <c r="V34" s="19">
        <f t="shared" si="1"/>
        <v>8.0048028817290371E-3</v>
      </c>
      <c r="X34" t="s">
        <v>68</v>
      </c>
      <c r="Y34" s="20">
        <v>2</v>
      </c>
      <c r="Z34" s="29">
        <v>4163</v>
      </c>
      <c r="AA34" s="20">
        <v>1</v>
      </c>
      <c r="AB34" s="20">
        <v>0</v>
      </c>
      <c r="AC34" s="20"/>
      <c r="AD34" s="22">
        <f t="shared" si="2"/>
        <v>0</v>
      </c>
      <c r="AN34" t="s">
        <v>50</v>
      </c>
      <c r="AO34">
        <v>2</v>
      </c>
      <c r="AP34" s="17">
        <v>4013</v>
      </c>
      <c r="AQ34">
        <v>1</v>
      </c>
      <c r="AR34" s="15">
        <f>1200/15</f>
        <v>80</v>
      </c>
      <c r="AT34" s="19">
        <f t="shared" si="3"/>
        <v>7.9792539397566323E-3</v>
      </c>
      <c r="CB34" t="s">
        <v>68</v>
      </c>
      <c r="CC34" s="20">
        <v>2</v>
      </c>
      <c r="CD34" s="28">
        <v>4173</v>
      </c>
      <c r="CE34" s="20">
        <v>1</v>
      </c>
      <c r="CF34" s="20">
        <v>57</v>
      </c>
      <c r="CG34" s="20"/>
      <c r="CH34" s="22">
        <f t="shared" si="8"/>
        <v>6.4472344757380388E-3</v>
      </c>
    </row>
    <row r="35" spans="2:86" x14ac:dyDescent="0.15">
      <c r="B35" s="15">
        <v>4</v>
      </c>
      <c r="C35" s="15">
        <v>2022021</v>
      </c>
      <c r="D35" s="15">
        <v>2</v>
      </c>
      <c r="E35" s="25">
        <v>75</v>
      </c>
      <c r="F35" s="15">
        <f>VLOOKUP(C35,'[1]新 物品表'!$C:$L,10,FALSE)*D35</f>
        <v>8</v>
      </c>
      <c r="G35" s="16">
        <f t="shared" si="0"/>
        <v>7.4367873078829945E-3</v>
      </c>
      <c r="J35">
        <v>2</v>
      </c>
      <c r="K35" s="17">
        <v>4034</v>
      </c>
      <c r="L35">
        <v>20</v>
      </c>
      <c r="M35">
        <v>1</v>
      </c>
      <c r="P35" t="s">
        <v>50</v>
      </c>
      <c r="Q35">
        <v>2</v>
      </c>
      <c r="R35" s="17">
        <v>4023</v>
      </c>
      <c r="S35">
        <v>1</v>
      </c>
      <c r="T35" s="15">
        <f t="shared" ref="T35:T48" si="9">1200/15</f>
        <v>80</v>
      </c>
      <c r="V35" s="19">
        <f t="shared" si="1"/>
        <v>8.0048028817290371E-3</v>
      </c>
      <c r="X35" t="s">
        <v>68</v>
      </c>
      <c r="Y35" s="20">
        <v>2</v>
      </c>
      <c r="Z35" s="29">
        <v>4173</v>
      </c>
      <c r="AA35" s="20">
        <v>1</v>
      </c>
      <c r="AB35" s="20">
        <v>0</v>
      </c>
      <c r="AC35" s="20"/>
      <c r="AD35" s="22">
        <f t="shared" si="2"/>
        <v>0</v>
      </c>
      <c r="AN35" t="s">
        <v>50</v>
      </c>
      <c r="AO35">
        <v>2</v>
      </c>
      <c r="AP35" s="17">
        <v>4023</v>
      </c>
      <c r="AQ35">
        <v>1</v>
      </c>
      <c r="AR35" s="15">
        <f t="shared" ref="AR35:AR48" si="10">1200/15</f>
        <v>80</v>
      </c>
      <c r="AT35" s="19">
        <f t="shared" si="3"/>
        <v>7.9792539397566323E-3</v>
      </c>
      <c r="CB35" t="s">
        <v>68</v>
      </c>
      <c r="CC35" s="20">
        <v>2</v>
      </c>
      <c r="CD35" s="28">
        <v>4183</v>
      </c>
      <c r="CE35" s="20">
        <v>1</v>
      </c>
      <c r="CF35" s="20">
        <v>57</v>
      </c>
      <c r="CG35" s="20"/>
      <c r="CH35" s="22">
        <f t="shared" si="8"/>
        <v>6.4472344757380388E-3</v>
      </c>
    </row>
    <row r="36" spans="2:86" x14ac:dyDescent="0.15">
      <c r="B36" s="15">
        <v>4</v>
      </c>
      <c r="C36" s="15">
        <v>2023021</v>
      </c>
      <c r="D36" s="15">
        <v>2</v>
      </c>
      <c r="E36" s="25">
        <v>75</v>
      </c>
      <c r="F36" s="15">
        <f>VLOOKUP(C36,'[1]新 物品表'!$C:$L,10,FALSE)*D36</f>
        <v>8</v>
      </c>
      <c r="G36" s="16">
        <f t="shared" si="0"/>
        <v>7.4367873078829945E-3</v>
      </c>
      <c r="J36">
        <v>2</v>
      </c>
      <c r="K36" s="17">
        <v>4044</v>
      </c>
      <c r="L36">
        <v>20</v>
      </c>
      <c r="M36">
        <v>1</v>
      </c>
      <c r="P36" t="s">
        <v>50</v>
      </c>
      <c r="Q36">
        <v>2</v>
      </c>
      <c r="R36" s="17">
        <v>4033</v>
      </c>
      <c r="S36">
        <v>1</v>
      </c>
      <c r="T36" s="15">
        <f t="shared" si="9"/>
        <v>80</v>
      </c>
      <c r="V36" s="19">
        <f t="shared" si="1"/>
        <v>8.0048028817290371E-3</v>
      </c>
      <c r="X36" t="s">
        <v>68</v>
      </c>
      <c r="Y36" s="20">
        <v>2</v>
      </c>
      <c r="Z36" s="29">
        <v>4183</v>
      </c>
      <c r="AA36" s="20">
        <v>1</v>
      </c>
      <c r="AB36" s="20">
        <v>0</v>
      </c>
      <c r="AC36" s="20"/>
      <c r="AD36" s="22">
        <f t="shared" si="2"/>
        <v>0</v>
      </c>
      <c r="AN36" t="s">
        <v>50</v>
      </c>
      <c r="AO36">
        <v>2</v>
      </c>
      <c r="AP36" s="17">
        <v>4033</v>
      </c>
      <c r="AQ36">
        <v>1</v>
      </c>
      <c r="AR36" s="15">
        <f t="shared" si="10"/>
        <v>80</v>
      </c>
      <c r="AT36" s="19">
        <f t="shared" si="3"/>
        <v>7.9792539397566323E-3</v>
      </c>
      <c r="CB36" t="s">
        <v>68</v>
      </c>
      <c r="CC36" s="20">
        <v>2</v>
      </c>
      <c r="CD36" s="28">
        <v>4193</v>
      </c>
      <c r="CE36" s="20">
        <v>1</v>
      </c>
      <c r="CF36" s="20">
        <v>57</v>
      </c>
      <c r="CG36" s="20"/>
      <c r="CH36" s="22">
        <f t="shared" si="8"/>
        <v>6.4472344757380388E-3</v>
      </c>
    </row>
    <row r="37" spans="2:86" x14ac:dyDescent="0.15">
      <c r="B37" s="15">
        <v>4</v>
      </c>
      <c r="C37" s="15">
        <v>2024021</v>
      </c>
      <c r="D37" s="15">
        <v>2</v>
      </c>
      <c r="E37" s="25">
        <v>75</v>
      </c>
      <c r="F37" s="15">
        <f>VLOOKUP(C37,'[1]新 物品表'!$C:$L,10,FALSE)*D37</f>
        <v>8</v>
      </c>
      <c r="G37" s="16">
        <f t="shared" si="0"/>
        <v>7.4367873078829945E-3</v>
      </c>
      <c r="J37">
        <v>2</v>
      </c>
      <c r="K37" s="17">
        <v>4054</v>
      </c>
      <c r="L37">
        <v>20</v>
      </c>
      <c r="M37">
        <v>1</v>
      </c>
      <c r="P37" t="s">
        <v>50</v>
      </c>
      <c r="Q37">
        <v>2</v>
      </c>
      <c r="R37" s="17">
        <v>4043</v>
      </c>
      <c r="S37">
        <v>1</v>
      </c>
      <c r="T37" s="15">
        <f t="shared" si="9"/>
        <v>80</v>
      </c>
      <c r="V37" s="19">
        <f t="shared" si="1"/>
        <v>8.0048028817290371E-3</v>
      </c>
      <c r="X37" t="s">
        <v>68</v>
      </c>
      <c r="Y37" s="20">
        <v>2</v>
      </c>
      <c r="Z37" s="29">
        <v>4193</v>
      </c>
      <c r="AA37" s="20">
        <v>1</v>
      </c>
      <c r="AB37" s="20">
        <v>0</v>
      </c>
      <c r="AC37" s="20"/>
      <c r="AD37" s="22">
        <f t="shared" si="2"/>
        <v>0</v>
      </c>
      <c r="AN37" t="s">
        <v>50</v>
      </c>
      <c r="AO37">
        <v>2</v>
      </c>
      <c r="AP37" s="17">
        <v>4043</v>
      </c>
      <c r="AQ37">
        <v>1</v>
      </c>
      <c r="AR37" s="15">
        <f t="shared" si="10"/>
        <v>80</v>
      </c>
      <c r="AT37" s="19">
        <f t="shared" si="3"/>
        <v>7.9792539397566323E-3</v>
      </c>
      <c r="CB37" t="s">
        <v>68</v>
      </c>
      <c r="CC37" s="20">
        <v>2</v>
      </c>
      <c r="CD37" s="28">
        <v>4203</v>
      </c>
      <c r="CE37" s="20">
        <v>1</v>
      </c>
      <c r="CF37" s="20">
        <v>57</v>
      </c>
      <c r="CG37" s="20"/>
      <c r="CH37" s="22">
        <f t="shared" si="8"/>
        <v>6.4472344757380388E-3</v>
      </c>
    </row>
    <row r="38" spans="2:86" x14ac:dyDescent="0.15">
      <c r="B38" s="15">
        <v>4</v>
      </c>
      <c r="C38" s="15">
        <v>2041021</v>
      </c>
      <c r="D38" s="15">
        <v>2</v>
      </c>
      <c r="E38" s="25">
        <v>75</v>
      </c>
      <c r="F38" s="15">
        <f>VLOOKUP(C38,'[1]新 物品表'!$C:$L,10,FALSE)*D38</f>
        <v>8</v>
      </c>
      <c r="G38" s="16">
        <f t="shared" si="0"/>
        <v>7.4367873078829945E-3</v>
      </c>
      <c r="J38">
        <v>2</v>
      </c>
      <c r="K38" s="17">
        <v>4064</v>
      </c>
      <c r="L38">
        <v>20</v>
      </c>
      <c r="M38">
        <v>1</v>
      </c>
      <c r="P38" t="s">
        <v>50</v>
      </c>
      <c r="Q38">
        <v>2</v>
      </c>
      <c r="R38" s="17">
        <v>4053</v>
      </c>
      <c r="S38">
        <v>1</v>
      </c>
      <c r="T38" s="15">
        <f t="shared" si="9"/>
        <v>80</v>
      </c>
      <c r="V38" s="19">
        <f t="shared" si="1"/>
        <v>8.0048028817290371E-3</v>
      </c>
      <c r="X38" t="s">
        <v>68</v>
      </c>
      <c r="Y38" s="20">
        <v>2</v>
      </c>
      <c r="Z38" s="29">
        <v>4203</v>
      </c>
      <c r="AA38" s="20">
        <v>1</v>
      </c>
      <c r="AB38" s="20">
        <v>0</v>
      </c>
      <c r="AC38" s="20"/>
      <c r="AD38" s="22">
        <f t="shared" si="2"/>
        <v>0</v>
      </c>
      <c r="AN38" t="s">
        <v>50</v>
      </c>
      <c r="AO38">
        <v>2</v>
      </c>
      <c r="AP38" s="17">
        <v>4053</v>
      </c>
      <c r="AQ38">
        <v>1</v>
      </c>
      <c r="AR38" s="15">
        <f t="shared" si="10"/>
        <v>80</v>
      </c>
      <c r="AT38" s="19">
        <f t="shared" si="3"/>
        <v>7.9792539397566323E-3</v>
      </c>
      <c r="CB38" t="s">
        <v>68</v>
      </c>
      <c r="CC38" s="20">
        <v>2</v>
      </c>
      <c r="CD38" s="28">
        <v>4213</v>
      </c>
      <c r="CE38" s="20">
        <v>1</v>
      </c>
      <c r="CF38" s="20">
        <v>57</v>
      </c>
      <c r="CG38" s="20"/>
      <c r="CH38" s="22">
        <f t="shared" si="8"/>
        <v>6.4472344757380388E-3</v>
      </c>
    </row>
    <row r="39" spans="2:86" x14ac:dyDescent="0.15">
      <c r="B39" s="15">
        <v>4</v>
      </c>
      <c r="C39" s="15">
        <v>2042021</v>
      </c>
      <c r="D39" s="15">
        <v>2</v>
      </c>
      <c r="E39" s="25">
        <v>75</v>
      </c>
      <c r="F39" s="15">
        <f>VLOOKUP(C39,'[1]新 物品表'!$C:$L,10,FALSE)*D39</f>
        <v>8</v>
      </c>
      <c r="G39" s="16">
        <f t="shared" si="0"/>
        <v>7.4367873078829945E-3</v>
      </c>
      <c r="J39">
        <v>2</v>
      </c>
      <c r="K39" s="17">
        <v>4074</v>
      </c>
      <c r="L39">
        <v>20</v>
      </c>
      <c r="M39">
        <v>1</v>
      </c>
      <c r="P39" t="s">
        <v>50</v>
      </c>
      <c r="Q39">
        <v>2</v>
      </c>
      <c r="R39" s="17">
        <v>4063</v>
      </c>
      <c r="S39">
        <v>1</v>
      </c>
      <c r="T39" s="15">
        <f t="shared" si="9"/>
        <v>80</v>
      </c>
      <c r="V39" s="19">
        <f t="shared" si="1"/>
        <v>8.0048028817290371E-3</v>
      </c>
      <c r="X39" t="s">
        <v>68</v>
      </c>
      <c r="Y39" s="20">
        <v>2</v>
      </c>
      <c r="Z39" s="29">
        <v>4213</v>
      </c>
      <c r="AA39" s="20">
        <v>1</v>
      </c>
      <c r="AB39" s="20">
        <v>0</v>
      </c>
      <c r="AC39" s="20"/>
      <c r="AD39" s="22">
        <f t="shared" si="2"/>
        <v>0</v>
      </c>
      <c r="AN39" t="s">
        <v>50</v>
      </c>
      <c r="AO39">
        <v>2</v>
      </c>
      <c r="AP39" s="17">
        <v>4063</v>
      </c>
      <c r="AQ39">
        <v>1</v>
      </c>
      <c r="AR39" s="15">
        <f t="shared" si="10"/>
        <v>80</v>
      </c>
      <c r="AT39" s="19">
        <f t="shared" si="3"/>
        <v>7.9792539397566323E-3</v>
      </c>
    </row>
    <row r="40" spans="2:86" x14ac:dyDescent="0.15">
      <c r="B40" s="15">
        <v>4</v>
      </c>
      <c r="C40" s="15">
        <v>2043021</v>
      </c>
      <c r="D40" s="15">
        <v>2</v>
      </c>
      <c r="E40" s="25">
        <v>75</v>
      </c>
      <c r="F40" s="15">
        <f>VLOOKUP(C40,'[1]新 物品表'!$C:$L,10,FALSE)*D40</f>
        <v>8</v>
      </c>
      <c r="G40" s="16">
        <f t="shared" si="0"/>
        <v>7.4367873078829945E-3</v>
      </c>
      <c r="J40">
        <v>2</v>
      </c>
      <c r="K40" s="17">
        <v>4084</v>
      </c>
      <c r="L40">
        <v>20</v>
      </c>
      <c r="M40">
        <v>1</v>
      </c>
      <c r="P40" t="s">
        <v>50</v>
      </c>
      <c r="Q40">
        <v>2</v>
      </c>
      <c r="R40" s="17">
        <v>4073</v>
      </c>
      <c r="S40">
        <v>1</v>
      </c>
      <c r="T40" s="15">
        <f t="shared" si="9"/>
        <v>80</v>
      </c>
      <c r="V40" s="19">
        <f t="shared" si="1"/>
        <v>8.0048028817290371E-3</v>
      </c>
      <c r="X40" t="s">
        <v>51</v>
      </c>
      <c r="Y40">
        <v>2</v>
      </c>
      <c r="Z40" s="27">
        <v>4014</v>
      </c>
      <c r="AA40">
        <v>1</v>
      </c>
      <c r="AB40" s="15">
        <v>22</v>
      </c>
      <c r="AD40" s="19">
        <f t="shared" si="2"/>
        <v>1.3784461152882205E-2</v>
      </c>
      <c r="AN40" t="s">
        <v>50</v>
      </c>
      <c r="AO40">
        <v>2</v>
      </c>
      <c r="AP40" s="17">
        <v>4073</v>
      </c>
      <c r="AQ40">
        <v>1</v>
      </c>
      <c r="AR40" s="15">
        <f t="shared" si="10"/>
        <v>80</v>
      </c>
      <c r="AT40" s="19">
        <f t="shared" si="3"/>
        <v>7.9792539397566323E-3</v>
      </c>
    </row>
    <row r="41" spans="2:86" x14ac:dyDescent="0.15">
      <c r="B41" s="15">
        <v>4</v>
      </c>
      <c r="C41" s="15">
        <v>2044021</v>
      </c>
      <c r="D41" s="15">
        <v>2</v>
      </c>
      <c r="E41" s="25">
        <v>75</v>
      </c>
      <c r="F41" s="15">
        <f>VLOOKUP(C41,'[1]新 物品表'!$C:$L,10,FALSE)*D41</f>
        <v>8</v>
      </c>
      <c r="G41" s="16">
        <f t="shared" si="0"/>
        <v>7.4367873078829945E-3</v>
      </c>
      <c r="J41">
        <v>2</v>
      </c>
      <c r="K41" s="17">
        <v>4094</v>
      </c>
      <c r="L41">
        <v>20</v>
      </c>
      <c r="M41">
        <v>1</v>
      </c>
      <c r="P41" t="s">
        <v>50</v>
      </c>
      <c r="Q41">
        <v>2</v>
      </c>
      <c r="R41" s="17">
        <v>4083</v>
      </c>
      <c r="S41">
        <v>1</v>
      </c>
      <c r="T41" s="15">
        <f t="shared" si="9"/>
        <v>80</v>
      </c>
      <c r="V41" s="19">
        <f t="shared" si="1"/>
        <v>8.0048028817290371E-3</v>
      </c>
      <c r="X41" t="s">
        <v>51</v>
      </c>
      <c r="Y41">
        <v>2</v>
      </c>
      <c r="Z41" s="27">
        <v>4024</v>
      </c>
      <c r="AA41">
        <v>1</v>
      </c>
      <c r="AB41" s="15">
        <v>22</v>
      </c>
      <c r="AD41" s="19">
        <f t="shared" si="2"/>
        <v>1.3784461152882205E-2</v>
      </c>
      <c r="AN41" t="s">
        <v>50</v>
      </c>
      <c r="AO41">
        <v>2</v>
      </c>
      <c r="AP41" s="17">
        <v>4083</v>
      </c>
      <c r="AQ41">
        <v>1</v>
      </c>
      <c r="AR41" s="15">
        <f t="shared" si="10"/>
        <v>80</v>
      </c>
      <c r="AT41" s="19">
        <f t="shared" si="3"/>
        <v>7.9792539397566323E-3</v>
      </c>
    </row>
    <row r="42" spans="2:86" x14ac:dyDescent="0.15">
      <c r="B42" s="15">
        <v>4</v>
      </c>
      <c r="C42" s="15">
        <v>2051021</v>
      </c>
      <c r="D42" s="15">
        <v>2</v>
      </c>
      <c r="E42" s="25">
        <v>75</v>
      </c>
      <c r="F42" s="15">
        <f>VLOOKUP(C42,'[1]新 物品表'!$C:$L,10,FALSE)*D42</f>
        <v>8</v>
      </c>
      <c r="G42" s="16">
        <f t="shared" si="0"/>
        <v>7.4367873078829945E-3</v>
      </c>
      <c r="J42">
        <v>2</v>
      </c>
      <c r="K42" s="17">
        <v>4104</v>
      </c>
      <c r="L42">
        <v>20</v>
      </c>
      <c r="M42">
        <v>1</v>
      </c>
      <c r="P42" t="s">
        <v>50</v>
      </c>
      <c r="Q42">
        <v>2</v>
      </c>
      <c r="R42" s="17">
        <v>4093</v>
      </c>
      <c r="S42">
        <v>1</v>
      </c>
      <c r="T42" s="15">
        <f t="shared" si="9"/>
        <v>80</v>
      </c>
      <c r="V42" s="19">
        <f t="shared" si="1"/>
        <v>8.0048028817290371E-3</v>
      </c>
      <c r="X42" t="s">
        <v>51</v>
      </c>
      <c r="Y42">
        <v>2</v>
      </c>
      <c r="Z42" s="27">
        <v>4034</v>
      </c>
      <c r="AA42">
        <v>1</v>
      </c>
      <c r="AB42" s="15">
        <v>22</v>
      </c>
      <c r="AD42" s="19">
        <f t="shared" si="2"/>
        <v>1.3784461152882205E-2</v>
      </c>
      <c r="AN42" t="s">
        <v>50</v>
      </c>
      <c r="AO42">
        <v>2</v>
      </c>
      <c r="AP42" s="17">
        <v>4093</v>
      </c>
      <c r="AQ42">
        <v>1</v>
      </c>
      <c r="AR42" s="15">
        <f t="shared" si="10"/>
        <v>80</v>
      </c>
      <c r="AT42" s="19">
        <f t="shared" si="3"/>
        <v>7.9792539397566323E-3</v>
      </c>
    </row>
    <row r="43" spans="2:86" x14ac:dyDescent="0.15">
      <c r="B43" s="15">
        <v>4</v>
      </c>
      <c r="C43" s="15">
        <v>2052021</v>
      </c>
      <c r="D43" s="15">
        <v>2</v>
      </c>
      <c r="E43" s="25">
        <v>75</v>
      </c>
      <c r="F43" s="15">
        <f>VLOOKUP(C43,'[1]新 物品表'!$C:$L,10,FALSE)*D43</f>
        <v>8</v>
      </c>
      <c r="G43" s="16">
        <f t="shared" si="0"/>
        <v>7.4367873078829945E-3</v>
      </c>
      <c r="J43">
        <v>2</v>
      </c>
      <c r="K43" s="17">
        <v>4114</v>
      </c>
      <c r="L43">
        <v>20</v>
      </c>
      <c r="M43">
        <v>1</v>
      </c>
      <c r="P43" t="s">
        <v>50</v>
      </c>
      <c r="Q43">
        <v>2</v>
      </c>
      <c r="R43" s="17">
        <v>4103</v>
      </c>
      <c r="S43">
        <v>1</v>
      </c>
      <c r="T43" s="15">
        <f t="shared" si="9"/>
        <v>80</v>
      </c>
      <c r="V43" s="19">
        <f t="shared" si="1"/>
        <v>8.0048028817290371E-3</v>
      </c>
      <c r="X43" t="s">
        <v>51</v>
      </c>
      <c r="Y43">
        <v>2</v>
      </c>
      <c r="Z43" s="27">
        <v>4044</v>
      </c>
      <c r="AA43">
        <v>1</v>
      </c>
      <c r="AB43" s="15">
        <v>22</v>
      </c>
      <c r="AD43" s="19">
        <f t="shared" si="2"/>
        <v>1.3784461152882205E-2</v>
      </c>
      <c r="AN43" t="s">
        <v>50</v>
      </c>
      <c r="AO43">
        <v>2</v>
      </c>
      <c r="AP43" s="17">
        <v>4103</v>
      </c>
      <c r="AQ43">
        <v>1</v>
      </c>
      <c r="AR43" s="15">
        <f t="shared" si="10"/>
        <v>80</v>
      </c>
      <c r="AT43" s="19">
        <f t="shared" si="3"/>
        <v>7.9792539397566323E-3</v>
      </c>
    </row>
    <row r="44" spans="2:86" x14ac:dyDescent="0.15">
      <c r="B44" s="15">
        <v>4</v>
      </c>
      <c r="C44" s="15">
        <v>2053021</v>
      </c>
      <c r="D44" s="15">
        <v>2</v>
      </c>
      <c r="E44" s="25">
        <v>75</v>
      </c>
      <c r="F44" s="15">
        <f>VLOOKUP(C44,'[1]新 物品表'!$C:$L,10,FALSE)*D44</f>
        <v>8</v>
      </c>
      <c r="G44" s="16">
        <f t="shared" si="0"/>
        <v>7.4367873078829945E-3</v>
      </c>
      <c r="J44">
        <v>2</v>
      </c>
      <c r="K44" s="17">
        <v>4124</v>
      </c>
      <c r="L44">
        <v>20</v>
      </c>
      <c r="M44">
        <v>1</v>
      </c>
      <c r="P44" t="s">
        <v>50</v>
      </c>
      <c r="Q44">
        <v>2</v>
      </c>
      <c r="R44" s="17">
        <v>4113</v>
      </c>
      <c r="S44">
        <v>1</v>
      </c>
      <c r="T44" s="15">
        <f t="shared" si="9"/>
        <v>80</v>
      </c>
      <c r="V44" s="19">
        <f t="shared" si="1"/>
        <v>8.0048028817290371E-3</v>
      </c>
      <c r="X44" t="s">
        <v>51</v>
      </c>
      <c r="Y44">
        <v>2</v>
      </c>
      <c r="Z44" s="27">
        <v>4054</v>
      </c>
      <c r="AA44">
        <v>1</v>
      </c>
      <c r="AB44" s="15">
        <v>22</v>
      </c>
      <c r="AD44" s="19">
        <f t="shared" si="2"/>
        <v>1.3784461152882205E-2</v>
      </c>
      <c r="AN44" t="s">
        <v>50</v>
      </c>
      <c r="AO44">
        <v>2</v>
      </c>
      <c r="AP44" s="17">
        <v>4113</v>
      </c>
      <c r="AQ44">
        <v>1</v>
      </c>
      <c r="AR44" s="15">
        <f t="shared" si="10"/>
        <v>80</v>
      </c>
      <c r="AT44" s="19">
        <f t="shared" si="3"/>
        <v>7.9792539397566323E-3</v>
      </c>
    </row>
    <row r="45" spans="2:86" x14ac:dyDescent="0.15">
      <c r="B45" s="15">
        <v>4</v>
      </c>
      <c r="C45" s="15">
        <v>2054021</v>
      </c>
      <c r="D45" s="15">
        <v>2</v>
      </c>
      <c r="E45" s="25">
        <v>75</v>
      </c>
      <c r="F45" s="15">
        <f>VLOOKUP(C45,'[1]新 物品表'!$C:$L,10,FALSE)*D45</f>
        <v>8</v>
      </c>
      <c r="G45" s="16">
        <f t="shared" si="0"/>
        <v>7.4367873078829945E-3</v>
      </c>
      <c r="J45">
        <v>2</v>
      </c>
      <c r="K45" s="17">
        <v>4134</v>
      </c>
      <c r="L45">
        <v>20</v>
      </c>
      <c r="M45">
        <v>1</v>
      </c>
      <c r="P45" t="s">
        <v>50</v>
      </c>
      <c r="Q45">
        <v>2</v>
      </c>
      <c r="R45" s="17">
        <v>4123</v>
      </c>
      <c r="S45">
        <v>1</v>
      </c>
      <c r="T45" s="15">
        <f t="shared" si="9"/>
        <v>80</v>
      </c>
      <c r="V45" s="19">
        <f t="shared" si="1"/>
        <v>8.0048028817290371E-3</v>
      </c>
      <c r="X45" t="s">
        <v>51</v>
      </c>
      <c r="Y45">
        <v>2</v>
      </c>
      <c r="Z45" s="27">
        <v>4064</v>
      </c>
      <c r="AA45">
        <v>1</v>
      </c>
      <c r="AB45" s="15">
        <v>22</v>
      </c>
      <c r="AD45" s="19">
        <f t="shared" si="2"/>
        <v>1.3784461152882205E-2</v>
      </c>
      <c r="AN45" t="s">
        <v>50</v>
      </c>
      <c r="AO45">
        <v>2</v>
      </c>
      <c r="AP45" s="17">
        <v>4123</v>
      </c>
      <c r="AQ45">
        <v>1</v>
      </c>
      <c r="AR45" s="15">
        <f t="shared" si="10"/>
        <v>80</v>
      </c>
      <c r="AT45" s="19">
        <f t="shared" si="3"/>
        <v>7.9792539397566323E-3</v>
      </c>
    </row>
    <row r="46" spans="2:86" x14ac:dyDescent="0.15">
      <c r="B46" s="15">
        <v>4</v>
      </c>
      <c r="C46" s="15">
        <v>2061021</v>
      </c>
      <c r="D46" s="15">
        <v>2</v>
      </c>
      <c r="E46" s="25">
        <v>75</v>
      </c>
      <c r="F46" s="15">
        <f>VLOOKUP(C46,'[1]新 物品表'!$C:$L,10,FALSE)*D46</f>
        <v>8</v>
      </c>
      <c r="G46" s="16">
        <f t="shared" si="0"/>
        <v>7.4367873078829945E-3</v>
      </c>
      <c r="J46">
        <v>2</v>
      </c>
      <c r="K46" s="17">
        <v>4144</v>
      </c>
      <c r="L46">
        <v>20</v>
      </c>
      <c r="M46">
        <v>1</v>
      </c>
      <c r="P46" t="s">
        <v>50</v>
      </c>
      <c r="Q46">
        <v>2</v>
      </c>
      <c r="R46" s="17">
        <v>4133</v>
      </c>
      <c r="S46">
        <v>1</v>
      </c>
      <c r="T46" s="15">
        <f t="shared" si="9"/>
        <v>80</v>
      </c>
      <c r="V46" s="19">
        <f t="shared" si="1"/>
        <v>8.0048028817290371E-3</v>
      </c>
      <c r="X46" t="s">
        <v>51</v>
      </c>
      <c r="Y46">
        <v>2</v>
      </c>
      <c r="Z46" s="27">
        <v>4074</v>
      </c>
      <c r="AA46">
        <v>1</v>
      </c>
      <c r="AB46" s="15">
        <v>22</v>
      </c>
      <c r="AD46" s="19">
        <f t="shared" si="2"/>
        <v>1.3784461152882205E-2</v>
      </c>
      <c r="AN46" t="s">
        <v>50</v>
      </c>
      <c r="AO46">
        <v>2</v>
      </c>
      <c r="AP46" s="17">
        <v>4133</v>
      </c>
      <c r="AQ46">
        <v>1</v>
      </c>
      <c r="AR46" s="15">
        <f t="shared" si="10"/>
        <v>80</v>
      </c>
      <c r="AT46" s="19">
        <f t="shared" si="3"/>
        <v>7.9792539397566323E-3</v>
      </c>
    </row>
    <row r="47" spans="2:86" x14ac:dyDescent="0.15">
      <c r="B47" s="15">
        <v>4</v>
      </c>
      <c r="C47" s="15">
        <v>2062021</v>
      </c>
      <c r="D47" s="15">
        <v>2</v>
      </c>
      <c r="E47" s="25">
        <v>75</v>
      </c>
      <c r="F47" s="15">
        <f>VLOOKUP(C47,'[1]新 物品表'!$C:$L,10,FALSE)*D47</f>
        <v>8</v>
      </c>
      <c r="G47" s="16">
        <f t="shared" si="0"/>
        <v>7.4367873078829945E-3</v>
      </c>
      <c r="J47">
        <v>2</v>
      </c>
      <c r="K47" s="17">
        <v>4154</v>
      </c>
      <c r="L47">
        <v>20</v>
      </c>
      <c r="M47">
        <v>1</v>
      </c>
      <c r="P47" t="s">
        <v>50</v>
      </c>
      <c r="Q47">
        <v>2</v>
      </c>
      <c r="R47" s="17">
        <v>4143</v>
      </c>
      <c r="S47">
        <v>1</v>
      </c>
      <c r="T47" s="15">
        <f t="shared" si="9"/>
        <v>80</v>
      </c>
      <c r="V47" s="19">
        <f t="shared" si="1"/>
        <v>8.0048028817290371E-3</v>
      </c>
      <c r="X47" t="s">
        <v>51</v>
      </c>
      <c r="Y47">
        <v>2</v>
      </c>
      <c r="Z47" s="27">
        <v>4084</v>
      </c>
      <c r="AA47">
        <v>1</v>
      </c>
      <c r="AB47" s="15">
        <v>22</v>
      </c>
      <c r="AD47" s="19">
        <f t="shared" si="2"/>
        <v>1.3784461152882205E-2</v>
      </c>
      <c r="AN47" t="s">
        <v>50</v>
      </c>
      <c r="AO47">
        <v>2</v>
      </c>
      <c r="AP47" s="17">
        <v>4143</v>
      </c>
      <c r="AQ47">
        <v>1</v>
      </c>
      <c r="AR47" s="15">
        <f t="shared" si="10"/>
        <v>80</v>
      </c>
      <c r="AT47" s="19">
        <f t="shared" si="3"/>
        <v>7.9792539397566323E-3</v>
      </c>
    </row>
    <row r="48" spans="2:86" x14ac:dyDescent="0.15">
      <c r="B48" s="15">
        <v>4</v>
      </c>
      <c r="C48" s="15">
        <v>2063021</v>
      </c>
      <c r="D48" s="15">
        <v>2</v>
      </c>
      <c r="E48" s="25">
        <v>75</v>
      </c>
      <c r="F48" s="15">
        <f>VLOOKUP(C48,'[1]新 物品表'!$C:$L,10,FALSE)*D48</f>
        <v>8</v>
      </c>
      <c r="G48" s="16">
        <f t="shared" si="0"/>
        <v>7.4367873078829945E-3</v>
      </c>
      <c r="J48">
        <v>2</v>
      </c>
      <c r="K48" s="17">
        <v>4164</v>
      </c>
      <c r="L48">
        <v>20</v>
      </c>
      <c r="M48">
        <v>1</v>
      </c>
      <c r="P48" t="s">
        <v>50</v>
      </c>
      <c r="Q48">
        <v>2</v>
      </c>
      <c r="R48" s="17">
        <v>4153</v>
      </c>
      <c r="S48">
        <v>1</v>
      </c>
      <c r="T48" s="15">
        <f t="shared" si="9"/>
        <v>80</v>
      </c>
      <c r="V48" s="19">
        <f t="shared" si="1"/>
        <v>8.0048028817290371E-3</v>
      </c>
      <c r="X48" t="s">
        <v>51</v>
      </c>
      <c r="Y48">
        <v>2</v>
      </c>
      <c r="Z48" s="27">
        <v>4094</v>
      </c>
      <c r="AA48">
        <v>1</v>
      </c>
      <c r="AB48" s="15">
        <v>22</v>
      </c>
      <c r="AD48" s="19">
        <f t="shared" si="2"/>
        <v>1.3784461152882205E-2</v>
      </c>
      <c r="AN48" t="s">
        <v>50</v>
      </c>
      <c r="AO48">
        <v>2</v>
      </c>
      <c r="AP48" s="17">
        <v>4153</v>
      </c>
      <c r="AQ48">
        <v>1</v>
      </c>
      <c r="AR48" s="15">
        <f t="shared" si="10"/>
        <v>80</v>
      </c>
      <c r="AT48" s="19">
        <f t="shared" si="3"/>
        <v>7.9792539397566323E-3</v>
      </c>
    </row>
    <row r="49" spans="2:46" x14ac:dyDescent="0.15">
      <c r="B49" s="15">
        <v>4</v>
      </c>
      <c r="C49" s="15">
        <v>2064021</v>
      </c>
      <c r="D49" s="15">
        <v>2</v>
      </c>
      <c r="E49" s="25">
        <v>75</v>
      </c>
      <c r="F49" s="15">
        <f>VLOOKUP(C49,'[1]新 物品表'!$C:$L,10,FALSE)*D49</f>
        <v>8</v>
      </c>
      <c r="G49" s="16">
        <f t="shared" si="0"/>
        <v>7.4367873078829945E-3</v>
      </c>
      <c r="J49">
        <v>2</v>
      </c>
      <c r="K49" s="17">
        <v>4174</v>
      </c>
      <c r="L49">
        <v>20</v>
      </c>
      <c r="M49">
        <v>1</v>
      </c>
      <c r="P49" t="s">
        <v>68</v>
      </c>
      <c r="Q49" s="20">
        <v>2</v>
      </c>
      <c r="R49" s="28">
        <v>4163</v>
      </c>
      <c r="S49" s="20">
        <v>1</v>
      </c>
      <c r="T49" s="20">
        <v>0</v>
      </c>
      <c r="U49" s="20"/>
      <c r="V49" s="22">
        <f t="shared" si="1"/>
        <v>0</v>
      </c>
      <c r="X49" t="s">
        <v>51</v>
      </c>
      <c r="Y49">
        <v>2</v>
      </c>
      <c r="Z49" s="27">
        <v>4104</v>
      </c>
      <c r="AA49">
        <v>1</v>
      </c>
      <c r="AB49" s="15">
        <v>22</v>
      </c>
      <c r="AD49" s="19">
        <f t="shared" si="2"/>
        <v>1.3784461152882205E-2</v>
      </c>
      <c r="AN49" t="s">
        <v>68</v>
      </c>
      <c r="AO49" s="20">
        <v>2</v>
      </c>
      <c r="AP49" s="28">
        <v>4163</v>
      </c>
      <c r="AQ49" s="20">
        <v>1</v>
      </c>
      <c r="AR49" s="20">
        <v>0</v>
      </c>
      <c r="AS49" s="20"/>
      <c r="AT49" s="22">
        <f t="shared" si="3"/>
        <v>0</v>
      </c>
    </row>
    <row r="50" spans="2:46" x14ac:dyDescent="0.15">
      <c r="B50" s="15">
        <v>4</v>
      </c>
      <c r="C50" s="15">
        <v>2011032</v>
      </c>
      <c r="D50" s="15">
        <v>1</v>
      </c>
      <c r="E50" s="25">
        <v>25</v>
      </c>
      <c r="F50" s="15">
        <f>VLOOKUP(C50,'[1]新 物品表'!$C:$L,10,FALSE)*D50</f>
        <v>12</v>
      </c>
      <c r="G50" s="16">
        <f t="shared" si="0"/>
        <v>2.478929102627665E-3</v>
      </c>
      <c r="J50">
        <v>2</v>
      </c>
      <c r="K50" s="17">
        <v>4184</v>
      </c>
      <c r="L50">
        <v>20</v>
      </c>
      <c r="M50">
        <v>1</v>
      </c>
      <c r="P50" t="s">
        <v>68</v>
      </c>
      <c r="Q50" s="20">
        <v>2</v>
      </c>
      <c r="R50" s="28">
        <v>4173</v>
      </c>
      <c r="S50" s="20">
        <v>1</v>
      </c>
      <c r="T50" s="20">
        <v>0</v>
      </c>
      <c r="U50" s="20"/>
      <c r="V50" s="22">
        <f t="shared" si="1"/>
        <v>0</v>
      </c>
      <c r="X50" t="s">
        <v>51</v>
      </c>
      <c r="Y50">
        <v>2</v>
      </c>
      <c r="Z50" s="27">
        <v>4114</v>
      </c>
      <c r="AA50">
        <v>1</v>
      </c>
      <c r="AB50" s="15">
        <v>22</v>
      </c>
      <c r="AD50" s="19">
        <f t="shared" si="2"/>
        <v>1.3784461152882205E-2</v>
      </c>
      <c r="AN50" t="s">
        <v>68</v>
      </c>
      <c r="AO50" s="20">
        <v>2</v>
      </c>
      <c r="AP50" s="28">
        <v>4173</v>
      </c>
      <c r="AQ50" s="20">
        <v>1</v>
      </c>
      <c r="AR50" s="20">
        <v>0</v>
      </c>
      <c r="AS50" s="20"/>
      <c r="AT50" s="22">
        <f t="shared" si="3"/>
        <v>0</v>
      </c>
    </row>
    <row r="51" spans="2:46" x14ac:dyDescent="0.15">
      <c r="B51" s="15">
        <v>4</v>
      </c>
      <c r="C51" s="15">
        <v>2012032</v>
      </c>
      <c r="D51" s="15">
        <v>1</v>
      </c>
      <c r="E51" s="25">
        <v>25</v>
      </c>
      <c r="F51" s="15">
        <f>VLOOKUP(C51,'[1]新 物品表'!$C:$L,10,FALSE)*D51</f>
        <v>12</v>
      </c>
      <c r="G51" s="16">
        <f t="shared" si="0"/>
        <v>2.478929102627665E-3</v>
      </c>
      <c r="P51" t="s">
        <v>68</v>
      </c>
      <c r="Q51" s="20">
        <v>2</v>
      </c>
      <c r="R51" s="28">
        <v>4183</v>
      </c>
      <c r="S51" s="20">
        <v>1</v>
      </c>
      <c r="T51" s="20">
        <v>0</v>
      </c>
      <c r="U51" s="20"/>
      <c r="V51" s="22">
        <f t="shared" si="1"/>
        <v>0</v>
      </c>
      <c r="X51" t="s">
        <v>51</v>
      </c>
      <c r="Y51">
        <v>2</v>
      </c>
      <c r="Z51" s="27">
        <v>4124</v>
      </c>
      <c r="AA51">
        <v>1</v>
      </c>
      <c r="AB51" s="15">
        <v>22</v>
      </c>
      <c r="AD51" s="19">
        <f t="shared" si="2"/>
        <v>1.3784461152882205E-2</v>
      </c>
      <c r="AN51" t="s">
        <v>68</v>
      </c>
      <c r="AO51" s="20">
        <v>2</v>
      </c>
      <c r="AP51" s="28">
        <v>4183</v>
      </c>
      <c r="AQ51" s="20">
        <v>1</v>
      </c>
      <c r="AR51" s="20">
        <v>0</v>
      </c>
      <c r="AS51" s="20"/>
      <c r="AT51" s="22">
        <f t="shared" si="3"/>
        <v>0</v>
      </c>
    </row>
    <row r="52" spans="2:46" x14ac:dyDescent="0.15">
      <c r="B52" s="15">
        <v>4</v>
      </c>
      <c r="C52" s="15">
        <v>2013032</v>
      </c>
      <c r="D52" s="15">
        <v>1</v>
      </c>
      <c r="E52" s="25">
        <v>25</v>
      </c>
      <c r="F52" s="15">
        <f>VLOOKUP(C52,'[1]新 物品表'!$C:$L,10,FALSE)*D52</f>
        <v>12</v>
      </c>
      <c r="G52" s="16">
        <f t="shared" si="0"/>
        <v>2.478929102627665E-3</v>
      </c>
      <c r="P52" t="s">
        <v>68</v>
      </c>
      <c r="Q52" s="20">
        <v>2</v>
      </c>
      <c r="R52" s="28">
        <v>4193</v>
      </c>
      <c r="S52" s="20">
        <v>1</v>
      </c>
      <c r="T52" s="20">
        <v>0</v>
      </c>
      <c r="U52" s="20"/>
      <c r="V52" s="22">
        <f t="shared" si="1"/>
        <v>0</v>
      </c>
      <c r="X52" t="s">
        <v>51</v>
      </c>
      <c r="Y52">
        <v>2</v>
      </c>
      <c r="Z52" s="27">
        <v>4134</v>
      </c>
      <c r="AA52">
        <v>1</v>
      </c>
      <c r="AB52" s="15">
        <v>22</v>
      </c>
      <c r="AD52" s="19">
        <f t="shared" si="2"/>
        <v>1.3784461152882205E-2</v>
      </c>
      <c r="AN52" t="s">
        <v>68</v>
      </c>
      <c r="AO52" s="20">
        <v>2</v>
      </c>
      <c r="AP52" s="28">
        <v>4193</v>
      </c>
      <c r="AQ52" s="20">
        <v>1</v>
      </c>
      <c r="AR52" s="20">
        <v>0</v>
      </c>
      <c r="AS52" s="20"/>
      <c r="AT52" s="22">
        <f t="shared" si="3"/>
        <v>0</v>
      </c>
    </row>
    <row r="53" spans="2:46" x14ac:dyDescent="0.15">
      <c r="B53" s="15">
        <v>4</v>
      </c>
      <c r="C53" s="15">
        <v>2014032</v>
      </c>
      <c r="D53" s="15">
        <v>1</v>
      </c>
      <c r="E53" s="25">
        <v>25</v>
      </c>
      <c r="F53" s="15">
        <f>VLOOKUP(C53,'[1]新 物品表'!$C:$L,10,FALSE)*D53</f>
        <v>12</v>
      </c>
      <c r="G53" s="16">
        <f t="shared" si="0"/>
        <v>2.478929102627665E-3</v>
      </c>
      <c r="P53" t="s">
        <v>68</v>
      </c>
      <c r="Q53" s="20">
        <v>2</v>
      </c>
      <c r="R53" s="28">
        <v>4203</v>
      </c>
      <c r="S53" s="20">
        <v>1</v>
      </c>
      <c r="T53" s="20">
        <v>0</v>
      </c>
      <c r="U53" s="20"/>
      <c r="V53" s="22">
        <f t="shared" si="1"/>
        <v>0</v>
      </c>
      <c r="X53" t="s">
        <v>51</v>
      </c>
      <c r="Y53">
        <v>2</v>
      </c>
      <c r="Z53" s="27">
        <v>4144</v>
      </c>
      <c r="AA53">
        <v>1</v>
      </c>
      <c r="AB53" s="15">
        <v>22</v>
      </c>
      <c r="AD53" s="19">
        <f t="shared" si="2"/>
        <v>1.3784461152882205E-2</v>
      </c>
      <c r="AN53" t="s">
        <v>68</v>
      </c>
      <c r="AO53" s="20">
        <v>2</v>
      </c>
      <c r="AP53" s="28">
        <v>4203</v>
      </c>
      <c r="AQ53" s="20">
        <v>1</v>
      </c>
      <c r="AR53" s="20">
        <v>0</v>
      </c>
      <c r="AS53" s="20"/>
      <c r="AT53" s="22">
        <f t="shared" si="3"/>
        <v>0</v>
      </c>
    </row>
    <row r="54" spans="2:46" x14ac:dyDescent="0.15">
      <c r="B54" s="15">
        <v>4</v>
      </c>
      <c r="C54" s="15">
        <v>2021032</v>
      </c>
      <c r="D54" s="15">
        <v>1</v>
      </c>
      <c r="E54" s="25">
        <v>25</v>
      </c>
      <c r="F54" s="15">
        <f>VLOOKUP(C54,'[1]新 物品表'!$C:$L,10,FALSE)*D54</f>
        <v>12</v>
      </c>
      <c r="G54" s="16">
        <f t="shared" si="0"/>
        <v>2.478929102627665E-3</v>
      </c>
      <c r="P54" t="s">
        <v>68</v>
      </c>
      <c r="Q54" s="20">
        <v>2</v>
      </c>
      <c r="R54" s="28">
        <v>4213</v>
      </c>
      <c r="S54" s="20">
        <v>1</v>
      </c>
      <c r="T54" s="20">
        <v>0</v>
      </c>
      <c r="U54" s="20"/>
      <c r="V54" s="22">
        <f t="shared" si="1"/>
        <v>0</v>
      </c>
      <c r="X54" t="s">
        <v>51</v>
      </c>
      <c r="Y54">
        <v>2</v>
      </c>
      <c r="Z54" s="27">
        <v>4154</v>
      </c>
      <c r="AA54">
        <v>1</v>
      </c>
      <c r="AB54" s="15">
        <v>22</v>
      </c>
      <c r="AD54" s="19">
        <f t="shared" si="2"/>
        <v>1.3784461152882205E-2</v>
      </c>
      <c r="AN54" t="s">
        <v>68</v>
      </c>
      <c r="AO54" s="20">
        <v>2</v>
      </c>
      <c r="AP54" s="28">
        <v>4213</v>
      </c>
      <c r="AQ54" s="20">
        <v>1</v>
      </c>
      <c r="AR54" s="20">
        <v>0</v>
      </c>
      <c r="AS54" s="20"/>
      <c r="AT54" s="22">
        <f t="shared" si="3"/>
        <v>0</v>
      </c>
    </row>
    <row r="55" spans="2:46" x14ac:dyDescent="0.15">
      <c r="B55" s="15">
        <v>4</v>
      </c>
      <c r="C55" s="15">
        <v>2022032</v>
      </c>
      <c r="D55" s="15">
        <v>1</v>
      </c>
      <c r="E55" s="25">
        <v>25</v>
      </c>
      <c r="F55" s="15">
        <f>VLOOKUP(C55,'[1]新 物品表'!$C:$L,10,FALSE)*D55</f>
        <v>12</v>
      </c>
      <c r="G55" s="16">
        <f t="shared" si="0"/>
        <v>2.478929102627665E-3</v>
      </c>
      <c r="P55" t="s">
        <v>51</v>
      </c>
      <c r="Q55">
        <v>2</v>
      </c>
      <c r="R55" s="17">
        <v>4014</v>
      </c>
      <c r="S55">
        <v>1</v>
      </c>
      <c r="T55" s="15">
        <v>22</v>
      </c>
      <c r="V55" s="19">
        <f t="shared" si="1"/>
        <v>2.2013207924754855E-3</v>
      </c>
      <c r="X55" t="s">
        <v>51</v>
      </c>
      <c r="Y55">
        <v>2</v>
      </c>
      <c r="Z55" s="27">
        <v>4164</v>
      </c>
      <c r="AA55">
        <v>1</v>
      </c>
      <c r="AB55" s="15">
        <v>22</v>
      </c>
      <c r="AD55" s="19">
        <f t="shared" si="2"/>
        <v>1.3784461152882205E-2</v>
      </c>
      <c r="AN55" t="s">
        <v>51</v>
      </c>
      <c r="AO55">
        <v>2</v>
      </c>
      <c r="AP55" s="17">
        <v>4014</v>
      </c>
      <c r="AQ55">
        <v>1</v>
      </c>
      <c r="AR55" s="15">
        <v>22</v>
      </c>
      <c r="AT55" s="19">
        <f t="shared" si="3"/>
        <v>2.1942948334330741E-3</v>
      </c>
    </row>
    <row r="56" spans="2:46" x14ac:dyDescent="0.15">
      <c r="B56" s="15">
        <v>4</v>
      </c>
      <c r="C56" s="15">
        <v>2023032</v>
      </c>
      <c r="D56" s="15">
        <v>1</v>
      </c>
      <c r="E56" s="25">
        <v>25</v>
      </c>
      <c r="F56" s="15">
        <f>VLOOKUP(C56,'[1]新 物品表'!$C:$L,10,FALSE)*D56</f>
        <v>12</v>
      </c>
      <c r="G56" s="16">
        <f t="shared" si="0"/>
        <v>2.478929102627665E-3</v>
      </c>
      <c r="P56" t="s">
        <v>51</v>
      </c>
      <c r="Q56">
        <v>2</v>
      </c>
      <c r="R56" s="17">
        <v>4024</v>
      </c>
      <c r="S56">
        <v>1</v>
      </c>
      <c r="T56" s="15">
        <v>22</v>
      </c>
      <c r="V56" s="19">
        <f t="shared" si="1"/>
        <v>2.2013207924754855E-3</v>
      </c>
      <c r="X56" t="s">
        <v>51</v>
      </c>
      <c r="Y56">
        <v>2</v>
      </c>
      <c r="Z56" s="27">
        <v>4174</v>
      </c>
      <c r="AA56">
        <v>1</v>
      </c>
      <c r="AB56" s="15">
        <v>22</v>
      </c>
      <c r="AD56" s="19">
        <f t="shared" si="2"/>
        <v>1.3784461152882205E-2</v>
      </c>
      <c r="AN56" t="s">
        <v>51</v>
      </c>
      <c r="AO56">
        <v>2</v>
      </c>
      <c r="AP56" s="17">
        <v>4024</v>
      </c>
      <c r="AQ56">
        <v>1</v>
      </c>
      <c r="AR56" s="15">
        <v>22</v>
      </c>
      <c r="AT56" s="19">
        <f t="shared" si="3"/>
        <v>2.1942948334330741E-3</v>
      </c>
    </row>
    <row r="57" spans="2:46" x14ac:dyDescent="0.15">
      <c r="B57" s="15">
        <v>4</v>
      </c>
      <c r="C57" s="15">
        <v>2024032</v>
      </c>
      <c r="D57" s="15">
        <v>1</v>
      </c>
      <c r="E57" s="25">
        <v>25</v>
      </c>
      <c r="F57" s="15">
        <f>VLOOKUP(C57,'[1]新 物品表'!$C:$L,10,FALSE)*D57</f>
        <v>12</v>
      </c>
      <c r="G57" s="16">
        <f t="shared" si="0"/>
        <v>2.478929102627665E-3</v>
      </c>
      <c r="P57" t="s">
        <v>51</v>
      </c>
      <c r="Q57">
        <v>2</v>
      </c>
      <c r="R57" s="17">
        <v>4034</v>
      </c>
      <c r="S57">
        <v>1</v>
      </c>
      <c r="T57" s="15">
        <v>22</v>
      </c>
      <c r="V57" s="19">
        <f t="shared" si="1"/>
        <v>2.2013207924754855E-3</v>
      </c>
      <c r="X57" t="s">
        <v>51</v>
      </c>
      <c r="Y57">
        <v>2</v>
      </c>
      <c r="Z57" s="27">
        <v>4184</v>
      </c>
      <c r="AA57">
        <v>1</v>
      </c>
      <c r="AB57" s="15">
        <v>22</v>
      </c>
      <c r="AD57" s="19">
        <f t="shared" si="2"/>
        <v>1.3784461152882205E-2</v>
      </c>
      <c r="AN57" t="s">
        <v>51</v>
      </c>
      <c r="AO57">
        <v>2</v>
      </c>
      <c r="AP57" s="17">
        <v>4034</v>
      </c>
      <c r="AQ57">
        <v>1</v>
      </c>
      <c r="AR57" s="15">
        <v>22</v>
      </c>
      <c r="AT57" s="19">
        <f t="shared" si="3"/>
        <v>2.1942948334330741E-3</v>
      </c>
    </row>
    <row r="58" spans="2:46" x14ac:dyDescent="0.15">
      <c r="B58" s="15">
        <v>4</v>
      </c>
      <c r="C58" s="15">
        <v>2041032</v>
      </c>
      <c r="D58" s="15">
        <v>1</v>
      </c>
      <c r="E58" s="25">
        <v>25</v>
      </c>
      <c r="F58" s="15">
        <f>VLOOKUP(C58,'[1]新 物品表'!$C:$L,10,FALSE)*D58</f>
        <v>12</v>
      </c>
      <c r="G58" s="16">
        <f t="shared" si="0"/>
        <v>2.478929102627665E-3</v>
      </c>
      <c r="P58" t="s">
        <v>51</v>
      </c>
      <c r="Q58">
        <v>2</v>
      </c>
      <c r="R58" s="17">
        <v>4044</v>
      </c>
      <c r="S58">
        <v>1</v>
      </c>
      <c r="T58" s="15">
        <v>22</v>
      </c>
      <c r="V58" s="19">
        <f t="shared" si="1"/>
        <v>2.2013207924754855E-3</v>
      </c>
      <c r="X58" t="s">
        <v>68</v>
      </c>
      <c r="Y58" s="20">
        <v>2</v>
      </c>
      <c r="Z58" s="29">
        <v>4194</v>
      </c>
      <c r="AA58" s="20">
        <v>1</v>
      </c>
      <c r="AB58" s="20">
        <v>0</v>
      </c>
      <c r="AC58" s="20"/>
      <c r="AD58" s="22">
        <f t="shared" si="2"/>
        <v>0</v>
      </c>
      <c r="AN58" t="s">
        <v>51</v>
      </c>
      <c r="AO58">
        <v>2</v>
      </c>
      <c r="AP58" s="17">
        <v>4044</v>
      </c>
      <c r="AQ58">
        <v>1</v>
      </c>
      <c r="AR58" s="15">
        <v>22</v>
      </c>
      <c r="AT58" s="19">
        <f t="shared" si="3"/>
        <v>2.1942948334330741E-3</v>
      </c>
    </row>
    <row r="59" spans="2:46" x14ac:dyDescent="0.15">
      <c r="B59" s="15">
        <v>4</v>
      </c>
      <c r="C59" s="15">
        <v>2042032</v>
      </c>
      <c r="D59" s="15">
        <v>1</v>
      </c>
      <c r="E59" s="25">
        <v>25</v>
      </c>
      <c r="F59" s="15">
        <f>VLOOKUP(C59,'[1]新 物品表'!$C:$L,10,FALSE)*D59</f>
        <v>12</v>
      </c>
      <c r="G59" s="16">
        <f t="shared" si="0"/>
        <v>2.478929102627665E-3</v>
      </c>
      <c r="P59" t="s">
        <v>51</v>
      </c>
      <c r="Q59">
        <v>2</v>
      </c>
      <c r="R59" s="17">
        <v>4054</v>
      </c>
      <c r="S59">
        <v>1</v>
      </c>
      <c r="T59" s="15">
        <v>22</v>
      </c>
      <c r="V59" s="19">
        <f t="shared" si="1"/>
        <v>2.2013207924754855E-3</v>
      </c>
      <c r="X59" t="s">
        <v>68</v>
      </c>
      <c r="Y59" s="20">
        <v>2</v>
      </c>
      <c r="Z59" s="29">
        <v>4204</v>
      </c>
      <c r="AA59" s="20">
        <v>1</v>
      </c>
      <c r="AB59" s="20">
        <v>0</v>
      </c>
      <c r="AC59" s="20"/>
      <c r="AD59" s="22">
        <f t="shared" si="2"/>
        <v>0</v>
      </c>
      <c r="AN59" t="s">
        <v>51</v>
      </c>
      <c r="AO59">
        <v>2</v>
      </c>
      <c r="AP59" s="17">
        <v>4054</v>
      </c>
      <c r="AQ59">
        <v>1</v>
      </c>
      <c r="AR59" s="15">
        <v>22</v>
      </c>
      <c r="AT59" s="19">
        <f t="shared" si="3"/>
        <v>2.1942948334330741E-3</v>
      </c>
    </row>
    <row r="60" spans="2:46" x14ac:dyDescent="0.15">
      <c r="B60" s="15">
        <v>4</v>
      </c>
      <c r="C60" s="15">
        <v>2043032</v>
      </c>
      <c r="D60" s="15">
        <v>1</v>
      </c>
      <c r="E60" s="25">
        <v>25</v>
      </c>
      <c r="F60" s="15">
        <f>VLOOKUP(C60,'[1]新 物品表'!$C:$L,10,FALSE)*D60</f>
        <v>12</v>
      </c>
      <c r="G60" s="16">
        <f t="shared" si="0"/>
        <v>2.478929102627665E-3</v>
      </c>
      <c r="P60" t="s">
        <v>51</v>
      </c>
      <c r="Q60">
        <v>2</v>
      </c>
      <c r="R60" s="17">
        <v>4064</v>
      </c>
      <c r="S60">
        <v>1</v>
      </c>
      <c r="T60" s="15">
        <v>22</v>
      </c>
      <c r="V60" s="19">
        <f t="shared" si="1"/>
        <v>2.2013207924754855E-3</v>
      </c>
      <c r="X60" t="s">
        <v>68</v>
      </c>
      <c r="Y60" s="20">
        <v>2</v>
      </c>
      <c r="Z60" s="29">
        <v>4214</v>
      </c>
      <c r="AA60" s="20">
        <v>1</v>
      </c>
      <c r="AB60" s="20">
        <v>0</v>
      </c>
      <c r="AC60" s="20"/>
      <c r="AD60" s="22">
        <f t="shared" si="2"/>
        <v>0</v>
      </c>
      <c r="AN60" t="s">
        <v>51</v>
      </c>
      <c r="AO60">
        <v>2</v>
      </c>
      <c r="AP60" s="17">
        <v>4064</v>
      </c>
      <c r="AQ60">
        <v>1</v>
      </c>
      <c r="AR60" s="15">
        <v>22</v>
      </c>
      <c r="AT60" s="19">
        <f t="shared" si="3"/>
        <v>2.1942948334330741E-3</v>
      </c>
    </row>
    <row r="61" spans="2:46" x14ac:dyDescent="0.15">
      <c r="B61" s="15">
        <v>4</v>
      </c>
      <c r="C61" s="15">
        <v>2044032</v>
      </c>
      <c r="D61" s="15">
        <v>1</v>
      </c>
      <c r="E61" s="25">
        <v>25</v>
      </c>
      <c r="F61" s="15">
        <f>VLOOKUP(C61,'[1]新 物品表'!$C:$L,10,FALSE)*D61</f>
        <v>12</v>
      </c>
      <c r="G61" s="16">
        <f t="shared" si="0"/>
        <v>2.478929102627665E-3</v>
      </c>
      <c r="P61" t="s">
        <v>51</v>
      </c>
      <c r="Q61">
        <v>2</v>
      </c>
      <c r="R61" s="17">
        <v>4074</v>
      </c>
      <c r="S61">
        <v>1</v>
      </c>
      <c r="T61" s="15">
        <v>22</v>
      </c>
      <c r="V61" s="19">
        <f t="shared" si="1"/>
        <v>2.2013207924754855E-3</v>
      </c>
      <c r="AN61" t="s">
        <v>51</v>
      </c>
      <c r="AO61">
        <v>2</v>
      </c>
      <c r="AP61" s="17">
        <v>4074</v>
      </c>
      <c r="AQ61">
        <v>1</v>
      </c>
      <c r="AR61" s="15">
        <v>22</v>
      </c>
      <c r="AT61" s="19">
        <f t="shared" si="3"/>
        <v>2.1942948334330741E-3</v>
      </c>
    </row>
    <row r="62" spans="2:46" x14ac:dyDescent="0.15">
      <c r="B62" s="15">
        <v>4</v>
      </c>
      <c r="C62" s="15">
        <v>2051032</v>
      </c>
      <c r="D62" s="15">
        <v>1</v>
      </c>
      <c r="E62" s="25">
        <v>25</v>
      </c>
      <c r="F62" s="15">
        <f>VLOOKUP(C62,'[1]新 物品表'!$C:$L,10,FALSE)*D62</f>
        <v>12</v>
      </c>
      <c r="G62" s="16">
        <f t="shared" si="0"/>
        <v>2.478929102627665E-3</v>
      </c>
      <c r="P62" t="s">
        <v>51</v>
      </c>
      <c r="Q62">
        <v>2</v>
      </c>
      <c r="R62" s="17">
        <v>4084</v>
      </c>
      <c r="S62">
        <v>1</v>
      </c>
      <c r="T62" s="15">
        <v>22</v>
      </c>
      <c r="V62" s="19">
        <f t="shared" si="1"/>
        <v>2.2013207924754855E-3</v>
      </c>
      <c r="AN62" t="s">
        <v>51</v>
      </c>
      <c r="AO62">
        <v>2</v>
      </c>
      <c r="AP62" s="17">
        <v>4084</v>
      </c>
      <c r="AQ62">
        <v>1</v>
      </c>
      <c r="AR62" s="15">
        <v>22</v>
      </c>
      <c r="AT62" s="19">
        <f t="shared" si="3"/>
        <v>2.1942948334330741E-3</v>
      </c>
    </row>
    <row r="63" spans="2:46" x14ac:dyDescent="0.15">
      <c r="B63" s="15">
        <v>4</v>
      </c>
      <c r="C63" s="15">
        <v>2052032</v>
      </c>
      <c r="D63" s="15">
        <v>1</v>
      </c>
      <c r="E63" s="25">
        <v>25</v>
      </c>
      <c r="F63" s="15">
        <f>VLOOKUP(C63,'[1]新 物品表'!$C:$L,10,FALSE)*D63</f>
        <v>12</v>
      </c>
      <c r="G63" s="16">
        <f t="shared" si="0"/>
        <v>2.478929102627665E-3</v>
      </c>
      <c r="P63" t="s">
        <v>51</v>
      </c>
      <c r="Q63">
        <v>2</v>
      </c>
      <c r="R63" s="17">
        <v>4094</v>
      </c>
      <c r="S63">
        <v>1</v>
      </c>
      <c r="T63" s="15">
        <v>22</v>
      </c>
      <c r="V63" s="19">
        <f t="shared" si="1"/>
        <v>2.2013207924754855E-3</v>
      </c>
      <c r="AN63" t="s">
        <v>51</v>
      </c>
      <c r="AO63">
        <v>2</v>
      </c>
      <c r="AP63" s="17">
        <v>4094</v>
      </c>
      <c r="AQ63">
        <v>1</v>
      </c>
      <c r="AR63" s="15">
        <v>22</v>
      </c>
      <c r="AT63" s="19">
        <f t="shared" si="3"/>
        <v>2.1942948334330741E-3</v>
      </c>
    </row>
    <row r="64" spans="2:46" x14ac:dyDescent="0.15">
      <c r="B64" s="15">
        <v>4</v>
      </c>
      <c r="C64" s="15">
        <v>2053032</v>
      </c>
      <c r="D64" s="15">
        <v>1</v>
      </c>
      <c r="E64" s="25">
        <v>25</v>
      </c>
      <c r="F64" s="15">
        <f>VLOOKUP(C64,'[1]新 物品表'!$C:$L,10,FALSE)*D64</f>
        <v>12</v>
      </c>
      <c r="G64" s="16">
        <f t="shared" si="0"/>
        <v>2.478929102627665E-3</v>
      </c>
      <c r="P64" t="s">
        <v>51</v>
      </c>
      <c r="Q64">
        <v>2</v>
      </c>
      <c r="R64" s="17">
        <v>4104</v>
      </c>
      <c r="S64">
        <v>1</v>
      </c>
      <c r="T64" s="15">
        <v>22</v>
      </c>
      <c r="V64" s="19">
        <f t="shared" si="1"/>
        <v>2.2013207924754855E-3</v>
      </c>
      <c r="AN64" t="s">
        <v>51</v>
      </c>
      <c r="AO64">
        <v>2</v>
      </c>
      <c r="AP64" s="17">
        <v>4104</v>
      </c>
      <c r="AQ64">
        <v>1</v>
      </c>
      <c r="AR64" s="15">
        <v>22</v>
      </c>
      <c r="AT64" s="19">
        <f t="shared" si="3"/>
        <v>2.1942948334330741E-3</v>
      </c>
    </row>
    <row r="65" spans="2:46" x14ac:dyDescent="0.15">
      <c r="B65" s="15">
        <v>4</v>
      </c>
      <c r="C65" s="15">
        <v>2054032</v>
      </c>
      <c r="D65" s="15">
        <v>1</v>
      </c>
      <c r="E65" s="25">
        <v>25</v>
      </c>
      <c r="F65" s="15">
        <f>VLOOKUP(C65,'[1]新 物品表'!$C:$L,10,FALSE)*D65</f>
        <v>12</v>
      </c>
      <c r="G65" s="16">
        <f t="shared" si="0"/>
        <v>2.478929102627665E-3</v>
      </c>
      <c r="P65" t="s">
        <v>51</v>
      </c>
      <c r="Q65">
        <v>2</v>
      </c>
      <c r="R65" s="17">
        <v>4114</v>
      </c>
      <c r="S65">
        <v>1</v>
      </c>
      <c r="T65" s="15">
        <v>22</v>
      </c>
      <c r="V65" s="19">
        <f t="shared" si="1"/>
        <v>2.2013207924754855E-3</v>
      </c>
      <c r="AN65" t="s">
        <v>51</v>
      </c>
      <c r="AO65">
        <v>2</v>
      </c>
      <c r="AP65" s="17">
        <v>4114</v>
      </c>
      <c r="AQ65">
        <v>1</v>
      </c>
      <c r="AR65" s="15">
        <v>22</v>
      </c>
      <c r="AT65" s="19">
        <f t="shared" si="3"/>
        <v>2.1942948334330741E-3</v>
      </c>
    </row>
    <row r="66" spans="2:46" x14ac:dyDescent="0.15">
      <c r="B66" s="15">
        <v>4</v>
      </c>
      <c r="C66" s="15">
        <v>2061032</v>
      </c>
      <c r="D66" s="15">
        <v>1</v>
      </c>
      <c r="E66" s="25">
        <v>25</v>
      </c>
      <c r="F66" s="15">
        <f>VLOOKUP(C66,'[1]新 物品表'!$C:$L,10,FALSE)*D66</f>
        <v>12</v>
      </c>
      <c r="G66" s="16">
        <f t="shared" si="0"/>
        <v>2.478929102627665E-3</v>
      </c>
      <c r="P66" t="s">
        <v>51</v>
      </c>
      <c r="Q66">
        <v>2</v>
      </c>
      <c r="R66" s="17">
        <v>4124</v>
      </c>
      <c r="S66">
        <v>1</v>
      </c>
      <c r="T66" s="15">
        <v>22</v>
      </c>
      <c r="V66" s="19">
        <f t="shared" si="1"/>
        <v>2.2013207924754855E-3</v>
      </c>
      <c r="AN66" t="s">
        <v>51</v>
      </c>
      <c r="AO66">
        <v>2</v>
      </c>
      <c r="AP66" s="17">
        <v>4124</v>
      </c>
      <c r="AQ66">
        <v>1</v>
      </c>
      <c r="AR66" s="15">
        <v>22</v>
      </c>
      <c r="AT66" s="19">
        <f t="shared" si="3"/>
        <v>2.1942948334330741E-3</v>
      </c>
    </row>
    <row r="67" spans="2:46" x14ac:dyDescent="0.15">
      <c r="B67" s="15">
        <v>4</v>
      </c>
      <c r="C67" s="15">
        <v>2062032</v>
      </c>
      <c r="D67" s="15">
        <v>1</v>
      </c>
      <c r="E67" s="25">
        <v>25</v>
      </c>
      <c r="F67" s="15">
        <f>VLOOKUP(C67,'[1]新 物品表'!$C:$L,10,FALSE)*D67</f>
        <v>12</v>
      </c>
      <c r="G67" s="16">
        <f t="shared" si="0"/>
        <v>2.478929102627665E-3</v>
      </c>
      <c r="P67" t="s">
        <v>51</v>
      </c>
      <c r="Q67">
        <v>2</v>
      </c>
      <c r="R67" s="17">
        <v>4134</v>
      </c>
      <c r="S67">
        <v>1</v>
      </c>
      <c r="T67" s="15">
        <v>22</v>
      </c>
      <c r="V67" s="19">
        <f t="shared" si="1"/>
        <v>2.2013207924754855E-3</v>
      </c>
      <c r="AN67" t="s">
        <v>51</v>
      </c>
      <c r="AO67">
        <v>2</v>
      </c>
      <c r="AP67" s="17">
        <v>4134</v>
      </c>
      <c r="AQ67">
        <v>1</v>
      </c>
      <c r="AR67" s="15">
        <v>22</v>
      </c>
      <c r="AT67" s="19">
        <f t="shared" si="3"/>
        <v>2.1942948334330741E-3</v>
      </c>
    </row>
    <row r="68" spans="2:46" x14ac:dyDescent="0.15">
      <c r="B68" s="15">
        <v>4</v>
      </c>
      <c r="C68" s="15">
        <v>2063032</v>
      </c>
      <c r="D68" s="15">
        <v>1</v>
      </c>
      <c r="E68" s="25">
        <v>25</v>
      </c>
      <c r="F68" s="15">
        <f>VLOOKUP(C68,'[1]新 物品表'!$C:$L,10,FALSE)*D68</f>
        <v>12</v>
      </c>
      <c r="G68" s="16">
        <f t="shared" si="0"/>
        <v>2.478929102627665E-3</v>
      </c>
      <c r="P68" t="s">
        <v>51</v>
      </c>
      <c r="Q68">
        <v>2</v>
      </c>
      <c r="R68" s="17">
        <v>4144</v>
      </c>
      <c r="S68">
        <v>1</v>
      </c>
      <c r="T68" s="15">
        <v>22</v>
      </c>
      <c r="V68" s="19">
        <f t="shared" si="1"/>
        <v>2.2013207924754855E-3</v>
      </c>
      <c r="AN68" t="s">
        <v>51</v>
      </c>
      <c r="AO68">
        <v>2</v>
      </c>
      <c r="AP68" s="17">
        <v>4144</v>
      </c>
      <c r="AQ68">
        <v>1</v>
      </c>
      <c r="AR68" s="15">
        <v>22</v>
      </c>
      <c r="AT68" s="19">
        <f t="shared" si="3"/>
        <v>2.1942948334330741E-3</v>
      </c>
    </row>
    <row r="69" spans="2:46" x14ac:dyDescent="0.15">
      <c r="B69" s="15">
        <v>4</v>
      </c>
      <c r="C69" s="15">
        <v>2064032</v>
      </c>
      <c r="D69" s="15">
        <v>1</v>
      </c>
      <c r="E69" s="25">
        <v>25</v>
      </c>
      <c r="F69" s="15">
        <f>VLOOKUP(C69,'[1]新 物品表'!$C:$L,10,FALSE)*D69</f>
        <v>12</v>
      </c>
      <c r="G69" s="16">
        <f t="shared" si="0"/>
        <v>2.478929102627665E-3</v>
      </c>
      <c r="P69" t="s">
        <v>51</v>
      </c>
      <c r="Q69">
        <v>2</v>
      </c>
      <c r="R69" s="17">
        <v>4154</v>
      </c>
      <c r="S69">
        <v>1</v>
      </c>
      <c r="T69" s="15">
        <v>22</v>
      </c>
      <c r="V69" s="19">
        <f t="shared" si="1"/>
        <v>2.2013207924754855E-3</v>
      </c>
      <c r="AN69" t="s">
        <v>51</v>
      </c>
      <c r="AO69">
        <v>2</v>
      </c>
      <c r="AP69" s="17">
        <v>4154</v>
      </c>
      <c r="AQ69">
        <v>1</v>
      </c>
      <c r="AR69" s="15">
        <v>22</v>
      </c>
      <c r="AT69" s="19">
        <f t="shared" si="3"/>
        <v>2.1942948334330741E-3</v>
      </c>
    </row>
    <row r="70" spans="2:46" x14ac:dyDescent="0.15">
      <c r="B70" s="15">
        <v>4</v>
      </c>
      <c r="C70" s="15">
        <v>3060110</v>
      </c>
      <c r="D70" s="15">
        <v>1</v>
      </c>
      <c r="E70" s="25">
        <v>80</v>
      </c>
      <c r="F70" s="15">
        <f>VLOOKUP(C70,'[1]新 物品表'!$C:$L,10,FALSE)*D70</f>
        <v>8</v>
      </c>
      <c r="G70" s="16">
        <f t="shared" ref="G70:G86" si="11">E70/SUM($E$6:$E$190)</f>
        <v>7.9325731284085269E-3</v>
      </c>
      <c r="P70" t="s">
        <v>51</v>
      </c>
      <c r="Q70">
        <v>2</v>
      </c>
      <c r="R70" s="17">
        <v>4164</v>
      </c>
      <c r="S70">
        <v>1</v>
      </c>
      <c r="T70" s="15">
        <v>22</v>
      </c>
      <c r="V70" s="19">
        <f t="shared" ref="V70:V76" si="12">T70/SUM(T:T)</f>
        <v>2.2013207924754855E-3</v>
      </c>
      <c r="AN70" t="s">
        <v>51</v>
      </c>
      <c r="AO70">
        <v>2</v>
      </c>
      <c r="AP70" s="17">
        <v>4164</v>
      </c>
      <c r="AQ70">
        <v>1</v>
      </c>
      <c r="AR70" s="15">
        <v>22</v>
      </c>
      <c r="AT70" s="19">
        <f t="shared" ref="AT70:AT76" si="13">AR70/SUM(AR:AR)</f>
        <v>2.1942948334330741E-3</v>
      </c>
    </row>
    <row r="71" spans="2:46" x14ac:dyDescent="0.15">
      <c r="B71" s="15">
        <v>4</v>
      </c>
      <c r="C71" s="15">
        <v>3060120</v>
      </c>
      <c r="D71" s="15">
        <v>1</v>
      </c>
      <c r="E71" s="25">
        <v>40</v>
      </c>
      <c r="F71" s="15">
        <f>VLOOKUP(C71,'[1]新 物品表'!$C:$L,10,FALSE)*D71</f>
        <v>18</v>
      </c>
      <c r="G71" s="16">
        <f t="shared" si="11"/>
        <v>3.9662865642042635E-3</v>
      </c>
      <c r="P71" t="s">
        <v>51</v>
      </c>
      <c r="Q71">
        <v>2</v>
      </c>
      <c r="R71" s="17">
        <v>4174</v>
      </c>
      <c r="S71">
        <v>1</v>
      </c>
      <c r="T71" s="15">
        <v>22</v>
      </c>
      <c r="V71" s="19">
        <f t="shared" si="12"/>
        <v>2.2013207924754855E-3</v>
      </c>
      <c r="AN71" t="s">
        <v>51</v>
      </c>
      <c r="AO71">
        <v>2</v>
      </c>
      <c r="AP71" s="17">
        <v>4174</v>
      </c>
      <c r="AQ71">
        <v>1</v>
      </c>
      <c r="AR71" s="15">
        <v>22</v>
      </c>
      <c r="AT71" s="19">
        <f t="shared" si="13"/>
        <v>2.1942948334330741E-3</v>
      </c>
    </row>
    <row r="72" spans="2:46" x14ac:dyDescent="0.15">
      <c r="B72" s="15">
        <v>4</v>
      </c>
      <c r="C72" s="15">
        <v>3060210</v>
      </c>
      <c r="D72" s="15">
        <v>1</v>
      </c>
      <c r="E72" s="25">
        <v>80</v>
      </c>
      <c r="F72" s="15">
        <f>VLOOKUP(C72,'[1]新 物品表'!$C:$L,10,FALSE)*D72</f>
        <v>8</v>
      </c>
      <c r="G72" s="16">
        <f t="shared" si="11"/>
        <v>7.9325731284085269E-3</v>
      </c>
      <c r="P72" t="s">
        <v>51</v>
      </c>
      <c r="Q72">
        <v>2</v>
      </c>
      <c r="R72" s="17">
        <v>4184</v>
      </c>
      <c r="S72">
        <v>1</v>
      </c>
      <c r="T72" s="15">
        <v>22</v>
      </c>
      <c r="V72" s="19">
        <f t="shared" si="12"/>
        <v>2.2013207924754855E-3</v>
      </c>
      <c r="AN72" t="s">
        <v>51</v>
      </c>
      <c r="AO72">
        <v>2</v>
      </c>
      <c r="AP72" s="17">
        <v>4184</v>
      </c>
      <c r="AQ72">
        <v>1</v>
      </c>
      <c r="AR72" s="15">
        <v>22</v>
      </c>
      <c r="AT72" s="19">
        <f t="shared" si="13"/>
        <v>2.1942948334330741E-3</v>
      </c>
    </row>
    <row r="73" spans="2:46" x14ac:dyDescent="0.15">
      <c r="B73" s="15">
        <v>4</v>
      </c>
      <c r="C73" s="15">
        <v>3060220</v>
      </c>
      <c r="D73" s="15">
        <v>1</v>
      </c>
      <c r="E73" s="25">
        <v>40</v>
      </c>
      <c r="F73" s="15">
        <f>VLOOKUP(C73,'[1]新 物品表'!$C:$L,10,FALSE)*D73</f>
        <v>18</v>
      </c>
      <c r="G73" s="16">
        <f t="shared" si="11"/>
        <v>3.9662865642042635E-3</v>
      </c>
      <c r="P73" t="s">
        <v>68</v>
      </c>
      <c r="Q73" s="20">
        <v>2</v>
      </c>
      <c r="R73" s="28">
        <v>4194</v>
      </c>
      <c r="S73" s="20">
        <v>1</v>
      </c>
      <c r="T73" s="20">
        <v>0</v>
      </c>
      <c r="U73" s="20"/>
      <c r="V73" s="22">
        <f t="shared" si="12"/>
        <v>0</v>
      </c>
      <c r="AN73" t="s">
        <v>68</v>
      </c>
      <c r="AO73" s="20">
        <v>2</v>
      </c>
      <c r="AP73" s="28">
        <v>4194</v>
      </c>
      <c r="AQ73" s="20">
        <v>1</v>
      </c>
      <c r="AR73" s="20">
        <v>0</v>
      </c>
      <c r="AS73" s="20"/>
      <c r="AT73" s="22">
        <f t="shared" si="13"/>
        <v>0</v>
      </c>
    </row>
    <row r="74" spans="2:46" x14ac:dyDescent="0.15">
      <c r="B74" s="15">
        <v>4</v>
      </c>
      <c r="C74" s="15">
        <v>3060410</v>
      </c>
      <c r="D74" s="15">
        <v>1</v>
      </c>
      <c r="E74" s="25">
        <v>80</v>
      </c>
      <c r="F74" s="15">
        <f>VLOOKUP(C74,'[1]新 物品表'!$C:$L,10,FALSE)*D74</f>
        <v>8</v>
      </c>
      <c r="G74" s="16">
        <f t="shared" si="11"/>
        <v>7.9325731284085269E-3</v>
      </c>
      <c r="P74" t="s">
        <v>68</v>
      </c>
      <c r="Q74" s="20">
        <v>2</v>
      </c>
      <c r="R74" s="28">
        <v>4204</v>
      </c>
      <c r="S74" s="20">
        <v>1</v>
      </c>
      <c r="T74" s="20">
        <v>0</v>
      </c>
      <c r="U74" s="20"/>
      <c r="V74" s="22">
        <f t="shared" si="12"/>
        <v>0</v>
      </c>
      <c r="AN74" t="s">
        <v>68</v>
      </c>
      <c r="AO74" s="20">
        <v>2</v>
      </c>
      <c r="AP74" s="28">
        <v>4204</v>
      </c>
      <c r="AQ74" s="20">
        <v>1</v>
      </c>
      <c r="AR74" s="20">
        <v>0</v>
      </c>
      <c r="AS74" s="20"/>
      <c r="AT74" s="22">
        <f t="shared" si="13"/>
        <v>0</v>
      </c>
    </row>
    <row r="75" spans="2:46" x14ac:dyDescent="0.15">
      <c r="B75" s="15">
        <v>4</v>
      </c>
      <c r="C75" s="15">
        <v>3060420</v>
      </c>
      <c r="D75" s="15">
        <v>1</v>
      </c>
      <c r="E75" s="25">
        <v>40</v>
      </c>
      <c r="F75" s="15">
        <f>VLOOKUP(C75,'[1]新 物品表'!$C:$L,10,FALSE)*D75</f>
        <v>18</v>
      </c>
      <c r="G75" s="16">
        <f t="shared" si="11"/>
        <v>3.9662865642042635E-3</v>
      </c>
      <c r="P75" t="s">
        <v>68</v>
      </c>
      <c r="Q75" s="20">
        <v>2</v>
      </c>
      <c r="R75" s="28">
        <v>4214</v>
      </c>
      <c r="S75" s="20">
        <v>1</v>
      </c>
      <c r="T75" s="20">
        <v>0</v>
      </c>
      <c r="U75" s="20"/>
      <c r="V75" s="22">
        <f t="shared" si="12"/>
        <v>0</v>
      </c>
      <c r="AN75" t="s">
        <v>68</v>
      </c>
      <c r="AO75" s="20">
        <v>2</v>
      </c>
      <c r="AP75" s="28">
        <v>4214</v>
      </c>
      <c r="AQ75" s="20">
        <v>1</v>
      </c>
      <c r="AR75" s="20">
        <v>0</v>
      </c>
      <c r="AS75" s="20"/>
      <c r="AT75" s="22">
        <f t="shared" si="13"/>
        <v>0</v>
      </c>
    </row>
    <row r="76" spans="2:46" x14ac:dyDescent="0.15">
      <c r="B76" s="15">
        <v>4</v>
      </c>
      <c r="C76" s="15">
        <v>3060510</v>
      </c>
      <c r="D76" s="15">
        <v>1</v>
      </c>
      <c r="E76" s="25">
        <v>80</v>
      </c>
      <c r="F76" s="15">
        <f>VLOOKUP(C76,'[1]新 物品表'!$C:$L,10,FALSE)*D76</f>
        <v>8</v>
      </c>
      <c r="G76" s="16">
        <f t="shared" si="11"/>
        <v>7.9325731284085269E-3</v>
      </c>
      <c r="Q76">
        <v>4</v>
      </c>
      <c r="R76" s="17">
        <v>13</v>
      </c>
      <c r="S76">
        <v>10</v>
      </c>
      <c r="T76" s="15">
        <v>1000</v>
      </c>
      <c r="V76" s="19">
        <f t="shared" si="12"/>
        <v>0.10006003602161297</v>
      </c>
      <c r="AO76">
        <v>4</v>
      </c>
      <c r="AP76" s="17">
        <v>13</v>
      </c>
      <c r="AQ76">
        <v>10</v>
      </c>
      <c r="AR76" s="15">
        <v>1000</v>
      </c>
      <c r="AT76" s="19">
        <f t="shared" si="13"/>
        <v>9.9740674246957914E-2</v>
      </c>
    </row>
    <row r="77" spans="2:46" x14ac:dyDescent="0.15">
      <c r="B77" s="15">
        <v>4</v>
      </c>
      <c r="C77" s="15">
        <v>3060520</v>
      </c>
      <c r="D77" s="15">
        <v>1</v>
      </c>
      <c r="E77" s="25">
        <v>40</v>
      </c>
      <c r="F77" s="15">
        <f>VLOOKUP(C77,'[1]新 物品表'!$C:$L,10,FALSE)*D77</f>
        <v>18</v>
      </c>
      <c r="G77" s="16">
        <f t="shared" si="11"/>
        <v>3.9662865642042635E-3</v>
      </c>
    </row>
    <row r="78" spans="2:46" x14ac:dyDescent="0.15">
      <c r="B78" s="15">
        <v>4</v>
      </c>
      <c r="C78" s="15">
        <v>3060610</v>
      </c>
      <c r="D78" s="15">
        <v>1</v>
      </c>
      <c r="E78" s="25">
        <v>80</v>
      </c>
      <c r="F78" s="15">
        <f>VLOOKUP(C78,'[1]新 物品表'!$C:$L,10,FALSE)*D78</f>
        <v>8</v>
      </c>
      <c r="G78" s="16">
        <f t="shared" si="11"/>
        <v>7.9325731284085269E-3</v>
      </c>
    </row>
    <row r="79" spans="2:46" x14ac:dyDescent="0.15">
      <c r="B79" s="15">
        <v>4</v>
      </c>
      <c r="C79" s="15">
        <v>3060620</v>
      </c>
      <c r="D79" s="15">
        <v>1</v>
      </c>
      <c r="E79" s="25">
        <v>40</v>
      </c>
      <c r="F79" s="15">
        <f>VLOOKUP(C79,'[1]新 物品表'!$C:$L,10,FALSE)*D79</f>
        <v>18</v>
      </c>
      <c r="G79" s="16">
        <f t="shared" si="11"/>
        <v>3.9662865642042635E-3</v>
      </c>
    </row>
    <row r="80" spans="2:46" x14ac:dyDescent="0.15">
      <c r="B80" s="15">
        <v>4</v>
      </c>
      <c r="C80" s="15">
        <v>3060010</v>
      </c>
      <c r="D80" s="15">
        <v>3</v>
      </c>
      <c r="E80" s="25">
        <v>80</v>
      </c>
      <c r="F80" s="15">
        <f>VLOOKUP(C80,'[1]新 物品表'!$C:$L,10,FALSE)*D80</f>
        <v>3</v>
      </c>
      <c r="G80" s="16">
        <f t="shared" si="11"/>
        <v>7.9325731284085269E-3</v>
      </c>
    </row>
    <row r="81" spans="2:7" x14ac:dyDescent="0.15">
      <c r="B81" s="15">
        <v>4</v>
      </c>
      <c r="C81" s="15">
        <v>3060020</v>
      </c>
      <c r="D81" s="15">
        <v>2</v>
      </c>
      <c r="E81" s="25">
        <v>80</v>
      </c>
      <c r="F81" s="15">
        <f>VLOOKUP(C81,'[1]新 物品表'!$C:$L,10,FALSE)*D81</f>
        <v>4</v>
      </c>
      <c r="G81" s="16">
        <f t="shared" si="11"/>
        <v>7.9325731284085269E-3</v>
      </c>
    </row>
    <row r="82" spans="2:7" x14ac:dyDescent="0.15">
      <c r="B82" s="15">
        <v>4</v>
      </c>
      <c r="C82" s="15">
        <v>3060310</v>
      </c>
      <c r="D82" s="15">
        <v>1</v>
      </c>
      <c r="E82" s="25">
        <v>30</v>
      </c>
      <c r="F82" s="15">
        <f>VLOOKUP(C82,'[1]新 物品表'!$C:$L,10,FALSE)*D82</f>
        <v>20</v>
      </c>
      <c r="G82" s="16">
        <f t="shared" si="11"/>
        <v>2.9747149231531978E-3</v>
      </c>
    </row>
    <row r="83" spans="2:7" x14ac:dyDescent="0.15">
      <c r="B83" s="15">
        <v>4</v>
      </c>
      <c r="C83" s="15">
        <v>3060320</v>
      </c>
      <c r="D83" s="15">
        <v>1</v>
      </c>
      <c r="E83" s="25">
        <v>20</v>
      </c>
      <c r="F83" s="15">
        <f>VLOOKUP(C83,'[1]新 物品表'!$C:$L,10,FALSE)*D83</f>
        <v>10</v>
      </c>
      <c r="G83" s="16">
        <f t="shared" si="11"/>
        <v>1.9831432821021317E-3</v>
      </c>
    </row>
    <row r="84" spans="2:7" x14ac:dyDescent="0.15">
      <c r="B84" s="15">
        <v>4</v>
      </c>
      <c r="C84" s="15">
        <v>3060030</v>
      </c>
      <c r="D84" s="15">
        <v>1</v>
      </c>
      <c r="E84" s="25">
        <v>10</v>
      </c>
      <c r="F84" s="15">
        <f>VLOOKUP(C84,'[1]新 物品表'!$C:$L,10,FALSE)*D84</f>
        <v>60</v>
      </c>
      <c r="G84" s="16">
        <f t="shared" si="11"/>
        <v>9.9157164105106587E-4</v>
      </c>
    </row>
    <row r="85" spans="2:7" x14ac:dyDescent="0.15">
      <c r="B85" s="15">
        <v>4</v>
      </c>
      <c r="C85" s="15">
        <v>3030013</v>
      </c>
      <c r="D85" s="15">
        <v>1</v>
      </c>
      <c r="E85" s="25">
        <v>10</v>
      </c>
      <c r="F85" s="15">
        <f>VLOOKUP(C85,'[1]新 物品表'!$C:$L,10,FALSE)*D85</f>
        <v>200</v>
      </c>
      <c r="G85" s="16">
        <f t="shared" si="11"/>
        <v>9.9157164105106587E-4</v>
      </c>
    </row>
    <row r="86" spans="2:7" x14ac:dyDescent="0.15">
      <c r="B86" s="15">
        <v>4</v>
      </c>
      <c r="C86" s="15">
        <v>2000054</v>
      </c>
      <c r="D86" s="15">
        <v>1</v>
      </c>
      <c r="E86" s="25">
        <v>10</v>
      </c>
      <c r="F86" s="15">
        <f>VLOOKUP(C86,'[1]新 物品表'!$C:$L,10,FALSE)*D86</f>
        <v>200</v>
      </c>
      <c r="G86" s="16">
        <f t="shared" si="11"/>
        <v>9.9157164105106587E-4</v>
      </c>
    </row>
  </sheetData>
  <phoneticPr fontId="3" type="noConversion"/>
  <conditionalFormatting sqref="R19">
    <cfRule type="cellIs" dxfId="33" priority="27" operator="equal">
      <formula>0</formula>
    </cfRule>
  </conditionalFormatting>
  <conditionalFormatting sqref="R6:R10">
    <cfRule type="cellIs" dxfId="32" priority="33" operator="equal">
      <formula>0</formula>
    </cfRule>
  </conditionalFormatting>
  <conditionalFormatting sqref="R16">
    <cfRule type="cellIs" dxfId="31" priority="32" operator="equal">
      <formula>0</formula>
    </cfRule>
  </conditionalFormatting>
  <conditionalFormatting sqref="R11:R13">
    <cfRule type="cellIs" dxfId="30" priority="31" operator="equal">
      <formula>0</formula>
    </cfRule>
  </conditionalFormatting>
  <conditionalFormatting sqref="R14">
    <cfRule type="cellIs" dxfId="29" priority="30" operator="equal">
      <formula>0</formula>
    </cfRule>
  </conditionalFormatting>
  <conditionalFormatting sqref="R17">
    <cfRule type="cellIs" dxfId="28" priority="29" operator="equal">
      <formula>0</formula>
    </cfRule>
  </conditionalFormatting>
  <conditionalFormatting sqref="R18">
    <cfRule type="cellIs" dxfId="27" priority="28" operator="equal">
      <formula>0</formula>
    </cfRule>
  </conditionalFormatting>
  <conditionalFormatting sqref="AX11:AX13">
    <cfRule type="cellIs" dxfId="26" priority="20" operator="equal">
      <formula>0</formula>
    </cfRule>
  </conditionalFormatting>
  <conditionalFormatting sqref="BN6">
    <cfRule type="cellIs" dxfId="25" priority="26" operator="equal">
      <formula>0</formula>
    </cfRule>
  </conditionalFormatting>
  <conditionalFormatting sqref="BN7">
    <cfRule type="cellIs" dxfId="24" priority="25" operator="equal">
      <formula>0</formula>
    </cfRule>
  </conditionalFormatting>
  <conditionalFormatting sqref="BN8">
    <cfRule type="cellIs" dxfId="23" priority="24" operator="equal">
      <formula>0</formula>
    </cfRule>
  </conditionalFormatting>
  <conditionalFormatting sqref="BN9">
    <cfRule type="cellIs" dxfId="22" priority="23" operator="equal">
      <formula>0</formula>
    </cfRule>
  </conditionalFormatting>
  <conditionalFormatting sqref="AX6:AX10">
    <cfRule type="cellIs" dxfId="21" priority="22" operator="equal">
      <formula>0</formula>
    </cfRule>
  </conditionalFormatting>
  <conditionalFormatting sqref="AX16">
    <cfRule type="cellIs" dxfId="20" priority="21" operator="equal">
      <formula>0</formula>
    </cfRule>
  </conditionalFormatting>
  <conditionalFormatting sqref="AX19">
    <cfRule type="cellIs" dxfId="19" priority="16" operator="equal">
      <formula>0</formula>
    </cfRule>
  </conditionalFormatting>
  <conditionalFormatting sqref="AX14">
    <cfRule type="cellIs" dxfId="18" priority="19" operator="equal">
      <formula>0</formula>
    </cfRule>
  </conditionalFormatting>
  <conditionalFormatting sqref="AX17">
    <cfRule type="cellIs" dxfId="17" priority="18" operator="equal">
      <formula>0</formula>
    </cfRule>
  </conditionalFormatting>
  <conditionalFormatting sqref="AX18">
    <cfRule type="cellIs" dxfId="16" priority="17" operator="equal">
      <formula>0</formula>
    </cfRule>
  </conditionalFormatting>
  <conditionalFormatting sqref="Z18">
    <cfRule type="cellIs" dxfId="15" priority="9" operator="equal">
      <formula>0</formula>
    </cfRule>
  </conditionalFormatting>
  <conditionalFormatting sqref="Z6:Z10">
    <cfRule type="cellIs" dxfId="14" priority="15" operator="equal">
      <formula>0</formula>
    </cfRule>
  </conditionalFormatting>
  <conditionalFormatting sqref="Z15">
    <cfRule type="cellIs" dxfId="13" priority="14" operator="equal">
      <formula>0</formula>
    </cfRule>
  </conditionalFormatting>
  <conditionalFormatting sqref="Z11:Z13">
    <cfRule type="cellIs" dxfId="12" priority="13" operator="equal">
      <formula>0</formula>
    </cfRule>
  </conditionalFormatting>
  <conditionalFormatting sqref="Z14">
    <cfRule type="cellIs" dxfId="11" priority="12" operator="equal">
      <formula>0</formula>
    </cfRule>
  </conditionalFormatting>
  <conditionalFormatting sqref="Z16">
    <cfRule type="cellIs" dxfId="10" priority="11" operator="equal">
      <formula>0</formula>
    </cfRule>
  </conditionalFormatting>
  <conditionalFormatting sqref="Z17">
    <cfRule type="cellIs" dxfId="9" priority="10" operator="equal">
      <formula>0</formula>
    </cfRule>
  </conditionalFormatting>
  <conditionalFormatting sqref="AP19">
    <cfRule type="cellIs" dxfId="8" priority="2" operator="equal">
      <formula>0</formula>
    </cfRule>
  </conditionalFormatting>
  <conditionalFormatting sqref="AP6:AP10">
    <cfRule type="cellIs" dxfId="7" priority="8" operator="equal">
      <formula>0</formula>
    </cfRule>
  </conditionalFormatting>
  <conditionalFormatting sqref="AP16">
    <cfRule type="cellIs" dxfId="6" priority="7" operator="equal">
      <formula>0</formula>
    </cfRule>
  </conditionalFormatting>
  <conditionalFormatting sqref="AP11:AP13">
    <cfRule type="cellIs" dxfId="5" priority="6" operator="equal">
      <formula>0</formula>
    </cfRule>
  </conditionalFormatting>
  <conditionalFormatting sqref="AP14">
    <cfRule type="cellIs" dxfId="4" priority="5" operator="equal">
      <formula>0</formula>
    </cfRule>
  </conditionalFormatting>
  <conditionalFormatting sqref="AP17">
    <cfRule type="cellIs" dxfId="3" priority="4" operator="equal">
      <formula>0</formula>
    </cfRule>
  </conditionalFormatting>
  <conditionalFormatting sqref="AP18">
    <cfRule type="cellIs" dxfId="2" priority="3" operator="equal">
      <formula>0</formula>
    </cfRule>
  </conditionalFormatting>
  <conditionalFormatting sqref="C37:C48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新抽卡201909</vt:lpstr>
      <vt:lpstr>抽取奖励表 201909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2019-09-11T02:17:50Z</dcterms:modified>
</cp:coreProperties>
</file>