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数值设计\数据配置\任务活动\3.日常副本\多人本\"/>
    </mc:Choice>
  </mc:AlternateContent>
  <bookViews>
    <workbookView xWindow="0" yWindow="0" windowWidth="28125" windowHeight="12540" tabRatio="570" activeTab="2"/>
  </bookViews>
  <sheets>
    <sheet name="版本说明" sheetId="4" r:id="rId1"/>
    <sheet name="黑龙战舰（多人）" sheetId="1" r:id="rId2"/>
    <sheet name="20200419" sheetId="7" r:id="rId3"/>
    <sheet name="标准属性20200419" sheetId="6" r:id="rId4"/>
  </sheets>
  <calcPr calcId="152511"/>
</workbook>
</file>

<file path=xl/calcChain.xml><?xml version="1.0" encoding="utf-8"?>
<calcChain xmlns="http://schemas.openxmlformats.org/spreadsheetml/2006/main">
  <c r="I20" i="7" l="1"/>
  <c r="I24" i="7"/>
  <c r="I22" i="7"/>
  <c r="I14" i="7" l="1"/>
  <c r="I12" i="7"/>
  <c r="I10" i="7"/>
  <c r="I8" i="7"/>
  <c r="I6" i="7"/>
  <c r="I4" i="7"/>
  <c r="I18" i="7" l="1"/>
  <c r="I16" i="7"/>
  <c r="J6" i="7" l="1"/>
  <c r="L6" i="7" s="1"/>
  <c r="M6" i="7" s="1"/>
  <c r="J8" i="7"/>
  <c r="L8" i="7" s="1"/>
  <c r="M8" i="7" s="1"/>
  <c r="J10" i="7"/>
  <c r="L10" i="7" s="1"/>
  <c r="M10" i="7" s="1"/>
  <c r="J12" i="7"/>
  <c r="L12" i="7" s="1"/>
  <c r="M12" i="7" s="1"/>
  <c r="J14" i="7"/>
  <c r="L14" i="7" s="1"/>
  <c r="M14" i="7" s="1"/>
  <c r="K6" i="7" l="1"/>
  <c r="K8" i="7"/>
  <c r="K10" i="7"/>
  <c r="K12" i="7"/>
  <c r="K14" i="7"/>
  <c r="J24" i="7"/>
  <c r="L24" i="7" s="1"/>
  <c r="M24" i="7" s="1"/>
  <c r="J22" i="7"/>
  <c r="L22" i="7" s="1"/>
  <c r="M22" i="7" s="1"/>
  <c r="J20" i="7"/>
  <c r="L20" i="7" s="1"/>
  <c r="M20" i="7" s="1"/>
  <c r="J18" i="7"/>
  <c r="K18" i="7" s="1"/>
  <c r="J16" i="7"/>
  <c r="L16" i="7" s="1"/>
  <c r="M16" i="7" s="1"/>
  <c r="J4" i="7"/>
  <c r="K4" i="7" s="1"/>
  <c r="K22" i="7" l="1"/>
  <c r="L4" i="7"/>
  <c r="M4" i="7" s="1"/>
  <c r="L18" i="7"/>
  <c r="M18" i="7" s="1"/>
  <c r="K16" i="7"/>
  <c r="K20" i="7"/>
  <c r="K24" i="7"/>
</calcChain>
</file>

<file path=xl/sharedStrings.xml><?xml version="1.0" encoding="utf-8"?>
<sst xmlns="http://schemas.openxmlformats.org/spreadsheetml/2006/main" count="424" uniqueCount="259">
  <si>
    <t>版本</t>
  </si>
  <si>
    <t>颜色</t>
  </si>
  <si>
    <t>说明</t>
  </si>
  <si>
    <t>V1.00</t>
  </si>
  <si>
    <t>初稿版本</t>
  </si>
  <si>
    <t>V1.01</t>
  </si>
  <si>
    <t>1、剧情调整</t>
  </si>
  <si>
    <t>2、怪物位置调整</t>
  </si>
  <si>
    <t>副本名称</t>
  </si>
  <si>
    <r>
      <rPr>
        <b/>
        <sz val="28"/>
        <color theme="1"/>
        <rFont val="微软雅黑"/>
        <family val="2"/>
        <charset val="134"/>
      </rPr>
      <t>黑龙战舰-多人副本（</t>
    </r>
    <r>
      <rPr>
        <sz val="28"/>
        <color rgb="FFFF0000"/>
        <rFont val="微软雅黑"/>
        <family val="2"/>
        <charset val="134"/>
      </rPr>
      <t>文字需要重新取名</t>
    </r>
    <r>
      <rPr>
        <b/>
        <sz val="28"/>
        <color theme="1"/>
        <rFont val="微软雅黑"/>
        <family val="2"/>
        <charset val="134"/>
      </rPr>
      <t>）</t>
    </r>
  </si>
  <si>
    <t>副本示意图</t>
  </si>
  <si>
    <t xml:space="preserve"> </t>
  </si>
  <si>
    <t>副本入口</t>
  </si>
  <si>
    <t>多人副本界面</t>
  </si>
  <si>
    <t>副本条件</t>
  </si>
  <si>
    <t>根据战队等级开放</t>
  </si>
  <si>
    <t>副本简介</t>
  </si>
  <si>
    <t>西蒙一行攻入黑龙战舰，抓捕亚兹莫</t>
  </si>
  <si>
    <t>副本玩法介绍</t>
  </si>
  <si>
    <t>1、副本内有3个共享血条BOSS，2个是比打，1个是非比打
2、3波小怪，玩家首次靠近时，小怪会说一个对白，然后获得一个BUFF。3波怪3个BUFF，3个BUFF都不一样
3、每波小怪玩家都只要打一只就好
4、BOSS前面2只机器人，属性对立，玩家选择打的过的一只打赢即可去挑战BOSS
5、非比打的共享血条BOSS，看守一个宝箱，只有击败BOSS才能开启宝箱</t>
  </si>
  <si>
    <t>副本流程介绍</t>
  </si>
  <si>
    <t>事件一：
进副本触发对白，说西蒙一行攻入黑龙战舰</t>
  </si>
  <si>
    <t>事件二：
击败最终BOSS，完成抓捕</t>
  </si>
  <si>
    <t>战斗场景</t>
  </si>
  <si>
    <t>ID=170黑龙战舰</t>
  </si>
  <si>
    <t>副本目标</t>
  </si>
  <si>
    <t>序号</t>
  </si>
  <si>
    <r>
      <rPr>
        <b/>
        <sz val="14"/>
        <color theme="1"/>
        <rFont val="微软雅黑"/>
        <family val="2"/>
        <charset val="134"/>
      </rPr>
      <t xml:space="preserve">标题
</t>
    </r>
    <r>
      <rPr>
        <b/>
        <sz val="14"/>
        <color rgb="FFFF0000"/>
        <rFont val="微软雅黑"/>
        <family val="2"/>
        <charset val="134"/>
      </rPr>
      <t xml:space="preserve"> （文字设计）</t>
    </r>
  </si>
  <si>
    <r>
      <rPr>
        <b/>
        <sz val="14"/>
        <rFont val="微软雅黑"/>
        <family val="2"/>
        <charset val="134"/>
      </rPr>
      <t xml:space="preserve">目标
</t>
    </r>
    <r>
      <rPr>
        <b/>
        <sz val="14"/>
        <color rgb="FFFF0000"/>
        <rFont val="微软雅黑"/>
        <family val="2"/>
        <charset val="134"/>
      </rPr>
      <t>（文字设计）</t>
    </r>
  </si>
  <si>
    <t>备注</t>
  </si>
  <si>
    <t>击败精英怪</t>
  </si>
  <si>
    <t>击败摩尼耶</t>
  </si>
  <si>
    <t>击败怪5后完成</t>
  </si>
  <si>
    <t>图标类型解谜=08</t>
  </si>
  <si>
    <t>击败BOSS</t>
  </si>
  <si>
    <t>击败亚兹莫</t>
  </si>
  <si>
    <t>击败最终BOSS完成</t>
  </si>
  <si>
    <t>图标类型BOSS战=03</t>
  </si>
  <si>
    <t>副本已通关</t>
  </si>
  <si>
    <t>离开副本</t>
  </si>
  <si>
    <t>图标类型副本任务=05</t>
  </si>
  <si>
    <t>怪物设定</t>
  </si>
  <si>
    <t>怪物名字（文字取怪物名字）</t>
  </si>
  <si>
    <t>模型</t>
  </si>
  <si>
    <t>零时替代模型</t>
  </si>
  <si>
    <t>怪物特性（具体效果数值定）</t>
  </si>
  <si>
    <t>黑龙舰兵</t>
  </si>
  <si>
    <t>黑龙舰兵（52015）</t>
  </si>
  <si>
    <r>
      <t>普通小怪
带BUFF：攻击提升（3个小怪特性要不一样，属于玩法，每遇到一波怪，怪会获得一个BUFF）</t>
    </r>
    <r>
      <rPr>
        <sz val="11"/>
        <color rgb="FFFF0000"/>
        <rFont val="微软雅黑"/>
        <family val="2"/>
        <charset val="134"/>
      </rPr>
      <t>具体数值大爷定</t>
    </r>
  </si>
  <si>
    <r>
      <rPr>
        <b/>
        <sz val="11"/>
        <color rgb="FFFF0000"/>
        <rFont val="微软雅黑"/>
        <family val="2"/>
        <charset val="134"/>
      </rPr>
      <t>文字重新取下怪物名字</t>
    </r>
    <r>
      <rPr>
        <b/>
        <sz val="11"/>
        <color theme="1"/>
        <rFont val="微软雅黑"/>
        <family val="2"/>
        <charset val="134"/>
      </rPr>
      <t xml:space="preserve">
</t>
    </r>
  </si>
  <si>
    <t>黑龙战士</t>
  </si>
  <si>
    <t>黑龙战士（52020）</t>
  </si>
  <si>
    <r>
      <t>普通小怪
带BUFF：防御提升（3个小怪特性要不一样，属于玩法，每遇到一波怪，怪会获得一个BUFF）</t>
    </r>
    <r>
      <rPr>
        <sz val="11"/>
        <color rgb="FFFF0000"/>
        <rFont val="微软雅黑"/>
        <family val="2"/>
        <charset val="134"/>
      </rPr>
      <t>具体数值大爷定</t>
    </r>
  </si>
  <si>
    <t>摩尼耶</t>
  </si>
  <si>
    <t>摩尼耶（52013）</t>
  </si>
  <si>
    <t>海魔</t>
  </si>
  <si>
    <t>海魔（52018）</t>
  </si>
  <si>
    <r>
      <t>普通小怪
带BUFF：自动回血（3个小怪特性要不一样，属于玩法，每遇到一波怪，怪会获得一个BUFF）</t>
    </r>
    <r>
      <rPr>
        <sz val="11"/>
        <color rgb="FFFF0000"/>
        <rFont val="微软雅黑"/>
        <family val="2"/>
        <charset val="134"/>
      </rPr>
      <t>具体数值大爷定</t>
    </r>
  </si>
  <si>
    <t>锡波</t>
  </si>
  <si>
    <t>锡波（52023）</t>
  </si>
  <si>
    <r>
      <rPr>
        <sz val="11"/>
        <color theme="1"/>
        <rFont val="微软雅黑"/>
        <family val="2"/>
        <charset val="134"/>
      </rPr>
      <t>2个机器人都是精英级
2个怪战斗策略相反（例如一个免疫物伤，一个免疫法伤（或者一个攻击带燃烧，一个带冰冻之类），</t>
    </r>
    <r>
      <rPr>
        <sz val="11"/>
        <color rgb="FFFF0000"/>
        <rFont val="微软雅黑"/>
        <family val="2"/>
        <charset val="134"/>
      </rPr>
      <t>具体数值是大爷定</t>
    </r>
    <r>
      <rPr>
        <sz val="11"/>
        <color theme="1"/>
        <rFont val="微软雅黑"/>
        <family val="2"/>
        <charset val="134"/>
      </rPr>
      <t>）</t>
    </r>
  </si>
  <si>
    <t>J博士</t>
  </si>
  <si>
    <t>J博士（52024）</t>
  </si>
  <si>
    <t>机械石像</t>
  </si>
  <si>
    <t>机械石像（52022）</t>
  </si>
  <si>
    <t>亚兹莫</t>
  </si>
  <si>
    <t>亚兹莫（9004）</t>
  </si>
  <si>
    <t>怪物组设定</t>
  </si>
  <si>
    <t>巡逻名称（巡逻时怪物头上的名字）</t>
  </si>
  <si>
    <t>巡逻模型</t>
  </si>
  <si>
    <t>分布</t>
  </si>
  <si>
    <t>组合</t>
  </si>
  <si>
    <t>安全点</t>
  </si>
  <si>
    <t>掉落</t>
  </si>
  <si>
    <t>气泡提示</t>
  </si>
  <si>
    <t>巡逻属性</t>
  </si>
  <si>
    <t>怪1</t>
  </si>
  <si>
    <t>数值定</t>
  </si>
  <si>
    <t>安全点1</t>
  </si>
  <si>
    <t>无</t>
  </si>
  <si>
    <t>文字设计怪物气泡提示，需要有怪物遇到玩家入侵，例如有闯入者，禁止前行，呼叫支援之类
同意行2个小怪气泡，出现的时间错开
增加一句，玩家靠近时的气泡</t>
  </si>
  <si>
    <t>视野80
视野范围7
攻击距离7
不做偷袭
不移动</t>
  </si>
  <si>
    <t>怪2</t>
  </si>
  <si>
    <t>怪3</t>
  </si>
  <si>
    <t>怪4</t>
  </si>
  <si>
    <t>怪5</t>
  </si>
  <si>
    <t>文字设计怪物气泡提示，需要有怪物遇到玩家入侵，例如有闯入者，禁止前行，呼叫支援之类</t>
  </si>
  <si>
    <t>视野360
视野范围5
攻击距离5
不做偷袭
不移动</t>
  </si>
  <si>
    <t>怪6</t>
  </si>
  <si>
    <t>安全点2</t>
  </si>
  <si>
    <t>怪7</t>
  </si>
  <si>
    <t>怪8</t>
  </si>
  <si>
    <t>视野360
视野范围7
攻击距离7
不做偷袭
不移动</t>
  </si>
  <si>
    <t>怪9</t>
  </si>
  <si>
    <t>怪10</t>
  </si>
  <si>
    <t>怪11</t>
  </si>
  <si>
    <t>安全点3</t>
  </si>
  <si>
    <t>宝箱</t>
  </si>
  <si>
    <t>名字</t>
  </si>
  <si>
    <t>事件</t>
  </si>
  <si>
    <t>普通宝箱（文字重新取）</t>
  </si>
  <si>
    <r>
      <rPr>
        <sz val="11"/>
        <color theme="1"/>
        <rFont val="微软雅黑"/>
        <family val="2"/>
        <charset val="134"/>
      </rPr>
      <t>2个宝箱，图中黄色色五角星位置位置，可直接开启
打开后获得奖励，罗兰币、材料等；</t>
    </r>
    <r>
      <rPr>
        <b/>
        <sz val="18"/>
        <color rgb="FF00B050"/>
        <rFont val="微软雅黑"/>
        <family val="2"/>
        <charset val="134"/>
      </rPr>
      <t>具体由数值定</t>
    </r>
  </si>
  <si>
    <t>文字设计宝箱名字</t>
  </si>
  <si>
    <t>宝箱资源ID1018</t>
  </si>
  <si>
    <t>超级宝箱（文字重新取）</t>
  </si>
  <si>
    <r>
      <rPr>
        <sz val="11"/>
        <color theme="1"/>
        <rFont val="微软雅黑"/>
        <family val="2"/>
        <charset val="134"/>
      </rPr>
      <t>1个宝箱，图中红色五角星位置位置，需要击败首领机械石像（不是必打怪，想要宝箱就要打怪）后才能开启
打开后获得稀有奖励；</t>
    </r>
    <r>
      <rPr>
        <b/>
        <sz val="18"/>
        <color rgb="FF00B050"/>
        <rFont val="微软雅黑"/>
        <family val="2"/>
        <charset val="134"/>
      </rPr>
      <t>具体由数值定</t>
    </r>
  </si>
  <si>
    <t>宝箱资源ID1020</t>
  </si>
  <si>
    <t>篝火</t>
  </si>
  <si>
    <t>机关名称</t>
  </si>
  <si>
    <t>表现</t>
  </si>
  <si>
    <t>最终BOSS亚兹莫位置</t>
  </si>
  <si>
    <r>
      <rPr>
        <sz val="11"/>
        <color theme="1"/>
        <rFont val="微软雅黑"/>
        <family val="2"/>
        <charset val="134"/>
      </rPr>
      <t xml:space="preserve">击败亚兹莫后，亚兹莫消失，出现篝火
</t>
    </r>
    <r>
      <rPr>
        <b/>
        <sz val="14"/>
        <color rgb="FF00B050"/>
        <rFont val="微软雅黑"/>
        <family val="2"/>
        <charset val="134"/>
      </rPr>
      <t>篝火经验由数值定</t>
    </r>
  </si>
  <si>
    <t>剧情</t>
  </si>
  <si>
    <t>触发类型</t>
  </si>
  <si>
    <t>流程</t>
  </si>
  <si>
    <t>队友同步情况</t>
  </si>
  <si>
    <t>事件1</t>
  </si>
  <si>
    <t>进副本时触发</t>
  </si>
  <si>
    <t>触发对白</t>
  </si>
  <si>
    <t>触发对白（亚兹莫在黑龙战舰，抓住亚兹莫带回天空城公审）</t>
  </si>
  <si>
    <t>进副本时所有人都要有</t>
  </si>
  <si>
    <t>文字设计</t>
  </si>
  <si>
    <t>事件2</t>
  </si>
  <si>
    <t>和默尼耶对话触发</t>
  </si>
  <si>
    <t>和默尼耶对话触发（每个玩家只触发一次，只后出现交互按钮，点击后就进入战斗）</t>
  </si>
  <si>
    <t>不用同步，谁触发的，谁自己看</t>
  </si>
  <si>
    <t>触发对白（看来要击败默尼耶才能继续前进）</t>
  </si>
  <si>
    <t>2个对白选项，一个是打，一个是放弃</t>
  </si>
  <si>
    <t>事件2-1</t>
  </si>
  <si>
    <t>击败默尼耶后触发</t>
  </si>
  <si>
    <t>触发对白（继续前进）</t>
  </si>
  <si>
    <t>默尼耶身后空气墙消失</t>
  </si>
  <si>
    <t>事件2-2</t>
  </si>
  <si>
    <t>撞空气墙触发</t>
  </si>
  <si>
    <t>撞空气墙触发后（每个玩家都只提示1次）</t>
  </si>
  <si>
    <t>触发对白提示（需要击败默尼耶才能继续前进）</t>
  </si>
  <si>
    <t>事件3</t>
  </si>
  <si>
    <t>和机械石像鬼对话触发</t>
  </si>
  <si>
    <t>和机械石像鬼对话触发（每个玩家只触发一次，只后出现交互按钮，点击后就进入战斗）</t>
  </si>
  <si>
    <t>触发对白（要拿到宝物只能击败机械石像鬼）</t>
  </si>
  <si>
    <t>事件3-1</t>
  </si>
  <si>
    <t>击败机械石像鬼后触发</t>
  </si>
  <si>
    <t>触发对白（可以拿宝物了）</t>
  </si>
  <si>
    <t>机械石像鬼身后结界消失（结界笼罩着宝箱，结界资源是单人魔心的那个紫色的结界，可以调整大小）</t>
  </si>
  <si>
    <t>事件3-2</t>
  </si>
  <si>
    <t>撞结界后触发</t>
  </si>
  <si>
    <t>撞结界后触发（每个玩家都只提示1次）</t>
  </si>
  <si>
    <t>触发对白提示（需要击机械石像才能拿到宝物）</t>
  </si>
  <si>
    <t>事件4</t>
  </si>
  <si>
    <t>击败锡波后触发</t>
  </si>
  <si>
    <t>击败败锡后触发（2个提示只会触发一次，即每个玩家只会收到一次提示，无论先打那个机器人都只会有一个提示，打死第一个提示一次，打另一个就不会再有提示）</t>
  </si>
  <si>
    <t>触发对白（去教训亚兹莫）</t>
  </si>
  <si>
    <t>败锡身后空气墙消失（2个机器人身后都有空气墙，打赢对应机器人删除对应的空气墙）</t>
  </si>
  <si>
    <t>事件4-1</t>
  </si>
  <si>
    <t>击败J博士后触发</t>
  </si>
  <si>
    <t>击败J博士后触发（2个提示只会触发一次，即每个玩家只会收到一次提示，无论先打那个机器人都只会有一个提示，打死第一个提示一次，打另一个就不会再有提示）</t>
  </si>
  <si>
    <t>J博士身后空气墙消失（2个机器人身后都有空气墙，打赢对应机器人删除对应的空气墙）</t>
  </si>
  <si>
    <t>事件5</t>
  </si>
  <si>
    <t>到达指定位置触发</t>
  </si>
  <si>
    <t>到达指定位置触发（只触发一次）</t>
  </si>
  <si>
    <t>出现黑龙舰兵的对白，表示发现入侵者，怪物使用一种武装，获得BUFF</t>
  </si>
  <si>
    <t>2个黑龙舰兵（52015）获得BUFF，身上获得buff光效</t>
  </si>
  <si>
    <t>事件5-1</t>
  </si>
  <si>
    <t>出现黑龙战士的对白，表示发现入侵者，怪物使用一种武装，获得BUFF</t>
  </si>
  <si>
    <t>2个黑龙战士（52020）获得BUFF，身上获得buff光效</t>
  </si>
  <si>
    <t>事件5-2</t>
  </si>
  <si>
    <t>出现海魔的对白，表示发现入侵者，怪物使用一种武装，获得BUFF</t>
  </si>
  <si>
    <t>2个海魔（52018）获得BUFF，身上获得buff光效</t>
  </si>
  <si>
    <t>事件6</t>
  </si>
  <si>
    <t>和亚兹莫对话触发</t>
  </si>
  <si>
    <t>和亚兹莫对话触发（每个玩家只触发一次，只后出现交互按钮，点击后就进入战斗）</t>
  </si>
  <si>
    <t>触发对白（亚兹莫，你别想逃）</t>
  </si>
  <si>
    <t>事件6-1</t>
  </si>
  <si>
    <t>战斗后触发</t>
  </si>
  <si>
    <t>1、只要一个玩家触发，触发后所有玩家都播放，陷阱每次副本只触发一次</t>
  </si>
  <si>
    <t>触发对白（完成挑战）</t>
  </si>
  <si>
    <t>副本通关</t>
  </si>
  <si>
    <t>怪物</t>
    <phoneticPr fontId="22" type="noConversion"/>
  </si>
  <si>
    <t>生命</t>
    <phoneticPr fontId="22" type="noConversion"/>
  </si>
  <si>
    <t>命中</t>
    <phoneticPr fontId="22" type="noConversion"/>
  </si>
  <si>
    <t>精英</t>
    <phoneticPr fontId="22" type="noConversion"/>
  </si>
  <si>
    <t>boss</t>
    <phoneticPr fontId="22" type="noConversion"/>
  </si>
  <si>
    <t>id</t>
    <phoneticPr fontId="22" type="noConversion"/>
  </si>
  <si>
    <t>物品</t>
    <phoneticPr fontId="22" type="noConversion"/>
  </si>
  <si>
    <t>概率</t>
    <phoneticPr fontId="22" type="noConversion"/>
  </si>
  <si>
    <t>快速战斗券</t>
  </si>
  <si>
    <t>骑士考核刷新道具</t>
  </si>
  <si>
    <t>数量</t>
    <phoneticPr fontId="22" type="noConversion"/>
  </si>
  <si>
    <t>通关奖励</t>
    <phoneticPr fontId="22" type="noConversion"/>
  </si>
  <si>
    <t>战队等级</t>
  </si>
  <si>
    <t>攻击</t>
  </si>
  <si>
    <t>战力</t>
  </si>
  <si>
    <t>裸体战力</t>
  </si>
  <si>
    <t>实力增幅(技能、符文、突破、本命天赋)</t>
  </si>
  <si>
    <t>生命</t>
  </si>
  <si>
    <t>一组总战力</t>
  </si>
  <si>
    <t>开启等级</t>
    <phoneticPr fontId="22" type="noConversion"/>
  </si>
  <si>
    <t>推荐战力</t>
    <phoneticPr fontId="22" type="noConversion"/>
  </si>
  <si>
    <t>怪物组</t>
    <phoneticPr fontId="22" type="noConversion"/>
  </si>
  <si>
    <t>怪物组战力</t>
    <phoneticPr fontId="22" type="noConversion"/>
  </si>
  <si>
    <t>模型</t>
    <phoneticPr fontId="22" type="noConversion"/>
  </si>
  <si>
    <t>等级</t>
    <phoneticPr fontId="22" type="noConversion"/>
  </si>
  <si>
    <t>物理/魔法</t>
    <phoneticPr fontId="22" type="noConversion"/>
  </si>
  <si>
    <t>物攻</t>
    <phoneticPr fontId="22" type="noConversion"/>
  </si>
  <si>
    <t>魔攻</t>
    <phoneticPr fontId="22" type="noConversion"/>
  </si>
  <si>
    <t>物防</t>
    <phoneticPr fontId="22" type="noConversion"/>
  </si>
  <si>
    <t>魔防</t>
    <phoneticPr fontId="22" type="noConversion"/>
  </si>
  <si>
    <t>闪避</t>
    <phoneticPr fontId="22" type="noConversion"/>
  </si>
  <si>
    <t>暴击</t>
    <phoneticPr fontId="22" type="noConversion"/>
  </si>
  <si>
    <t>暴击伤害</t>
    <phoneticPr fontId="22" type="noConversion"/>
  </si>
  <si>
    <t>抗暴</t>
    <phoneticPr fontId="22" type="noConversion"/>
  </si>
  <si>
    <t>格挡</t>
    <phoneticPr fontId="22" type="noConversion"/>
  </si>
  <si>
    <t>格挡减伤</t>
    <phoneticPr fontId="22" type="noConversion"/>
  </si>
  <si>
    <t>破击</t>
    <phoneticPr fontId="22" type="noConversion"/>
  </si>
  <si>
    <t>词条/特殊效果id</t>
    <phoneticPr fontId="22" type="noConversion"/>
  </si>
  <si>
    <t>备注 当前怪物id</t>
    <phoneticPr fontId="22" type="noConversion"/>
  </si>
  <si>
    <t>多人boss</t>
    <phoneticPr fontId="22" type="noConversion"/>
  </si>
  <si>
    <t>篝火奖励</t>
    <phoneticPr fontId="22" type="noConversion"/>
  </si>
  <si>
    <t>时长</t>
    <phoneticPr fontId="22" type="noConversion"/>
  </si>
  <si>
    <t>1分钟</t>
    <phoneticPr fontId="22" type="noConversion"/>
  </si>
  <si>
    <t>奖励间隔</t>
    <phoneticPr fontId="22" type="noConversion"/>
  </si>
  <si>
    <t>3秒(即21次)</t>
    <phoneticPr fontId="22" type="noConversion"/>
  </si>
  <si>
    <t>每次奖励</t>
    <phoneticPr fontId="22" type="noConversion"/>
  </si>
  <si>
    <r>
      <t xml:space="preserve">精英怪
</t>
    </r>
    <r>
      <rPr>
        <b/>
        <sz val="11"/>
        <color rgb="FFFF0000"/>
        <rFont val="微软雅黑"/>
        <family val="2"/>
        <charset val="134"/>
      </rPr>
      <t>共享血条。</t>
    </r>
    <r>
      <rPr>
        <sz val="11"/>
        <color theme="1"/>
        <rFont val="微软雅黑"/>
        <family val="2"/>
        <charset val="134"/>
      </rPr>
      <t>3个玩家一起打</t>
    </r>
    <phoneticPr fontId="22" type="noConversion"/>
  </si>
  <si>
    <r>
      <t xml:space="preserve">首领级
</t>
    </r>
    <r>
      <rPr>
        <b/>
        <sz val="11"/>
        <color rgb="FFFF0000"/>
        <rFont val="微软雅黑"/>
        <family val="2"/>
        <charset val="134"/>
      </rPr>
      <t>共享血条。</t>
    </r>
    <r>
      <rPr>
        <sz val="11"/>
        <color theme="1"/>
        <rFont val="微软雅黑"/>
        <family val="2"/>
        <charset val="134"/>
      </rPr>
      <t>3个玩家一起打</t>
    </r>
    <phoneticPr fontId="22" type="noConversion"/>
  </si>
  <si>
    <r>
      <t xml:space="preserve">首领级
</t>
    </r>
    <r>
      <rPr>
        <b/>
        <sz val="11"/>
        <color rgb="FFFF0000"/>
        <rFont val="微软雅黑"/>
        <family val="2"/>
        <charset val="134"/>
      </rPr>
      <t>共享血条。</t>
    </r>
    <r>
      <rPr>
        <sz val="11"/>
        <color theme="1"/>
        <rFont val="微软雅黑"/>
        <family val="2"/>
        <charset val="134"/>
      </rPr>
      <t>3个玩家一起打</t>
    </r>
    <phoneticPr fontId="22" type="noConversion"/>
  </si>
  <si>
    <t>精英</t>
    <phoneticPr fontId="22" type="noConversion"/>
  </si>
  <si>
    <t>无</t>
    <phoneticPr fontId="22" type="noConversion"/>
  </si>
  <si>
    <t>状态id=500502</t>
    <phoneticPr fontId="22" type="noConversion"/>
  </si>
  <si>
    <t>状态id=500602</t>
    <phoneticPr fontId="22" type="noConversion"/>
  </si>
  <si>
    <t>状态id=500701</t>
    <phoneticPr fontId="22" type="noConversion"/>
  </si>
  <si>
    <t>状态id=500502</t>
    <phoneticPr fontId="22" type="noConversion"/>
  </si>
  <si>
    <t>普通宝箱*2</t>
    <phoneticPr fontId="22" type="noConversion"/>
  </si>
  <si>
    <t>10000点英雄经验球经验</t>
    <phoneticPr fontId="22" type="noConversion"/>
  </si>
  <si>
    <t>id</t>
    <phoneticPr fontId="22" type="noConversion"/>
  </si>
  <si>
    <t>数量</t>
    <phoneticPr fontId="22" type="noConversion"/>
  </si>
  <si>
    <t>组1</t>
    <phoneticPr fontId="22" type="noConversion"/>
  </si>
  <si>
    <t>组2</t>
    <phoneticPr fontId="22" type="noConversion"/>
  </si>
  <si>
    <t>组3</t>
    <phoneticPr fontId="22" type="noConversion"/>
  </si>
  <si>
    <t>组4</t>
    <phoneticPr fontId="22" type="noConversion"/>
  </si>
  <si>
    <t>组5</t>
    <phoneticPr fontId="22" type="noConversion"/>
  </si>
  <si>
    <t>黑龙战舰-多人</t>
    <phoneticPr fontId="22" type="noConversion"/>
  </si>
  <si>
    <t>掉落展示物品id</t>
    <phoneticPr fontId="22" type="noConversion"/>
  </si>
  <si>
    <t>超级宝箱*1</t>
    <phoneticPr fontId="22" type="noConversion"/>
  </si>
  <si>
    <t>物品</t>
    <phoneticPr fontId="22" type="noConversion"/>
  </si>
  <si>
    <t>数量</t>
    <phoneticPr fontId="22" type="noConversion"/>
  </si>
  <si>
    <t>概率</t>
    <phoneticPr fontId="22" type="noConversion"/>
  </si>
  <si>
    <t>组1</t>
    <phoneticPr fontId="22" type="noConversion"/>
  </si>
  <si>
    <t>银币</t>
    <phoneticPr fontId="22" type="noConversion"/>
  </si>
  <si>
    <t>本命经验</t>
    <phoneticPr fontId="22" type="noConversion"/>
  </si>
  <si>
    <t>友情券</t>
    <phoneticPr fontId="22" type="noConversion"/>
  </si>
  <si>
    <t>概率</t>
    <phoneticPr fontId="22" type="noConversion"/>
  </si>
  <si>
    <t>组1</t>
    <phoneticPr fontId="22" type="noConversion"/>
  </si>
  <si>
    <t>友情券</t>
    <phoneticPr fontId="22" type="noConversion"/>
  </si>
  <si>
    <t>组2</t>
    <phoneticPr fontId="22" type="noConversion"/>
  </si>
  <si>
    <t>组6</t>
    <phoneticPr fontId="22" type="noConversion"/>
  </si>
  <si>
    <t>战队经验*5000</t>
    <phoneticPr fontId="22" type="noConversion"/>
  </si>
  <si>
    <t>钰石</t>
  </si>
  <si>
    <t>粗钰石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</si>
</sst>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2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4"/>
      <color rgb="FF00B05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28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8"/>
      <color rgb="FF00B05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3" fillId="0" borderId="8" xfId="0" applyFont="1" applyFill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2" fillId="0" borderId="8" xfId="0" applyFont="1" applyFill="1" applyBorder="1" applyAlignment="1">
      <alignment vertical="center"/>
    </xf>
    <xf numFmtId="12" fontId="2" fillId="0" borderId="8" xfId="0" applyNumberFormat="1" applyFont="1" applyFill="1" applyBorder="1" applyAlignment="1">
      <alignment vertical="center" wrapText="1"/>
    </xf>
    <xf numFmtId="0" fontId="15" fillId="0" borderId="8" xfId="0" applyFont="1" applyBorder="1">
      <alignment vertical="center"/>
    </xf>
    <xf numFmtId="0" fontId="5" fillId="0" borderId="8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5" fillId="0" borderId="8" xfId="0" applyFont="1" applyFill="1" applyBorder="1">
      <alignment vertical="center"/>
    </xf>
    <xf numFmtId="0" fontId="16" fillId="0" borderId="8" xfId="0" applyFont="1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15" fillId="5" borderId="8" xfId="0" applyFont="1" applyFill="1" applyBorder="1">
      <alignment vertical="center"/>
    </xf>
    <xf numFmtId="0" fontId="18" fillId="0" borderId="21" xfId="0" applyFont="1" applyBorder="1">
      <alignment vertical="center"/>
    </xf>
    <xf numFmtId="0" fontId="18" fillId="0" borderId="22" xfId="0" applyFont="1" applyBorder="1">
      <alignment vertical="center"/>
    </xf>
    <xf numFmtId="0" fontId="18" fillId="0" borderId="24" xfId="0" applyFont="1" applyBorder="1">
      <alignment vertical="center"/>
    </xf>
    <xf numFmtId="0" fontId="18" fillId="0" borderId="0" xfId="0" applyFont="1" applyBorder="1">
      <alignment vertical="center"/>
    </xf>
    <xf numFmtId="0" fontId="2" fillId="0" borderId="0" xfId="1" applyFont="1" applyFill="1"/>
    <xf numFmtId="0" fontId="2" fillId="0" borderId="0" xfId="0" applyFont="1" applyFill="1" applyAlignment="1"/>
    <xf numFmtId="1" fontId="1" fillId="0" borderId="0" xfId="2" applyNumberFormat="1" applyFill="1">
      <alignment vertical="center"/>
    </xf>
    <xf numFmtId="0" fontId="24" fillId="0" borderId="0" xfId="0" applyFont="1" applyFill="1" applyAlignment="1"/>
    <xf numFmtId="0" fontId="20" fillId="0" borderId="0" xfId="1" applyFont="1" applyFill="1" applyAlignment="1">
      <alignment horizontal="center"/>
    </xf>
    <xf numFmtId="9" fontId="2" fillId="0" borderId="0" xfId="1" applyNumberFormat="1" applyFont="1" applyFill="1"/>
    <xf numFmtId="0" fontId="0" fillId="0" borderId="0" xfId="0" applyFill="1" applyAlignment="1"/>
    <xf numFmtId="0" fontId="0" fillId="0" borderId="0" xfId="0" applyFill="1" applyBorder="1" applyAlignment="1"/>
    <xf numFmtId="0" fontId="24" fillId="0" borderId="0" xfId="0" applyFont="1" applyFill="1" applyAlignment="1">
      <alignment horizontal="right"/>
    </xf>
    <xf numFmtId="9" fontId="24" fillId="0" borderId="0" xfId="0" applyNumberFormat="1" applyFont="1" applyFill="1" applyAlignment="1"/>
    <xf numFmtId="0" fontId="24" fillId="0" borderId="0" xfId="4" applyAlignment="1"/>
    <xf numFmtId="0" fontId="24" fillId="0" borderId="0" xfId="4">
      <alignment vertical="center"/>
    </xf>
    <xf numFmtId="1" fontId="24" fillId="8" borderId="0" xfId="4" applyNumberFormat="1" applyFill="1" applyAlignment="1"/>
    <xf numFmtId="1" fontId="24" fillId="9" borderId="0" xfId="4" applyNumberFormat="1" applyFill="1" applyAlignment="1"/>
    <xf numFmtId="1" fontId="25" fillId="0" borderId="0" xfId="4" applyNumberFormat="1" applyFont="1" applyAlignment="1"/>
    <xf numFmtId="176" fontId="0" fillId="0" borderId="0" xfId="5" applyNumberFormat="1" applyFont="1" applyAlignment="1"/>
    <xf numFmtId="9" fontId="0" fillId="0" borderId="0" xfId="5" applyFont="1" applyAlignment="1"/>
    <xf numFmtId="9" fontId="0" fillId="10" borderId="0" xfId="5" applyFont="1" applyFill="1" applyAlignment="1"/>
    <xf numFmtId="176" fontId="0" fillId="3" borderId="0" xfId="5" applyNumberFormat="1" applyFont="1" applyFill="1" applyAlignment="1"/>
    <xf numFmtId="1" fontId="24" fillId="3" borderId="0" xfId="4" applyNumberFormat="1" applyFill="1" applyAlignment="1"/>
    <xf numFmtId="0" fontId="24" fillId="3" borderId="0" xfId="4" applyFill="1" applyAlignment="1"/>
    <xf numFmtId="0" fontId="7" fillId="0" borderId="0" xfId="4" applyFont="1" applyFill="1" applyAlignment="1">
      <alignment vertical="center"/>
    </xf>
    <xf numFmtId="0" fontId="24" fillId="0" borderId="0" xfId="4" applyFill="1" applyAlignment="1"/>
    <xf numFmtId="0" fontId="24" fillId="0" borderId="0" xfId="4" applyFill="1" applyBorder="1" applyAlignment="1"/>
    <xf numFmtId="0" fontId="24" fillId="0" borderId="0" xfId="4" applyFont="1" applyFill="1" applyAlignment="1">
      <alignment horizontal="right"/>
    </xf>
    <xf numFmtId="9" fontId="24" fillId="0" borderId="0" xfId="4" applyNumberFormat="1" applyFont="1" applyFill="1" applyAlignment="1"/>
    <xf numFmtId="0" fontId="24" fillId="0" borderId="0" xfId="4" applyFill="1" applyBorder="1" applyAlignment="1">
      <alignment vertical="center"/>
    </xf>
    <xf numFmtId="0" fontId="1" fillId="0" borderId="0" xfId="4" applyFont="1" applyFill="1" applyBorder="1" applyAlignment="1">
      <alignment vertical="center"/>
    </xf>
    <xf numFmtId="0" fontId="11" fillId="0" borderId="8" xfId="0" applyFont="1" applyFill="1" applyBorder="1" applyAlignment="1">
      <alignment vertical="center" wrapText="1"/>
    </xf>
    <xf numFmtId="0" fontId="0" fillId="0" borderId="0" xfId="0" applyAlignment="1"/>
    <xf numFmtId="0" fontId="27" fillId="11" borderId="0" xfId="1" applyFont="1" applyFill="1"/>
    <xf numFmtId="9" fontId="2" fillId="0" borderId="0" xfId="0" applyNumberFormat="1" applyFont="1" applyFill="1" applyAlignment="1"/>
    <xf numFmtId="0" fontId="26" fillId="0" borderId="0" xfId="0" applyFont="1" applyFill="1" applyAlignment="1"/>
    <xf numFmtId="176" fontId="0" fillId="0" borderId="0" xfId="0" applyNumberFormat="1" applyFill="1" applyAlignment="1"/>
    <xf numFmtId="9" fontId="0" fillId="0" borderId="0" xfId="0" applyNumberFormat="1" applyFill="1" applyAlignment="1"/>
    <xf numFmtId="0" fontId="2" fillId="12" borderId="0" xfId="1" applyFont="1" applyFill="1"/>
    <xf numFmtId="0" fontId="18" fillId="7" borderId="0" xfId="0" applyFont="1" applyFill="1" applyBorder="1" applyAlignment="1">
      <alignment horizontal="left" vertical="center"/>
    </xf>
    <xf numFmtId="0" fontId="18" fillId="7" borderId="25" xfId="0" applyFont="1" applyFill="1" applyBorder="1" applyAlignment="1">
      <alignment horizontal="left" vertical="center"/>
    </xf>
    <xf numFmtId="0" fontId="18" fillId="7" borderId="27" xfId="0" applyFont="1" applyFill="1" applyBorder="1" applyAlignment="1">
      <alignment horizontal="left" vertical="center"/>
    </xf>
    <xf numFmtId="0" fontId="18" fillId="7" borderId="28" xfId="0" applyFont="1" applyFill="1" applyBorder="1" applyAlignment="1">
      <alignment horizontal="left" vertical="center"/>
    </xf>
    <xf numFmtId="0" fontId="18" fillId="7" borderId="21" xfId="0" applyFont="1" applyFill="1" applyBorder="1" applyAlignment="1">
      <alignment horizontal="left" vertical="center"/>
    </xf>
    <xf numFmtId="0" fontId="18" fillId="7" borderId="24" xfId="0" applyFont="1" applyFill="1" applyBorder="1" applyAlignment="1">
      <alignment horizontal="left" vertical="center"/>
    </xf>
    <xf numFmtId="0" fontId="18" fillId="7" borderId="26" xfId="0" applyFont="1" applyFill="1" applyBorder="1" applyAlignment="1">
      <alignment horizontal="left" vertical="center"/>
    </xf>
    <xf numFmtId="0" fontId="18" fillId="7" borderId="22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7" borderId="27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7" borderId="22" xfId="0" applyFont="1" applyFill="1" applyBorder="1" applyAlignment="1">
      <alignment horizontal="left" vertical="center"/>
    </xf>
    <xf numFmtId="0" fontId="18" fillId="7" borderId="23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left" vertical="center" wrapText="1"/>
    </xf>
    <xf numFmtId="0" fontId="17" fillId="0" borderId="1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left" vertical="center"/>
    </xf>
    <xf numFmtId="0" fontId="2" fillId="5" borderId="1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</cellXfs>
  <cellStyles count="6">
    <cellStyle name="百分比 2" xfId="5"/>
    <cellStyle name="常规" xfId="0" builtinId="0"/>
    <cellStyle name="常规 2" xfId="1"/>
    <cellStyle name="常规 2 2" xfId="2"/>
    <cellStyle name="常规 2 3" xfId="3"/>
    <cellStyle name="常规 3" xfId="4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2124075</xdr:colOff>
      <xdr:row>20</xdr:row>
      <xdr:rowOff>0</xdr:rowOff>
    </xdr:to>
    <xdr:sp macro="" textlink="">
      <xdr:nvSpPr>
        <xdr:cNvPr id="1041" name="Object 17" hidden="1"/>
        <xdr:cNvSpPr/>
      </xdr:nvSpPr>
      <xdr:spPr>
        <a:xfrm>
          <a:off x="1638300" y="514350"/>
          <a:ext cx="6524625" cy="38004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5</xdr:col>
          <xdr:colOff>2219325</xdr:colOff>
          <xdr:row>19</xdr:row>
          <xdr:rowOff>9525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F11" sqref="F11"/>
    </sheetView>
  </sheetViews>
  <sheetFormatPr defaultColWidth="9" defaultRowHeight="13.5" customHeight="1" x14ac:dyDescent="0.15"/>
  <cols>
    <col min="2" max="3" width="9" customWidth="1"/>
    <col min="4" max="8" width="12" customWidth="1"/>
  </cols>
  <sheetData>
    <row r="1" spans="2:8" ht="15" customHeight="1" x14ac:dyDescent="0.15"/>
    <row r="2" spans="2:8" ht="13.5" customHeight="1" x14ac:dyDescent="0.15">
      <c r="B2" s="47" t="s">
        <v>0</v>
      </c>
      <c r="C2" s="48" t="s">
        <v>1</v>
      </c>
      <c r="D2" s="97" t="s">
        <v>2</v>
      </c>
      <c r="E2" s="97"/>
      <c r="F2" s="97"/>
      <c r="G2" s="97"/>
      <c r="H2" s="98"/>
    </row>
    <row r="3" spans="2:8" ht="13.5" customHeight="1" x14ac:dyDescent="0.15">
      <c r="B3" s="49" t="s">
        <v>3</v>
      </c>
      <c r="C3" s="50"/>
      <c r="D3" s="99" t="s">
        <v>4</v>
      </c>
      <c r="E3" s="99"/>
      <c r="F3" s="99"/>
      <c r="G3" s="99"/>
      <c r="H3" s="100"/>
    </row>
    <row r="4" spans="2:8" ht="13.5" customHeight="1" x14ac:dyDescent="0.15">
      <c r="B4" s="91" t="s">
        <v>5</v>
      </c>
      <c r="C4" s="94"/>
      <c r="D4" s="101" t="s">
        <v>6</v>
      </c>
      <c r="E4" s="101"/>
      <c r="F4" s="101"/>
      <c r="G4" s="101"/>
      <c r="H4" s="102"/>
    </row>
    <row r="5" spans="2:8" ht="13.5" customHeight="1" x14ac:dyDescent="0.15">
      <c r="B5" s="92"/>
      <c r="C5" s="95"/>
      <c r="D5" s="87" t="s">
        <v>7</v>
      </c>
      <c r="E5" s="87"/>
      <c r="F5" s="87"/>
      <c r="G5" s="87"/>
      <c r="H5" s="88"/>
    </row>
    <row r="6" spans="2:8" ht="13.5" customHeight="1" x14ac:dyDescent="0.15">
      <c r="B6" s="92"/>
      <c r="C6" s="95"/>
      <c r="D6" s="87"/>
      <c r="E6" s="87"/>
      <c r="F6" s="87"/>
      <c r="G6" s="87"/>
      <c r="H6" s="88"/>
    </row>
    <row r="7" spans="2:8" ht="13.5" customHeight="1" x14ac:dyDescent="0.15">
      <c r="B7" s="92"/>
      <c r="C7" s="95"/>
      <c r="D7" s="87"/>
      <c r="E7" s="87"/>
      <c r="F7" s="87"/>
      <c r="G7" s="87"/>
      <c r="H7" s="88"/>
    </row>
    <row r="8" spans="2:8" ht="13.5" customHeight="1" x14ac:dyDescent="0.15">
      <c r="B8" s="93"/>
      <c r="C8" s="96"/>
      <c r="D8" s="89"/>
      <c r="E8" s="89"/>
      <c r="F8" s="89"/>
      <c r="G8" s="89"/>
      <c r="H8" s="90"/>
    </row>
    <row r="9" spans="2:8" ht="30" customHeight="1" x14ac:dyDescent="0.15"/>
    <row r="13" spans="2:8" ht="30" customHeight="1" x14ac:dyDescent="0.15"/>
  </sheetData>
  <mergeCells count="9">
    <mergeCell ref="D7:H7"/>
    <mergeCell ref="D8:H8"/>
    <mergeCell ref="B4:B8"/>
    <mergeCell ref="C4:C8"/>
    <mergeCell ref="D2:H2"/>
    <mergeCell ref="D3:H3"/>
    <mergeCell ref="D4:H4"/>
    <mergeCell ref="D5:H5"/>
    <mergeCell ref="D6:H6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9"/>
  <sheetViews>
    <sheetView topLeftCell="A58" zoomScale="85" zoomScaleNormal="85" workbookViewId="0">
      <selection activeCell="F44" sqref="F44"/>
    </sheetView>
  </sheetViews>
  <sheetFormatPr defaultColWidth="9" defaultRowHeight="16.5" x14ac:dyDescent="0.15"/>
  <cols>
    <col min="1" max="1" width="21.5" style="1" customWidth="1"/>
    <col min="2" max="2" width="15.625" style="2" customWidth="1"/>
    <col min="3" max="3" width="20.375" style="2" customWidth="1"/>
    <col min="4" max="4" width="21.75" style="2" customWidth="1"/>
    <col min="5" max="5" width="28.125" style="2" customWidth="1"/>
    <col min="6" max="6" width="31.875" style="3" customWidth="1"/>
    <col min="7" max="7" width="23.125" style="4" customWidth="1"/>
    <col min="8" max="8" width="21.625" customWidth="1"/>
    <col min="9" max="9" width="27.25" customWidth="1"/>
    <col min="10" max="10" width="30.25" customWidth="1"/>
    <col min="11" max="11" width="14.625" customWidth="1"/>
  </cols>
  <sheetData>
    <row r="1" spans="1:7" ht="40.5" x14ac:dyDescent="0.15">
      <c r="A1" s="5" t="s">
        <v>8</v>
      </c>
      <c r="B1" s="168" t="s">
        <v>9</v>
      </c>
      <c r="C1" s="168"/>
      <c r="D1" s="168"/>
      <c r="E1" s="168"/>
      <c r="F1" s="168"/>
      <c r="G1" s="168"/>
    </row>
    <row r="2" spans="1:7" ht="16.5" customHeight="1" x14ac:dyDescent="0.15">
      <c r="A2" s="140" t="s">
        <v>10</v>
      </c>
      <c r="B2" s="109" t="s">
        <v>11</v>
      </c>
      <c r="C2" s="109"/>
      <c r="D2" s="109"/>
      <c r="E2" s="109"/>
      <c r="F2" s="109"/>
      <c r="G2" s="109"/>
    </row>
    <row r="3" spans="1:7" ht="16.5" customHeight="1" x14ac:dyDescent="0.15">
      <c r="A3" s="141"/>
      <c r="B3" s="109"/>
      <c r="C3" s="109"/>
      <c r="D3" s="109"/>
      <c r="E3" s="109"/>
      <c r="F3" s="109"/>
      <c r="G3" s="109"/>
    </row>
    <row r="4" spans="1:7" ht="16.5" customHeight="1" x14ac:dyDescent="0.15">
      <c r="A4" s="141"/>
      <c r="B4" s="109"/>
      <c r="C4" s="109"/>
      <c r="D4" s="109"/>
      <c r="E4" s="109"/>
      <c r="F4" s="109"/>
      <c r="G4" s="109"/>
    </row>
    <row r="5" spans="1:7" ht="16.5" customHeight="1" x14ac:dyDescent="0.15">
      <c r="A5" s="141"/>
      <c r="B5" s="109"/>
      <c r="C5" s="109"/>
      <c r="D5" s="109"/>
      <c r="E5" s="109"/>
      <c r="F5" s="109"/>
      <c r="G5" s="109"/>
    </row>
    <row r="6" spans="1:7" ht="16.5" customHeight="1" x14ac:dyDescent="0.15">
      <c r="A6" s="141"/>
      <c r="B6" s="109"/>
      <c r="C6" s="109"/>
      <c r="D6" s="109"/>
      <c r="E6" s="109"/>
      <c r="F6" s="109"/>
      <c r="G6" s="109"/>
    </row>
    <row r="7" spans="1:7" ht="16.5" customHeight="1" x14ac:dyDescent="0.15">
      <c r="A7" s="141"/>
      <c r="B7" s="109"/>
      <c r="C7" s="109"/>
      <c r="D7" s="109"/>
      <c r="E7" s="109"/>
      <c r="F7" s="109"/>
      <c r="G7" s="109"/>
    </row>
    <row r="8" spans="1:7" ht="16.5" customHeight="1" x14ac:dyDescent="0.15">
      <c r="A8" s="141"/>
      <c r="B8" s="109"/>
      <c r="C8" s="109"/>
      <c r="D8" s="109"/>
      <c r="E8" s="109"/>
      <c r="F8" s="109"/>
      <c r="G8" s="109"/>
    </row>
    <row r="9" spans="1:7" ht="16.5" customHeight="1" x14ac:dyDescent="0.15">
      <c r="A9" s="141"/>
      <c r="B9" s="109"/>
      <c r="C9" s="109"/>
      <c r="D9" s="109"/>
      <c r="E9" s="109"/>
      <c r="F9" s="109"/>
      <c r="G9" s="109"/>
    </row>
    <row r="10" spans="1:7" ht="16.5" customHeight="1" x14ac:dyDescent="0.15">
      <c r="A10" s="141"/>
      <c r="B10" s="109"/>
      <c r="C10" s="109"/>
      <c r="D10" s="109"/>
      <c r="E10" s="109"/>
      <c r="F10" s="109"/>
      <c r="G10" s="109"/>
    </row>
    <row r="11" spans="1:7" ht="16.5" customHeight="1" x14ac:dyDescent="0.15">
      <c r="A11" s="141"/>
      <c r="B11" s="109"/>
      <c r="C11" s="109"/>
      <c r="D11" s="109"/>
      <c r="E11" s="109"/>
      <c r="F11" s="109"/>
      <c r="G11" s="109"/>
    </row>
    <row r="12" spans="1:7" ht="16.5" customHeight="1" x14ac:dyDescent="0.15">
      <c r="A12" s="141"/>
      <c r="B12" s="109"/>
      <c r="C12" s="109"/>
      <c r="D12" s="109"/>
      <c r="E12" s="109"/>
      <c r="F12" s="109"/>
      <c r="G12" s="109"/>
    </row>
    <row r="13" spans="1:7" ht="16.5" customHeight="1" x14ac:dyDescent="0.15">
      <c r="A13" s="141"/>
      <c r="B13" s="109"/>
      <c r="C13" s="109"/>
      <c r="D13" s="109"/>
      <c r="E13" s="109"/>
      <c r="F13" s="109"/>
      <c r="G13" s="109"/>
    </row>
    <row r="14" spans="1:7" ht="16.5" customHeight="1" x14ac:dyDescent="0.15">
      <c r="A14" s="141"/>
      <c r="B14" s="109"/>
      <c r="C14" s="109"/>
      <c r="D14" s="109"/>
      <c r="E14" s="109"/>
      <c r="F14" s="109"/>
      <c r="G14" s="109"/>
    </row>
    <row r="15" spans="1:7" ht="16.5" customHeight="1" x14ac:dyDescent="0.15">
      <c r="A15" s="141"/>
      <c r="B15" s="109"/>
      <c r="C15" s="109"/>
      <c r="D15" s="109"/>
      <c r="E15" s="109"/>
      <c r="F15" s="109"/>
      <c r="G15" s="109"/>
    </row>
    <row r="16" spans="1:7" ht="16.5" customHeight="1" x14ac:dyDescent="0.15">
      <c r="A16" s="141"/>
      <c r="B16" s="109"/>
      <c r="C16" s="109"/>
      <c r="D16" s="109"/>
      <c r="E16" s="109"/>
      <c r="F16" s="109"/>
      <c r="G16" s="109"/>
    </row>
    <row r="17" spans="1:7" ht="16.5" customHeight="1" x14ac:dyDescent="0.15">
      <c r="A17" s="141"/>
      <c r="B17" s="109"/>
      <c r="C17" s="109"/>
      <c r="D17" s="109"/>
      <c r="E17" s="109"/>
      <c r="F17" s="109"/>
      <c r="G17" s="109"/>
    </row>
    <row r="18" spans="1:7" ht="16.5" customHeight="1" x14ac:dyDescent="0.15">
      <c r="A18" s="141"/>
      <c r="B18" s="109"/>
      <c r="C18" s="109"/>
      <c r="D18" s="109"/>
      <c r="E18" s="109"/>
      <c r="F18" s="109"/>
      <c r="G18" s="109"/>
    </row>
    <row r="19" spans="1:7" ht="16.5" customHeight="1" x14ac:dyDescent="0.15">
      <c r="A19" s="141"/>
      <c r="B19" s="109"/>
      <c r="C19" s="109"/>
      <c r="D19" s="109"/>
      <c r="E19" s="109"/>
      <c r="F19" s="109"/>
      <c r="G19" s="109"/>
    </row>
    <row r="20" spans="1:7" ht="2.25" customHeight="1" x14ac:dyDescent="0.15">
      <c r="A20" s="141"/>
      <c r="B20" s="109"/>
      <c r="C20" s="109"/>
      <c r="D20" s="109"/>
      <c r="E20" s="109"/>
      <c r="F20" s="109"/>
      <c r="G20" s="109"/>
    </row>
    <row r="21" spans="1:7" ht="21" x14ac:dyDescent="0.15">
      <c r="A21" s="6" t="s">
        <v>12</v>
      </c>
      <c r="B21" s="169" t="s">
        <v>13</v>
      </c>
      <c r="C21" s="169"/>
      <c r="D21" s="169"/>
      <c r="E21" s="169"/>
      <c r="F21" s="169"/>
      <c r="G21" s="169"/>
    </row>
    <row r="22" spans="1:7" ht="21" x14ac:dyDescent="0.15">
      <c r="A22" s="6" t="s">
        <v>14</v>
      </c>
      <c r="B22" s="169" t="s">
        <v>15</v>
      </c>
      <c r="C22" s="169"/>
      <c r="D22" s="169"/>
      <c r="E22" s="169"/>
      <c r="F22" s="169"/>
      <c r="G22" s="169"/>
    </row>
    <row r="23" spans="1:7" ht="66.95" customHeight="1" x14ac:dyDescent="0.15">
      <c r="A23" s="6" t="s">
        <v>16</v>
      </c>
      <c r="B23" s="170" t="s">
        <v>17</v>
      </c>
      <c r="C23" s="170"/>
      <c r="D23" s="170"/>
      <c r="E23" s="170"/>
      <c r="F23" s="170"/>
      <c r="G23" s="170"/>
    </row>
    <row r="24" spans="1:7" ht="87" customHeight="1" x14ac:dyDescent="0.15">
      <c r="A24" s="6" t="s">
        <v>18</v>
      </c>
      <c r="B24" s="171" t="s">
        <v>19</v>
      </c>
      <c r="C24" s="171"/>
      <c r="D24" s="171"/>
      <c r="E24" s="171"/>
      <c r="F24" s="171"/>
      <c r="G24" s="171"/>
    </row>
    <row r="25" spans="1:7" ht="45" customHeight="1" x14ac:dyDescent="0.15">
      <c r="A25" s="142" t="s">
        <v>20</v>
      </c>
      <c r="B25" s="172" t="s">
        <v>21</v>
      </c>
      <c r="C25" s="172"/>
      <c r="D25" s="172"/>
      <c r="E25" s="172"/>
      <c r="F25" s="172"/>
      <c r="G25" s="172"/>
    </row>
    <row r="26" spans="1:7" ht="57" customHeight="1" x14ac:dyDescent="0.15">
      <c r="A26" s="143"/>
      <c r="B26" s="173" t="s">
        <v>22</v>
      </c>
      <c r="C26" s="174"/>
      <c r="D26" s="174"/>
      <c r="E26" s="174"/>
      <c r="F26" s="174"/>
      <c r="G26" s="175"/>
    </row>
    <row r="27" spans="1:7" ht="52.5" customHeight="1" x14ac:dyDescent="0.15">
      <c r="A27" s="7" t="s">
        <v>23</v>
      </c>
      <c r="B27" s="176" t="s">
        <v>24</v>
      </c>
      <c r="C27" s="177"/>
      <c r="D27"/>
      <c r="E27"/>
      <c r="F27"/>
      <c r="G27"/>
    </row>
    <row r="28" spans="1:7" ht="52.5" customHeight="1" x14ac:dyDescent="0.15">
      <c r="A28" s="144" t="s">
        <v>25</v>
      </c>
      <c r="B28" s="8" t="s">
        <v>26</v>
      </c>
      <c r="C28" s="9" t="s">
        <v>2</v>
      </c>
      <c r="D28" s="10" t="s">
        <v>27</v>
      </c>
      <c r="E28" s="9" t="s">
        <v>28</v>
      </c>
      <c r="F28" s="11" t="s">
        <v>29</v>
      </c>
      <c r="G28"/>
    </row>
    <row r="29" spans="1:7" ht="42.95" customHeight="1" x14ac:dyDescent="0.15">
      <c r="A29" s="144"/>
      <c r="B29" s="12">
        <v>1</v>
      </c>
      <c r="C29" s="13" t="s">
        <v>30</v>
      </c>
      <c r="D29" s="13" t="s">
        <v>31</v>
      </c>
      <c r="E29" s="13" t="s">
        <v>31</v>
      </c>
      <c r="F29" s="14" t="s">
        <v>32</v>
      </c>
      <c r="G29" s="15" t="s">
        <v>33</v>
      </c>
    </row>
    <row r="30" spans="1:7" ht="38.1" customHeight="1" x14ac:dyDescent="0.15">
      <c r="A30" s="144"/>
      <c r="B30" s="12">
        <v>2</v>
      </c>
      <c r="C30" s="13" t="s">
        <v>34</v>
      </c>
      <c r="D30" s="13" t="s">
        <v>35</v>
      </c>
      <c r="E30" s="13" t="s">
        <v>35</v>
      </c>
      <c r="F30" s="14" t="s">
        <v>36</v>
      </c>
      <c r="G30" s="15" t="s">
        <v>37</v>
      </c>
    </row>
    <row r="31" spans="1:7" ht="38.1" customHeight="1" x14ac:dyDescent="0.15">
      <c r="A31" s="144"/>
      <c r="B31" s="12">
        <v>3</v>
      </c>
      <c r="C31" s="13" t="s">
        <v>38</v>
      </c>
      <c r="D31" s="16" t="s">
        <v>38</v>
      </c>
      <c r="E31" s="14" t="s">
        <v>39</v>
      </c>
      <c r="F31" s="14"/>
      <c r="G31" s="15" t="s">
        <v>40</v>
      </c>
    </row>
    <row r="32" spans="1:7" ht="52.5" customHeight="1" x14ac:dyDescent="0.15">
      <c r="A32" s="145" t="s">
        <v>41</v>
      </c>
      <c r="B32" s="6" t="s">
        <v>26</v>
      </c>
      <c r="C32" s="17" t="s">
        <v>42</v>
      </c>
      <c r="D32" s="6" t="s">
        <v>43</v>
      </c>
      <c r="E32" s="6" t="s">
        <v>44</v>
      </c>
      <c r="F32" s="18" t="s">
        <v>45</v>
      </c>
      <c r="G32" s="19" t="s">
        <v>29</v>
      </c>
    </row>
    <row r="33" spans="1:11" ht="66" x14ac:dyDescent="0.15">
      <c r="A33" s="145"/>
      <c r="B33" s="20">
        <v>1</v>
      </c>
      <c r="C33" s="21" t="s">
        <v>46</v>
      </c>
      <c r="D33" s="21" t="s">
        <v>47</v>
      </c>
      <c r="E33" s="21"/>
      <c r="F33" s="22" t="s">
        <v>48</v>
      </c>
      <c r="G33" s="23" t="s">
        <v>49</v>
      </c>
    </row>
    <row r="34" spans="1:11" ht="66" x14ac:dyDescent="0.15">
      <c r="A34" s="145"/>
      <c r="B34" s="20">
        <v>2</v>
      </c>
      <c r="C34" s="21" t="s">
        <v>50</v>
      </c>
      <c r="D34" s="21" t="s">
        <v>51</v>
      </c>
      <c r="E34" s="21"/>
      <c r="F34" s="22" t="s">
        <v>52</v>
      </c>
      <c r="G34" s="23" t="s">
        <v>49</v>
      </c>
    </row>
    <row r="35" spans="1:11" ht="50.1" customHeight="1" x14ac:dyDescent="0.15">
      <c r="A35" s="145"/>
      <c r="B35" s="20">
        <v>3</v>
      </c>
      <c r="C35" s="21" t="s">
        <v>53</v>
      </c>
      <c r="D35" s="21" t="s">
        <v>54</v>
      </c>
      <c r="E35" s="21"/>
      <c r="F35" s="22" t="s">
        <v>223</v>
      </c>
      <c r="G35" s="23" t="s">
        <v>49</v>
      </c>
    </row>
    <row r="36" spans="1:11" ht="66" x14ac:dyDescent="0.15">
      <c r="A36" s="145"/>
      <c r="B36" s="20">
        <v>4</v>
      </c>
      <c r="C36" s="21" t="s">
        <v>55</v>
      </c>
      <c r="D36" s="21" t="s">
        <v>56</v>
      </c>
      <c r="E36" s="21"/>
      <c r="F36" s="22" t="s">
        <v>57</v>
      </c>
      <c r="G36" s="23" t="s">
        <v>49</v>
      </c>
    </row>
    <row r="37" spans="1:11" ht="50.1" customHeight="1" x14ac:dyDescent="0.15">
      <c r="A37" s="145"/>
      <c r="B37" s="20">
        <v>5</v>
      </c>
      <c r="C37" s="21" t="s">
        <v>58</v>
      </c>
      <c r="D37" s="21" t="s">
        <v>59</v>
      </c>
      <c r="E37" s="21"/>
      <c r="F37" s="181" t="s">
        <v>60</v>
      </c>
      <c r="G37" s="23"/>
    </row>
    <row r="38" spans="1:11" ht="50.1" customHeight="1" x14ac:dyDescent="0.15">
      <c r="A38" s="145"/>
      <c r="B38" s="20">
        <v>6</v>
      </c>
      <c r="C38" s="21" t="s">
        <v>61</v>
      </c>
      <c r="D38" s="21" t="s">
        <v>62</v>
      </c>
      <c r="E38" s="21"/>
      <c r="F38" s="182"/>
      <c r="G38" s="23" t="s">
        <v>49</v>
      </c>
    </row>
    <row r="39" spans="1:11" ht="50.1" customHeight="1" x14ac:dyDescent="0.15">
      <c r="A39" s="145"/>
      <c r="B39" s="20">
        <v>7</v>
      </c>
      <c r="C39" s="79" t="s">
        <v>63</v>
      </c>
      <c r="D39" s="24" t="s">
        <v>64</v>
      </c>
      <c r="E39" s="25"/>
      <c r="F39" s="22" t="s">
        <v>224</v>
      </c>
      <c r="G39" s="23" t="s">
        <v>49</v>
      </c>
    </row>
    <row r="40" spans="1:11" ht="50.1" customHeight="1" x14ac:dyDescent="0.15">
      <c r="A40" s="145"/>
      <c r="B40" s="20">
        <v>8</v>
      </c>
      <c r="C40" s="23" t="s">
        <v>65</v>
      </c>
      <c r="D40" s="21" t="s">
        <v>66</v>
      </c>
      <c r="E40" s="21"/>
      <c r="F40" s="22" t="s">
        <v>225</v>
      </c>
      <c r="G40" s="23" t="s">
        <v>49</v>
      </c>
    </row>
    <row r="41" spans="1:11" ht="42" x14ac:dyDescent="0.15">
      <c r="A41" s="145" t="s">
        <v>67</v>
      </c>
      <c r="B41" s="6" t="s">
        <v>26</v>
      </c>
      <c r="C41" s="26" t="s">
        <v>68</v>
      </c>
      <c r="D41" s="6" t="s">
        <v>69</v>
      </c>
      <c r="E41" s="19" t="s">
        <v>70</v>
      </c>
      <c r="F41" s="19" t="s">
        <v>71</v>
      </c>
      <c r="G41" s="19" t="s">
        <v>72</v>
      </c>
      <c r="H41" s="19" t="s">
        <v>73</v>
      </c>
      <c r="I41" s="39" t="s">
        <v>74</v>
      </c>
      <c r="J41" s="39" t="s">
        <v>75</v>
      </c>
      <c r="K41" s="39" t="s">
        <v>29</v>
      </c>
    </row>
    <row r="42" spans="1:11" ht="108" customHeight="1" x14ac:dyDescent="0.15">
      <c r="A42" s="145"/>
      <c r="B42" s="1">
        <v>1</v>
      </c>
      <c r="C42" s="21" t="s">
        <v>46</v>
      </c>
      <c r="D42" s="21" t="s">
        <v>47</v>
      </c>
      <c r="E42" s="27" t="s">
        <v>76</v>
      </c>
      <c r="F42" s="28" t="s">
        <v>77</v>
      </c>
      <c r="G42" s="3" t="s">
        <v>78</v>
      </c>
      <c r="H42" s="3" t="s">
        <v>79</v>
      </c>
      <c r="I42" s="40" t="s">
        <v>80</v>
      </c>
      <c r="J42" s="41" t="s">
        <v>81</v>
      </c>
      <c r="K42" s="41"/>
    </row>
    <row r="43" spans="1:11" ht="81" x14ac:dyDescent="0.15">
      <c r="A43" s="145"/>
      <c r="B43" s="1">
        <v>2</v>
      </c>
      <c r="C43" s="21" t="s">
        <v>46</v>
      </c>
      <c r="D43" s="21" t="s">
        <v>47</v>
      </c>
      <c r="E43" s="27" t="s">
        <v>82</v>
      </c>
      <c r="F43" s="28" t="s">
        <v>77</v>
      </c>
      <c r="G43" s="3" t="s">
        <v>78</v>
      </c>
      <c r="H43" s="3" t="s">
        <v>79</v>
      </c>
      <c r="I43" s="40" t="s">
        <v>80</v>
      </c>
      <c r="J43" s="41" t="s">
        <v>81</v>
      </c>
      <c r="K43" s="41"/>
    </row>
    <row r="44" spans="1:11" ht="81" x14ac:dyDescent="0.15">
      <c r="A44" s="145"/>
      <c r="B44" s="1">
        <v>3</v>
      </c>
      <c r="C44" s="21" t="s">
        <v>50</v>
      </c>
      <c r="D44" s="21" t="s">
        <v>51</v>
      </c>
      <c r="E44" s="27" t="s">
        <v>83</v>
      </c>
      <c r="F44" s="28" t="s">
        <v>77</v>
      </c>
      <c r="G44" s="3" t="s">
        <v>78</v>
      </c>
      <c r="H44" s="3" t="s">
        <v>79</v>
      </c>
      <c r="I44" s="40" t="s">
        <v>80</v>
      </c>
      <c r="J44" s="41" t="s">
        <v>81</v>
      </c>
      <c r="K44" s="41"/>
    </row>
    <row r="45" spans="1:11" ht="81" x14ac:dyDescent="0.15">
      <c r="A45" s="145"/>
      <c r="B45" s="1">
        <v>4</v>
      </c>
      <c r="C45" s="21" t="s">
        <v>50</v>
      </c>
      <c r="D45" s="21" t="s">
        <v>51</v>
      </c>
      <c r="E45" s="27" t="s">
        <v>84</v>
      </c>
      <c r="F45" s="28" t="s">
        <v>77</v>
      </c>
      <c r="G45" s="3" t="s">
        <v>78</v>
      </c>
      <c r="H45" s="3" t="s">
        <v>79</v>
      </c>
      <c r="I45" s="40" t="s">
        <v>80</v>
      </c>
      <c r="J45" s="41" t="s">
        <v>81</v>
      </c>
      <c r="K45" s="41"/>
    </row>
    <row r="46" spans="1:11" ht="79.5" customHeight="1" x14ac:dyDescent="0.15">
      <c r="A46" s="145"/>
      <c r="B46" s="1">
        <v>5</v>
      </c>
      <c r="C46" s="21" t="s">
        <v>53</v>
      </c>
      <c r="D46" s="21" t="s">
        <v>54</v>
      </c>
      <c r="E46" s="27" t="s">
        <v>85</v>
      </c>
      <c r="F46" s="28" t="s">
        <v>77</v>
      </c>
      <c r="G46" s="3" t="s">
        <v>78</v>
      </c>
      <c r="H46" s="3" t="s">
        <v>79</v>
      </c>
      <c r="I46" s="42" t="s">
        <v>86</v>
      </c>
      <c r="J46" s="41" t="s">
        <v>87</v>
      </c>
      <c r="K46" s="41"/>
    </row>
    <row r="47" spans="1:11" ht="81" x14ac:dyDescent="0.15">
      <c r="A47" s="145"/>
      <c r="B47" s="1">
        <v>6</v>
      </c>
      <c r="C47" s="21" t="s">
        <v>55</v>
      </c>
      <c r="D47" s="21" t="s">
        <v>56</v>
      </c>
      <c r="E47" s="27" t="s">
        <v>88</v>
      </c>
      <c r="F47" s="28" t="s">
        <v>77</v>
      </c>
      <c r="G47" s="3" t="s">
        <v>89</v>
      </c>
      <c r="H47" s="3" t="s">
        <v>79</v>
      </c>
      <c r="I47" s="40" t="s">
        <v>80</v>
      </c>
      <c r="J47" s="41" t="s">
        <v>81</v>
      </c>
      <c r="K47" s="41"/>
    </row>
    <row r="48" spans="1:11" ht="81" x14ac:dyDescent="0.15">
      <c r="A48" s="145"/>
      <c r="B48" s="1">
        <v>7</v>
      </c>
      <c r="C48" s="21" t="s">
        <v>55</v>
      </c>
      <c r="D48" s="21" t="s">
        <v>56</v>
      </c>
      <c r="E48" s="27" t="s">
        <v>90</v>
      </c>
      <c r="F48" s="28" t="s">
        <v>77</v>
      </c>
      <c r="G48" s="3" t="s">
        <v>89</v>
      </c>
      <c r="H48" s="3" t="s">
        <v>79</v>
      </c>
      <c r="I48" s="40" t="s">
        <v>80</v>
      </c>
      <c r="J48" s="41" t="s">
        <v>81</v>
      </c>
      <c r="K48" s="41"/>
    </row>
    <row r="49" spans="1:11" ht="79.5" customHeight="1" x14ac:dyDescent="0.15">
      <c r="A49" s="145"/>
      <c r="B49" s="1">
        <v>8</v>
      </c>
      <c r="C49" s="21" t="s">
        <v>58</v>
      </c>
      <c r="D49" s="21" t="s">
        <v>59</v>
      </c>
      <c r="E49" s="27" t="s">
        <v>91</v>
      </c>
      <c r="F49" s="28" t="s">
        <v>77</v>
      </c>
      <c r="G49" s="3" t="s">
        <v>89</v>
      </c>
      <c r="H49" s="3" t="s">
        <v>79</v>
      </c>
      <c r="I49" s="42" t="s">
        <v>86</v>
      </c>
      <c r="J49" s="41" t="s">
        <v>92</v>
      </c>
      <c r="K49" s="41"/>
    </row>
    <row r="50" spans="1:11" ht="79.5" customHeight="1" x14ac:dyDescent="0.15">
      <c r="A50" s="145"/>
      <c r="B50" s="1">
        <v>9</v>
      </c>
      <c r="C50" s="21" t="s">
        <v>61</v>
      </c>
      <c r="D50" s="21" t="s">
        <v>62</v>
      </c>
      <c r="E50" s="27" t="s">
        <v>93</v>
      </c>
      <c r="F50" s="28" t="s">
        <v>77</v>
      </c>
      <c r="G50" s="3" t="s">
        <v>89</v>
      </c>
      <c r="H50" s="3" t="s">
        <v>79</v>
      </c>
      <c r="I50" s="42" t="s">
        <v>86</v>
      </c>
      <c r="J50" s="41" t="s">
        <v>92</v>
      </c>
      <c r="K50" s="41"/>
    </row>
    <row r="51" spans="1:11" ht="79.5" customHeight="1" x14ac:dyDescent="0.15">
      <c r="A51" s="145"/>
      <c r="B51" s="1">
        <v>10</v>
      </c>
      <c r="C51" s="14" t="s">
        <v>63</v>
      </c>
      <c r="D51" s="24" t="s">
        <v>64</v>
      </c>
      <c r="E51" s="27" t="s">
        <v>94</v>
      </c>
      <c r="F51" s="28" t="s">
        <v>77</v>
      </c>
      <c r="G51" s="3" t="s">
        <v>89</v>
      </c>
      <c r="H51" s="3" t="s">
        <v>79</v>
      </c>
      <c r="I51" s="42" t="s">
        <v>86</v>
      </c>
      <c r="J51" s="41" t="s">
        <v>87</v>
      </c>
      <c r="K51" s="41"/>
    </row>
    <row r="52" spans="1:11" ht="79.5" customHeight="1" x14ac:dyDescent="0.15">
      <c r="A52" s="145"/>
      <c r="B52" s="1">
        <v>11</v>
      </c>
      <c r="C52" s="21" t="s">
        <v>65</v>
      </c>
      <c r="D52" s="21" t="s">
        <v>66</v>
      </c>
      <c r="E52" s="27" t="s">
        <v>95</v>
      </c>
      <c r="F52" s="28" t="s">
        <v>77</v>
      </c>
      <c r="G52" s="3" t="s">
        <v>96</v>
      </c>
      <c r="H52" s="3" t="s">
        <v>79</v>
      </c>
      <c r="I52" s="42" t="s">
        <v>86</v>
      </c>
      <c r="J52" s="41" t="s">
        <v>87</v>
      </c>
      <c r="K52" s="41"/>
    </row>
    <row r="53" spans="1:11" ht="21" x14ac:dyDescent="0.15">
      <c r="A53" s="146" t="s">
        <v>97</v>
      </c>
      <c r="B53" s="29" t="s">
        <v>98</v>
      </c>
      <c r="C53" s="178" t="s">
        <v>99</v>
      </c>
      <c r="D53" s="179"/>
      <c r="E53" s="180"/>
      <c r="F53" s="29" t="s">
        <v>29</v>
      </c>
      <c r="G53" s="30"/>
      <c r="H53" s="30"/>
    </row>
    <row r="54" spans="1:11" ht="59.1" customHeight="1" x14ac:dyDescent="0.15">
      <c r="A54" s="146"/>
      <c r="B54" s="31" t="s">
        <v>100</v>
      </c>
      <c r="C54" s="126" t="s">
        <v>101</v>
      </c>
      <c r="D54" s="157"/>
      <c r="E54" s="158"/>
      <c r="F54" s="32" t="s">
        <v>102</v>
      </c>
      <c r="G54" s="33" t="s">
        <v>103</v>
      </c>
      <c r="H54" s="34"/>
    </row>
    <row r="55" spans="1:11" ht="59.1" customHeight="1" x14ac:dyDescent="0.15">
      <c r="A55" s="146"/>
      <c r="B55" s="31" t="s">
        <v>104</v>
      </c>
      <c r="C55" s="126" t="s">
        <v>105</v>
      </c>
      <c r="D55" s="157"/>
      <c r="E55" s="158"/>
      <c r="F55" s="32" t="s">
        <v>102</v>
      </c>
      <c r="G55" s="33" t="s">
        <v>106</v>
      </c>
      <c r="H55" s="34"/>
    </row>
    <row r="56" spans="1:11" ht="21" x14ac:dyDescent="0.15">
      <c r="A56" s="144" t="s">
        <v>107</v>
      </c>
      <c r="B56" s="8" t="s">
        <v>108</v>
      </c>
      <c r="C56" s="8" t="s">
        <v>70</v>
      </c>
      <c r="D56" s="159" t="s">
        <v>109</v>
      </c>
      <c r="E56" s="160"/>
      <c r="F56" s="161"/>
      <c r="G56" s="8" t="s">
        <v>29</v>
      </c>
      <c r="H56" s="30" t="s">
        <v>29</v>
      </c>
      <c r="I56" s="30"/>
    </row>
    <row r="57" spans="1:11" ht="107.25" customHeight="1" x14ac:dyDescent="0.15">
      <c r="A57" s="144"/>
      <c r="B57" s="35" t="s">
        <v>107</v>
      </c>
      <c r="C57" s="36" t="s">
        <v>110</v>
      </c>
      <c r="D57" s="162" t="s">
        <v>111</v>
      </c>
      <c r="E57" s="163"/>
      <c r="F57" s="164"/>
      <c r="G57" s="33"/>
      <c r="H57" s="37"/>
    </row>
    <row r="58" spans="1:11" ht="21" x14ac:dyDescent="0.15">
      <c r="A58" s="147" t="s">
        <v>112</v>
      </c>
      <c r="B58" s="30" t="s">
        <v>99</v>
      </c>
      <c r="C58" s="38" t="s">
        <v>113</v>
      </c>
      <c r="D58" s="165" t="s">
        <v>114</v>
      </c>
      <c r="E58" s="165"/>
      <c r="F58" s="165"/>
      <c r="G58" s="165" t="s">
        <v>109</v>
      </c>
      <c r="H58" s="165"/>
      <c r="I58" s="30" t="s">
        <v>115</v>
      </c>
      <c r="J58" s="30" t="s">
        <v>29</v>
      </c>
    </row>
    <row r="59" spans="1:11" ht="39" customHeight="1" x14ac:dyDescent="0.15">
      <c r="A59" s="148"/>
      <c r="B59" s="114" t="s">
        <v>116</v>
      </c>
      <c r="C59" s="114" t="s">
        <v>117</v>
      </c>
      <c r="D59" s="166" t="s">
        <v>118</v>
      </c>
      <c r="E59" s="166"/>
      <c r="F59" s="166"/>
      <c r="G59" s="167"/>
      <c r="H59" s="167"/>
      <c r="I59" s="43"/>
      <c r="J59" s="43"/>
    </row>
    <row r="60" spans="1:11" ht="39" customHeight="1" x14ac:dyDescent="0.15">
      <c r="A60" s="148"/>
      <c r="B60" s="115"/>
      <c r="C60" s="115"/>
      <c r="D60" s="166" t="s">
        <v>119</v>
      </c>
      <c r="E60" s="166"/>
      <c r="F60" s="166"/>
      <c r="G60" s="167"/>
      <c r="H60" s="167"/>
      <c r="I60" s="44" t="s">
        <v>120</v>
      </c>
      <c r="J60" s="43" t="s">
        <v>121</v>
      </c>
    </row>
    <row r="61" spans="1:11" ht="35.25" customHeight="1" x14ac:dyDescent="0.15">
      <c r="A61" s="148"/>
      <c r="B61" s="150" t="s">
        <v>122</v>
      </c>
      <c r="C61" s="116" t="s">
        <v>123</v>
      </c>
      <c r="D61" s="132" t="s">
        <v>124</v>
      </c>
      <c r="E61" s="132"/>
      <c r="F61" s="132"/>
      <c r="G61" s="133"/>
      <c r="H61" s="133"/>
      <c r="I61" s="103" t="s">
        <v>125</v>
      </c>
      <c r="J61" s="45"/>
    </row>
    <row r="62" spans="1:11" ht="36" customHeight="1" x14ac:dyDescent="0.15">
      <c r="A62" s="148"/>
      <c r="B62" s="151"/>
      <c r="C62" s="117"/>
      <c r="D62" s="153" t="s">
        <v>126</v>
      </c>
      <c r="E62" s="154"/>
      <c r="F62" s="155"/>
      <c r="G62" s="124"/>
      <c r="H62" s="125"/>
      <c r="I62" s="104"/>
      <c r="J62" s="46" t="s">
        <v>121</v>
      </c>
    </row>
    <row r="63" spans="1:11" ht="36" customHeight="1" x14ac:dyDescent="0.15">
      <c r="A63" s="148"/>
      <c r="B63" s="152"/>
      <c r="C63" s="118"/>
      <c r="D63" s="129" t="s">
        <v>127</v>
      </c>
      <c r="E63" s="130"/>
      <c r="F63" s="131"/>
      <c r="G63" s="124"/>
      <c r="H63" s="125"/>
      <c r="I63" s="105"/>
      <c r="J63" s="46" t="s">
        <v>121</v>
      </c>
    </row>
    <row r="64" spans="1:11" ht="35.25" customHeight="1" x14ac:dyDescent="0.15">
      <c r="A64" s="148"/>
      <c r="B64" s="150" t="s">
        <v>128</v>
      </c>
      <c r="C64" s="116" t="s">
        <v>129</v>
      </c>
      <c r="D64" s="132" t="s">
        <v>129</v>
      </c>
      <c r="E64" s="132"/>
      <c r="F64" s="132"/>
      <c r="G64" s="133"/>
      <c r="H64" s="133"/>
      <c r="I64" s="103" t="s">
        <v>125</v>
      </c>
      <c r="J64" s="45"/>
    </row>
    <row r="65" spans="1:10" ht="36" customHeight="1" x14ac:dyDescent="0.15">
      <c r="A65" s="148"/>
      <c r="B65" s="151"/>
      <c r="C65" s="117"/>
      <c r="D65" s="153" t="s">
        <v>130</v>
      </c>
      <c r="E65" s="154"/>
      <c r="F65" s="155"/>
      <c r="G65" s="124"/>
      <c r="H65" s="125"/>
      <c r="I65" s="104"/>
      <c r="J65" s="46" t="s">
        <v>121</v>
      </c>
    </row>
    <row r="66" spans="1:10" ht="36" customHeight="1" x14ac:dyDescent="0.15">
      <c r="A66" s="148"/>
      <c r="B66" s="152"/>
      <c r="C66" s="118"/>
      <c r="D66" s="129" t="s">
        <v>131</v>
      </c>
      <c r="E66" s="130"/>
      <c r="F66" s="131"/>
      <c r="G66" s="124"/>
      <c r="H66" s="125"/>
      <c r="I66" s="105"/>
      <c r="J66" s="46"/>
    </row>
    <row r="67" spans="1:10" ht="35.25" customHeight="1" x14ac:dyDescent="0.15">
      <c r="A67" s="148"/>
      <c r="B67" s="150" t="s">
        <v>132</v>
      </c>
      <c r="C67" s="116" t="s">
        <v>133</v>
      </c>
      <c r="D67" s="132" t="s">
        <v>134</v>
      </c>
      <c r="E67" s="132"/>
      <c r="F67" s="132"/>
      <c r="G67" s="133"/>
      <c r="H67" s="133"/>
      <c r="I67" s="103" t="s">
        <v>125</v>
      </c>
      <c r="J67" s="45"/>
    </row>
    <row r="68" spans="1:10" ht="36" customHeight="1" x14ac:dyDescent="0.15">
      <c r="A68" s="148"/>
      <c r="B68" s="151"/>
      <c r="C68" s="117"/>
      <c r="D68" s="153" t="s">
        <v>135</v>
      </c>
      <c r="E68" s="154"/>
      <c r="F68" s="155"/>
      <c r="G68" s="124"/>
      <c r="H68" s="125"/>
      <c r="I68" s="104"/>
      <c r="J68" s="46" t="s">
        <v>121</v>
      </c>
    </row>
    <row r="69" spans="1:10" ht="35.25" customHeight="1" x14ac:dyDescent="0.15">
      <c r="A69" s="148"/>
      <c r="B69" s="150" t="s">
        <v>136</v>
      </c>
      <c r="C69" s="116" t="s">
        <v>137</v>
      </c>
      <c r="D69" s="132" t="s">
        <v>138</v>
      </c>
      <c r="E69" s="132"/>
      <c r="F69" s="132"/>
      <c r="G69" s="133"/>
      <c r="H69" s="133"/>
      <c r="I69" s="103" t="s">
        <v>125</v>
      </c>
      <c r="J69" s="45"/>
    </row>
    <row r="70" spans="1:10" ht="36" customHeight="1" x14ac:dyDescent="0.15">
      <c r="A70" s="148"/>
      <c r="B70" s="151"/>
      <c r="C70" s="117"/>
      <c r="D70" s="153" t="s">
        <v>139</v>
      </c>
      <c r="E70" s="154"/>
      <c r="F70" s="155"/>
      <c r="G70" s="124"/>
      <c r="H70" s="125"/>
      <c r="I70" s="104"/>
      <c r="J70" s="46" t="s">
        <v>121</v>
      </c>
    </row>
    <row r="71" spans="1:10" ht="36" customHeight="1" x14ac:dyDescent="0.15">
      <c r="A71" s="148"/>
      <c r="B71" s="152"/>
      <c r="C71" s="118"/>
      <c r="D71" s="129" t="s">
        <v>127</v>
      </c>
      <c r="E71" s="130"/>
      <c r="F71" s="131"/>
      <c r="G71" s="124"/>
      <c r="H71" s="125"/>
      <c r="I71" s="105"/>
      <c r="J71" s="46" t="s">
        <v>121</v>
      </c>
    </row>
    <row r="72" spans="1:10" ht="35.25" customHeight="1" x14ac:dyDescent="0.15">
      <c r="A72" s="148"/>
      <c r="B72" s="150" t="s">
        <v>140</v>
      </c>
      <c r="C72" s="116" t="s">
        <v>141</v>
      </c>
      <c r="D72" s="132" t="s">
        <v>141</v>
      </c>
      <c r="E72" s="132"/>
      <c r="F72" s="132"/>
      <c r="G72" s="133"/>
      <c r="H72" s="133"/>
      <c r="I72" s="103" t="s">
        <v>125</v>
      </c>
      <c r="J72" s="45"/>
    </row>
    <row r="73" spans="1:10" ht="36" customHeight="1" x14ac:dyDescent="0.15">
      <c r="A73" s="148"/>
      <c r="B73" s="151"/>
      <c r="C73" s="117"/>
      <c r="D73" s="153" t="s">
        <v>142</v>
      </c>
      <c r="E73" s="154"/>
      <c r="F73" s="155"/>
      <c r="G73" s="124"/>
      <c r="H73" s="125"/>
      <c r="I73" s="104"/>
      <c r="J73" s="46" t="s">
        <v>121</v>
      </c>
    </row>
    <row r="74" spans="1:10" ht="36" customHeight="1" x14ac:dyDescent="0.15">
      <c r="A74" s="148"/>
      <c r="B74" s="152"/>
      <c r="C74" s="118"/>
      <c r="D74" s="129" t="s">
        <v>143</v>
      </c>
      <c r="E74" s="130"/>
      <c r="F74" s="131"/>
      <c r="G74" s="124"/>
      <c r="H74" s="125"/>
      <c r="I74" s="105"/>
      <c r="J74" s="46"/>
    </row>
    <row r="75" spans="1:10" ht="35.25" customHeight="1" x14ac:dyDescent="0.15">
      <c r="A75" s="148"/>
      <c r="B75" s="150" t="s">
        <v>144</v>
      </c>
      <c r="C75" s="116" t="s">
        <v>145</v>
      </c>
      <c r="D75" s="132" t="s">
        <v>146</v>
      </c>
      <c r="E75" s="132"/>
      <c r="F75" s="132"/>
      <c r="G75" s="133"/>
      <c r="H75" s="133"/>
      <c r="I75" s="103" t="s">
        <v>125</v>
      </c>
      <c r="J75" s="45"/>
    </row>
    <row r="76" spans="1:10" ht="36" customHeight="1" x14ac:dyDescent="0.15">
      <c r="A76" s="148"/>
      <c r="B76" s="151"/>
      <c r="C76" s="117"/>
      <c r="D76" s="153" t="s">
        <v>147</v>
      </c>
      <c r="E76" s="154"/>
      <c r="F76" s="155"/>
      <c r="G76" s="124"/>
      <c r="H76" s="125"/>
      <c r="I76" s="104"/>
      <c r="J76" s="46" t="s">
        <v>121</v>
      </c>
    </row>
    <row r="77" spans="1:10" ht="35.25" customHeight="1" x14ac:dyDescent="0.15">
      <c r="A77" s="148"/>
      <c r="B77" s="150" t="s">
        <v>148</v>
      </c>
      <c r="C77" s="116" t="s">
        <v>149</v>
      </c>
      <c r="D77" s="156" t="s">
        <v>150</v>
      </c>
      <c r="E77" s="156"/>
      <c r="F77" s="156"/>
      <c r="G77" s="133"/>
      <c r="H77" s="133"/>
      <c r="I77" s="103" t="s">
        <v>125</v>
      </c>
      <c r="J77" s="45"/>
    </row>
    <row r="78" spans="1:10" ht="36" customHeight="1" x14ac:dyDescent="0.15">
      <c r="A78" s="148"/>
      <c r="B78" s="151"/>
      <c r="C78" s="117"/>
      <c r="D78" s="153" t="s">
        <v>151</v>
      </c>
      <c r="E78" s="154"/>
      <c r="F78" s="155"/>
      <c r="G78" s="124"/>
      <c r="H78" s="125"/>
      <c r="I78" s="104"/>
      <c r="J78" s="46" t="s">
        <v>121</v>
      </c>
    </row>
    <row r="79" spans="1:10" ht="36" customHeight="1" x14ac:dyDescent="0.15">
      <c r="A79" s="148"/>
      <c r="B79" s="152"/>
      <c r="C79" s="118"/>
      <c r="D79" s="129" t="s">
        <v>152</v>
      </c>
      <c r="E79" s="130"/>
      <c r="F79" s="131"/>
      <c r="G79" s="124"/>
      <c r="H79" s="125"/>
      <c r="I79" s="105"/>
      <c r="J79" s="46"/>
    </row>
    <row r="80" spans="1:10" ht="35.25" customHeight="1" x14ac:dyDescent="0.15">
      <c r="A80" s="148"/>
      <c r="B80" s="150" t="s">
        <v>153</v>
      </c>
      <c r="C80" s="116" t="s">
        <v>154</v>
      </c>
      <c r="D80" s="156" t="s">
        <v>155</v>
      </c>
      <c r="E80" s="156"/>
      <c r="F80" s="156"/>
      <c r="G80" s="133"/>
      <c r="H80" s="133"/>
      <c r="I80" s="103" t="s">
        <v>125</v>
      </c>
      <c r="J80" s="45"/>
    </row>
    <row r="81" spans="1:10" ht="36" customHeight="1" x14ac:dyDescent="0.15">
      <c r="A81" s="148"/>
      <c r="B81" s="151"/>
      <c r="C81" s="117"/>
      <c r="D81" s="153" t="s">
        <v>151</v>
      </c>
      <c r="E81" s="154"/>
      <c r="F81" s="155"/>
      <c r="G81" s="124"/>
      <c r="H81" s="125"/>
      <c r="I81" s="104"/>
      <c r="J81" s="46" t="s">
        <v>121</v>
      </c>
    </row>
    <row r="82" spans="1:10" ht="36" customHeight="1" x14ac:dyDescent="0.15">
      <c r="A82" s="148"/>
      <c r="B82" s="152"/>
      <c r="C82" s="118"/>
      <c r="D82" s="129" t="s">
        <v>156</v>
      </c>
      <c r="E82" s="130"/>
      <c r="F82" s="131"/>
      <c r="G82" s="124"/>
      <c r="H82" s="125"/>
      <c r="I82" s="105"/>
      <c r="J82" s="46"/>
    </row>
    <row r="83" spans="1:10" ht="35.25" customHeight="1" x14ac:dyDescent="0.15">
      <c r="A83" s="148"/>
      <c r="B83" s="150" t="s">
        <v>157</v>
      </c>
      <c r="C83" s="116" t="s">
        <v>158</v>
      </c>
      <c r="D83" s="132" t="s">
        <v>159</v>
      </c>
      <c r="E83" s="132"/>
      <c r="F83" s="132"/>
      <c r="G83" s="133"/>
      <c r="H83" s="133"/>
      <c r="I83" s="103" t="s">
        <v>125</v>
      </c>
      <c r="J83" s="45"/>
    </row>
    <row r="84" spans="1:10" ht="36" customHeight="1" x14ac:dyDescent="0.15">
      <c r="A84" s="148"/>
      <c r="B84" s="151"/>
      <c r="C84" s="117"/>
      <c r="D84" s="137" t="s">
        <v>160</v>
      </c>
      <c r="E84" s="138"/>
      <c r="F84" s="139"/>
      <c r="G84" s="124"/>
      <c r="H84" s="125"/>
      <c r="I84" s="104"/>
      <c r="J84" s="46" t="s">
        <v>121</v>
      </c>
    </row>
    <row r="85" spans="1:10" ht="36" customHeight="1" x14ac:dyDescent="0.15">
      <c r="A85" s="148"/>
      <c r="B85" s="152"/>
      <c r="C85" s="118"/>
      <c r="D85" s="129" t="s">
        <v>161</v>
      </c>
      <c r="E85" s="130"/>
      <c r="F85" s="131"/>
      <c r="G85" s="124"/>
      <c r="H85" s="125"/>
      <c r="I85" s="105"/>
      <c r="J85" s="46"/>
    </row>
    <row r="86" spans="1:10" ht="35.25" customHeight="1" x14ac:dyDescent="0.15">
      <c r="A86" s="148"/>
      <c r="B86" s="150" t="s">
        <v>162</v>
      </c>
      <c r="C86" s="116" t="s">
        <v>158</v>
      </c>
      <c r="D86" s="132" t="s">
        <v>159</v>
      </c>
      <c r="E86" s="132"/>
      <c r="F86" s="132"/>
      <c r="G86" s="133"/>
      <c r="H86" s="133"/>
      <c r="I86" s="103" t="s">
        <v>125</v>
      </c>
      <c r="J86" s="45"/>
    </row>
    <row r="87" spans="1:10" ht="36" customHeight="1" x14ac:dyDescent="0.15">
      <c r="A87" s="148"/>
      <c r="B87" s="151"/>
      <c r="C87" s="117"/>
      <c r="D87" s="137" t="s">
        <v>163</v>
      </c>
      <c r="E87" s="138"/>
      <c r="F87" s="139"/>
      <c r="G87" s="124"/>
      <c r="H87" s="125"/>
      <c r="I87" s="104"/>
      <c r="J87" s="46" t="s">
        <v>121</v>
      </c>
    </row>
    <row r="88" spans="1:10" ht="36" customHeight="1" x14ac:dyDescent="0.15">
      <c r="A88" s="148"/>
      <c r="B88" s="152"/>
      <c r="C88" s="118"/>
      <c r="D88" s="129" t="s">
        <v>164</v>
      </c>
      <c r="E88" s="130"/>
      <c r="F88" s="131"/>
      <c r="G88" s="124"/>
      <c r="H88" s="125"/>
      <c r="I88" s="105"/>
      <c r="J88" s="46"/>
    </row>
    <row r="89" spans="1:10" ht="35.25" customHeight="1" x14ac:dyDescent="0.15">
      <c r="A89" s="148"/>
      <c r="B89" s="150" t="s">
        <v>165</v>
      </c>
      <c r="C89" s="116" t="s">
        <v>158</v>
      </c>
      <c r="D89" s="132" t="s">
        <v>159</v>
      </c>
      <c r="E89" s="132"/>
      <c r="F89" s="132"/>
      <c r="G89" s="133"/>
      <c r="H89" s="133"/>
      <c r="I89" s="103" t="s">
        <v>125</v>
      </c>
      <c r="J89" s="45"/>
    </row>
    <row r="90" spans="1:10" ht="36" customHeight="1" x14ac:dyDescent="0.15">
      <c r="A90" s="148"/>
      <c r="B90" s="151"/>
      <c r="C90" s="117"/>
      <c r="D90" s="137" t="s">
        <v>166</v>
      </c>
      <c r="E90" s="138"/>
      <c r="F90" s="139"/>
      <c r="G90" s="124"/>
      <c r="H90" s="125"/>
      <c r="I90" s="104"/>
      <c r="J90" s="46" t="s">
        <v>121</v>
      </c>
    </row>
    <row r="91" spans="1:10" ht="36" customHeight="1" x14ac:dyDescent="0.15">
      <c r="A91" s="148"/>
      <c r="B91" s="152"/>
      <c r="C91" s="118"/>
      <c r="D91" s="129" t="s">
        <v>167</v>
      </c>
      <c r="E91" s="130"/>
      <c r="F91" s="131"/>
      <c r="G91" s="124"/>
      <c r="H91" s="125"/>
      <c r="I91" s="105"/>
      <c r="J91" s="46"/>
    </row>
    <row r="92" spans="1:10" ht="35.25" customHeight="1" x14ac:dyDescent="0.15">
      <c r="A92" s="148"/>
      <c r="B92" s="110" t="s">
        <v>168</v>
      </c>
      <c r="C92" s="119" t="s">
        <v>169</v>
      </c>
      <c r="D92" s="132" t="s">
        <v>170</v>
      </c>
      <c r="E92" s="132"/>
      <c r="F92" s="132"/>
      <c r="G92" s="133"/>
      <c r="H92" s="133"/>
      <c r="I92" s="103" t="s">
        <v>125</v>
      </c>
      <c r="J92" s="45"/>
    </row>
    <row r="93" spans="1:10" ht="36" customHeight="1" x14ac:dyDescent="0.15">
      <c r="A93" s="148"/>
      <c r="B93" s="111"/>
      <c r="C93" s="120"/>
      <c r="D93" s="134" t="s">
        <v>171</v>
      </c>
      <c r="E93" s="135"/>
      <c r="F93" s="136"/>
      <c r="G93" s="124"/>
      <c r="H93" s="125"/>
      <c r="I93" s="104"/>
      <c r="J93" s="46" t="s">
        <v>121</v>
      </c>
    </row>
    <row r="94" spans="1:10" ht="36" customHeight="1" x14ac:dyDescent="0.15">
      <c r="A94" s="148"/>
      <c r="B94" s="112"/>
      <c r="C94" s="121"/>
      <c r="D94" s="126" t="s">
        <v>127</v>
      </c>
      <c r="E94" s="127"/>
      <c r="F94" s="128"/>
      <c r="G94" s="124"/>
      <c r="H94" s="125"/>
      <c r="I94" s="105"/>
      <c r="J94" s="46" t="s">
        <v>121</v>
      </c>
    </row>
    <row r="95" spans="1:10" ht="35.25" customHeight="1" x14ac:dyDescent="0.15">
      <c r="A95" s="148"/>
      <c r="B95" s="113" t="s">
        <v>172</v>
      </c>
      <c r="C95" s="122" t="s">
        <v>173</v>
      </c>
      <c r="D95" s="123" t="s">
        <v>35</v>
      </c>
      <c r="E95" s="123"/>
      <c r="F95" s="123"/>
      <c r="G95" s="133"/>
      <c r="H95" s="133"/>
      <c r="I95" s="106" t="s">
        <v>174</v>
      </c>
      <c r="J95" s="45"/>
    </row>
    <row r="96" spans="1:10" ht="36" customHeight="1" x14ac:dyDescent="0.15">
      <c r="A96" s="148"/>
      <c r="B96" s="113"/>
      <c r="C96" s="122"/>
      <c r="D96" s="123" t="s">
        <v>175</v>
      </c>
      <c r="E96" s="123"/>
      <c r="F96" s="123"/>
      <c r="G96" s="124"/>
      <c r="H96" s="125"/>
      <c r="I96" s="107"/>
      <c r="J96" s="46" t="s">
        <v>121</v>
      </c>
    </row>
    <row r="97" spans="1:10" ht="32.25" customHeight="1" x14ac:dyDescent="0.15">
      <c r="A97" s="149"/>
      <c r="B97" s="113"/>
      <c r="C97" s="122"/>
      <c r="D97" s="126" t="s">
        <v>176</v>
      </c>
      <c r="E97" s="127"/>
      <c r="F97" s="128"/>
      <c r="G97" s="124"/>
      <c r="H97" s="125"/>
      <c r="I97" s="108"/>
      <c r="J97" s="46"/>
    </row>
    <row r="98" spans="1:10" ht="13.5" x14ac:dyDescent="0.15">
      <c r="A98"/>
      <c r="B98"/>
      <c r="C98"/>
      <c r="D98"/>
      <c r="E98"/>
      <c r="F98"/>
      <c r="G98"/>
    </row>
    <row r="99" spans="1:10" ht="13.5" x14ac:dyDescent="0.15">
      <c r="A99"/>
      <c r="B99"/>
      <c r="C99"/>
      <c r="D99"/>
      <c r="E99"/>
      <c r="F99"/>
      <c r="G99"/>
    </row>
    <row r="100" spans="1:10" ht="13.5" x14ac:dyDescent="0.15">
      <c r="A100"/>
      <c r="B100"/>
      <c r="C100"/>
      <c r="D100"/>
      <c r="E100"/>
      <c r="F100"/>
      <c r="G100"/>
    </row>
    <row r="101" spans="1:10" ht="13.5" x14ac:dyDescent="0.15">
      <c r="A101"/>
      <c r="B101"/>
      <c r="C101"/>
      <c r="D101"/>
      <c r="E101"/>
      <c r="F101"/>
      <c r="G101"/>
    </row>
    <row r="102" spans="1:10" ht="13.5" x14ac:dyDescent="0.15">
      <c r="A102"/>
      <c r="B102"/>
      <c r="C102"/>
      <c r="D102"/>
      <c r="E102"/>
      <c r="F102"/>
      <c r="G102"/>
    </row>
    <row r="103" spans="1:10" ht="13.5" x14ac:dyDescent="0.15">
      <c r="A103"/>
      <c r="B103"/>
      <c r="C103"/>
      <c r="D103"/>
      <c r="E103"/>
      <c r="F103"/>
      <c r="G103"/>
    </row>
    <row r="104" spans="1:10" ht="13.5" x14ac:dyDescent="0.15">
      <c r="A104"/>
      <c r="B104"/>
      <c r="C104"/>
      <c r="D104"/>
      <c r="E104"/>
      <c r="F104"/>
      <c r="G104"/>
    </row>
    <row r="105" spans="1:10" ht="13.5" x14ac:dyDescent="0.15">
      <c r="A105"/>
      <c r="B105"/>
      <c r="C105"/>
      <c r="D105"/>
      <c r="E105"/>
      <c r="F105"/>
      <c r="G105"/>
    </row>
    <row r="106" spans="1:10" ht="13.5" x14ac:dyDescent="0.15">
      <c r="A106"/>
      <c r="B106"/>
      <c r="C106"/>
      <c r="D106"/>
      <c r="E106"/>
      <c r="F106"/>
      <c r="G106"/>
    </row>
    <row r="107" spans="1:10" ht="13.5" x14ac:dyDescent="0.15">
      <c r="A107"/>
      <c r="B107"/>
      <c r="C107"/>
      <c r="D107"/>
      <c r="E107"/>
      <c r="F107"/>
      <c r="G107"/>
    </row>
    <row r="108" spans="1:10" ht="13.5" x14ac:dyDescent="0.15">
      <c r="A108"/>
      <c r="B108"/>
      <c r="C108"/>
      <c r="D108"/>
      <c r="E108"/>
      <c r="F108"/>
      <c r="G108"/>
    </row>
    <row r="109" spans="1:10" ht="13.5" x14ac:dyDescent="0.15">
      <c r="A109"/>
      <c r="B109"/>
      <c r="C109"/>
      <c r="D109"/>
      <c r="E109"/>
      <c r="F109"/>
      <c r="G109"/>
    </row>
    <row r="110" spans="1:10" ht="13.5" x14ac:dyDescent="0.15">
      <c r="A110"/>
      <c r="B110"/>
      <c r="C110"/>
      <c r="D110"/>
      <c r="E110"/>
      <c r="F110"/>
      <c r="G110"/>
    </row>
    <row r="111" spans="1:10" ht="13.5" x14ac:dyDescent="0.15">
      <c r="A111"/>
      <c r="B111"/>
      <c r="C111"/>
      <c r="D111"/>
      <c r="E111"/>
      <c r="F111"/>
      <c r="G111"/>
    </row>
    <row r="112" spans="1:10" ht="13.5" x14ac:dyDescent="0.15">
      <c r="A112"/>
      <c r="B112"/>
      <c r="C112"/>
      <c r="D112"/>
      <c r="E112"/>
      <c r="F112"/>
      <c r="G112"/>
    </row>
    <row r="113" spans="1:7" ht="13.5" x14ac:dyDescent="0.15">
      <c r="A113"/>
      <c r="B113"/>
      <c r="C113"/>
      <c r="D113"/>
      <c r="E113"/>
      <c r="F113"/>
      <c r="G113"/>
    </row>
    <row r="114" spans="1:7" ht="13.5" x14ac:dyDescent="0.15">
      <c r="A114"/>
      <c r="B114"/>
      <c r="C114"/>
      <c r="D114"/>
      <c r="E114"/>
      <c r="F114"/>
      <c r="G114"/>
    </row>
    <row r="115" spans="1:7" ht="13.5" x14ac:dyDescent="0.15">
      <c r="A115"/>
      <c r="B115"/>
      <c r="C115"/>
      <c r="D115"/>
      <c r="E115"/>
      <c r="F115"/>
      <c r="G115"/>
    </row>
    <row r="116" spans="1:7" ht="13.5" x14ac:dyDescent="0.15">
      <c r="A116"/>
      <c r="B116"/>
      <c r="C116"/>
      <c r="D116"/>
      <c r="E116"/>
      <c r="F116"/>
      <c r="G116"/>
    </row>
    <row r="117" spans="1:7" ht="13.5" x14ac:dyDescent="0.15">
      <c r="A117"/>
      <c r="B117"/>
      <c r="C117"/>
      <c r="D117"/>
      <c r="E117"/>
      <c r="F117"/>
      <c r="G117"/>
    </row>
    <row r="118" spans="1:7" ht="13.5" x14ac:dyDescent="0.15">
      <c r="A118"/>
      <c r="B118"/>
      <c r="C118"/>
      <c r="D118"/>
      <c r="E118"/>
      <c r="F118"/>
      <c r="G118"/>
    </row>
    <row r="119" spans="1:7" ht="13.5" x14ac:dyDescent="0.15">
      <c r="A119"/>
      <c r="B119"/>
      <c r="C119"/>
      <c r="D119"/>
      <c r="E119"/>
      <c r="F119"/>
      <c r="G119"/>
    </row>
    <row r="120" spans="1:7" ht="13.5" x14ac:dyDescent="0.15">
      <c r="A120"/>
      <c r="B120"/>
      <c r="C120"/>
      <c r="D120"/>
      <c r="E120"/>
      <c r="F120"/>
      <c r="G120"/>
    </row>
    <row r="121" spans="1:7" ht="13.5" x14ac:dyDescent="0.15">
      <c r="A121"/>
      <c r="B121"/>
      <c r="C121"/>
      <c r="D121"/>
      <c r="E121"/>
      <c r="F121"/>
      <c r="G121"/>
    </row>
    <row r="122" spans="1:7" ht="13.5" x14ac:dyDescent="0.15">
      <c r="A122"/>
      <c r="B122"/>
      <c r="C122"/>
      <c r="D122"/>
      <c r="E122"/>
      <c r="F122"/>
      <c r="G122"/>
    </row>
    <row r="123" spans="1:7" ht="13.5" x14ac:dyDescent="0.15">
      <c r="A123"/>
      <c r="B123"/>
      <c r="C123"/>
      <c r="D123"/>
      <c r="E123"/>
      <c r="F123"/>
      <c r="G123"/>
    </row>
    <row r="124" spans="1:7" ht="13.5" x14ac:dyDescent="0.15">
      <c r="A124"/>
      <c r="B124"/>
      <c r="C124"/>
      <c r="D124"/>
      <c r="E124"/>
      <c r="F124"/>
      <c r="G124"/>
    </row>
    <row r="125" spans="1:7" ht="13.5" x14ac:dyDescent="0.15">
      <c r="A125"/>
      <c r="B125"/>
      <c r="C125"/>
      <c r="D125"/>
      <c r="E125"/>
      <c r="F125"/>
      <c r="G125"/>
    </row>
    <row r="126" spans="1:7" ht="13.5" x14ac:dyDescent="0.15">
      <c r="A126"/>
      <c r="B126"/>
      <c r="C126"/>
      <c r="D126"/>
      <c r="E126"/>
      <c r="F126"/>
      <c r="G126"/>
    </row>
    <row r="127" spans="1:7" ht="13.5" x14ac:dyDescent="0.15">
      <c r="A127"/>
      <c r="B127"/>
      <c r="C127"/>
      <c r="D127"/>
      <c r="E127"/>
      <c r="F127"/>
      <c r="G127"/>
    </row>
    <row r="128" spans="1:7" ht="13.5" x14ac:dyDescent="0.15">
      <c r="A128"/>
      <c r="B128"/>
      <c r="C128"/>
      <c r="D128"/>
      <c r="E128"/>
      <c r="F128"/>
      <c r="G128"/>
    </row>
    <row r="129" spans="1:7" ht="13.5" x14ac:dyDescent="0.15">
      <c r="A129"/>
      <c r="B129"/>
      <c r="C129"/>
      <c r="D129"/>
      <c r="E129"/>
      <c r="F129"/>
      <c r="G129"/>
    </row>
    <row r="130" spans="1:7" ht="13.5" x14ac:dyDescent="0.15">
      <c r="A130"/>
      <c r="B130"/>
      <c r="C130"/>
      <c r="D130"/>
      <c r="E130"/>
      <c r="F130"/>
      <c r="G130"/>
    </row>
    <row r="131" spans="1:7" ht="13.5" x14ac:dyDescent="0.15">
      <c r="A131"/>
      <c r="B131"/>
      <c r="C131"/>
      <c r="D131"/>
      <c r="E131"/>
      <c r="F131"/>
      <c r="G131"/>
    </row>
    <row r="132" spans="1:7" ht="13.5" x14ac:dyDescent="0.15">
      <c r="A132"/>
      <c r="B132"/>
      <c r="C132"/>
      <c r="D132"/>
      <c r="E132"/>
      <c r="F132"/>
      <c r="G132"/>
    </row>
    <row r="133" spans="1:7" ht="13.5" x14ac:dyDescent="0.15">
      <c r="A133"/>
      <c r="B133"/>
      <c r="C133"/>
      <c r="D133"/>
      <c r="E133"/>
      <c r="F133"/>
      <c r="G133"/>
    </row>
    <row r="134" spans="1:7" ht="13.5" x14ac:dyDescent="0.15">
      <c r="A134"/>
      <c r="B134"/>
      <c r="C134"/>
      <c r="D134"/>
      <c r="E134"/>
      <c r="F134"/>
      <c r="G134"/>
    </row>
    <row r="135" spans="1:7" ht="13.5" x14ac:dyDescent="0.15">
      <c r="A135"/>
      <c r="B135"/>
      <c r="C135"/>
      <c r="D135"/>
      <c r="E135"/>
      <c r="F135"/>
      <c r="G135"/>
    </row>
    <row r="136" spans="1:7" ht="13.5" x14ac:dyDescent="0.15">
      <c r="A136"/>
      <c r="B136"/>
      <c r="C136"/>
      <c r="D136"/>
      <c r="E136"/>
      <c r="F136"/>
      <c r="G136"/>
    </row>
    <row r="137" spans="1:7" ht="13.5" x14ac:dyDescent="0.15">
      <c r="A137"/>
      <c r="B137"/>
      <c r="C137"/>
      <c r="D137"/>
      <c r="E137"/>
      <c r="F137"/>
      <c r="G137"/>
    </row>
    <row r="138" spans="1:7" ht="13.5" x14ac:dyDescent="0.15">
      <c r="A138"/>
      <c r="B138"/>
      <c r="C138"/>
      <c r="D138"/>
      <c r="E138"/>
      <c r="F138"/>
      <c r="G138"/>
    </row>
    <row r="139" spans="1:7" ht="13.5" x14ac:dyDescent="0.15">
      <c r="A139"/>
      <c r="B139"/>
      <c r="C139"/>
      <c r="D139"/>
      <c r="E139"/>
      <c r="F139"/>
      <c r="G139"/>
    </row>
    <row r="140" spans="1:7" ht="13.5" x14ac:dyDescent="0.15">
      <c r="A140"/>
      <c r="B140"/>
      <c r="C140"/>
      <c r="D140"/>
      <c r="E140"/>
      <c r="F140"/>
      <c r="G140"/>
    </row>
    <row r="141" spans="1:7" ht="13.5" x14ac:dyDescent="0.15">
      <c r="A141"/>
      <c r="B141"/>
      <c r="C141"/>
      <c r="D141"/>
      <c r="E141"/>
      <c r="F141"/>
      <c r="G141"/>
    </row>
    <row r="142" spans="1:7" ht="13.5" x14ac:dyDescent="0.15">
      <c r="A142"/>
      <c r="B142"/>
      <c r="C142"/>
      <c r="D142"/>
      <c r="E142"/>
      <c r="F142"/>
      <c r="G142"/>
    </row>
    <row r="143" spans="1:7" ht="13.5" x14ac:dyDescent="0.15">
      <c r="A143"/>
      <c r="B143"/>
      <c r="C143"/>
      <c r="D143"/>
      <c r="E143"/>
      <c r="F143"/>
      <c r="G143"/>
    </row>
    <row r="144" spans="1:7" ht="13.5" x14ac:dyDescent="0.15">
      <c r="A144"/>
      <c r="B144"/>
      <c r="C144"/>
      <c r="D144"/>
      <c r="E144"/>
      <c r="F144"/>
      <c r="G144"/>
    </row>
    <row r="145" spans="1:7" ht="13.5" x14ac:dyDescent="0.15">
      <c r="A145"/>
      <c r="B145"/>
      <c r="C145"/>
      <c r="D145"/>
      <c r="E145"/>
      <c r="F145"/>
      <c r="G145"/>
    </row>
    <row r="146" spans="1:7" ht="13.5" x14ac:dyDescent="0.15">
      <c r="A146"/>
      <c r="B146"/>
      <c r="C146"/>
      <c r="D146"/>
      <c r="E146"/>
      <c r="F146"/>
      <c r="G146"/>
    </row>
    <row r="147" spans="1:7" ht="13.5" x14ac:dyDescent="0.15">
      <c r="A147"/>
      <c r="B147"/>
      <c r="C147"/>
      <c r="D147"/>
      <c r="E147"/>
      <c r="F147"/>
      <c r="G147"/>
    </row>
    <row r="148" spans="1:7" ht="13.5" x14ac:dyDescent="0.15">
      <c r="A148"/>
      <c r="B148"/>
      <c r="C148"/>
      <c r="D148"/>
      <c r="E148"/>
      <c r="F148"/>
      <c r="G148"/>
    </row>
    <row r="149" spans="1:7" ht="13.5" x14ac:dyDescent="0.15">
      <c r="A149"/>
      <c r="B149"/>
      <c r="C149"/>
      <c r="D149"/>
      <c r="E149"/>
      <c r="F149"/>
      <c r="G149"/>
    </row>
    <row r="150" spans="1:7" ht="13.5" x14ac:dyDescent="0.15">
      <c r="A150"/>
      <c r="B150"/>
      <c r="C150"/>
      <c r="D150"/>
      <c r="E150"/>
      <c r="F150"/>
      <c r="G150"/>
    </row>
    <row r="151" spans="1:7" ht="13.5" x14ac:dyDescent="0.15">
      <c r="A151"/>
      <c r="B151"/>
      <c r="C151"/>
      <c r="D151"/>
      <c r="E151"/>
      <c r="F151"/>
      <c r="G151"/>
    </row>
    <row r="152" spans="1:7" ht="13.5" x14ac:dyDescent="0.15">
      <c r="A152"/>
      <c r="B152"/>
      <c r="C152"/>
      <c r="D152"/>
      <c r="E152"/>
      <c r="F152"/>
      <c r="G152"/>
    </row>
    <row r="153" spans="1:7" ht="13.5" x14ac:dyDescent="0.15">
      <c r="A153"/>
      <c r="B153"/>
      <c r="C153"/>
      <c r="D153"/>
      <c r="E153"/>
      <c r="F153"/>
      <c r="G153"/>
    </row>
    <row r="154" spans="1:7" ht="13.5" x14ac:dyDescent="0.15">
      <c r="A154"/>
      <c r="B154"/>
      <c r="C154"/>
      <c r="D154"/>
      <c r="E154"/>
      <c r="F154"/>
      <c r="G154"/>
    </row>
    <row r="155" spans="1:7" ht="13.5" x14ac:dyDescent="0.15">
      <c r="A155"/>
      <c r="B155"/>
      <c r="C155"/>
      <c r="D155"/>
      <c r="E155"/>
      <c r="F155"/>
      <c r="G155"/>
    </row>
    <row r="156" spans="1:7" ht="13.5" x14ac:dyDescent="0.15">
      <c r="A156"/>
      <c r="B156"/>
      <c r="C156"/>
      <c r="D156"/>
      <c r="E156"/>
      <c r="F156"/>
      <c r="G156"/>
    </row>
    <row r="157" spans="1:7" ht="13.5" x14ac:dyDescent="0.15">
      <c r="A157"/>
      <c r="B157"/>
      <c r="C157"/>
      <c r="D157"/>
      <c r="E157"/>
      <c r="F157"/>
      <c r="G157"/>
    </row>
    <row r="158" spans="1:7" ht="13.5" x14ac:dyDescent="0.15">
      <c r="A158"/>
      <c r="B158"/>
      <c r="C158"/>
      <c r="D158"/>
      <c r="E158"/>
      <c r="F158"/>
      <c r="G158"/>
    </row>
    <row r="159" spans="1:7" ht="13.5" x14ac:dyDescent="0.15">
      <c r="A159"/>
      <c r="B159"/>
      <c r="C159"/>
      <c r="D159"/>
      <c r="E159"/>
      <c r="F159"/>
      <c r="G159"/>
    </row>
    <row r="160" spans="1:7" ht="13.5" x14ac:dyDescent="0.15">
      <c r="A160"/>
      <c r="B160"/>
      <c r="C160"/>
      <c r="D160"/>
      <c r="E160"/>
      <c r="F160"/>
      <c r="G160"/>
    </row>
    <row r="161" spans="1:7" ht="13.5" x14ac:dyDescent="0.15">
      <c r="A161"/>
      <c r="B161"/>
      <c r="C161"/>
      <c r="D161"/>
      <c r="E161"/>
      <c r="F161"/>
      <c r="G161"/>
    </row>
    <row r="162" spans="1:7" ht="13.5" x14ac:dyDescent="0.15">
      <c r="A162"/>
      <c r="B162"/>
      <c r="C162"/>
      <c r="D162"/>
      <c r="E162"/>
      <c r="F162"/>
      <c r="G162"/>
    </row>
    <row r="163" spans="1:7" ht="13.5" x14ac:dyDescent="0.15">
      <c r="A163"/>
      <c r="B163"/>
      <c r="C163"/>
      <c r="D163"/>
      <c r="E163"/>
      <c r="F163"/>
      <c r="G163"/>
    </row>
    <row r="164" spans="1:7" ht="13.5" x14ac:dyDescent="0.15">
      <c r="A164"/>
      <c r="B164"/>
      <c r="C164"/>
      <c r="D164"/>
      <c r="E164"/>
      <c r="F164"/>
      <c r="G164"/>
    </row>
    <row r="165" spans="1:7" ht="13.5" x14ac:dyDescent="0.15">
      <c r="A165"/>
      <c r="B165"/>
      <c r="C165"/>
      <c r="D165"/>
      <c r="E165"/>
      <c r="F165"/>
      <c r="G165"/>
    </row>
    <row r="166" spans="1:7" ht="13.5" x14ac:dyDescent="0.15">
      <c r="A166"/>
      <c r="B166"/>
      <c r="C166"/>
      <c r="D166"/>
      <c r="E166"/>
      <c r="F166"/>
      <c r="G166"/>
    </row>
    <row r="167" spans="1:7" ht="13.5" x14ac:dyDescent="0.15">
      <c r="A167"/>
      <c r="B167"/>
      <c r="C167"/>
      <c r="D167"/>
      <c r="E167"/>
      <c r="F167"/>
      <c r="G167"/>
    </row>
    <row r="168" spans="1:7" ht="13.5" x14ac:dyDescent="0.15">
      <c r="A168"/>
      <c r="B168"/>
      <c r="C168"/>
      <c r="D168"/>
      <c r="E168"/>
      <c r="F168"/>
      <c r="G168"/>
    </row>
    <row r="169" spans="1:7" ht="13.5" x14ac:dyDescent="0.15">
      <c r="A169"/>
      <c r="B169"/>
      <c r="C169"/>
      <c r="D169"/>
      <c r="E169"/>
      <c r="F169"/>
      <c r="G169"/>
    </row>
    <row r="170" spans="1:7" ht="13.5" x14ac:dyDescent="0.15">
      <c r="A170"/>
      <c r="B170"/>
      <c r="C170"/>
      <c r="D170"/>
      <c r="E170"/>
      <c r="F170"/>
      <c r="G170"/>
    </row>
    <row r="171" spans="1:7" ht="13.5" x14ac:dyDescent="0.15">
      <c r="A171"/>
      <c r="B171"/>
      <c r="C171"/>
      <c r="D171"/>
      <c r="E171"/>
      <c r="F171"/>
      <c r="G171"/>
    </row>
    <row r="172" spans="1:7" ht="13.5" x14ac:dyDescent="0.15">
      <c r="A172"/>
      <c r="B172"/>
      <c r="C172"/>
      <c r="D172"/>
      <c r="E172"/>
      <c r="F172"/>
      <c r="G172"/>
    </row>
    <row r="173" spans="1:7" ht="13.5" x14ac:dyDescent="0.15">
      <c r="A173"/>
      <c r="B173"/>
      <c r="C173"/>
      <c r="D173"/>
      <c r="E173"/>
      <c r="F173"/>
      <c r="G173"/>
    </row>
    <row r="174" spans="1:7" ht="13.5" x14ac:dyDescent="0.15">
      <c r="A174"/>
      <c r="B174"/>
      <c r="C174"/>
      <c r="D174"/>
      <c r="E174"/>
      <c r="F174"/>
      <c r="G174"/>
    </row>
    <row r="175" spans="1:7" ht="13.5" x14ac:dyDescent="0.15">
      <c r="A175"/>
      <c r="B175"/>
      <c r="C175"/>
      <c r="D175"/>
      <c r="E175"/>
      <c r="F175"/>
      <c r="G175"/>
    </row>
    <row r="176" spans="1:7" ht="13.5" x14ac:dyDescent="0.15">
      <c r="A176"/>
      <c r="B176"/>
      <c r="C176"/>
      <c r="D176"/>
      <c r="E176"/>
      <c r="F176"/>
      <c r="G176"/>
    </row>
    <row r="177" spans="1:7" ht="13.5" x14ac:dyDescent="0.15">
      <c r="A177"/>
      <c r="B177"/>
      <c r="C177"/>
      <c r="D177"/>
      <c r="E177"/>
      <c r="F177"/>
      <c r="G177"/>
    </row>
    <row r="178" spans="1:7" ht="13.5" x14ac:dyDescent="0.15">
      <c r="A178"/>
      <c r="B178"/>
      <c r="C178"/>
      <c r="D178"/>
      <c r="E178"/>
      <c r="F178"/>
      <c r="G178"/>
    </row>
    <row r="179" spans="1:7" ht="13.5" x14ac:dyDescent="0.15">
      <c r="A179"/>
      <c r="B179"/>
      <c r="C179"/>
      <c r="D179"/>
      <c r="E179"/>
      <c r="F179"/>
      <c r="G179"/>
    </row>
    <row r="180" spans="1:7" ht="13.5" x14ac:dyDescent="0.15">
      <c r="A180"/>
      <c r="B180"/>
      <c r="C180"/>
      <c r="D180"/>
      <c r="E180"/>
      <c r="F180"/>
      <c r="G180"/>
    </row>
    <row r="181" spans="1:7" ht="13.5" x14ac:dyDescent="0.15">
      <c r="A181"/>
      <c r="B181"/>
      <c r="C181"/>
      <c r="D181"/>
      <c r="E181"/>
      <c r="F181"/>
      <c r="G181"/>
    </row>
    <row r="182" spans="1:7" ht="13.5" x14ac:dyDescent="0.15">
      <c r="A182"/>
      <c r="B182"/>
      <c r="C182"/>
      <c r="D182"/>
      <c r="E182"/>
      <c r="F182"/>
      <c r="G182"/>
    </row>
    <row r="183" spans="1:7" ht="13.5" x14ac:dyDescent="0.15">
      <c r="A183"/>
      <c r="B183"/>
      <c r="C183"/>
      <c r="D183"/>
      <c r="E183"/>
      <c r="F183"/>
      <c r="G183"/>
    </row>
    <row r="184" spans="1:7" ht="13.5" x14ac:dyDescent="0.15">
      <c r="A184"/>
      <c r="B184"/>
      <c r="C184"/>
      <c r="D184"/>
      <c r="E184"/>
      <c r="F184"/>
      <c r="G184"/>
    </row>
    <row r="185" spans="1:7" ht="13.5" x14ac:dyDescent="0.15">
      <c r="A185"/>
      <c r="B185"/>
      <c r="C185"/>
      <c r="D185"/>
      <c r="E185"/>
      <c r="F185"/>
      <c r="G185"/>
    </row>
    <row r="186" spans="1:7" ht="13.5" x14ac:dyDescent="0.15">
      <c r="A186"/>
      <c r="B186"/>
      <c r="C186"/>
      <c r="D186"/>
      <c r="E186"/>
      <c r="F186"/>
      <c r="G186"/>
    </row>
    <row r="187" spans="1:7" ht="13.5" x14ac:dyDescent="0.15">
      <c r="A187"/>
      <c r="B187"/>
      <c r="C187"/>
      <c r="D187"/>
      <c r="E187"/>
      <c r="F187"/>
      <c r="G187"/>
    </row>
    <row r="188" spans="1:7" ht="13.5" x14ac:dyDescent="0.15">
      <c r="A188"/>
      <c r="B188"/>
      <c r="C188"/>
      <c r="D188"/>
      <c r="E188"/>
      <c r="F188"/>
      <c r="G188"/>
    </row>
    <row r="189" spans="1:7" ht="13.5" x14ac:dyDescent="0.15">
      <c r="A189"/>
      <c r="B189"/>
      <c r="C189"/>
      <c r="D189"/>
      <c r="E189"/>
      <c r="F189"/>
      <c r="G189"/>
    </row>
    <row r="190" spans="1:7" ht="13.5" x14ac:dyDescent="0.15">
      <c r="A190"/>
      <c r="B190"/>
      <c r="C190"/>
      <c r="D190"/>
      <c r="E190"/>
      <c r="F190"/>
      <c r="G190"/>
    </row>
    <row r="191" spans="1:7" ht="13.5" x14ac:dyDescent="0.15">
      <c r="A191"/>
      <c r="B191"/>
      <c r="C191"/>
      <c r="D191"/>
      <c r="E191"/>
      <c r="F191"/>
      <c r="G191"/>
    </row>
    <row r="192" spans="1:7" ht="13.5" x14ac:dyDescent="0.15">
      <c r="A192"/>
      <c r="B192"/>
      <c r="C192"/>
      <c r="D192"/>
      <c r="E192"/>
      <c r="F192"/>
      <c r="G192"/>
    </row>
    <row r="193" spans="1:7" ht="13.5" x14ac:dyDescent="0.15">
      <c r="A193"/>
      <c r="B193"/>
      <c r="C193"/>
      <c r="D193"/>
      <c r="E193"/>
      <c r="F193"/>
      <c r="G193"/>
    </row>
    <row r="194" spans="1:7" ht="13.5" x14ac:dyDescent="0.15">
      <c r="A194"/>
      <c r="B194"/>
      <c r="C194"/>
      <c r="D194"/>
      <c r="E194"/>
      <c r="F194"/>
      <c r="G194"/>
    </row>
    <row r="195" spans="1:7" ht="13.5" x14ac:dyDescent="0.15">
      <c r="A195"/>
      <c r="B195"/>
      <c r="C195"/>
      <c r="D195"/>
      <c r="E195"/>
      <c r="F195"/>
      <c r="G195"/>
    </row>
    <row r="196" spans="1:7" ht="13.5" x14ac:dyDescent="0.15">
      <c r="A196"/>
      <c r="B196"/>
      <c r="C196"/>
      <c r="D196"/>
      <c r="E196"/>
      <c r="F196"/>
      <c r="G196"/>
    </row>
    <row r="197" spans="1:7" ht="13.5" x14ac:dyDescent="0.15">
      <c r="A197"/>
      <c r="B197"/>
      <c r="C197"/>
      <c r="D197"/>
      <c r="E197"/>
      <c r="F197"/>
      <c r="G197"/>
    </row>
    <row r="198" spans="1:7" ht="13.5" x14ac:dyDescent="0.15">
      <c r="A198"/>
      <c r="B198"/>
      <c r="C198"/>
      <c r="D198"/>
      <c r="E198"/>
      <c r="F198"/>
      <c r="G198"/>
    </row>
    <row r="199" spans="1:7" ht="13.5" x14ac:dyDescent="0.15">
      <c r="A199"/>
      <c r="B199"/>
      <c r="C199"/>
      <c r="D199"/>
      <c r="E199"/>
      <c r="F199"/>
      <c r="G199"/>
    </row>
    <row r="200" spans="1:7" ht="13.5" x14ac:dyDescent="0.15">
      <c r="A200"/>
      <c r="B200"/>
      <c r="C200"/>
      <c r="D200"/>
      <c r="E200"/>
      <c r="F200"/>
      <c r="G200"/>
    </row>
    <row r="201" spans="1:7" ht="13.5" x14ac:dyDescent="0.15">
      <c r="A201"/>
      <c r="B201"/>
      <c r="C201"/>
      <c r="D201"/>
      <c r="E201"/>
      <c r="F201"/>
      <c r="G201"/>
    </row>
    <row r="202" spans="1:7" ht="13.5" x14ac:dyDescent="0.15">
      <c r="A202"/>
      <c r="B202"/>
      <c r="C202"/>
      <c r="D202"/>
      <c r="E202"/>
      <c r="F202"/>
      <c r="G202"/>
    </row>
    <row r="203" spans="1:7" ht="13.5" x14ac:dyDescent="0.15">
      <c r="A203"/>
      <c r="B203"/>
      <c r="C203"/>
      <c r="D203"/>
      <c r="E203"/>
      <c r="F203"/>
      <c r="G203"/>
    </row>
    <row r="204" spans="1:7" ht="13.5" x14ac:dyDescent="0.15">
      <c r="A204"/>
      <c r="B204"/>
      <c r="C204"/>
      <c r="D204"/>
      <c r="E204"/>
      <c r="F204"/>
      <c r="G204"/>
    </row>
    <row r="205" spans="1:7" ht="13.5" x14ac:dyDescent="0.15">
      <c r="A205"/>
      <c r="B205"/>
      <c r="C205"/>
      <c r="D205"/>
      <c r="E205"/>
      <c r="F205"/>
      <c r="G205"/>
    </row>
    <row r="206" spans="1:7" ht="13.5" x14ac:dyDescent="0.15">
      <c r="A206"/>
      <c r="B206"/>
      <c r="C206"/>
      <c r="D206"/>
      <c r="E206"/>
      <c r="F206"/>
      <c r="G206"/>
    </row>
    <row r="207" spans="1:7" ht="13.5" x14ac:dyDescent="0.15">
      <c r="A207"/>
      <c r="B207"/>
      <c r="C207"/>
      <c r="D207"/>
      <c r="E207"/>
      <c r="F207"/>
      <c r="G207"/>
    </row>
    <row r="208" spans="1:7" ht="13.5" x14ac:dyDescent="0.15">
      <c r="A208"/>
      <c r="B208"/>
      <c r="C208"/>
      <c r="D208"/>
      <c r="E208"/>
      <c r="F208"/>
      <c r="G208"/>
    </row>
    <row r="209" spans="1:7" ht="13.5" x14ac:dyDescent="0.15">
      <c r="A209"/>
      <c r="B209"/>
      <c r="C209"/>
      <c r="D209"/>
      <c r="E209"/>
      <c r="F209"/>
      <c r="G209"/>
    </row>
    <row r="210" spans="1:7" ht="13.5" x14ac:dyDescent="0.15">
      <c r="A210"/>
      <c r="B210"/>
      <c r="C210"/>
      <c r="D210"/>
      <c r="E210"/>
      <c r="F210"/>
      <c r="G210"/>
    </row>
    <row r="211" spans="1:7" ht="13.5" x14ac:dyDescent="0.15">
      <c r="A211"/>
      <c r="B211"/>
      <c r="C211"/>
      <c r="D211"/>
      <c r="E211"/>
      <c r="F211"/>
      <c r="G211"/>
    </row>
    <row r="212" spans="1:7" ht="13.5" x14ac:dyDescent="0.15">
      <c r="A212"/>
      <c r="B212"/>
      <c r="C212"/>
      <c r="D212"/>
      <c r="E212"/>
      <c r="F212"/>
      <c r="G212"/>
    </row>
    <row r="213" spans="1:7" ht="13.5" x14ac:dyDescent="0.15">
      <c r="A213"/>
      <c r="B213"/>
      <c r="C213"/>
      <c r="D213"/>
      <c r="E213"/>
      <c r="F213"/>
      <c r="G213"/>
    </row>
    <row r="214" spans="1:7" ht="13.5" x14ac:dyDescent="0.15">
      <c r="A214"/>
      <c r="B214"/>
      <c r="C214"/>
      <c r="D214"/>
      <c r="E214"/>
      <c r="F214"/>
      <c r="G214"/>
    </row>
    <row r="215" spans="1:7" ht="13.5" x14ac:dyDescent="0.15">
      <c r="A215"/>
      <c r="B215"/>
      <c r="C215"/>
      <c r="D215"/>
      <c r="E215"/>
      <c r="F215"/>
      <c r="G215"/>
    </row>
    <row r="216" spans="1:7" ht="13.5" x14ac:dyDescent="0.15">
      <c r="A216"/>
      <c r="B216"/>
      <c r="C216"/>
      <c r="D216"/>
      <c r="E216"/>
      <c r="F216"/>
      <c r="G216"/>
    </row>
    <row r="217" spans="1:7" ht="13.5" x14ac:dyDescent="0.15">
      <c r="A217"/>
      <c r="B217"/>
      <c r="C217"/>
      <c r="D217"/>
      <c r="E217"/>
      <c r="F217"/>
      <c r="G217"/>
    </row>
    <row r="218" spans="1:7" ht="13.5" x14ac:dyDescent="0.15">
      <c r="A218"/>
      <c r="B218"/>
      <c r="C218"/>
      <c r="D218"/>
      <c r="E218"/>
      <c r="F218"/>
      <c r="G218"/>
    </row>
    <row r="219" spans="1:7" ht="13.5" x14ac:dyDescent="0.15">
      <c r="A219"/>
      <c r="B219"/>
      <c r="C219"/>
      <c r="D219"/>
      <c r="E219"/>
      <c r="F219"/>
      <c r="G219"/>
    </row>
    <row r="220" spans="1:7" ht="13.5" x14ac:dyDescent="0.15">
      <c r="A220"/>
      <c r="B220"/>
      <c r="C220"/>
      <c r="D220"/>
      <c r="E220"/>
      <c r="F220"/>
      <c r="G220"/>
    </row>
    <row r="221" spans="1:7" ht="13.5" x14ac:dyDescent="0.15">
      <c r="A221"/>
      <c r="B221"/>
      <c r="C221"/>
      <c r="D221"/>
      <c r="E221"/>
      <c r="F221"/>
      <c r="G221"/>
    </row>
    <row r="222" spans="1:7" ht="13.5" x14ac:dyDescent="0.15">
      <c r="A222"/>
      <c r="B222"/>
      <c r="C222"/>
      <c r="D222"/>
      <c r="E222"/>
      <c r="F222"/>
      <c r="G222"/>
    </row>
    <row r="223" spans="1:7" ht="13.5" x14ac:dyDescent="0.15">
      <c r="A223"/>
      <c r="B223"/>
      <c r="C223"/>
      <c r="D223"/>
      <c r="E223"/>
      <c r="F223"/>
      <c r="G223"/>
    </row>
    <row r="224" spans="1:7" ht="13.5" x14ac:dyDescent="0.15">
      <c r="A224"/>
      <c r="B224"/>
      <c r="C224"/>
      <c r="D224"/>
      <c r="E224"/>
      <c r="F224"/>
      <c r="G224"/>
    </row>
    <row r="225" spans="1:7" ht="13.5" x14ac:dyDescent="0.15">
      <c r="A225"/>
      <c r="B225"/>
      <c r="C225"/>
      <c r="D225"/>
      <c r="E225"/>
      <c r="F225"/>
      <c r="G225"/>
    </row>
    <row r="226" spans="1:7" ht="13.5" x14ac:dyDescent="0.15">
      <c r="A226"/>
      <c r="B226"/>
      <c r="C226"/>
      <c r="D226"/>
      <c r="E226"/>
      <c r="F226"/>
      <c r="G226"/>
    </row>
    <row r="227" spans="1:7" ht="13.5" x14ac:dyDescent="0.15">
      <c r="A227"/>
      <c r="B227"/>
      <c r="C227"/>
      <c r="D227"/>
      <c r="E227"/>
      <c r="F227"/>
      <c r="G227"/>
    </row>
    <row r="228" spans="1:7" ht="13.5" x14ac:dyDescent="0.15">
      <c r="A228"/>
      <c r="B228"/>
      <c r="C228"/>
      <c r="D228"/>
      <c r="E228"/>
      <c r="F228"/>
      <c r="G228"/>
    </row>
    <row r="229" spans="1:7" ht="13.5" x14ac:dyDescent="0.15">
      <c r="A229"/>
      <c r="B229"/>
      <c r="C229"/>
      <c r="D229"/>
      <c r="E229"/>
      <c r="F229"/>
      <c r="G229"/>
    </row>
    <row r="230" spans="1:7" ht="13.5" x14ac:dyDescent="0.15">
      <c r="A230"/>
      <c r="B230"/>
      <c r="C230"/>
      <c r="D230"/>
      <c r="E230"/>
      <c r="F230"/>
      <c r="G230"/>
    </row>
    <row r="231" spans="1:7" ht="13.5" x14ac:dyDescent="0.15">
      <c r="A231"/>
      <c r="B231"/>
      <c r="C231"/>
      <c r="D231"/>
      <c r="E231"/>
      <c r="F231"/>
      <c r="G231"/>
    </row>
    <row r="232" spans="1:7" ht="13.5" x14ac:dyDescent="0.15">
      <c r="A232"/>
      <c r="B232"/>
      <c r="C232"/>
      <c r="D232"/>
      <c r="E232"/>
      <c r="F232"/>
      <c r="G232"/>
    </row>
    <row r="233" spans="1:7" ht="13.5" x14ac:dyDescent="0.15">
      <c r="A233"/>
      <c r="B233"/>
      <c r="C233"/>
      <c r="D233"/>
      <c r="E233"/>
      <c r="F233"/>
      <c r="G233"/>
    </row>
    <row r="234" spans="1:7" ht="13.5" x14ac:dyDescent="0.15">
      <c r="A234"/>
      <c r="B234"/>
      <c r="C234"/>
      <c r="D234"/>
      <c r="E234"/>
      <c r="F234"/>
      <c r="G234"/>
    </row>
    <row r="235" spans="1:7" ht="13.5" x14ac:dyDescent="0.15">
      <c r="A235"/>
      <c r="B235"/>
      <c r="C235"/>
      <c r="D235"/>
      <c r="E235"/>
      <c r="F235"/>
      <c r="G235"/>
    </row>
    <row r="236" spans="1:7" ht="13.5" x14ac:dyDescent="0.15">
      <c r="A236"/>
      <c r="B236"/>
      <c r="C236"/>
      <c r="D236"/>
      <c r="E236"/>
      <c r="F236"/>
      <c r="G236"/>
    </row>
    <row r="237" spans="1:7" ht="13.5" x14ac:dyDescent="0.15">
      <c r="A237"/>
      <c r="B237"/>
      <c r="C237"/>
      <c r="D237"/>
      <c r="E237"/>
      <c r="F237"/>
      <c r="G237"/>
    </row>
    <row r="238" spans="1:7" ht="13.5" x14ac:dyDescent="0.15">
      <c r="A238"/>
      <c r="B238"/>
      <c r="C238"/>
      <c r="D238"/>
      <c r="E238"/>
      <c r="F238"/>
      <c r="G238"/>
    </row>
    <row r="239" spans="1:7" ht="13.5" x14ac:dyDescent="0.15">
      <c r="A239"/>
      <c r="B239"/>
      <c r="C239"/>
      <c r="D239"/>
      <c r="E239"/>
      <c r="F239"/>
      <c r="G239"/>
    </row>
    <row r="240" spans="1:7" ht="13.5" x14ac:dyDescent="0.15">
      <c r="A240"/>
      <c r="B240"/>
      <c r="C240"/>
      <c r="D240"/>
      <c r="E240"/>
      <c r="F240"/>
      <c r="G240"/>
    </row>
    <row r="241" spans="1:7" ht="13.5" x14ac:dyDescent="0.15">
      <c r="A241"/>
      <c r="B241"/>
      <c r="C241"/>
      <c r="D241"/>
      <c r="E241"/>
      <c r="F241"/>
      <c r="G241"/>
    </row>
    <row r="242" spans="1:7" ht="13.5" x14ac:dyDescent="0.15">
      <c r="A242"/>
      <c r="B242"/>
      <c r="C242"/>
      <c r="D242"/>
      <c r="E242"/>
      <c r="F242"/>
      <c r="G242"/>
    </row>
    <row r="243" spans="1:7" ht="13.5" x14ac:dyDescent="0.15">
      <c r="A243"/>
      <c r="B243"/>
      <c r="C243"/>
      <c r="D243"/>
      <c r="E243"/>
      <c r="F243"/>
      <c r="G243"/>
    </row>
    <row r="244" spans="1:7" ht="13.5" x14ac:dyDescent="0.15">
      <c r="A244"/>
      <c r="B244"/>
      <c r="C244"/>
      <c r="D244"/>
      <c r="E244"/>
      <c r="F244"/>
      <c r="G244"/>
    </row>
    <row r="245" spans="1:7" ht="13.5" x14ac:dyDescent="0.15">
      <c r="A245"/>
      <c r="B245"/>
      <c r="C245"/>
      <c r="D245"/>
      <c r="E245"/>
      <c r="F245"/>
      <c r="G245"/>
    </row>
    <row r="246" spans="1:7" ht="13.5" x14ac:dyDescent="0.15">
      <c r="A246"/>
      <c r="B246"/>
      <c r="C246"/>
      <c r="D246"/>
      <c r="E246"/>
      <c r="F246"/>
      <c r="G246"/>
    </row>
    <row r="247" spans="1:7" ht="13.5" x14ac:dyDescent="0.15">
      <c r="A247"/>
      <c r="B247"/>
      <c r="C247"/>
      <c r="D247"/>
      <c r="E247"/>
      <c r="F247"/>
      <c r="G247"/>
    </row>
    <row r="248" spans="1:7" ht="13.5" x14ac:dyDescent="0.15">
      <c r="A248"/>
      <c r="B248"/>
      <c r="C248"/>
      <c r="D248"/>
      <c r="E248"/>
      <c r="F248"/>
      <c r="G248"/>
    </row>
    <row r="249" spans="1:7" ht="13.5" x14ac:dyDescent="0.15">
      <c r="A249"/>
      <c r="B249"/>
      <c r="C249"/>
      <c r="D249"/>
      <c r="E249"/>
      <c r="F249"/>
      <c r="G249"/>
    </row>
    <row r="250" spans="1:7" ht="13.5" x14ac:dyDescent="0.15">
      <c r="A250"/>
      <c r="B250"/>
      <c r="C250"/>
      <c r="D250"/>
      <c r="E250"/>
      <c r="F250"/>
      <c r="G250"/>
    </row>
    <row r="251" spans="1:7" ht="13.5" x14ac:dyDescent="0.15">
      <c r="A251"/>
      <c r="B251"/>
      <c r="C251"/>
      <c r="D251"/>
      <c r="E251"/>
      <c r="F251"/>
      <c r="G251"/>
    </row>
    <row r="252" spans="1:7" ht="13.5" x14ac:dyDescent="0.15">
      <c r="A252"/>
      <c r="B252"/>
      <c r="C252"/>
      <c r="D252"/>
      <c r="E252"/>
      <c r="F252"/>
      <c r="G252"/>
    </row>
    <row r="253" spans="1:7" ht="13.5" x14ac:dyDescent="0.15">
      <c r="A253"/>
      <c r="B253"/>
      <c r="C253"/>
      <c r="D253"/>
      <c r="E253"/>
      <c r="F253"/>
      <c r="G253"/>
    </row>
    <row r="254" spans="1:7" ht="13.5" x14ac:dyDescent="0.15">
      <c r="A254"/>
      <c r="B254"/>
      <c r="C254"/>
      <c r="D254"/>
      <c r="E254"/>
      <c r="F254"/>
      <c r="G254"/>
    </row>
    <row r="255" spans="1:7" ht="13.5" x14ac:dyDescent="0.15">
      <c r="A255"/>
      <c r="B255"/>
      <c r="C255"/>
      <c r="D255"/>
      <c r="E255"/>
      <c r="F255"/>
      <c r="G255"/>
    </row>
    <row r="256" spans="1:7" ht="13.5" x14ac:dyDescent="0.15">
      <c r="A256"/>
      <c r="B256"/>
      <c r="C256"/>
      <c r="D256"/>
      <c r="E256"/>
      <c r="F256"/>
      <c r="G256"/>
    </row>
    <row r="257" spans="1:7" ht="13.5" x14ac:dyDescent="0.15">
      <c r="A257"/>
      <c r="B257"/>
      <c r="C257"/>
      <c r="D257"/>
      <c r="E257"/>
      <c r="F257"/>
      <c r="G257"/>
    </row>
    <row r="258" spans="1:7" ht="13.5" x14ac:dyDescent="0.15">
      <c r="A258"/>
      <c r="B258"/>
      <c r="C258"/>
      <c r="D258"/>
      <c r="E258"/>
      <c r="F258"/>
      <c r="G258"/>
    </row>
    <row r="259" spans="1:7" ht="13.5" x14ac:dyDescent="0.15">
      <c r="A259"/>
      <c r="B259"/>
      <c r="C259"/>
      <c r="D259"/>
      <c r="E259"/>
      <c r="F259"/>
      <c r="G259"/>
    </row>
    <row r="260" spans="1:7" ht="13.5" x14ac:dyDescent="0.15">
      <c r="A260"/>
      <c r="B260"/>
      <c r="C260"/>
      <c r="D260"/>
      <c r="E260"/>
      <c r="F260"/>
      <c r="G260"/>
    </row>
    <row r="261" spans="1:7" ht="13.5" x14ac:dyDescent="0.15">
      <c r="A261"/>
      <c r="B261"/>
      <c r="C261"/>
      <c r="D261"/>
      <c r="E261"/>
      <c r="F261"/>
      <c r="G261"/>
    </row>
    <row r="262" spans="1:7" ht="13.5" x14ac:dyDescent="0.15">
      <c r="A262"/>
      <c r="B262"/>
      <c r="C262"/>
      <c r="D262"/>
      <c r="E262"/>
      <c r="F262"/>
      <c r="G262"/>
    </row>
    <row r="263" spans="1:7" ht="13.5" x14ac:dyDescent="0.15">
      <c r="A263"/>
      <c r="B263"/>
      <c r="C263"/>
      <c r="D263"/>
      <c r="E263"/>
      <c r="F263"/>
      <c r="G263"/>
    </row>
    <row r="264" spans="1:7" ht="13.5" x14ac:dyDescent="0.15">
      <c r="A264"/>
      <c r="B264"/>
      <c r="C264"/>
      <c r="D264"/>
      <c r="E264"/>
      <c r="F264"/>
      <c r="G264"/>
    </row>
    <row r="265" spans="1:7" ht="13.5" x14ac:dyDescent="0.15">
      <c r="A265"/>
      <c r="B265"/>
      <c r="C265"/>
      <c r="D265"/>
      <c r="E265"/>
      <c r="F265"/>
      <c r="G265"/>
    </row>
    <row r="266" spans="1:7" ht="13.5" x14ac:dyDescent="0.15">
      <c r="A266"/>
      <c r="B266"/>
      <c r="C266"/>
      <c r="D266"/>
      <c r="E266"/>
      <c r="F266"/>
      <c r="G266"/>
    </row>
    <row r="267" spans="1:7" ht="13.5" x14ac:dyDescent="0.15">
      <c r="A267"/>
      <c r="B267"/>
      <c r="C267"/>
      <c r="D267"/>
      <c r="E267"/>
      <c r="F267"/>
      <c r="G267"/>
    </row>
    <row r="268" spans="1:7" ht="13.5" x14ac:dyDescent="0.15">
      <c r="A268"/>
      <c r="B268"/>
      <c r="C268"/>
      <c r="D268"/>
      <c r="E268"/>
      <c r="F268"/>
      <c r="G268"/>
    </row>
    <row r="269" spans="1:7" ht="13.5" x14ac:dyDescent="0.15">
      <c r="A269"/>
      <c r="B269"/>
      <c r="C269"/>
      <c r="D269"/>
      <c r="E269"/>
      <c r="F269"/>
      <c r="G269"/>
    </row>
    <row r="270" spans="1:7" ht="13.5" x14ac:dyDescent="0.15">
      <c r="A270"/>
      <c r="B270"/>
      <c r="C270"/>
      <c r="D270"/>
      <c r="E270"/>
      <c r="F270"/>
      <c r="G270"/>
    </row>
    <row r="271" spans="1:7" ht="13.5" x14ac:dyDescent="0.15">
      <c r="A271"/>
      <c r="B271"/>
      <c r="C271"/>
      <c r="D271"/>
      <c r="E271"/>
      <c r="F271"/>
      <c r="G271"/>
    </row>
    <row r="272" spans="1:7" ht="13.5" x14ac:dyDescent="0.15">
      <c r="A272"/>
      <c r="B272"/>
      <c r="C272"/>
      <c r="D272"/>
      <c r="E272"/>
      <c r="F272"/>
      <c r="G272"/>
    </row>
    <row r="273" spans="1:7" ht="13.5" x14ac:dyDescent="0.15">
      <c r="A273"/>
      <c r="B273"/>
      <c r="C273"/>
      <c r="D273"/>
      <c r="E273"/>
      <c r="F273"/>
      <c r="G273"/>
    </row>
    <row r="274" spans="1:7" ht="13.5" x14ac:dyDescent="0.15">
      <c r="A274"/>
      <c r="B274"/>
      <c r="C274"/>
      <c r="D274"/>
      <c r="E274"/>
      <c r="F274"/>
      <c r="G274"/>
    </row>
    <row r="275" spans="1:7" ht="13.5" x14ac:dyDescent="0.15">
      <c r="A275"/>
      <c r="B275"/>
      <c r="C275"/>
      <c r="D275"/>
      <c r="E275"/>
      <c r="F275"/>
      <c r="G275"/>
    </row>
    <row r="276" spans="1:7" ht="13.5" x14ac:dyDescent="0.15">
      <c r="A276"/>
      <c r="B276"/>
      <c r="C276"/>
      <c r="D276"/>
      <c r="E276"/>
      <c r="F276"/>
      <c r="G276"/>
    </row>
    <row r="277" spans="1:7" ht="13.5" x14ac:dyDescent="0.15">
      <c r="A277"/>
      <c r="B277"/>
      <c r="C277"/>
      <c r="D277"/>
      <c r="E277"/>
      <c r="F277"/>
      <c r="G277"/>
    </row>
    <row r="278" spans="1:7" ht="13.5" x14ac:dyDescent="0.15">
      <c r="A278"/>
      <c r="B278"/>
      <c r="C278"/>
      <c r="D278"/>
      <c r="E278"/>
      <c r="F278"/>
      <c r="G278"/>
    </row>
    <row r="279" spans="1:7" ht="13.5" x14ac:dyDescent="0.15">
      <c r="A279"/>
      <c r="B279"/>
      <c r="C279"/>
      <c r="D279"/>
      <c r="E279"/>
      <c r="F279"/>
      <c r="G279"/>
    </row>
    <row r="280" spans="1:7" ht="13.5" x14ac:dyDescent="0.15">
      <c r="A280"/>
      <c r="B280"/>
      <c r="C280"/>
      <c r="D280"/>
      <c r="E280"/>
      <c r="F280"/>
      <c r="G280"/>
    </row>
    <row r="281" spans="1:7" ht="13.5" x14ac:dyDescent="0.15">
      <c r="A281"/>
      <c r="B281"/>
      <c r="C281"/>
      <c r="D281"/>
      <c r="E281"/>
      <c r="F281"/>
      <c r="G281"/>
    </row>
    <row r="282" spans="1:7" ht="13.5" x14ac:dyDescent="0.15">
      <c r="A282"/>
      <c r="B282"/>
      <c r="C282"/>
      <c r="D282"/>
      <c r="E282"/>
      <c r="F282"/>
      <c r="G282"/>
    </row>
    <row r="283" spans="1:7" ht="13.5" x14ac:dyDescent="0.15">
      <c r="A283"/>
      <c r="B283"/>
      <c r="C283"/>
      <c r="D283"/>
      <c r="E283"/>
      <c r="F283"/>
      <c r="G283"/>
    </row>
    <row r="284" spans="1:7" ht="13.5" x14ac:dyDescent="0.15">
      <c r="A284"/>
      <c r="B284"/>
      <c r="C284"/>
      <c r="D284"/>
      <c r="E284"/>
      <c r="F284"/>
      <c r="G284"/>
    </row>
    <row r="285" spans="1:7" ht="13.5" x14ac:dyDescent="0.15">
      <c r="A285"/>
      <c r="B285"/>
      <c r="C285"/>
      <c r="D285"/>
      <c r="E285"/>
      <c r="F285"/>
      <c r="G285"/>
    </row>
    <row r="286" spans="1:7" ht="13.5" x14ac:dyDescent="0.15">
      <c r="A286"/>
      <c r="B286"/>
      <c r="C286"/>
      <c r="D286"/>
      <c r="E286"/>
      <c r="F286"/>
      <c r="G286"/>
    </row>
    <row r="287" spans="1:7" ht="13.5" x14ac:dyDescent="0.15">
      <c r="A287"/>
      <c r="B287"/>
      <c r="C287"/>
      <c r="D287"/>
      <c r="E287"/>
      <c r="F287"/>
      <c r="G287"/>
    </row>
    <row r="288" spans="1:7" ht="13.5" x14ac:dyDescent="0.15">
      <c r="A288"/>
      <c r="B288"/>
      <c r="C288"/>
      <c r="D288"/>
      <c r="E288"/>
      <c r="F288"/>
      <c r="G288"/>
    </row>
    <row r="289" spans="1:7" ht="13.5" x14ac:dyDescent="0.15">
      <c r="A289"/>
      <c r="B289"/>
      <c r="C289"/>
      <c r="D289"/>
      <c r="E289"/>
      <c r="F289"/>
      <c r="G289"/>
    </row>
    <row r="290" spans="1:7" ht="13.5" x14ac:dyDescent="0.15">
      <c r="A290"/>
      <c r="B290"/>
      <c r="C290"/>
      <c r="D290"/>
      <c r="E290"/>
      <c r="F290"/>
      <c r="G290"/>
    </row>
    <row r="291" spans="1:7" ht="13.5" x14ac:dyDescent="0.15">
      <c r="A291"/>
      <c r="B291"/>
      <c r="C291"/>
      <c r="D291"/>
      <c r="E291"/>
      <c r="F291"/>
      <c r="G291"/>
    </row>
    <row r="292" spans="1:7" ht="13.5" x14ac:dyDescent="0.15">
      <c r="A292"/>
      <c r="B292"/>
      <c r="C292"/>
      <c r="D292"/>
      <c r="E292"/>
      <c r="F292"/>
      <c r="G292"/>
    </row>
    <row r="293" spans="1:7" ht="13.5" x14ac:dyDescent="0.15">
      <c r="A293"/>
      <c r="B293"/>
      <c r="C293"/>
      <c r="D293"/>
      <c r="E293"/>
      <c r="F293"/>
      <c r="G293"/>
    </row>
    <row r="294" spans="1:7" ht="13.5" x14ac:dyDescent="0.15">
      <c r="A294"/>
      <c r="B294"/>
      <c r="C294"/>
      <c r="D294"/>
      <c r="E294"/>
      <c r="F294"/>
      <c r="G294"/>
    </row>
    <row r="295" spans="1:7" ht="13.5" x14ac:dyDescent="0.15">
      <c r="A295"/>
      <c r="B295"/>
      <c r="C295"/>
      <c r="D295"/>
      <c r="E295"/>
      <c r="F295"/>
      <c r="G295"/>
    </row>
    <row r="296" spans="1:7" ht="13.5" x14ac:dyDescent="0.15">
      <c r="A296"/>
      <c r="B296"/>
      <c r="C296"/>
      <c r="D296"/>
      <c r="E296"/>
      <c r="F296"/>
      <c r="G296"/>
    </row>
    <row r="297" spans="1:7" ht="13.5" x14ac:dyDescent="0.15">
      <c r="A297"/>
      <c r="B297"/>
      <c r="C297"/>
      <c r="D297"/>
      <c r="E297"/>
      <c r="F297"/>
      <c r="G297"/>
    </row>
    <row r="298" spans="1:7" ht="13.5" x14ac:dyDescent="0.15">
      <c r="A298"/>
      <c r="B298"/>
      <c r="C298"/>
      <c r="D298"/>
      <c r="E298"/>
      <c r="F298"/>
      <c r="G298"/>
    </row>
    <row r="299" spans="1:7" ht="13.5" x14ac:dyDescent="0.15">
      <c r="A299"/>
      <c r="B299"/>
      <c r="C299"/>
      <c r="D299"/>
      <c r="E299"/>
      <c r="F299"/>
      <c r="G299"/>
    </row>
    <row r="300" spans="1:7" ht="13.5" x14ac:dyDescent="0.15">
      <c r="A300"/>
      <c r="B300"/>
      <c r="C300"/>
      <c r="D300"/>
      <c r="E300"/>
      <c r="F300"/>
      <c r="G300"/>
    </row>
    <row r="301" spans="1:7" ht="13.5" x14ac:dyDescent="0.15">
      <c r="A301"/>
      <c r="B301"/>
      <c r="C301"/>
      <c r="D301"/>
      <c r="E301"/>
      <c r="F301"/>
      <c r="G301"/>
    </row>
    <row r="302" spans="1:7" ht="13.5" x14ac:dyDescent="0.15">
      <c r="A302"/>
      <c r="B302"/>
      <c r="C302"/>
      <c r="D302"/>
      <c r="E302"/>
      <c r="F302"/>
      <c r="G302"/>
    </row>
    <row r="303" spans="1:7" ht="13.5" x14ac:dyDescent="0.15">
      <c r="A303"/>
      <c r="B303"/>
      <c r="C303"/>
      <c r="D303"/>
      <c r="E303"/>
      <c r="F303"/>
      <c r="G303"/>
    </row>
    <row r="304" spans="1:7" ht="13.5" x14ac:dyDescent="0.15">
      <c r="A304"/>
      <c r="B304"/>
      <c r="C304"/>
      <c r="D304"/>
      <c r="E304"/>
      <c r="F304"/>
      <c r="G304"/>
    </row>
    <row r="305" spans="1:7" ht="13.5" x14ac:dyDescent="0.15">
      <c r="A305"/>
      <c r="B305"/>
      <c r="C305"/>
      <c r="D305"/>
      <c r="E305"/>
      <c r="F305"/>
      <c r="G305"/>
    </row>
    <row r="306" spans="1:7" ht="13.5" x14ac:dyDescent="0.15">
      <c r="A306"/>
      <c r="B306"/>
      <c r="C306"/>
      <c r="D306"/>
      <c r="E306"/>
      <c r="F306"/>
      <c r="G306"/>
    </row>
    <row r="307" spans="1:7" ht="13.5" x14ac:dyDescent="0.15">
      <c r="A307"/>
      <c r="B307"/>
      <c r="C307"/>
      <c r="D307"/>
      <c r="E307"/>
      <c r="F307"/>
      <c r="G307"/>
    </row>
    <row r="308" spans="1:7" ht="13.5" x14ac:dyDescent="0.15">
      <c r="A308"/>
      <c r="B308"/>
      <c r="C308"/>
      <c r="D308"/>
      <c r="E308"/>
      <c r="F308"/>
      <c r="G308"/>
    </row>
    <row r="309" spans="1:7" ht="13.5" x14ac:dyDescent="0.15">
      <c r="A309"/>
      <c r="B309"/>
      <c r="C309"/>
      <c r="D309"/>
      <c r="E309"/>
      <c r="F309"/>
      <c r="G309"/>
    </row>
    <row r="310" spans="1:7" ht="13.5" x14ac:dyDescent="0.15">
      <c r="A310"/>
      <c r="B310"/>
      <c r="C310"/>
      <c r="D310"/>
      <c r="E310"/>
      <c r="F310"/>
      <c r="G310"/>
    </row>
    <row r="311" spans="1:7" ht="13.5" x14ac:dyDescent="0.15">
      <c r="A311"/>
      <c r="B311"/>
      <c r="C311"/>
      <c r="D311"/>
      <c r="E311"/>
      <c r="F311"/>
      <c r="G311"/>
    </row>
    <row r="312" spans="1:7" ht="13.5" x14ac:dyDescent="0.15">
      <c r="A312"/>
      <c r="B312"/>
      <c r="C312"/>
      <c r="D312"/>
      <c r="E312"/>
      <c r="F312"/>
      <c r="G312"/>
    </row>
    <row r="313" spans="1:7" ht="13.5" x14ac:dyDescent="0.15">
      <c r="A313"/>
      <c r="B313"/>
      <c r="C313"/>
      <c r="D313"/>
      <c r="E313"/>
      <c r="F313"/>
      <c r="G313"/>
    </row>
    <row r="314" spans="1:7" ht="13.5" x14ac:dyDescent="0.15">
      <c r="A314"/>
      <c r="B314"/>
      <c r="C314"/>
      <c r="D314"/>
      <c r="E314"/>
      <c r="F314"/>
      <c r="G314"/>
    </row>
    <row r="315" spans="1:7" ht="13.5" x14ac:dyDescent="0.15">
      <c r="A315"/>
      <c r="B315"/>
      <c r="C315"/>
      <c r="D315"/>
      <c r="E315"/>
      <c r="F315"/>
      <c r="G315"/>
    </row>
    <row r="316" spans="1:7" ht="13.5" x14ac:dyDescent="0.15">
      <c r="A316"/>
      <c r="B316"/>
      <c r="C316"/>
      <c r="D316"/>
      <c r="E316"/>
      <c r="F316"/>
      <c r="G316"/>
    </row>
    <row r="317" spans="1:7" ht="13.5" x14ac:dyDescent="0.15">
      <c r="A317"/>
      <c r="B317"/>
      <c r="C317"/>
      <c r="D317"/>
      <c r="E317"/>
      <c r="F317"/>
      <c r="G317"/>
    </row>
    <row r="318" spans="1:7" ht="13.5" x14ac:dyDescent="0.15">
      <c r="A318"/>
      <c r="B318"/>
      <c r="C318"/>
      <c r="D318"/>
      <c r="E318"/>
      <c r="F318"/>
      <c r="G318"/>
    </row>
    <row r="319" spans="1:7" ht="13.5" x14ac:dyDescent="0.15">
      <c r="A319"/>
      <c r="B319"/>
      <c r="C319"/>
      <c r="D319"/>
      <c r="E319"/>
      <c r="F319"/>
      <c r="G319"/>
    </row>
    <row r="320" spans="1:7" ht="13.5" x14ac:dyDescent="0.15">
      <c r="A320"/>
      <c r="B320"/>
      <c r="C320"/>
      <c r="D320"/>
      <c r="E320"/>
      <c r="F320"/>
      <c r="G320"/>
    </row>
    <row r="321" spans="1:7" ht="13.5" x14ac:dyDescent="0.15">
      <c r="A321"/>
      <c r="B321"/>
      <c r="C321"/>
      <c r="D321"/>
      <c r="E321"/>
      <c r="F321"/>
      <c r="G321"/>
    </row>
    <row r="322" spans="1:7" ht="13.5" x14ac:dyDescent="0.15">
      <c r="A322"/>
      <c r="B322"/>
      <c r="C322"/>
      <c r="D322"/>
      <c r="E322"/>
      <c r="F322"/>
      <c r="G322"/>
    </row>
    <row r="323" spans="1:7" ht="13.5" x14ac:dyDescent="0.15">
      <c r="A323"/>
      <c r="B323"/>
      <c r="C323"/>
      <c r="D323"/>
      <c r="E323"/>
      <c r="F323"/>
      <c r="G323"/>
    </row>
    <row r="324" spans="1:7" ht="13.5" x14ac:dyDescent="0.15">
      <c r="A324"/>
      <c r="B324"/>
      <c r="C324"/>
      <c r="D324"/>
      <c r="E324"/>
      <c r="F324"/>
      <c r="G324"/>
    </row>
    <row r="325" spans="1:7" ht="13.5" x14ac:dyDescent="0.15">
      <c r="A325"/>
      <c r="B325"/>
      <c r="C325"/>
      <c r="D325"/>
      <c r="E325"/>
      <c r="F325"/>
      <c r="G325"/>
    </row>
    <row r="326" spans="1:7" ht="13.5" x14ac:dyDescent="0.15">
      <c r="A326"/>
      <c r="B326"/>
      <c r="C326"/>
      <c r="D326"/>
      <c r="E326"/>
      <c r="F326"/>
      <c r="G326"/>
    </row>
    <row r="327" spans="1:7" ht="13.5" x14ac:dyDescent="0.15">
      <c r="A327"/>
      <c r="B327"/>
      <c r="C327"/>
      <c r="D327"/>
      <c r="E327"/>
      <c r="F327"/>
      <c r="G327"/>
    </row>
    <row r="328" spans="1:7" ht="13.5" x14ac:dyDescent="0.15">
      <c r="A328"/>
      <c r="B328"/>
      <c r="C328"/>
      <c r="D328"/>
      <c r="E328"/>
      <c r="F328"/>
      <c r="G328"/>
    </row>
    <row r="329" spans="1:7" ht="13.5" x14ac:dyDescent="0.15">
      <c r="A329"/>
      <c r="B329"/>
      <c r="C329"/>
      <c r="D329"/>
      <c r="E329"/>
      <c r="F329"/>
      <c r="G329"/>
    </row>
    <row r="330" spans="1:7" ht="13.5" x14ac:dyDescent="0.15">
      <c r="A330"/>
      <c r="B330"/>
      <c r="C330"/>
      <c r="D330"/>
      <c r="E330"/>
      <c r="F330"/>
      <c r="G330"/>
    </row>
    <row r="331" spans="1:7" ht="13.5" x14ac:dyDescent="0.15">
      <c r="A331"/>
      <c r="B331"/>
      <c r="C331"/>
      <c r="D331"/>
      <c r="E331"/>
      <c r="F331"/>
      <c r="G331"/>
    </row>
    <row r="332" spans="1:7" ht="13.5" x14ac:dyDescent="0.15">
      <c r="A332"/>
      <c r="B332"/>
      <c r="C332"/>
      <c r="D332"/>
      <c r="E332"/>
      <c r="F332"/>
      <c r="G332"/>
    </row>
    <row r="333" spans="1:7" ht="13.5" x14ac:dyDescent="0.15">
      <c r="A333"/>
      <c r="B333"/>
      <c r="C333"/>
      <c r="D333"/>
      <c r="E333"/>
      <c r="F333"/>
      <c r="G333"/>
    </row>
    <row r="334" spans="1:7" ht="13.5" x14ac:dyDescent="0.15">
      <c r="A334"/>
      <c r="B334"/>
      <c r="C334"/>
      <c r="D334"/>
      <c r="E334"/>
      <c r="F334"/>
      <c r="G334"/>
    </row>
    <row r="335" spans="1:7" ht="13.5" x14ac:dyDescent="0.15">
      <c r="A335"/>
      <c r="B335"/>
      <c r="C335"/>
      <c r="D335"/>
      <c r="E335"/>
      <c r="F335"/>
      <c r="G335"/>
    </row>
    <row r="336" spans="1:7" ht="13.5" x14ac:dyDescent="0.15">
      <c r="A336"/>
      <c r="B336"/>
      <c r="C336"/>
      <c r="D336"/>
      <c r="E336"/>
      <c r="F336"/>
      <c r="G336"/>
    </row>
    <row r="337" spans="1:7" ht="13.5" x14ac:dyDescent="0.15">
      <c r="A337"/>
      <c r="B337"/>
      <c r="C337"/>
      <c r="D337"/>
      <c r="E337"/>
      <c r="F337"/>
      <c r="G337"/>
    </row>
    <row r="338" spans="1:7" ht="13.5" x14ac:dyDescent="0.15">
      <c r="A338"/>
      <c r="B338"/>
      <c r="C338"/>
      <c r="D338"/>
      <c r="E338"/>
      <c r="F338"/>
      <c r="G338"/>
    </row>
    <row r="339" spans="1:7" ht="13.5" x14ac:dyDescent="0.15">
      <c r="A339"/>
      <c r="B339"/>
      <c r="C339"/>
      <c r="D339"/>
      <c r="E339"/>
      <c r="F339"/>
      <c r="G339"/>
    </row>
    <row r="340" spans="1:7" ht="13.5" x14ac:dyDescent="0.15">
      <c r="A340"/>
      <c r="B340"/>
      <c r="C340"/>
      <c r="D340"/>
      <c r="E340"/>
      <c r="F340"/>
      <c r="G340"/>
    </row>
    <row r="341" spans="1:7" ht="13.5" x14ac:dyDescent="0.15">
      <c r="A341"/>
      <c r="B341"/>
      <c r="C341"/>
      <c r="D341"/>
      <c r="E341"/>
      <c r="F341"/>
      <c r="G341"/>
    </row>
    <row r="342" spans="1:7" ht="13.5" x14ac:dyDescent="0.15">
      <c r="A342"/>
      <c r="B342"/>
      <c r="C342"/>
      <c r="D342"/>
      <c r="E342"/>
      <c r="F342"/>
      <c r="G342"/>
    </row>
    <row r="343" spans="1:7" ht="13.5" x14ac:dyDescent="0.15">
      <c r="A343"/>
      <c r="B343"/>
      <c r="C343"/>
      <c r="D343"/>
      <c r="E343"/>
      <c r="F343"/>
      <c r="G343"/>
    </row>
    <row r="344" spans="1:7" ht="13.5" x14ac:dyDescent="0.15">
      <c r="A344"/>
      <c r="B344"/>
      <c r="C344"/>
      <c r="D344"/>
      <c r="E344"/>
      <c r="F344"/>
      <c r="G344"/>
    </row>
    <row r="345" spans="1:7" ht="13.5" x14ac:dyDescent="0.15">
      <c r="A345"/>
      <c r="B345"/>
      <c r="C345"/>
      <c r="D345"/>
      <c r="E345"/>
      <c r="F345"/>
      <c r="G345"/>
    </row>
    <row r="346" spans="1:7" ht="13.5" x14ac:dyDescent="0.15">
      <c r="A346"/>
      <c r="B346"/>
      <c r="C346"/>
      <c r="D346"/>
      <c r="E346"/>
      <c r="F346"/>
      <c r="G346"/>
    </row>
    <row r="347" spans="1:7" ht="13.5" x14ac:dyDescent="0.15">
      <c r="A347"/>
      <c r="B347"/>
      <c r="C347"/>
      <c r="D347"/>
      <c r="E347"/>
      <c r="F347"/>
      <c r="G347"/>
    </row>
    <row r="348" spans="1:7" ht="13.5" x14ac:dyDescent="0.15">
      <c r="A348"/>
      <c r="B348"/>
      <c r="C348"/>
      <c r="D348"/>
      <c r="E348"/>
      <c r="F348"/>
      <c r="G348"/>
    </row>
    <row r="349" spans="1:7" ht="13.5" x14ac:dyDescent="0.15">
      <c r="A349"/>
      <c r="B349"/>
      <c r="C349"/>
      <c r="D349"/>
      <c r="E349"/>
      <c r="F349"/>
      <c r="G349"/>
    </row>
    <row r="350" spans="1:7" ht="13.5" x14ac:dyDescent="0.15">
      <c r="A350"/>
      <c r="B350"/>
      <c r="C350"/>
      <c r="D350"/>
      <c r="E350"/>
      <c r="F350"/>
      <c r="G350"/>
    </row>
    <row r="351" spans="1:7" ht="13.5" x14ac:dyDescent="0.15">
      <c r="A351"/>
      <c r="B351"/>
      <c r="C351"/>
      <c r="D351"/>
      <c r="E351"/>
      <c r="F351"/>
      <c r="G351"/>
    </row>
    <row r="352" spans="1:7" ht="13.5" x14ac:dyDescent="0.15">
      <c r="A352"/>
      <c r="B352"/>
      <c r="C352"/>
      <c r="D352"/>
      <c r="E352"/>
      <c r="F352"/>
      <c r="G352"/>
    </row>
    <row r="353" spans="1:7" ht="13.5" x14ac:dyDescent="0.15">
      <c r="A353"/>
      <c r="B353"/>
      <c r="C353"/>
      <c r="D353"/>
      <c r="E353"/>
      <c r="F353"/>
      <c r="G353"/>
    </row>
    <row r="354" spans="1:7" ht="13.5" x14ac:dyDescent="0.15">
      <c r="A354"/>
      <c r="B354"/>
      <c r="C354"/>
      <c r="D354"/>
      <c r="E354"/>
      <c r="F354"/>
      <c r="G354"/>
    </row>
    <row r="355" spans="1:7" ht="13.5" x14ac:dyDescent="0.15">
      <c r="A355"/>
      <c r="B355"/>
      <c r="C355"/>
      <c r="D355"/>
      <c r="E355"/>
      <c r="F355"/>
      <c r="G355"/>
    </row>
    <row r="356" spans="1:7" ht="13.5" x14ac:dyDescent="0.15">
      <c r="A356"/>
      <c r="B356"/>
      <c r="C356"/>
      <c r="D356"/>
      <c r="E356"/>
      <c r="F356"/>
      <c r="G356"/>
    </row>
    <row r="357" spans="1:7" ht="13.5" x14ac:dyDescent="0.15">
      <c r="A357"/>
      <c r="B357"/>
      <c r="C357"/>
      <c r="D357"/>
      <c r="E357"/>
      <c r="F357"/>
      <c r="G357"/>
    </row>
    <row r="358" spans="1:7" ht="13.5" x14ac:dyDescent="0.15">
      <c r="A358"/>
      <c r="B358"/>
      <c r="C358"/>
      <c r="D358"/>
      <c r="E358"/>
      <c r="F358"/>
      <c r="G358"/>
    </row>
    <row r="359" spans="1:7" ht="13.5" x14ac:dyDescent="0.15">
      <c r="A359"/>
      <c r="B359"/>
      <c r="C359"/>
      <c r="D359"/>
      <c r="E359"/>
      <c r="F359"/>
      <c r="G359"/>
    </row>
    <row r="360" spans="1:7" ht="13.5" x14ac:dyDescent="0.15">
      <c r="A360"/>
      <c r="B360"/>
      <c r="C360"/>
      <c r="D360"/>
      <c r="E360"/>
      <c r="F360"/>
      <c r="G360"/>
    </row>
    <row r="361" spans="1:7" ht="13.5" x14ac:dyDescent="0.15">
      <c r="A361"/>
      <c r="B361"/>
      <c r="C361"/>
      <c r="D361"/>
      <c r="E361"/>
      <c r="F361"/>
      <c r="G361"/>
    </row>
    <row r="362" spans="1:7" ht="13.5" x14ac:dyDescent="0.15">
      <c r="A362"/>
      <c r="B362"/>
      <c r="C362"/>
      <c r="D362"/>
      <c r="E362"/>
      <c r="F362"/>
      <c r="G362"/>
    </row>
    <row r="363" spans="1:7" ht="13.5" x14ac:dyDescent="0.15">
      <c r="A363"/>
      <c r="B363"/>
      <c r="C363"/>
      <c r="D363"/>
      <c r="E363"/>
      <c r="F363"/>
      <c r="G363"/>
    </row>
    <row r="364" spans="1:7" ht="13.5" x14ac:dyDescent="0.15">
      <c r="A364"/>
      <c r="B364"/>
      <c r="C364"/>
      <c r="D364"/>
      <c r="E364"/>
      <c r="F364"/>
      <c r="G364"/>
    </row>
    <row r="365" spans="1:7" ht="13.5" x14ac:dyDescent="0.15">
      <c r="A365"/>
      <c r="B365"/>
      <c r="C365"/>
      <c r="D365"/>
      <c r="E365"/>
      <c r="F365"/>
      <c r="G365"/>
    </row>
    <row r="366" spans="1:7" ht="13.5" x14ac:dyDescent="0.15">
      <c r="A366"/>
      <c r="B366"/>
      <c r="C366"/>
      <c r="D366"/>
      <c r="E366"/>
      <c r="F366"/>
      <c r="G366"/>
    </row>
    <row r="367" spans="1:7" ht="13.5" x14ac:dyDescent="0.15">
      <c r="A367"/>
      <c r="B367"/>
      <c r="C367"/>
      <c r="D367"/>
      <c r="E367"/>
      <c r="F367"/>
      <c r="G367"/>
    </row>
    <row r="368" spans="1:7" ht="13.5" x14ac:dyDescent="0.15">
      <c r="A368"/>
      <c r="B368"/>
      <c r="C368"/>
      <c r="D368"/>
      <c r="E368"/>
      <c r="F368"/>
      <c r="G368"/>
    </row>
    <row r="369" spans="1:7" ht="13.5" x14ac:dyDescent="0.15">
      <c r="A369"/>
      <c r="B369"/>
      <c r="C369"/>
      <c r="D369"/>
      <c r="E369"/>
      <c r="F369"/>
      <c r="G369"/>
    </row>
    <row r="370" spans="1:7" ht="13.5" x14ac:dyDescent="0.15">
      <c r="A370"/>
      <c r="B370"/>
      <c r="C370"/>
      <c r="D370"/>
      <c r="E370"/>
      <c r="F370"/>
      <c r="G370"/>
    </row>
    <row r="371" spans="1:7" ht="13.5" x14ac:dyDescent="0.15">
      <c r="A371"/>
      <c r="B371"/>
      <c r="C371"/>
      <c r="D371"/>
      <c r="E371"/>
      <c r="F371"/>
      <c r="G371"/>
    </row>
    <row r="372" spans="1:7" x14ac:dyDescent="0.15">
      <c r="B372"/>
      <c r="C372"/>
      <c r="D372"/>
      <c r="E372"/>
      <c r="F372"/>
      <c r="G372"/>
    </row>
    <row r="373" spans="1:7" x14ac:dyDescent="0.15">
      <c r="B373"/>
      <c r="C373"/>
      <c r="D373"/>
      <c r="E373"/>
      <c r="F373"/>
      <c r="G373"/>
    </row>
    <row r="374" spans="1:7" x14ac:dyDescent="0.15">
      <c r="B374"/>
      <c r="C374"/>
      <c r="D374"/>
      <c r="E374"/>
      <c r="F374"/>
      <c r="G374"/>
    </row>
    <row r="375" spans="1:7" x14ac:dyDescent="0.15">
      <c r="B375"/>
      <c r="C375"/>
      <c r="D375"/>
      <c r="E375"/>
      <c r="F375"/>
      <c r="G375"/>
    </row>
    <row r="376" spans="1:7" x14ac:dyDescent="0.15">
      <c r="B376"/>
      <c r="C376"/>
      <c r="D376"/>
      <c r="E376"/>
      <c r="F376"/>
      <c r="G376"/>
    </row>
    <row r="377" spans="1:7" x14ac:dyDescent="0.15">
      <c r="B377"/>
      <c r="C377"/>
      <c r="D377"/>
      <c r="E377"/>
      <c r="F377"/>
      <c r="G377"/>
    </row>
    <row r="378" spans="1:7" x14ac:dyDescent="0.15">
      <c r="B378"/>
      <c r="C378"/>
      <c r="D378"/>
      <c r="E378"/>
      <c r="F378"/>
      <c r="G378"/>
    </row>
    <row r="379" spans="1:7" x14ac:dyDescent="0.15">
      <c r="B379"/>
      <c r="C379"/>
      <c r="D379"/>
      <c r="E379"/>
      <c r="F379"/>
      <c r="G379"/>
    </row>
  </sheetData>
  <mergeCells count="144">
    <mergeCell ref="B1:G1"/>
    <mergeCell ref="B21:G21"/>
    <mergeCell ref="B22:G22"/>
    <mergeCell ref="B23:G23"/>
    <mergeCell ref="B24:G24"/>
    <mergeCell ref="B25:G25"/>
    <mergeCell ref="B26:G26"/>
    <mergeCell ref="B27:C27"/>
    <mergeCell ref="C53:E53"/>
    <mergeCell ref="F37:F38"/>
    <mergeCell ref="C54:E54"/>
    <mergeCell ref="C55:E55"/>
    <mergeCell ref="D56:F56"/>
    <mergeCell ref="D57:F57"/>
    <mergeCell ref="D58:F58"/>
    <mergeCell ref="G58:H58"/>
    <mergeCell ref="D59:F59"/>
    <mergeCell ref="G59:H59"/>
    <mergeCell ref="D60:F60"/>
    <mergeCell ref="G60:H60"/>
    <mergeCell ref="D61:F61"/>
    <mergeCell ref="G61:H61"/>
    <mergeCell ref="D62:F62"/>
    <mergeCell ref="G62:H62"/>
    <mergeCell ref="D63:F63"/>
    <mergeCell ref="G63:H63"/>
    <mergeCell ref="D64:F64"/>
    <mergeCell ref="G64:H64"/>
    <mergeCell ref="D65:F65"/>
    <mergeCell ref="G65:H65"/>
    <mergeCell ref="D66:F66"/>
    <mergeCell ref="G66:H66"/>
    <mergeCell ref="D67:F67"/>
    <mergeCell ref="G67:H67"/>
    <mergeCell ref="D68:F68"/>
    <mergeCell ref="G68:H68"/>
    <mergeCell ref="D69:F69"/>
    <mergeCell ref="G69:H69"/>
    <mergeCell ref="D70:F70"/>
    <mergeCell ref="G70:H70"/>
    <mergeCell ref="D71:F71"/>
    <mergeCell ref="G71:H71"/>
    <mergeCell ref="D72:F72"/>
    <mergeCell ref="G72:H72"/>
    <mergeCell ref="D73:F73"/>
    <mergeCell ref="G73:H73"/>
    <mergeCell ref="D74:F74"/>
    <mergeCell ref="G74:H74"/>
    <mergeCell ref="D75:F75"/>
    <mergeCell ref="G75:H75"/>
    <mergeCell ref="D76:F76"/>
    <mergeCell ref="G76:H76"/>
    <mergeCell ref="D77:F77"/>
    <mergeCell ref="G77:H77"/>
    <mergeCell ref="D78:F78"/>
    <mergeCell ref="G78:H78"/>
    <mergeCell ref="D79:F79"/>
    <mergeCell ref="G79:H79"/>
    <mergeCell ref="D80:F80"/>
    <mergeCell ref="G80:H80"/>
    <mergeCell ref="D88:F88"/>
    <mergeCell ref="G88:H88"/>
    <mergeCell ref="D89:F89"/>
    <mergeCell ref="G89:H89"/>
    <mergeCell ref="D90:F90"/>
    <mergeCell ref="G90:H90"/>
    <mergeCell ref="D81:F81"/>
    <mergeCell ref="G81:H81"/>
    <mergeCell ref="D82:F82"/>
    <mergeCell ref="G82:H82"/>
    <mergeCell ref="D83:F83"/>
    <mergeCell ref="G83:H83"/>
    <mergeCell ref="D84:F84"/>
    <mergeCell ref="G84:H84"/>
    <mergeCell ref="D85:F85"/>
    <mergeCell ref="G85:H85"/>
    <mergeCell ref="A2:A20"/>
    <mergeCell ref="A25:A26"/>
    <mergeCell ref="A28:A31"/>
    <mergeCell ref="A32:A40"/>
    <mergeCell ref="A41:A52"/>
    <mergeCell ref="A53:A55"/>
    <mergeCell ref="A56:A57"/>
    <mergeCell ref="A58:A97"/>
    <mergeCell ref="B59:B60"/>
    <mergeCell ref="B61:B63"/>
    <mergeCell ref="B64:B66"/>
    <mergeCell ref="B67:B68"/>
    <mergeCell ref="B69:B71"/>
    <mergeCell ref="B72:B74"/>
    <mergeCell ref="B75:B76"/>
    <mergeCell ref="B77:B79"/>
    <mergeCell ref="B80:B82"/>
    <mergeCell ref="B83:B85"/>
    <mergeCell ref="B86:B88"/>
    <mergeCell ref="B89:B91"/>
    <mergeCell ref="C80:C82"/>
    <mergeCell ref="C83:C85"/>
    <mergeCell ref="C86:C88"/>
    <mergeCell ref="C89:C91"/>
    <mergeCell ref="C92:C94"/>
    <mergeCell ref="C95:C97"/>
    <mergeCell ref="D96:F96"/>
    <mergeCell ref="G96:H96"/>
    <mergeCell ref="D97:F97"/>
    <mergeCell ref="G97:H97"/>
    <mergeCell ref="D91:F91"/>
    <mergeCell ref="G91:H91"/>
    <mergeCell ref="D92:F92"/>
    <mergeCell ref="G92:H92"/>
    <mergeCell ref="D93:F93"/>
    <mergeCell ref="G93:H93"/>
    <mergeCell ref="D94:F94"/>
    <mergeCell ref="G94:H94"/>
    <mergeCell ref="D95:F95"/>
    <mergeCell ref="G95:H95"/>
    <mergeCell ref="D86:F86"/>
    <mergeCell ref="G86:H86"/>
    <mergeCell ref="D87:F87"/>
    <mergeCell ref="G87:H87"/>
    <mergeCell ref="I86:I88"/>
    <mergeCell ref="I89:I91"/>
    <mergeCell ref="I92:I94"/>
    <mergeCell ref="I95:I97"/>
    <mergeCell ref="B2:G20"/>
    <mergeCell ref="I61:I63"/>
    <mergeCell ref="I64:I66"/>
    <mergeCell ref="I67:I68"/>
    <mergeCell ref="I69:I71"/>
    <mergeCell ref="I72:I74"/>
    <mergeCell ref="I75:I76"/>
    <mergeCell ref="I77:I79"/>
    <mergeCell ref="I80:I82"/>
    <mergeCell ref="I83:I85"/>
    <mergeCell ref="B92:B94"/>
    <mergeCell ref="B95:B97"/>
    <mergeCell ref="C59:C60"/>
    <mergeCell ref="C61:C63"/>
    <mergeCell ref="C64:C66"/>
    <mergeCell ref="C67:C68"/>
    <mergeCell ref="C69:C71"/>
    <mergeCell ref="C72:C74"/>
    <mergeCell ref="C75:C76"/>
    <mergeCell ref="C77:C79"/>
  </mergeCells>
  <phoneticPr fontId="22" type="noConversion"/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.Drawing.15" shapeId="1037" r:id="rId3">
          <objectPr defaultSize="0" altText="" r:id="rId4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5</xdr:col>
                <xdr:colOff>2219325</xdr:colOff>
                <xdr:row>19</xdr:row>
                <xdr:rowOff>9525</xdr:rowOff>
              </to>
            </anchor>
          </objectPr>
        </oleObject>
      </mc:Choice>
      <mc:Fallback>
        <oleObject progId="Visio.Drawing.15" shapeId="1037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15"/>
  <sheetViews>
    <sheetView tabSelected="1" zoomScale="85" zoomScaleNormal="85" workbookViewId="0">
      <selection activeCell="I22" sqref="I22"/>
    </sheetView>
  </sheetViews>
  <sheetFormatPr defaultRowHeight="16.5" x14ac:dyDescent="0.3"/>
  <cols>
    <col min="1" max="1" width="9" style="51"/>
    <col min="2" max="2" width="15.75" style="51" customWidth="1"/>
    <col min="3" max="3" width="13.875" style="51" customWidth="1"/>
    <col min="4" max="4" width="15.25" style="51" customWidth="1"/>
    <col min="5" max="5" width="10.125" style="51" customWidth="1"/>
    <col min="6" max="6" width="13.75" style="51" customWidth="1"/>
    <col min="7" max="8" width="11.75" style="51" customWidth="1"/>
    <col min="9" max="22" width="9" style="51"/>
    <col min="23" max="24" width="9.375" style="51" customWidth="1"/>
    <col min="25" max="16384" width="9" style="51"/>
  </cols>
  <sheetData>
    <row r="1" spans="1:26" x14ac:dyDescent="0.3">
      <c r="A1" s="51" t="s">
        <v>196</v>
      </c>
      <c r="B1" s="51">
        <v>50</v>
      </c>
    </row>
    <row r="2" spans="1:26" x14ac:dyDescent="0.3">
      <c r="A2" s="51" t="s">
        <v>197</v>
      </c>
      <c r="B2" s="51">
        <v>28000</v>
      </c>
    </row>
    <row r="3" spans="1:26" x14ac:dyDescent="0.3">
      <c r="B3" s="51" t="s">
        <v>198</v>
      </c>
      <c r="C3" s="51" t="s">
        <v>199</v>
      </c>
      <c r="D3" s="51" t="s">
        <v>177</v>
      </c>
      <c r="E3" s="51" t="s">
        <v>200</v>
      </c>
      <c r="G3" s="51" t="s">
        <v>201</v>
      </c>
      <c r="H3" s="51" t="s">
        <v>202</v>
      </c>
      <c r="I3" s="51" t="s">
        <v>178</v>
      </c>
      <c r="J3" s="51" t="s">
        <v>203</v>
      </c>
      <c r="K3" s="51" t="s">
        <v>204</v>
      </c>
      <c r="L3" s="51" t="s">
        <v>205</v>
      </c>
      <c r="M3" s="51" t="s">
        <v>206</v>
      </c>
      <c r="N3" s="51" t="s">
        <v>179</v>
      </c>
      <c r="O3" s="51" t="s">
        <v>207</v>
      </c>
      <c r="P3" s="51" t="s">
        <v>208</v>
      </c>
      <c r="Q3" s="51" t="s">
        <v>209</v>
      </c>
      <c r="R3" s="51" t="s">
        <v>210</v>
      </c>
      <c r="S3" s="51" t="s">
        <v>211</v>
      </c>
      <c r="T3" s="51" t="s">
        <v>212</v>
      </c>
      <c r="U3" s="51" t="s">
        <v>213</v>
      </c>
      <c r="W3" s="51" t="s">
        <v>214</v>
      </c>
      <c r="Z3" s="51" t="s">
        <v>215</v>
      </c>
    </row>
    <row r="4" spans="1:26" x14ac:dyDescent="0.3">
      <c r="B4" s="51" t="s">
        <v>46</v>
      </c>
      <c r="C4" s="53">
        <v>22500</v>
      </c>
      <c r="D4" s="51" t="s">
        <v>46</v>
      </c>
      <c r="E4" s="51">
        <v>52015</v>
      </c>
      <c r="G4" s="51">
        <v>45</v>
      </c>
      <c r="I4" s="53">
        <f>INT(VLOOKUP($G4,标准属性20200419!$B:$M,9,FALSE)*2)</f>
        <v>139250</v>
      </c>
      <c r="J4" s="53">
        <f>VLOOKUP($G4,标准属性20200419!$B:$M,10,FALSE)</f>
        <v>5009</v>
      </c>
      <c r="K4" s="53">
        <f>J4</f>
        <v>5009</v>
      </c>
      <c r="L4" s="53">
        <f>INT(J4*0.4)</f>
        <v>2003</v>
      </c>
      <c r="M4" s="53">
        <f>L4</f>
        <v>2003</v>
      </c>
      <c r="N4" s="51">
        <v>10000</v>
      </c>
      <c r="O4" s="51">
        <v>0</v>
      </c>
      <c r="P4" s="51">
        <v>0</v>
      </c>
      <c r="Q4" s="51">
        <v>5000</v>
      </c>
      <c r="R4" s="51">
        <v>0</v>
      </c>
      <c r="S4" s="51">
        <v>0</v>
      </c>
      <c r="T4" s="51">
        <v>3000</v>
      </c>
      <c r="U4" s="51">
        <v>1000</v>
      </c>
      <c r="W4" s="72" t="s">
        <v>227</v>
      </c>
      <c r="X4" s="51" t="s">
        <v>231</v>
      </c>
    </row>
    <row r="5" spans="1:26" x14ac:dyDescent="0.3">
      <c r="I5" s="53"/>
      <c r="J5" s="53"/>
      <c r="K5" s="53"/>
      <c r="L5" s="53"/>
      <c r="M5" s="53"/>
    </row>
    <row r="6" spans="1:26" x14ac:dyDescent="0.3">
      <c r="B6" s="51" t="s">
        <v>46</v>
      </c>
      <c r="C6" s="53">
        <v>22500</v>
      </c>
      <c r="D6" s="51" t="s">
        <v>46</v>
      </c>
      <c r="E6" s="51">
        <v>52015</v>
      </c>
      <c r="G6" s="51">
        <v>45</v>
      </c>
      <c r="I6" s="53">
        <f>INT(VLOOKUP($G6,标准属性20200419!$B:$M,9,FALSE)*2)</f>
        <v>139250</v>
      </c>
      <c r="J6" s="53">
        <f>VLOOKUP($G6,标准属性20200419!$B:$M,10,FALSE)</f>
        <v>5009</v>
      </c>
      <c r="K6" s="53">
        <f>J6</f>
        <v>5009</v>
      </c>
      <c r="L6" s="53">
        <f>INT(J6*0.4)</f>
        <v>2003</v>
      </c>
      <c r="M6" s="53">
        <f>L6</f>
        <v>2003</v>
      </c>
      <c r="N6" s="51">
        <v>10000</v>
      </c>
      <c r="O6" s="51">
        <v>0</v>
      </c>
      <c r="P6" s="51">
        <v>0</v>
      </c>
      <c r="Q6" s="51">
        <v>5000</v>
      </c>
      <c r="R6" s="51">
        <v>0</v>
      </c>
      <c r="S6" s="51">
        <v>0</v>
      </c>
      <c r="T6" s="51">
        <v>3000</v>
      </c>
      <c r="U6" s="51">
        <v>1000</v>
      </c>
      <c r="W6" s="72" t="s">
        <v>227</v>
      </c>
      <c r="X6" s="51" t="s">
        <v>228</v>
      </c>
    </row>
    <row r="7" spans="1:26" x14ac:dyDescent="0.3">
      <c r="I7" s="53"/>
      <c r="J7" s="53"/>
      <c r="K7" s="53"/>
      <c r="L7" s="53"/>
      <c r="M7" s="53"/>
    </row>
    <row r="8" spans="1:26" x14ac:dyDescent="0.3">
      <c r="B8" s="51" t="s">
        <v>50</v>
      </c>
      <c r="C8" s="53">
        <v>22500</v>
      </c>
      <c r="D8" s="51" t="s">
        <v>50</v>
      </c>
      <c r="E8" s="51">
        <v>52020</v>
      </c>
      <c r="G8" s="51">
        <v>45</v>
      </c>
      <c r="I8" s="53">
        <f>INT(VLOOKUP($G8,标准属性20200419!$B:$M,9,FALSE)*2)</f>
        <v>139250</v>
      </c>
      <c r="J8" s="53">
        <f>VLOOKUP($G8,标准属性20200419!$B:$M,10,FALSE)</f>
        <v>5009</v>
      </c>
      <c r="K8" s="53">
        <f t="shared" ref="K8" si="0">J8</f>
        <v>5009</v>
      </c>
      <c r="L8" s="53">
        <f>INT(J8*0.4)</f>
        <v>2003</v>
      </c>
      <c r="M8" s="53">
        <f t="shared" ref="M8" si="1">L8</f>
        <v>2003</v>
      </c>
      <c r="N8" s="51">
        <v>10000</v>
      </c>
      <c r="O8" s="51">
        <v>0</v>
      </c>
      <c r="P8" s="51">
        <v>0</v>
      </c>
      <c r="Q8" s="51">
        <v>5000</v>
      </c>
      <c r="R8" s="51">
        <v>0</v>
      </c>
      <c r="S8" s="51">
        <v>0</v>
      </c>
      <c r="T8" s="51">
        <v>3000</v>
      </c>
      <c r="U8" s="51">
        <v>1000</v>
      </c>
      <c r="W8" s="72" t="s">
        <v>227</v>
      </c>
      <c r="X8" s="51" t="s">
        <v>229</v>
      </c>
    </row>
    <row r="9" spans="1:26" x14ac:dyDescent="0.3">
      <c r="I9" s="53"/>
      <c r="J9" s="53"/>
      <c r="K9" s="53"/>
      <c r="L9" s="53"/>
      <c r="M9" s="53"/>
    </row>
    <row r="10" spans="1:26" x14ac:dyDescent="0.3">
      <c r="B10" s="51" t="s">
        <v>50</v>
      </c>
      <c r="C10" s="53">
        <v>22500</v>
      </c>
      <c r="D10" s="51" t="s">
        <v>50</v>
      </c>
      <c r="E10" s="51">
        <v>52020</v>
      </c>
      <c r="G10" s="51">
        <v>45</v>
      </c>
      <c r="I10" s="53">
        <f>INT(VLOOKUP($G10,标准属性20200419!$B:$M,9,FALSE)*2)</f>
        <v>139250</v>
      </c>
      <c r="J10" s="53">
        <f>VLOOKUP($G10,标准属性20200419!$B:$M,10,FALSE)</f>
        <v>5009</v>
      </c>
      <c r="K10" s="53">
        <f t="shared" ref="K10" si="2">J10</f>
        <v>5009</v>
      </c>
      <c r="L10" s="53">
        <f>INT(J10*0.4)</f>
        <v>2003</v>
      </c>
      <c r="M10" s="53">
        <f t="shared" ref="M10" si="3">L10</f>
        <v>2003</v>
      </c>
      <c r="N10" s="51">
        <v>10000</v>
      </c>
      <c r="O10" s="51">
        <v>0</v>
      </c>
      <c r="P10" s="51">
        <v>0</v>
      </c>
      <c r="Q10" s="51">
        <v>5000</v>
      </c>
      <c r="R10" s="51">
        <v>0</v>
      </c>
      <c r="S10" s="51">
        <v>0</v>
      </c>
      <c r="T10" s="51">
        <v>3000</v>
      </c>
      <c r="U10" s="51">
        <v>1000</v>
      </c>
      <c r="W10" s="72" t="s">
        <v>227</v>
      </c>
      <c r="X10" s="51" t="s">
        <v>229</v>
      </c>
    </row>
    <row r="11" spans="1:26" x14ac:dyDescent="0.3">
      <c r="I11" s="53"/>
      <c r="J11" s="53"/>
      <c r="K11" s="53"/>
      <c r="L11" s="53"/>
      <c r="M11" s="53"/>
    </row>
    <row r="12" spans="1:26" x14ac:dyDescent="0.3">
      <c r="B12" s="51" t="s">
        <v>55</v>
      </c>
      <c r="C12" s="53">
        <v>22500</v>
      </c>
      <c r="D12" s="51" t="s">
        <v>55</v>
      </c>
      <c r="E12" s="51">
        <v>52018</v>
      </c>
      <c r="G12" s="51">
        <v>45</v>
      </c>
      <c r="I12" s="53">
        <f>INT(VLOOKUP($G12,标准属性20200419!$B:$M,9,FALSE)*2)</f>
        <v>139250</v>
      </c>
      <c r="J12" s="53">
        <f>VLOOKUP($G12,标准属性20200419!$B:$M,10,FALSE)</f>
        <v>5009</v>
      </c>
      <c r="K12" s="53">
        <f t="shared" ref="K12" si="4">J12</f>
        <v>5009</v>
      </c>
      <c r="L12" s="53">
        <f>INT(J12*0.4)</f>
        <v>2003</v>
      </c>
      <c r="M12" s="53">
        <f t="shared" ref="M12" si="5">L12</f>
        <v>2003</v>
      </c>
      <c r="N12" s="51">
        <v>10000</v>
      </c>
      <c r="O12" s="51">
        <v>0</v>
      </c>
      <c r="P12" s="51">
        <v>0</v>
      </c>
      <c r="Q12" s="51">
        <v>5000</v>
      </c>
      <c r="R12" s="51">
        <v>0</v>
      </c>
      <c r="S12" s="51">
        <v>0</v>
      </c>
      <c r="T12" s="51">
        <v>3000</v>
      </c>
      <c r="U12" s="51">
        <v>1000</v>
      </c>
      <c r="W12" s="72" t="s">
        <v>227</v>
      </c>
      <c r="X12" s="51" t="s">
        <v>230</v>
      </c>
    </row>
    <row r="13" spans="1:26" x14ac:dyDescent="0.3">
      <c r="I13" s="53"/>
      <c r="J13" s="53"/>
      <c r="K13" s="53"/>
      <c r="L13" s="53"/>
      <c r="M13" s="53"/>
    </row>
    <row r="14" spans="1:26" x14ac:dyDescent="0.3">
      <c r="B14" s="51" t="s">
        <v>55</v>
      </c>
      <c r="C14" s="53">
        <v>22500</v>
      </c>
      <c r="D14" s="51" t="s">
        <v>55</v>
      </c>
      <c r="E14" s="51">
        <v>52018</v>
      </c>
      <c r="G14" s="51">
        <v>45</v>
      </c>
      <c r="I14" s="53">
        <f>INT(VLOOKUP($G14,标准属性20200419!$B:$M,9,FALSE)*2)</f>
        <v>139250</v>
      </c>
      <c r="J14" s="53">
        <f>VLOOKUP($G14,标准属性20200419!$B:$M,10,FALSE)</f>
        <v>5009</v>
      </c>
      <c r="K14" s="53">
        <f t="shared" ref="K14" si="6">J14</f>
        <v>5009</v>
      </c>
      <c r="L14" s="53">
        <f>INT(J14*0.4)</f>
        <v>2003</v>
      </c>
      <c r="M14" s="53">
        <f t="shared" ref="M14" si="7">L14</f>
        <v>2003</v>
      </c>
      <c r="N14" s="51">
        <v>10000</v>
      </c>
      <c r="O14" s="51">
        <v>0</v>
      </c>
      <c r="P14" s="51">
        <v>0</v>
      </c>
      <c r="Q14" s="51">
        <v>5000</v>
      </c>
      <c r="R14" s="51">
        <v>0</v>
      </c>
      <c r="S14" s="51">
        <v>0</v>
      </c>
      <c r="T14" s="51">
        <v>3000</v>
      </c>
      <c r="U14" s="51">
        <v>1000</v>
      </c>
      <c r="W14" s="72" t="s">
        <v>227</v>
      </c>
      <c r="X14" s="51" t="s">
        <v>230</v>
      </c>
    </row>
    <row r="15" spans="1:26" x14ac:dyDescent="0.3">
      <c r="I15" s="53"/>
      <c r="J15" s="53"/>
      <c r="K15" s="53"/>
      <c r="L15" s="53"/>
      <c r="M15" s="53"/>
    </row>
    <row r="16" spans="1:26" x14ac:dyDescent="0.3">
      <c r="B16" s="51" t="s">
        <v>58</v>
      </c>
      <c r="C16" s="53">
        <v>25000</v>
      </c>
      <c r="D16" s="51" t="s">
        <v>58</v>
      </c>
      <c r="E16" s="51">
        <v>52023</v>
      </c>
      <c r="F16" s="51" t="s">
        <v>180</v>
      </c>
      <c r="G16" s="51">
        <v>48</v>
      </c>
      <c r="I16" s="53">
        <f>INT(VLOOKUP($G16,标准属性20200419!$B:$M,9,FALSE)*3)</f>
        <v>232338</v>
      </c>
      <c r="J16" s="53">
        <f>VLOOKUP($G16,标准属性20200419!$B:$M,10,FALSE)</f>
        <v>5397</v>
      </c>
      <c r="K16" s="53">
        <f t="shared" ref="K16" si="8">J16</f>
        <v>5397</v>
      </c>
      <c r="L16" s="53">
        <f>INT(J16*0.4)</f>
        <v>2158</v>
      </c>
      <c r="M16" s="53">
        <f t="shared" ref="M16" si="9">L16</f>
        <v>2158</v>
      </c>
      <c r="N16" s="51">
        <v>10000</v>
      </c>
      <c r="O16" s="51">
        <v>0</v>
      </c>
      <c r="P16" s="51">
        <v>0</v>
      </c>
      <c r="Q16" s="51">
        <v>5000</v>
      </c>
      <c r="R16" s="51">
        <v>0</v>
      </c>
      <c r="S16" s="51">
        <v>0</v>
      </c>
      <c r="T16" s="51">
        <v>3000</v>
      </c>
      <c r="U16" s="51">
        <v>1000</v>
      </c>
      <c r="W16" s="72">
        <v>1610</v>
      </c>
    </row>
    <row r="17" spans="2:24" x14ac:dyDescent="0.3">
      <c r="I17" s="53"/>
      <c r="J17" s="53"/>
      <c r="K17" s="53"/>
      <c r="L17" s="53"/>
      <c r="M17" s="53"/>
      <c r="O17" s="51">
        <v>0</v>
      </c>
    </row>
    <row r="18" spans="2:24" x14ac:dyDescent="0.3">
      <c r="B18" s="51" t="s">
        <v>61</v>
      </c>
      <c r="C18" s="53">
        <v>25000</v>
      </c>
      <c r="D18" s="51" t="s">
        <v>61</v>
      </c>
      <c r="E18" s="51">
        <v>52024</v>
      </c>
      <c r="F18" s="51" t="s">
        <v>180</v>
      </c>
      <c r="G18" s="51">
        <v>48</v>
      </c>
      <c r="I18" s="53">
        <f>INT(VLOOKUP($G18,标准属性20200419!$B:$M,9,FALSE)*3)</f>
        <v>232338</v>
      </c>
      <c r="J18" s="53">
        <f>VLOOKUP($G18,标准属性20200419!$B:$M,10,FALSE)</f>
        <v>5397</v>
      </c>
      <c r="K18" s="53">
        <f t="shared" ref="K18" si="10">J18</f>
        <v>5397</v>
      </c>
      <c r="L18" s="53">
        <f>INT(J18*0.4)</f>
        <v>2158</v>
      </c>
      <c r="M18" s="53">
        <f t="shared" ref="M18" si="11">L18</f>
        <v>2158</v>
      </c>
      <c r="N18" s="51">
        <v>10000</v>
      </c>
      <c r="O18" s="51">
        <v>0</v>
      </c>
      <c r="P18" s="51">
        <v>0</v>
      </c>
      <c r="Q18" s="51">
        <v>5000</v>
      </c>
      <c r="R18" s="51">
        <v>0</v>
      </c>
      <c r="S18" s="51">
        <v>0</v>
      </c>
      <c r="T18" s="51">
        <v>3000</v>
      </c>
      <c r="U18" s="51">
        <v>1000</v>
      </c>
      <c r="W18" s="72">
        <v>1606</v>
      </c>
    </row>
    <row r="19" spans="2:24" x14ac:dyDescent="0.3">
      <c r="I19" s="53"/>
      <c r="J19" s="53"/>
      <c r="K19" s="53"/>
      <c r="L19" s="53"/>
      <c r="M19" s="53"/>
    </row>
    <row r="20" spans="2:24" x14ac:dyDescent="0.3">
      <c r="B20" s="51" t="s">
        <v>53</v>
      </c>
      <c r="C20" s="53">
        <v>25000</v>
      </c>
      <c r="D20" s="51" t="s">
        <v>53</v>
      </c>
      <c r="E20" s="51">
        <v>52013</v>
      </c>
      <c r="F20" s="51" t="s">
        <v>181</v>
      </c>
      <c r="G20" s="51">
        <v>50</v>
      </c>
      <c r="I20" s="53">
        <f>INT(VLOOKUP($G20,标准属性20200419!$B:$M,9,FALSE)*3*2.5)</f>
        <v>622770</v>
      </c>
      <c r="J20" s="53">
        <f>VLOOKUP($G20,标准属性20200419!$B:$M,10,FALSE)</f>
        <v>5668</v>
      </c>
      <c r="K20" s="53">
        <f t="shared" ref="K20" si="12">J20</f>
        <v>5668</v>
      </c>
      <c r="L20" s="53">
        <f>INT(J20*0.4)</f>
        <v>2267</v>
      </c>
      <c r="M20" s="53">
        <f t="shared" ref="M20" si="13">L20</f>
        <v>2267</v>
      </c>
      <c r="N20" s="51">
        <v>10000</v>
      </c>
      <c r="O20" s="51">
        <v>0</v>
      </c>
      <c r="P20" s="51">
        <v>0</v>
      </c>
      <c r="Q20" s="51">
        <v>5000</v>
      </c>
      <c r="R20" s="51">
        <v>0</v>
      </c>
      <c r="S20" s="51">
        <v>0</v>
      </c>
      <c r="T20" s="51">
        <v>3000</v>
      </c>
      <c r="U20" s="51">
        <v>1000</v>
      </c>
      <c r="W20" s="51">
        <v>1011</v>
      </c>
      <c r="X20" s="55" t="s">
        <v>216</v>
      </c>
    </row>
    <row r="21" spans="2:24" x14ac:dyDescent="0.3">
      <c r="I21" s="53"/>
      <c r="J21" s="53"/>
      <c r="K21" s="53"/>
      <c r="L21" s="53"/>
      <c r="M21" s="53"/>
    </row>
    <row r="22" spans="2:24" x14ac:dyDescent="0.3">
      <c r="B22" s="51" t="s">
        <v>63</v>
      </c>
      <c r="C22" s="53">
        <v>25000</v>
      </c>
      <c r="D22" s="51" t="s">
        <v>63</v>
      </c>
      <c r="E22" s="51">
        <v>52022</v>
      </c>
      <c r="F22" s="51" t="s">
        <v>181</v>
      </c>
      <c r="G22" s="51">
        <v>50</v>
      </c>
      <c r="I22" s="53">
        <f>INT(VLOOKUP($G22,标准属性20200419!$B:$M,9,FALSE)*3*2.5)</f>
        <v>622770</v>
      </c>
      <c r="J22" s="53">
        <f>VLOOKUP($G22,标准属性20200419!$B:$M,10,FALSE)</f>
        <v>5668</v>
      </c>
      <c r="K22" s="53">
        <f t="shared" ref="K22" si="14">J22</f>
        <v>5668</v>
      </c>
      <c r="L22" s="53">
        <f>INT(J22*0.4)</f>
        <v>2267</v>
      </c>
      <c r="M22" s="53">
        <f t="shared" ref="M22" si="15">L22</f>
        <v>2267</v>
      </c>
      <c r="N22" s="51">
        <v>10000</v>
      </c>
      <c r="O22" s="51">
        <v>0</v>
      </c>
      <c r="P22" s="51">
        <v>0</v>
      </c>
      <c r="Q22" s="51">
        <v>5000</v>
      </c>
      <c r="R22" s="51">
        <v>0</v>
      </c>
      <c r="S22" s="51">
        <v>0</v>
      </c>
      <c r="T22" s="51">
        <v>3000</v>
      </c>
      <c r="U22" s="51">
        <v>1000</v>
      </c>
      <c r="W22" s="51">
        <v>1021</v>
      </c>
      <c r="X22" s="55" t="s">
        <v>216</v>
      </c>
    </row>
    <row r="23" spans="2:24" x14ac:dyDescent="0.3">
      <c r="I23" s="53"/>
      <c r="J23" s="53"/>
      <c r="K23" s="53"/>
      <c r="L23" s="53"/>
      <c r="M23" s="53"/>
    </row>
    <row r="24" spans="2:24" x14ac:dyDescent="0.3">
      <c r="B24" s="51" t="s">
        <v>65</v>
      </c>
      <c r="C24" s="53">
        <v>25000</v>
      </c>
      <c r="D24" s="51" t="s">
        <v>65</v>
      </c>
      <c r="E24" s="51">
        <v>9004</v>
      </c>
      <c r="F24" s="51" t="s">
        <v>181</v>
      </c>
      <c r="G24" s="51">
        <v>50</v>
      </c>
      <c r="I24" s="53">
        <f>INT(VLOOKUP($G24,标准属性20200419!$B:$M,9,FALSE)*3*4)</f>
        <v>996432</v>
      </c>
      <c r="J24" s="53">
        <f>VLOOKUP($G24,标准属性20200419!$B:$M,10,FALSE)</f>
        <v>5668</v>
      </c>
      <c r="K24" s="53">
        <f t="shared" ref="K24" si="16">J24</f>
        <v>5668</v>
      </c>
      <c r="L24" s="53">
        <f>INT(J24*0.4)</f>
        <v>2267</v>
      </c>
      <c r="M24" s="53">
        <f t="shared" ref="M24" si="17">L24</f>
        <v>2267</v>
      </c>
      <c r="N24" s="51">
        <v>10000</v>
      </c>
      <c r="O24" s="51">
        <v>0</v>
      </c>
      <c r="P24" s="51">
        <v>1000</v>
      </c>
      <c r="Q24" s="51">
        <v>5000</v>
      </c>
      <c r="R24" s="51">
        <v>0</v>
      </c>
      <c r="S24" s="51">
        <v>2000</v>
      </c>
      <c r="T24" s="51">
        <v>3000</v>
      </c>
      <c r="U24" s="51">
        <v>1000</v>
      </c>
      <c r="W24" s="51">
        <v>1618</v>
      </c>
      <c r="X24" s="55" t="s">
        <v>216</v>
      </c>
    </row>
    <row r="25" spans="2:24" x14ac:dyDescent="0.3">
      <c r="I25" s="53"/>
      <c r="J25" s="53"/>
      <c r="K25" s="53"/>
      <c r="L25" s="53"/>
      <c r="M25" s="53"/>
    </row>
    <row r="26" spans="2:24" x14ac:dyDescent="0.3"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spans="2:24" x14ac:dyDescent="0.3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spans="2:24" x14ac:dyDescent="0.3">
      <c r="E28" s="74"/>
      <c r="H28" s="56"/>
    </row>
    <row r="29" spans="2:24" x14ac:dyDescent="0.3">
      <c r="B29" s="81" t="s">
        <v>232</v>
      </c>
      <c r="E29" s="74"/>
      <c r="H29" s="56"/>
    </row>
    <row r="30" spans="2:24" x14ac:dyDescent="0.3">
      <c r="D30" s="52"/>
      <c r="E30" s="52" t="s">
        <v>244</v>
      </c>
      <c r="F30" s="52" t="s">
        <v>182</v>
      </c>
      <c r="G30" s="52" t="s">
        <v>245</v>
      </c>
      <c r="H30" s="52" t="s">
        <v>246</v>
      </c>
    </row>
    <row r="31" spans="2:24" x14ac:dyDescent="0.3">
      <c r="D31" s="52" t="s">
        <v>247</v>
      </c>
      <c r="E31" s="58" t="s">
        <v>248</v>
      </c>
      <c r="F31" s="58">
        <v>3</v>
      </c>
      <c r="G31" s="59">
        <v>5000</v>
      </c>
      <c r="H31" s="60">
        <v>0.3</v>
      </c>
      <c r="J31" s="80"/>
    </row>
    <row r="32" spans="2:24" x14ac:dyDescent="0.3">
      <c r="D32" s="52"/>
      <c r="E32" s="58" t="s">
        <v>249</v>
      </c>
      <c r="F32" s="58">
        <v>8</v>
      </c>
      <c r="G32" s="54">
        <v>10000</v>
      </c>
      <c r="H32" s="60">
        <v>0.7</v>
      </c>
      <c r="J32" s="52"/>
    </row>
    <row r="33" spans="2:23" x14ac:dyDescent="0.3">
      <c r="D33" s="52"/>
      <c r="E33" s="80"/>
      <c r="F33" s="80"/>
      <c r="G33" s="57"/>
      <c r="H33" s="57"/>
      <c r="J33" s="52"/>
    </row>
    <row r="34" spans="2:23" x14ac:dyDescent="0.3">
      <c r="D34" s="52" t="s">
        <v>237</v>
      </c>
      <c r="E34" s="58" t="s">
        <v>185</v>
      </c>
      <c r="F34" s="58">
        <v>210000</v>
      </c>
      <c r="G34" s="59">
        <v>1</v>
      </c>
      <c r="H34" s="60">
        <v>0.4</v>
      </c>
      <c r="J34" s="80"/>
    </row>
    <row r="35" spans="2:23" x14ac:dyDescent="0.3">
      <c r="D35" s="52"/>
      <c r="E35" s="58" t="s">
        <v>186</v>
      </c>
      <c r="F35" s="58">
        <v>210010</v>
      </c>
      <c r="G35" s="59">
        <v>1</v>
      </c>
      <c r="H35" s="60">
        <v>0.4</v>
      </c>
      <c r="J35" s="52"/>
    </row>
    <row r="36" spans="2:23" x14ac:dyDescent="0.3">
      <c r="D36" s="80"/>
      <c r="E36" s="52" t="s">
        <v>250</v>
      </c>
      <c r="F36" s="52">
        <v>120012</v>
      </c>
      <c r="G36" s="52">
        <v>1</v>
      </c>
      <c r="H36" s="60">
        <v>0.2</v>
      </c>
      <c r="J36" s="52"/>
    </row>
    <row r="37" spans="2:23" x14ac:dyDescent="0.3">
      <c r="H37" s="57"/>
      <c r="J37" s="52"/>
    </row>
    <row r="38" spans="2:23" x14ac:dyDescent="0.3">
      <c r="E38" s="77"/>
      <c r="F38" s="77"/>
      <c r="G38" s="75"/>
      <c r="H38" s="76"/>
    </row>
    <row r="39" spans="2:23" x14ac:dyDescent="0.3">
      <c r="E39" s="78"/>
      <c r="F39" s="77"/>
      <c r="G39" s="75"/>
      <c r="H39" s="76"/>
    </row>
    <row r="40" spans="2:23" x14ac:dyDescent="0.3">
      <c r="B40" s="81" t="s">
        <v>243</v>
      </c>
      <c r="E40" s="74"/>
      <c r="H40" s="56"/>
      <c r="Q40" s="52"/>
      <c r="V40" s="52"/>
      <c r="W40" s="80"/>
    </row>
    <row r="41" spans="2:23" x14ac:dyDescent="0.3">
      <c r="D41" s="52"/>
      <c r="E41" s="52" t="s">
        <v>183</v>
      </c>
      <c r="F41" s="52" t="s">
        <v>182</v>
      </c>
      <c r="G41" s="52" t="s">
        <v>187</v>
      </c>
      <c r="H41" s="52" t="s">
        <v>251</v>
      </c>
      <c r="Q41" s="52"/>
      <c r="R41" s="52"/>
      <c r="S41" s="80"/>
      <c r="T41" s="80"/>
      <c r="U41" s="80"/>
      <c r="V41" s="80"/>
      <c r="W41" s="80"/>
    </row>
    <row r="42" spans="2:23" x14ac:dyDescent="0.3">
      <c r="D42" s="52" t="s">
        <v>252</v>
      </c>
      <c r="E42" s="52" t="s">
        <v>253</v>
      </c>
      <c r="F42" s="52">
        <v>120012</v>
      </c>
      <c r="G42" s="52">
        <v>1</v>
      </c>
      <c r="H42" s="82">
        <v>1</v>
      </c>
      <c r="Q42" s="52"/>
      <c r="R42" s="52"/>
      <c r="S42" s="80"/>
      <c r="T42" s="80"/>
      <c r="U42" s="80"/>
      <c r="V42" s="80"/>
      <c r="W42" s="80"/>
    </row>
    <row r="43" spans="2:23" x14ac:dyDescent="0.3">
      <c r="D43" s="52"/>
      <c r="E43" s="52"/>
      <c r="F43" s="52"/>
      <c r="G43" s="52"/>
      <c r="H43" s="82"/>
      <c r="Q43" s="52"/>
      <c r="R43" s="52"/>
      <c r="S43" s="80"/>
      <c r="T43" s="80"/>
      <c r="U43" s="80"/>
      <c r="V43" s="80"/>
      <c r="W43" s="80"/>
    </row>
    <row r="44" spans="2:23" x14ac:dyDescent="0.3">
      <c r="D44" s="52" t="s">
        <v>254</v>
      </c>
      <c r="E44" s="52"/>
      <c r="F44" s="80">
        <v>2011043</v>
      </c>
      <c r="G44" s="83">
        <v>1</v>
      </c>
      <c r="H44" s="84">
        <v>0.05</v>
      </c>
      <c r="Q44" s="52"/>
      <c r="R44" s="52"/>
      <c r="S44" s="80"/>
      <c r="T44" s="80"/>
      <c r="U44" s="80"/>
      <c r="V44" s="80"/>
      <c r="W44" s="80"/>
    </row>
    <row r="45" spans="2:23" x14ac:dyDescent="0.3">
      <c r="D45" s="52"/>
      <c r="E45" s="52"/>
      <c r="F45" s="80">
        <v>2012043</v>
      </c>
      <c r="G45" s="83">
        <v>1</v>
      </c>
      <c r="H45" s="84">
        <v>0.05</v>
      </c>
      <c r="Q45" s="52"/>
      <c r="R45" s="52"/>
      <c r="S45" s="80"/>
      <c r="T45" s="80"/>
      <c r="U45" s="80"/>
      <c r="V45" s="80"/>
      <c r="W45" s="80"/>
    </row>
    <row r="46" spans="2:23" x14ac:dyDescent="0.3">
      <c r="D46" s="80"/>
      <c r="E46" s="80"/>
      <c r="F46" s="80">
        <v>2013043</v>
      </c>
      <c r="G46" s="83">
        <v>1</v>
      </c>
      <c r="H46" s="84">
        <v>0.05</v>
      </c>
      <c r="Q46" s="52"/>
      <c r="R46" s="52"/>
      <c r="S46" s="80"/>
      <c r="T46" s="80"/>
      <c r="U46" s="80"/>
      <c r="V46" s="80"/>
      <c r="W46" s="80"/>
    </row>
    <row r="47" spans="2:23" x14ac:dyDescent="0.3">
      <c r="D47" s="80"/>
      <c r="E47" s="80"/>
      <c r="F47" s="80">
        <v>2014043</v>
      </c>
      <c r="G47" s="83">
        <v>1</v>
      </c>
      <c r="H47" s="84">
        <v>0.05</v>
      </c>
      <c r="Q47" s="52"/>
      <c r="R47" s="52"/>
      <c r="S47" s="80"/>
      <c r="T47" s="80"/>
      <c r="U47" s="80"/>
      <c r="V47" s="80"/>
      <c r="W47" s="80"/>
    </row>
    <row r="48" spans="2:23" x14ac:dyDescent="0.3">
      <c r="D48" s="80"/>
      <c r="E48" s="80"/>
      <c r="F48" s="80">
        <v>2021043</v>
      </c>
      <c r="G48" s="83">
        <v>1</v>
      </c>
      <c r="H48" s="84">
        <v>0.05</v>
      </c>
      <c r="Q48" s="52"/>
      <c r="R48" s="52"/>
      <c r="S48" s="80"/>
      <c r="T48" s="80"/>
      <c r="U48" s="80"/>
      <c r="V48" s="80"/>
      <c r="W48" s="80"/>
    </row>
    <row r="49" spans="4:23" x14ac:dyDescent="0.3">
      <c r="D49" s="80"/>
      <c r="E49" s="80"/>
      <c r="F49" s="80">
        <v>2022043</v>
      </c>
      <c r="G49" s="83">
        <v>1</v>
      </c>
      <c r="H49" s="84">
        <v>0.05</v>
      </c>
      <c r="Q49" s="52"/>
      <c r="R49" s="52"/>
      <c r="S49" s="80"/>
      <c r="T49" s="80"/>
      <c r="U49" s="80"/>
      <c r="V49" s="80"/>
      <c r="W49" s="80"/>
    </row>
    <row r="50" spans="4:23" x14ac:dyDescent="0.3">
      <c r="D50" s="80"/>
      <c r="E50" s="80"/>
      <c r="F50" s="80">
        <v>2023043</v>
      </c>
      <c r="G50" s="83">
        <v>1</v>
      </c>
      <c r="H50" s="84">
        <v>0.05</v>
      </c>
      <c r="Q50" s="52"/>
      <c r="R50" s="52"/>
      <c r="S50" s="80"/>
      <c r="T50" s="80"/>
      <c r="U50" s="80"/>
      <c r="V50" s="80"/>
      <c r="W50" s="80"/>
    </row>
    <row r="51" spans="4:23" x14ac:dyDescent="0.3">
      <c r="D51" s="80"/>
      <c r="E51" s="80"/>
      <c r="F51" s="80">
        <v>2024043</v>
      </c>
      <c r="G51" s="83">
        <v>1</v>
      </c>
      <c r="H51" s="84">
        <v>0.05</v>
      </c>
      <c r="Q51" s="52"/>
      <c r="R51" s="52"/>
      <c r="S51" s="80"/>
      <c r="T51" s="80"/>
      <c r="U51" s="80"/>
      <c r="V51" s="80"/>
      <c r="W51" s="80"/>
    </row>
    <row r="52" spans="4:23" x14ac:dyDescent="0.3">
      <c r="D52" s="80"/>
      <c r="E52" s="80"/>
      <c r="F52" s="80">
        <v>2041043</v>
      </c>
      <c r="G52" s="83">
        <v>1</v>
      </c>
      <c r="H52" s="84">
        <v>0.05</v>
      </c>
      <c r="Q52" s="52"/>
      <c r="R52" s="52"/>
      <c r="S52" s="80"/>
      <c r="T52" s="80"/>
      <c r="U52" s="80"/>
      <c r="V52" s="80"/>
      <c r="W52" s="80"/>
    </row>
    <row r="53" spans="4:23" x14ac:dyDescent="0.3">
      <c r="D53" s="80"/>
      <c r="E53" s="80"/>
      <c r="F53" s="80">
        <v>2042043</v>
      </c>
      <c r="G53" s="83">
        <v>1</v>
      </c>
      <c r="H53" s="84">
        <v>0.05</v>
      </c>
      <c r="Q53" s="52"/>
      <c r="R53" s="52"/>
      <c r="S53" s="80"/>
      <c r="T53" s="80"/>
      <c r="U53" s="80"/>
      <c r="V53" s="80"/>
      <c r="W53" s="80"/>
    </row>
    <row r="54" spans="4:23" x14ac:dyDescent="0.3">
      <c r="D54" s="80"/>
      <c r="E54" s="80"/>
      <c r="F54" s="80">
        <v>2043043</v>
      </c>
      <c r="G54" s="83">
        <v>1</v>
      </c>
      <c r="H54" s="84">
        <v>0.05</v>
      </c>
      <c r="Q54" s="52"/>
      <c r="R54" s="52"/>
      <c r="S54" s="80"/>
      <c r="T54" s="80"/>
      <c r="U54" s="80"/>
      <c r="V54" s="80"/>
      <c r="W54" s="80"/>
    </row>
    <row r="55" spans="4:23" x14ac:dyDescent="0.3">
      <c r="D55" s="80"/>
      <c r="E55" s="80"/>
      <c r="F55" s="80">
        <v>2044043</v>
      </c>
      <c r="G55" s="83">
        <v>1</v>
      </c>
      <c r="H55" s="84">
        <v>0.05</v>
      </c>
      <c r="Q55" s="52"/>
      <c r="R55" s="52"/>
      <c r="S55" s="80"/>
      <c r="T55" s="80"/>
      <c r="U55" s="80"/>
      <c r="V55" s="80"/>
      <c r="W55" s="80"/>
    </row>
    <row r="56" spans="4:23" x14ac:dyDescent="0.3">
      <c r="D56" s="80"/>
      <c r="E56" s="80"/>
      <c r="F56" s="80">
        <v>2051043</v>
      </c>
      <c r="G56" s="83">
        <v>1</v>
      </c>
      <c r="H56" s="84">
        <v>0.05</v>
      </c>
      <c r="Q56" s="52"/>
      <c r="R56" s="52"/>
      <c r="S56" s="80"/>
      <c r="T56" s="80"/>
      <c r="U56" s="80"/>
      <c r="V56" s="80"/>
      <c r="W56" s="80"/>
    </row>
    <row r="57" spans="4:23" x14ac:dyDescent="0.3">
      <c r="D57" s="80"/>
      <c r="E57" s="80"/>
      <c r="F57" s="80">
        <v>2052043</v>
      </c>
      <c r="G57" s="83">
        <v>1</v>
      </c>
      <c r="H57" s="84">
        <v>0.05</v>
      </c>
      <c r="Q57" s="52"/>
      <c r="R57" s="52"/>
      <c r="S57" s="80"/>
      <c r="T57" s="80"/>
      <c r="U57" s="80"/>
      <c r="V57" s="80"/>
      <c r="W57" s="80"/>
    </row>
    <row r="58" spans="4:23" x14ac:dyDescent="0.3">
      <c r="D58" s="80"/>
      <c r="E58" s="80"/>
      <c r="F58" s="80">
        <v>2053043</v>
      </c>
      <c r="G58" s="83">
        <v>1</v>
      </c>
      <c r="H58" s="84">
        <v>0.05</v>
      </c>
      <c r="Q58" s="52"/>
      <c r="R58" s="52"/>
      <c r="S58" s="80"/>
      <c r="T58" s="80"/>
      <c r="U58" s="80"/>
      <c r="V58" s="80"/>
      <c r="W58" s="80"/>
    </row>
    <row r="59" spans="4:23" x14ac:dyDescent="0.3">
      <c r="D59" s="80"/>
      <c r="E59" s="80"/>
      <c r="F59" s="80">
        <v>2054043</v>
      </c>
      <c r="G59" s="83">
        <v>1</v>
      </c>
      <c r="H59" s="84">
        <v>0.05</v>
      </c>
      <c r="Q59" s="52"/>
      <c r="R59" s="52"/>
      <c r="S59" s="80"/>
      <c r="T59" s="80"/>
      <c r="U59" s="80"/>
      <c r="V59" s="80"/>
      <c r="W59" s="80"/>
    </row>
    <row r="60" spans="4:23" x14ac:dyDescent="0.3">
      <c r="D60" s="80"/>
      <c r="E60" s="80"/>
      <c r="F60" s="80">
        <v>2061043</v>
      </c>
      <c r="G60" s="83">
        <v>1</v>
      </c>
      <c r="H60" s="84">
        <v>0.05</v>
      </c>
      <c r="V60" s="52"/>
      <c r="W60" s="52"/>
    </row>
    <row r="61" spans="4:23" x14ac:dyDescent="0.3">
      <c r="D61" s="80"/>
      <c r="E61" s="80"/>
      <c r="F61" s="80">
        <v>2062043</v>
      </c>
      <c r="G61" s="83">
        <v>1</v>
      </c>
      <c r="H61" s="84">
        <v>0.05</v>
      </c>
      <c r="V61" s="80"/>
      <c r="W61" s="52"/>
    </row>
    <row r="62" spans="4:23" x14ac:dyDescent="0.3">
      <c r="D62" s="80"/>
      <c r="E62" s="80"/>
      <c r="F62" s="80">
        <v>2063043</v>
      </c>
      <c r="G62" s="83">
        <v>1</v>
      </c>
      <c r="H62" s="84">
        <v>0.05</v>
      </c>
      <c r="V62" s="80"/>
      <c r="W62" s="52"/>
    </row>
    <row r="63" spans="4:23" x14ac:dyDescent="0.3">
      <c r="D63" s="80"/>
      <c r="E63" s="80"/>
      <c r="F63" s="80">
        <v>2064043</v>
      </c>
      <c r="G63" s="83">
        <v>1</v>
      </c>
      <c r="H63" s="84">
        <v>0.05</v>
      </c>
      <c r="V63" s="80"/>
      <c r="W63" s="52"/>
    </row>
    <row r="64" spans="4:23" x14ac:dyDescent="0.3">
      <c r="D64" s="80"/>
      <c r="E64" s="80"/>
      <c r="F64" s="80"/>
      <c r="G64" s="57"/>
      <c r="H64" s="57"/>
      <c r="V64" s="80"/>
      <c r="W64" s="52"/>
    </row>
    <row r="65" spans="2:23" x14ac:dyDescent="0.3">
      <c r="V65" s="80"/>
      <c r="W65" s="52"/>
    </row>
    <row r="66" spans="2:23" x14ac:dyDescent="0.3">
      <c r="V66" s="80"/>
      <c r="W66" s="52"/>
    </row>
    <row r="67" spans="2:23" x14ac:dyDescent="0.3">
      <c r="B67" s="81" t="s">
        <v>188</v>
      </c>
      <c r="C67" s="51" t="s">
        <v>241</v>
      </c>
      <c r="D67" s="80"/>
      <c r="E67" s="52" t="s">
        <v>183</v>
      </c>
      <c r="F67" s="52" t="s">
        <v>234</v>
      </c>
      <c r="G67" s="52" t="s">
        <v>235</v>
      </c>
      <c r="H67" s="52" t="s">
        <v>184</v>
      </c>
      <c r="L67" s="81" t="s">
        <v>217</v>
      </c>
      <c r="V67" s="80"/>
      <c r="W67" s="52"/>
    </row>
    <row r="68" spans="2:23" x14ac:dyDescent="0.3">
      <c r="B68" s="86" t="s">
        <v>256</v>
      </c>
      <c r="D68" s="52" t="s">
        <v>236</v>
      </c>
      <c r="E68" s="80"/>
      <c r="F68" s="80">
        <v>2011032</v>
      </c>
      <c r="G68" s="83">
        <v>1</v>
      </c>
      <c r="H68" s="84">
        <v>0.2</v>
      </c>
      <c r="M68" s="51" t="s">
        <v>218</v>
      </c>
      <c r="N68" s="51" t="s">
        <v>219</v>
      </c>
      <c r="V68" s="80"/>
      <c r="W68" s="52"/>
    </row>
    <row r="69" spans="2:23" x14ac:dyDescent="0.3">
      <c r="D69" s="80"/>
      <c r="E69" s="80"/>
      <c r="F69" s="80">
        <v>2012032</v>
      </c>
      <c r="G69" s="83">
        <v>1</v>
      </c>
      <c r="H69" s="84">
        <v>0.2</v>
      </c>
      <c r="M69" s="51" t="s">
        <v>220</v>
      </c>
      <c r="N69" s="51" t="s">
        <v>221</v>
      </c>
      <c r="V69" s="80"/>
      <c r="W69" s="52"/>
    </row>
    <row r="70" spans="2:23" x14ac:dyDescent="0.3">
      <c r="D70" s="80"/>
      <c r="E70" s="80"/>
      <c r="F70" s="80">
        <v>2013032</v>
      </c>
      <c r="G70" s="83">
        <v>1</v>
      </c>
      <c r="H70" s="84">
        <v>0.2</v>
      </c>
      <c r="M70" s="51" t="s">
        <v>222</v>
      </c>
      <c r="N70" s="51" t="s">
        <v>233</v>
      </c>
      <c r="V70" s="80"/>
      <c r="W70" s="52"/>
    </row>
    <row r="71" spans="2:23" x14ac:dyDescent="0.3">
      <c r="D71" s="80"/>
      <c r="E71" s="80"/>
      <c r="F71" s="80">
        <v>2014032</v>
      </c>
      <c r="G71" s="83">
        <v>1</v>
      </c>
      <c r="H71" s="84">
        <v>0.2</v>
      </c>
      <c r="V71" s="80"/>
      <c r="W71" s="52"/>
    </row>
    <row r="72" spans="2:23" x14ac:dyDescent="0.3">
      <c r="D72" s="52"/>
      <c r="E72" s="80"/>
      <c r="F72" s="80">
        <v>2021032</v>
      </c>
      <c r="G72" s="83">
        <v>1</v>
      </c>
      <c r="H72" s="84">
        <v>0.2</v>
      </c>
      <c r="V72" s="80"/>
      <c r="W72" s="52"/>
    </row>
    <row r="73" spans="2:23" x14ac:dyDescent="0.3">
      <c r="D73" s="52"/>
      <c r="E73" s="80"/>
      <c r="F73" s="80"/>
      <c r="G73" s="83"/>
      <c r="H73" s="84"/>
      <c r="L73" s="81" t="s">
        <v>242</v>
      </c>
      <c r="M73" s="74">
        <v>2011043</v>
      </c>
      <c r="V73" s="80"/>
      <c r="W73" s="52"/>
    </row>
    <row r="74" spans="2:23" x14ac:dyDescent="0.3">
      <c r="D74" s="52" t="s">
        <v>237</v>
      </c>
      <c r="E74" s="80"/>
      <c r="F74" s="80">
        <v>2022032</v>
      </c>
      <c r="G74" s="83">
        <v>1</v>
      </c>
      <c r="H74" s="84">
        <v>0.2</v>
      </c>
      <c r="M74" s="74">
        <v>2021043</v>
      </c>
      <c r="V74" s="80"/>
      <c r="W74" s="52"/>
    </row>
    <row r="75" spans="2:23" x14ac:dyDescent="0.3">
      <c r="D75" s="52"/>
      <c r="E75" s="80"/>
      <c r="F75" s="80">
        <v>2023032</v>
      </c>
      <c r="G75" s="83">
        <v>1</v>
      </c>
      <c r="H75" s="84">
        <v>0.2</v>
      </c>
      <c r="M75" s="74">
        <v>2000054</v>
      </c>
      <c r="V75" s="80"/>
      <c r="W75" s="52"/>
    </row>
    <row r="76" spans="2:23" x14ac:dyDescent="0.3">
      <c r="D76" s="80"/>
      <c r="E76" s="80"/>
      <c r="F76" s="80">
        <v>2024032</v>
      </c>
      <c r="G76" s="83">
        <v>1</v>
      </c>
      <c r="H76" s="84">
        <v>0.2</v>
      </c>
      <c r="V76" s="80"/>
      <c r="W76" s="52"/>
    </row>
    <row r="77" spans="2:23" x14ac:dyDescent="0.3">
      <c r="D77" s="52"/>
      <c r="E77" s="80"/>
      <c r="F77" s="80">
        <v>2041032</v>
      </c>
      <c r="G77" s="83">
        <v>1</v>
      </c>
      <c r="H77" s="84">
        <v>0.2</v>
      </c>
      <c r="V77" s="80"/>
      <c r="W77" s="52"/>
    </row>
    <row r="78" spans="2:23" x14ac:dyDescent="0.3">
      <c r="D78" s="80"/>
      <c r="E78" s="80"/>
      <c r="F78" s="80">
        <v>2042032</v>
      </c>
      <c r="G78" s="83">
        <v>1</v>
      </c>
      <c r="H78" s="84">
        <v>0.2</v>
      </c>
      <c r="V78" s="80"/>
      <c r="W78" s="52"/>
    </row>
    <row r="79" spans="2:23" x14ac:dyDescent="0.3">
      <c r="D79" s="80"/>
      <c r="E79" s="80"/>
      <c r="F79" s="80"/>
      <c r="G79" s="83"/>
      <c r="H79" s="84"/>
      <c r="V79" s="80"/>
      <c r="W79" s="52"/>
    </row>
    <row r="80" spans="2:23" x14ac:dyDescent="0.3">
      <c r="D80" s="52" t="s">
        <v>238</v>
      </c>
      <c r="E80" s="80"/>
      <c r="F80" s="80">
        <v>2043032</v>
      </c>
      <c r="G80" s="83">
        <v>1</v>
      </c>
      <c r="H80" s="84">
        <v>0.2</v>
      </c>
      <c r="V80" s="80"/>
      <c r="W80" s="52"/>
    </row>
    <row r="81" spans="4:23" x14ac:dyDescent="0.3">
      <c r="D81" s="52"/>
      <c r="E81" s="80"/>
      <c r="F81" s="80">
        <v>2044032</v>
      </c>
      <c r="G81" s="83">
        <v>1</v>
      </c>
      <c r="H81" s="84">
        <v>0.2</v>
      </c>
      <c r="V81" s="80"/>
      <c r="W81" s="52"/>
    </row>
    <row r="82" spans="4:23" x14ac:dyDescent="0.3">
      <c r="D82" s="52"/>
      <c r="E82" s="80"/>
      <c r="F82" s="80">
        <v>2051032</v>
      </c>
      <c r="G82" s="83">
        <v>1</v>
      </c>
      <c r="H82" s="84">
        <v>0.2</v>
      </c>
      <c r="V82" s="80"/>
      <c r="W82" s="52"/>
    </row>
    <row r="83" spans="4:23" x14ac:dyDescent="0.3">
      <c r="D83" s="80"/>
      <c r="E83" s="80"/>
      <c r="F83" s="80">
        <v>2052032</v>
      </c>
      <c r="G83" s="83">
        <v>1</v>
      </c>
      <c r="H83" s="84">
        <v>0.2</v>
      </c>
      <c r="V83" s="80"/>
      <c r="W83" s="52"/>
    </row>
    <row r="84" spans="4:23" x14ac:dyDescent="0.3">
      <c r="D84" s="80"/>
      <c r="E84" s="80"/>
      <c r="F84" s="80">
        <v>2053032</v>
      </c>
      <c r="G84" s="83">
        <v>1</v>
      </c>
      <c r="H84" s="84">
        <v>0.2</v>
      </c>
      <c r="V84" s="80"/>
      <c r="W84" s="52"/>
    </row>
    <row r="85" spans="4:23" x14ac:dyDescent="0.3">
      <c r="D85" s="80"/>
      <c r="E85" s="80"/>
      <c r="F85" s="80"/>
      <c r="G85" s="83"/>
      <c r="H85" s="84"/>
      <c r="V85" s="80"/>
      <c r="W85" s="52"/>
    </row>
    <row r="86" spans="4:23" x14ac:dyDescent="0.3">
      <c r="D86" s="52" t="s">
        <v>239</v>
      </c>
      <c r="E86" s="80"/>
      <c r="F86" s="80">
        <v>2054032</v>
      </c>
      <c r="G86" s="83">
        <v>1</v>
      </c>
      <c r="H86" s="84">
        <v>0.2</v>
      </c>
      <c r="V86" s="80"/>
      <c r="W86" s="52"/>
    </row>
    <row r="87" spans="4:23" x14ac:dyDescent="0.3">
      <c r="D87" s="52"/>
      <c r="E87" s="80"/>
      <c r="F87" s="80">
        <v>2061032</v>
      </c>
      <c r="G87" s="83">
        <v>1</v>
      </c>
      <c r="H87" s="84">
        <v>0.2</v>
      </c>
      <c r="V87" s="80"/>
      <c r="W87" s="52"/>
    </row>
    <row r="88" spans="4:23" x14ac:dyDescent="0.3">
      <c r="D88" s="80"/>
      <c r="E88" s="80"/>
      <c r="F88" s="80">
        <v>2062032</v>
      </c>
      <c r="G88" s="83">
        <v>1</v>
      </c>
      <c r="H88" s="84">
        <v>0.2</v>
      </c>
      <c r="V88" s="80"/>
      <c r="W88" s="52"/>
    </row>
    <row r="89" spans="4:23" x14ac:dyDescent="0.3">
      <c r="D89" s="80"/>
      <c r="E89" s="80"/>
      <c r="F89" s="80">
        <v>2063032</v>
      </c>
      <c r="G89" s="83">
        <v>1</v>
      </c>
      <c r="H89" s="84">
        <v>0.2</v>
      </c>
      <c r="V89" s="80"/>
      <c r="W89" s="52"/>
    </row>
    <row r="90" spans="4:23" x14ac:dyDescent="0.3">
      <c r="D90" s="80"/>
      <c r="E90" s="80"/>
      <c r="F90" s="80">
        <v>2064032</v>
      </c>
      <c r="G90" s="83">
        <v>1</v>
      </c>
      <c r="H90" s="84">
        <v>0.2</v>
      </c>
      <c r="V90" s="80"/>
      <c r="W90" s="52"/>
    </row>
    <row r="91" spans="4:23" x14ac:dyDescent="0.3">
      <c r="D91" s="80"/>
      <c r="E91" s="80"/>
      <c r="F91" s="80"/>
      <c r="G91" s="83"/>
      <c r="H91" s="84"/>
      <c r="V91" s="80"/>
      <c r="W91" s="52"/>
    </row>
    <row r="92" spans="4:23" x14ac:dyDescent="0.3">
      <c r="D92" s="52" t="s">
        <v>240</v>
      </c>
      <c r="E92" s="80"/>
      <c r="F92" s="80">
        <v>2011043</v>
      </c>
      <c r="G92" s="83">
        <v>1</v>
      </c>
      <c r="H92" s="84">
        <v>0.05</v>
      </c>
      <c r="V92" s="80"/>
      <c r="W92" s="52"/>
    </row>
    <row r="93" spans="4:23" x14ac:dyDescent="0.3">
      <c r="D93" s="80"/>
      <c r="E93" s="80"/>
      <c r="F93" s="80">
        <v>2012043</v>
      </c>
      <c r="G93" s="83">
        <v>1</v>
      </c>
      <c r="H93" s="84">
        <v>0.05</v>
      </c>
      <c r="V93" s="80"/>
      <c r="W93" s="52"/>
    </row>
    <row r="94" spans="4:23" x14ac:dyDescent="0.3">
      <c r="D94" s="80"/>
      <c r="E94" s="80"/>
      <c r="F94" s="80">
        <v>2013043</v>
      </c>
      <c r="G94" s="83">
        <v>1</v>
      </c>
      <c r="H94" s="84">
        <v>0.05</v>
      </c>
      <c r="V94" s="80"/>
      <c r="W94" s="52"/>
    </row>
    <row r="95" spans="4:23" x14ac:dyDescent="0.3">
      <c r="D95" s="80"/>
      <c r="E95" s="80"/>
      <c r="F95" s="80">
        <v>2014043</v>
      </c>
      <c r="G95" s="83">
        <v>1</v>
      </c>
      <c r="H95" s="84">
        <v>0.05</v>
      </c>
      <c r="V95" s="80"/>
      <c r="W95" s="52"/>
    </row>
    <row r="96" spans="4:23" x14ac:dyDescent="0.3">
      <c r="D96" s="80"/>
      <c r="E96" s="80"/>
      <c r="F96" s="80">
        <v>2021043</v>
      </c>
      <c r="G96" s="83">
        <v>1</v>
      </c>
      <c r="H96" s="84">
        <v>0.05</v>
      </c>
      <c r="V96" s="80"/>
      <c r="W96" s="52"/>
    </row>
    <row r="97" spans="4:23" x14ac:dyDescent="0.3">
      <c r="D97" s="80"/>
      <c r="E97" s="80"/>
      <c r="F97" s="80">
        <v>2022043</v>
      </c>
      <c r="G97" s="83">
        <v>1</v>
      </c>
      <c r="H97" s="84">
        <v>0.05</v>
      </c>
      <c r="V97" s="80"/>
      <c r="W97" s="52"/>
    </row>
    <row r="98" spans="4:23" x14ac:dyDescent="0.3">
      <c r="D98" s="80"/>
      <c r="E98" s="80"/>
      <c r="F98" s="80">
        <v>2023043</v>
      </c>
      <c r="G98" s="83">
        <v>1</v>
      </c>
      <c r="H98" s="84">
        <v>0.05</v>
      </c>
      <c r="V98" s="80"/>
      <c r="W98" s="52"/>
    </row>
    <row r="99" spans="4:23" x14ac:dyDescent="0.3">
      <c r="D99" s="80"/>
      <c r="E99" s="80"/>
      <c r="F99" s="80">
        <v>2024043</v>
      </c>
      <c r="G99" s="83">
        <v>1</v>
      </c>
      <c r="H99" s="84">
        <v>0.05</v>
      </c>
      <c r="V99" s="80"/>
      <c r="W99" s="52"/>
    </row>
    <row r="100" spans="4:23" x14ac:dyDescent="0.3">
      <c r="D100" s="80"/>
      <c r="E100" s="80"/>
      <c r="F100" s="80">
        <v>2041043</v>
      </c>
      <c r="G100" s="83">
        <v>1</v>
      </c>
      <c r="H100" s="84">
        <v>0.05</v>
      </c>
      <c r="V100" s="80"/>
      <c r="W100" s="52"/>
    </row>
    <row r="101" spans="4:23" x14ac:dyDescent="0.3">
      <c r="D101" s="80"/>
      <c r="E101" s="80"/>
      <c r="F101" s="80">
        <v>2042043</v>
      </c>
      <c r="G101" s="83">
        <v>1</v>
      </c>
      <c r="H101" s="84">
        <v>0.05</v>
      </c>
      <c r="V101" s="80"/>
      <c r="W101" s="52"/>
    </row>
    <row r="102" spans="4:23" x14ac:dyDescent="0.3">
      <c r="D102" s="80"/>
      <c r="E102" s="80"/>
      <c r="F102" s="80">
        <v>2043043</v>
      </c>
      <c r="G102" s="83">
        <v>1</v>
      </c>
      <c r="H102" s="84">
        <v>0.05</v>
      </c>
      <c r="V102" s="80"/>
      <c r="W102" s="52"/>
    </row>
    <row r="103" spans="4:23" x14ac:dyDescent="0.3">
      <c r="D103" s="80"/>
      <c r="E103" s="80"/>
      <c r="F103" s="80">
        <v>2044043</v>
      </c>
      <c r="G103" s="83">
        <v>1</v>
      </c>
      <c r="H103" s="84">
        <v>0.05</v>
      </c>
      <c r="V103" s="80"/>
      <c r="W103" s="52"/>
    </row>
    <row r="104" spans="4:23" x14ac:dyDescent="0.3">
      <c r="D104" s="80"/>
      <c r="E104" s="80"/>
      <c r="F104" s="80">
        <v>2051043</v>
      </c>
      <c r="G104" s="83">
        <v>1</v>
      </c>
      <c r="H104" s="84">
        <v>0.05</v>
      </c>
      <c r="V104" s="80"/>
      <c r="W104" s="52"/>
    </row>
    <row r="105" spans="4:23" x14ac:dyDescent="0.3">
      <c r="D105" s="80"/>
      <c r="E105" s="80"/>
      <c r="F105" s="80">
        <v>2052043</v>
      </c>
      <c r="G105" s="83">
        <v>1</v>
      </c>
      <c r="H105" s="84">
        <v>0.05</v>
      </c>
      <c r="V105" s="80"/>
      <c r="W105" s="52"/>
    </row>
    <row r="106" spans="4:23" x14ac:dyDescent="0.3">
      <c r="D106" s="52"/>
      <c r="E106" s="80"/>
      <c r="F106" s="80">
        <v>2053043</v>
      </c>
      <c r="G106" s="83">
        <v>1</v>
      </c>
      <c r="H106" s="84">
        <v>0.05</v>
      </c>
      <c r="V106" s="80"/>
      <c r="W106" s="52"/>
    </row>
    <row r="107" spans="4:23" x14ac:dyDescent="0.3">
      <c r="D107" s="80"/>
      <c r="E107" s="80"/>
      <c r="F107" s="80">
        <v>2054043</v>
      </c>
      <c r="G107" s="83">
        <v>1</v>
      </c>
      <c r="H107" s="84">
        <v>0.05</v>
      </c>
      <c r="V107" s="80"/>
      <c r="W107" s="52"/>
    </row>
    <row r="108" spans="4:23" x14ac:dyDescent="0.3">
      <c r="D108" s="80"/>
      <c r="E108" s="80"/>
      <c r="F108" s="80">
        <v>2061043</v>
      </c>
      <c r="G108" s="83">
        <v>1</v>
      </c>
      <c r="H108" s="84">
        <v>0.05</v>
      </c>
      <c r="V108" s="80"/>
      <c r="W108" s="52"/>
    </row>
    <row r="109" spans="4:23" x14ac:dyDescent="0.3">
      <c r="D109" s="80"/>
      <c r="E109" s="80"/>
      <c r="F109" s="80">
        <v>2062043</v>
      </c>
      <c r="G109" s="83">
        <v>1</v>
      </c>
      <c r="H109" s="84">
        <v>0.05</v>
      </c>
    </row>
    <row r="110" spans="4:23" x14ac:dyDescent="0.3">
      <c r="D110" s="80"/>
      <c r="E110" s="80"/>
      <c r="F110" s="80">
        <v>2063043</v>
      </c>
      <c r="G110" s="83">
        <v>1</v>
      </c>
      <c r="H110" s="84">
        <v>0.05</v>
      </c>
    </row>
    <row r="111" spans="4:23" x14ac:dyDescent="0.3">
      <c r="D111" s="80"/>
      <c r="E111" s="80"/>
      <c r="F111" s="80">
        <v>2064043</v>
      </c>
      <c r="G111" s="83">
        <v>1</v>
      </c>
      <c r="H111" s="84">
        <v>0.05</v>
      </c>
    </row>
    <row r="112" spans="4:23" x14ac:dyDescent="0.3">
      <c r="D112" s="80"/>
      <c r="E112" s="80"/>
      <c r="F112" s="80"/>
      <c r="G112" s="52"/>
      <c r="H112" s="84"/>
    </row>
    <row r="113" spans="4:8" x14ac:dyDescent="0.3">
      <c r="D113" s="52" t="s">
        <v>255</v>
      </c>
      <c r="E113" s="80"/>
      <c r="F113" s="57"/>
      <c r="G113" s="57"/>
      <c r="H113" s="57"/>
    </row>
    <row r="114" spans="4:8" x14ac:dyDescent="0.3">
      <c r="D114" s="80"/>
      <c r="E114" s="58" t="s">
        <v>257</v>
      </c>
      <c r="F114" s="57">
        <v>2000054</v>
      </c>
      <c r="G114" s="57">
        <v>1</v>
      </c>
      <c r="H114" s="85">
        <v>0.7</v>
      </c>
    </row>
    <row r="115" spans="4:8" x14ac:dyDescent="0.3">
      <c r="D115" s="80"/>
      <c r="E115" s="58" t="s">
        <v>258</v>
      </c>
      <c r="F115" s="57">
        <v>2000064</v>
      </c>
      <c r="G115" s="57">
        <v>1</v>
      </c>
      <c r="H115" s="85">
        <v>0.1</v>
      </c>
    </row>
  </sheetData>
  <phoneticPr fontId="22" type="noConversion"/>
  <conditionalFormatting sqref="C26:C2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2"/>
  <sheetViews>
    <sheetView topLeftCell="A19" workbookViewId="0">
      <selection activeCell="B52" sqref="B52:L52"/>
    </sheetView>
  </sheetViews>
  <sheetFormatPr defaultRowHeight="13.5" x14ac:dyDescent="0.15"/>
  <cols>
    <col min="1" max="1" width="9" style="62"/>
    <col min="2" max="9" width="9" style="61"/>
    <col min="10" max="12" width="9" style="71"/>
    <col min="13" max="13" width="9" style="61"/>
    <col min="14" max="16384" width="9" style="62"/>
  </cols>
  <sheetData>
    <row r="1" spans="2:12" x14ac:dyDescent="0.15">
      <c r="J1" s="71" t="s">
        <v>226</v>
      </c>
    </row>
    <row r="2" spans="2:12" x14ac:dyDescent="0.15">
      <c r="B2" s="61" t="s">
        <v>189</v>
      </c>
      <c r="C2" s="61" t="s">
        <v>190</v>
      </c>
      <c r="D2" s="61" t="s">
        <v>191</v>
      </c>
      <c r="E2" s="61" t="s">
        <v>192</v>
      </c>
      <c r="F2" s="61" t="s">
        <v>193</v>
      </c>
      <c r="J2" s="71" t="s">
        <v>194</v>
      </c>
      <c r="K2" s="71" t="s">
        <v>190</v>
      </c>
      <c r="L2" s="71" t="s">
        <v>195</v>
      </c>
    </row>
    <row r="3" spans="2:12" x14ac:dyDescent="0.15">
      <c r="B3" s="61">
        <v>1</v>
      </c>
      <c r="C3" s="63">
        <v>265</v>
      </c>
      <c r="D3" s="64">
        <v>578</v>
      </c>
      <c r="E3" s="65">
        <v>1618.2300000000002</v>
      </c>
      <c r="F3" s="66">
        <v>0</v>
      </c>
      <c r="H3" s="67"/>
      <c r="I3" s="68"/>
      <c r="J3" s="70">
        <v>2750</v>
      </c>
      <c r="K3" s="70">
        <v>275</v>
      </c>
      <c r="L3" s="71">
        <v>972</v>
      </c>
    </row>
    <row r="4" spans="2:12" x14ac:dyDescent="0.15">
      <c r="B4" s="61">
        <v>2</v>
      </c>
      <c r="C4" s="63">
        <v>279.99999999999994</v>
      </c>
      <c r="D4" s="64">
        <v>596</v>
      </c>
      <c r="E4" s="65">
        <v>1706.4599999999998</v>
      </c>
      <c r="F4" s="66">
        <v>0</v>
      </c>
      <c r="H4" s="67"/>
      <c r="I4" s="68"/>
      <c r="J4" s="70">
        <v>2910</v>
      </c>
      <c r="K4" s="70">
        <v>291</v>
      </c>
      <c r="L4" s="71">
        <v>1030</v>
      </c>
    </row>
    <row r="5" spans="2:12" x14ac:dyDescent="0.15">
      <c r="B5" s="61">
        <v>3</v>
      </c>
      <c r="C5" s="63">
        <v>295</v>
      </c>
      <c r="D5" s="64">
        <v>614</v>
      </c>
      <c r="E5" s="65">
        <v>1794.69</v>
      </c>
      <c r="F5" s="66">
        <v>0</v>
      </c>
      <c r="H5" s="67"/>
      <c r="I5" s="68"/>
      <c r="J5" s="70">
        <v>3080</v>
      </c>
      <c r="K5" s="70">
        <v>308</v>
      </c>
      <c r="L5" s="71">
        <v>1088</v>
      </c>
    </row>
    <row r="6" spans="2:12" x14ac:dyDescent="0.15">
      <c r="B6" s="61">
        <v>4</v>
      </c>
      <c r="C6" s="63">
        <v>310</v>
      </c>
      <c r="D6" s="64">
        <v>632</v>
      </c>
      <c r="E6" s="65">
        <v>1882.92</v>
      </c>
      <c r="F6" s="66">
        <v>0</v>
      </c>
      <c r="H6" s="67"/>
      <c r="I6" s="68"/>
      <c r="J6" s="70">
        <v>3240</v>
      </c>
      <c r="K6" s="70">
        <v>324</v>
      </c>
      <c r="L6" s="71">
        <v>1146</v>
      </c>
    </row>
    <row r="7" spans="2:12" x14ac:dyDescent="0.15">
      <c r="B7" s="61">
        <v>5</v>
      </c>
      <c r="C7" s="63">
        <v>325</v>
      </c>
      <c r="D7" s="64">
        <v>650</v>
      </c>
      <c r="E7" s="65">
        <v>1971.1499999999999</v>
      </c>
      <c r="F7" s="66">
        <v>0</v>
      </c>
      <c r="H7" s="67"/>
      <c r="I7" s="68"/>
      <c r="J7" s="70">
        <v>3410</v>
      </c>
      <c r="K7" s="70">
        <v>341</v>
      </c>
      <c r="L7" s="71">
        <v>1205</v>
      </c>
    </row>
    <row r="8" spans="2:12" x14ac:dyDescent="0.15">
      <c r="B8" s="61">
        <v>6</v>
      </c>
      <c r="C8" s="63">
        <v>340</v>
      </c>
      <c r="D8" s="64">
        <v>668</v>
      </c>
      <c r="E8" s="65">
        <v>2059.38</v>
      </c>
      <c r="F8" s="66">
        <v>0</v>
      </c>
      <c r="H8" s="67"/>
      <c r="I8" s="68"/>
      <c r="J8" s="70">
        <v>3570</v>
      </c>
      <c r="K8" s="70">
        <v>357</v>
      </c>
      <c r="L8" s="71">
        <v>1263</v>
      </c>
    </row>
    <row r="9" spans="2:12" x14ac:dyDescent="0.15">
      <c r="B9" s="61">
        <v>7</v>
      </c>
      <c r="C9" s="63">
        <v>355.00000000000006</v>
      </c>
      <c r="D9" s="64">
        <v>686</v>
      </c>
      <c r="E9" s="65">
        <v>2147.61</v>
      </c>
      <c r="F9" s="66">
        <v>0</v>
      </c>
      <c r="H9" s="67"/>
      <c r="I9" s="68"/>
      <c r="J9" s="70">
        <v>3760</v>
      </c>
      <c r="K9" s="70">
        <v>376</v>
      </c>
      <c r="L9" s="71">
        <v>1328</v>
      </c>
    </row>
    <row r="10" spans="2:12" x14ac:dyDescent="0.15">
      <c r="B10" s="61">
        <v>8</v>
      </c>
      <c r="C10" s="63">
        <v>370</v>
      </c>
      <c r="D10" s="64">
        <v>704</v>
      </c>
      <c r="E10" s="65">
        <v>2235.84</v>
      </c>
      <c r="F10" s="66">
        <v>0</v>
      </c>
      <c r="H10" s="67"/>
      <c r="I10" s="68"/>
      <c r="J10" s="70">
        <v>5310</v>
      </c>
      <c r="K10" s="70">
        <v>531</v>
      </c>
      <c r="L10" s="71">
        <v>1875</v>
      </c>
    </row>
    <row r="11" spans="2:12" x14ac:dyDescent="0.15">
      <c r="B11" s="61">
        <v>9</v>
      </c>
      <c r="C11" s="63">
        <v>385</v>
      </c>
      <c r="D11" s="64">
        <v>722</v>
      </c>
      <c r="E11" s="65">
        <v>2324.0700000000002</v>
      </c>
      <c r="F11" s="66">
        <v>0</v>
      </c>
      <c r="H11" s="67"/>
      <c r="I11" s="68"/>
      <c r="J11" s="70">
        <v>5470</v>
      </c>
      <c r="K11" s="70">
        <v>547</v>
      </c>
      <c r="L11" s="71">
        <v>1934</v>
      </c>
    </row>
    <row r="12" spans="2:12" x14ac:dyDescent="0.15">
      <c r="B12" s="61">
        <v>10</v>
      </c>
      <c r="C12" s="63">
        <v>400</v>
      </c>
      <c r="D12" s="64">
        <v>740</v>
      </c>
      <c r="E12" s="65">
        <v>2447.415</v>
      </c>
      <c r="F12" s="66">
        <v>0</v>
      </c>
      <c r="H12" s="67"/>
      <c r="I12" s="68"/>
      <c r="J12" s="70">
        <v>5640</v>
      </c>
      <c r="K12" s="70">
        <v>564</v>
      </c>
      <c r="L12" s="71">
        <v>1992</v>
      </c>
    </row>
    <row r="13" spans="2:12" x14ac:dyDescent="0.15">
      <c r="B13" s="61">
        <v>11</v>
      </c>
      <c r="C13" s="63">
        <v>429.41</v>
      </c>
      <c r="D13" s="64">
        <v>775.29200000000003</v>
      </c>
      <c r="E13" s="65">
        <v>2537.8065000000001</v>
      </c>
      <c r="F13" s="66">
        <v>0</v>
      </c>
      <c r="H13" s="67"/>
      <c r="I13" s="68"/>
      <c r="J13" s="70">
        <v>6010</v>
      </c>
      <c r="K13" s="70">
        <v>601</v>
      </c>
      <c r="L13" s="71">
        <v>2122</v>
      </c>
    </row>
    <row r="14" spans="2:12" x14ac:dyDescent="0.15">
      <c r="B14" s="61">
        <v>12</v>
      </c>
      <c r="C14" s="63">
        <v>458.82000000000005</v>
      </c>
      <c r="D14" s="64">
        <v>810.58400000000006</v>
      </c>
      <c r="E14" s="65">
        <v>2628.1980000000003</v>
      </c>
      <c r="F14" s="66">
        <v>0</v>
      </c>
      <c r="H14" s="67"/>
      <c r="I14" s="68"/>
      <c r="J14" s="70">
        <v>6520</v>
      </c>
      <c r="K14" s="70">
        <v>652</v>
      </c>
      <c r="L14" s="71">
        <v>2303</v>
      </c>
    </row>
    <row r="15" spans="2:12" x14ac:dyDescent="0.15">
      <c r="B15" s="61">
        <v>13</v>
      </c>
      <c r="C15" s="63">
        <v>488.23000000000008</v>
      </c>
      <c r="D15" s="64">
        <v>845.87600000000009</v>
      </c>
      <c r="E15" s="65">
        <v>2718.5895</v>
      </c>
      <c r="F15" s="66">
        <v>0</v>
      </c>
      <c r="H15" s="67"/>
      <c r="I15" s="68"/>
      <c r="J15" s="70">
        <v>7050</v>
      </c>
      <c r="K15" s="70">
        <v>705</v>
      </c>
      <c r="L15" s="71">
        <v>2491</v>
      </c>
    </row>
    <row r="16" spans="2:12" x14ac:dyDescent="0.15">
      <c r="B16" s="61">
        <v>14</v>
      </c>
      <c r="C16" s="63">
        <v>532.05000000000007</v>
      </c>
      <c r="D16" s="64">
        <v>898.46</v>
      </c>
      <c r="E16" s="65">
        <v>2808.9809999999998</v>
      </c>
      <c r="F16" s="66">
        <v>0</v>
      </c>
      <c r="H16" s="67"/>
      <c r="I16" s="68"/>
      <c r="J16" s="70">
        <v>7690</v>
      </c>
      <c r="K16" s="70">
        <v>769</v>
      </c>
      <c r="L16" s="71">
        <v>2718</v>
      </c>
    </row>
    <row r="17" spans="2:12" x14ac:dyDescent="0.15">
      <c r="B17" s="61">
        <v>15</v>
      </c>
      <c r="C17" s="63">
        <v>717.87</v>
      </c>
      <c r="D17" s="64">
        <v>1121.444</v>
      </c>
      <c r="E17" s="65">
        <v>2899.3725000000004</v>
      </c>
      <c r="F17" s="66">
        <v>0</v>
      </c>
      <c r="H17" s="67"/>
      <c r="I17" s="68"/>
      <c r="J17" s="70">
        <v>8440</v>
      </c>
      <c r="K17" s="70">
        <v>844</v>
      </c>
      <c r="L17" s="71">
        <v>2984</v>
      </c>
    </row>
    <row r="18" spans="2:12" x14ac:dyDescent="0.15">
      <c r="B18" s="61">
        <v>16</v>
      </c>
      <c r="C18" s="63">
        <v>789.68999999999994</v>
      </c>
      <c r="D18" s="64">
        <v>1207.6279999999999</v>
      </c>
      <c r="E18" s="65">
        <v>2989.7640000000001</v>
      </c>
      <c r="F18" s="66">
        <v>0</v>
      </c>
      <c r="H18" s="67"/>
      <c r="I18" s="68"/>
      <c r="J18" s="70">
        <v>9300</v>
      </c>
      <c r="K18" s="70">
        <v>930</v>
      </c>
      <c r="L18" s="71">
        <v>3288</v>
      </c>
    </row>
    <row r="19" spans="2:12" x14ac:dyDescent="0.15">
      <c r="B19" s="61">
        <v>17</v>
      </c>
      <c r="C19" s="63">
        <v>873.93550000000005</v>
      </c>
      <c r="D19" s="64">
        <v>1308.7226000000001</v>
      </c>
      <c r="E19" s="65">
        <v>3080.1554999999998</v>
      </c>
      <c r="F19" s="66">
        <v>0</v>
      </c>
      <c r="H19" s="67"/>
      <c r="I19" s="68"/>
      <c r="J19" s="70">
        <v>10250</v>
      </c>
      <c r="K19" s="70">
        <v>1025</v>
      </c>
      <c r="L19" s="71">
        <v>3622</v>
      </c>
    </row>
    <row r="20" spans="2:12" x14ac:dyDescent="0.15">
      <c r="B20" s="61">
        <v>18</v>
      </c>
      <c r="C20" s="63">
        <v>947.1964999999999</v>
      </c>
      <c r="D20" s="64">
        <v>1396.6357999999998</v>
      </c>
      <c r="E20" s="65">
        <v>3170.5470000000005</v>
      </c>
      <c r="F20" s="66">
        <v>0</v>
      </c>
      <c r="H20" s="67"/>
      <c r="I20" s="68"/>
      <c r="J20" s="70">
        <v>11580</v>
      </c>
      <c r="K20" s="70">
        <v>1158</v>
      </c>
      <c r="L20" s="71">
        <v>4092</v>
      </c>
    </row>
    <row r="21" spans="2:12" x14ac:dyDescent="0.15">
      <c r="B21" s="61">
        <v>19</v>
      </c>
      <c r="C21" s="63">
        <v>1103.6568750000001</v>
      </c>
      <c r="D21" s="64">
        <v>1584.3882500000002</v>
      </c>
      <c r="E21" s="65">
        <v>3555.9281249999995</v>
      </c>
      <c r="F21" s="66">
        <v>0</v>
      </c>
      <c r="H21" s="67"/>
      <c r="I21" s="68"/>
      <c r="J21" s="70">
        <v>12550</v>
      </c>
      <c r="K21" s="70">
        <v>1255</v>
      </c>
      <c r="L21" s="71">
        <v>4435</v>
      </c>
    </row>
    <row r="22" spans="2:12" x14ac:dyDescent="0.15">
      <c r="B22" s="61">
        <v>20</v>
      </c>
      <c r="C22" s="63">
        <v>1184.483125</v>
      </c>
      <c r="D22" s="64">
        <v>1681.3797499999998</v>
      </c>
      <c r="E22" s="65">
        <v>3657.6675000000009</v>
      </c>
      <c r="F22" s="69">
        <v>0.1</v>
      </c>
      <c r="H22" s="67"/>
      <c r="I22" s="68"/>
      <c r="J22" s="70">
        <v>13753</v>
      </c>
      <c r="K22" s="70">
        <v>1355</v>
      </c>
      <c r="L22" s="71">
        <v>4788</v>
      </c>
    </row>
    <row r="23" spans="2:12" x14ac:dyDescent="0.15">
      <c r="B23" s="61">
        <v>21</v>
      </c>
      <c r="C23" s="63">
        <v>1265.3093749999998</v>
      </c>
      <c r="D23" s="64">
        <v>1778.3712499999997</v>
      </c>
      <c r="E23" s="65">
        <v>3759.4068750000006</v>
      </c>
      <c r="F23" s="66">
        <v>0.1</v>
      </c>
      <c r="H23" s="67"/>
      <c r="I23" s="68"/>
      <c r="J23" s="70">
        <v>15820</v>
      </c>
      <c r="K23" s="70">
        <v>1536</v>
      </c>
      <c r="L23" s="71">
        <v>5427</v>
      </c>
    </row>
    <row r="24" spans="2:12" x14ac:dyDescent="0.15">
      <c r="B24" s="61">
        <v>22</v>
      </c>
      <c r="C24" s="63">
        <v>1506.5109375000002</v>
      </c>
      <c r="D24" s="64">
        <v>2067.8131250000001</v>
      </c>
      <c r="E24" s="65">
        <v>4359.8343750000004</v>
      </c>
      <c r="F24" s="66">
        <v>0.1</v>
      </c>
      <c r="H24" s="67"/>
      <c r="I24" s="68"/>
      <c r="J24" s="70">
        <v>17200</v>
      </c>
      <c r="K24" s="70">
        <v>1646</v>
      </c>
      <c r="L24" s="71">
        <v>6040</v>
      </c>
    </row>
    <row r="25" spans="2:12" x14ac:dyDescent="0.15">
      <c r="B25" s="61">
        <v>23</v>
      </c>
      <c r="C25" s="63">
        <v>1599.0453125000001</v>
      </c>
      <c r="D25" s="64">
        <v>2178.8543749999999</v>
      </c>
      <c r="E25" s="65">
        <v>4479.1359375000002</v>
      </c>
      <c r="F25" s="66">
        <v>0.1</v>
      </c>
      <c r="H25" s="67"/>
      <c r="I25" s="68"/>
      <c r="J25" s="70">
        <v>18210</v>
      </c>
      <c r="K25" s="70">
        <v>1718</v>
      </c>
      <c r="L25" s="71">
        <v>6552</v>
      </c>
    </row>
    <row r="26" spans="2:12" x14ac:dyDescent="0.15">
      <c r="B26" s="61">
        <v>24</v>
      </c>
      <c r="C26" s="63">
        <v>1666.8125000000002</v>
      </c>
      <c r="D26" s="64">
        <v>2260.1750000000002</v>
      </c>
      <c r="E26" s="65">
        <v>4598.4375000000009</v>
      </c>
      <c r="F26" s="66">
        <v>0.1</v>
      </c>
      <c r="H26" s="67"/>
      <c r="I26" s="68"/>
      <c r="J26" s="70">
        <v>19393</v>
      </c>
      <c r="K26" s="70">
        <v>1804</v>
      </c>
      <c r="L26" s="71">
        <v>7085</v>
      </c>
    </row>
    <row r="27" spans="2:12" x14ac:dyDescent="0.15">
      <c r="B27" s="61">
        <v>25</v>
      </c>
      <c r="C27" s="63">
        <v>1734.5796875000001</v>
      </c>
      <c r="D27" s="64">
        <v>2841.495625</v>
      </c>
      <c r="E27" s="65">
        <v>4717.7390625000007</v>
      </c>
      <c r="F27" s="69">
        <v>0.15000000000000002</v>
      </c>
      <c r="H27" s="67"/>
      <c r="I27" s="68"/>
      <c r="J27" s="70">
        <v>21963</v>
      </c>
      <c r="K27" s="70">
        <v>2015</v>
      </c>
      <c r="L27" s="71">
        <v>7639</v>
      </c>
    </row>
    <row r="28" spans="2:12" x14ac:dyDescent="0.15">
      <c r="B28" s="61">
        <v>26</v>
      </c>
      <c r="C28" s="63">
        <v>1802.3468749999997</v>
      </c>
      <c r="D28" s="64">
        <v>2922.8162499999994</v>
      </c>
      <c r="E28" s="65">
        <v>4837.0406249999996</v>
      </c>
      <c r="F28" s="66">
        <v>0.15000000000000002</v>
      </c>
      <c r="H28" s="67"/>
      <c r="I28" s="68"/>
      <c r="J28" s="70">
        <v>23260</v>
      </c>
      <c r="K28" s="70">
        <v>2105</v>
      </c>
      <c r="L28" s="71">
        <v>8215</v>
      </c>
    </row>
    <row r="29" spans="2:12" x14ac:dyDescent="0.15">
      <c r="B29" s="61">
        <v>27</v>
      </c>
      <c r="C29" s="63">
        <v>1870.1140625</v>
      </c>
      <c r="D29" s="64">
        <v>3004.1368750000001</v>
      </c>
      <c r="E29" s="65">
        <v>4956.3421875000004</v>
      </c>
      <c r="F29" s="66">
        <v>0.15000000000000002</v>
      </c>
      <c r="H29" s="67"/>
      <c r="I29" s="68"/>
      <c r="J29" s="70">
        <v>24785</v>
      </c>
      <c r="K29" s="70">
        <v>2213</v>
      </c>
      <c r="L29" s="71">
        <v>8810</v>
      </c>
    </row>
    <row r="30" spans="2:12" x14ac:dyDescent="0.15">
      <c r="B30" s="61">
        <v>28</v>
      </c>
      <c r="C30" s="63">
        <v>1937.8812500000004</v>
      </c>
      <c r="D30" s="64">
        <v>3085.4575000000004</v>
      </c>
      <c r="E30" s="65">
        <v>5075.6437500000011</v>
      </c>
      <c r="F30" s="66">
        <v>0.15000000000000002</v>
      </c>
      <c r="H30" s="67"/>
      <c r="I30" s="68"/>
      <c r="J30" s="70">
        <v>26366</v>
      </c>
      <c r="K30" s="70">
        <v>2323</v>
      </c>
      <c r="L30" s="71">
        <v>9426</v>
      </c>
    </row>
    <row r="31" spans="2:12" x14ac:dyDescent="0.15">
      <c r="B31" s="61">
        <v>29</v>
      </c>
      <c r="C31" s="63">
        <v>2005.6484375</v>
      </c>
      <c r="D31" s="64">
        <v>3166.7781249999998</v>
      </c>
      <c r="E31" s="65">
        <v>5194.9453125000009</v>
      </c>
      <c r="F31" s="66">
        <v>0.15000000000000002</v>
      </c>
      <c r="H31" s="67"/>
      <c r="I31" s="68"/>
      <c r="J31" s="70">
        <v>27991</v>
      </c>
      <c r="K31" s="70">
        <v>2434</v>
      </c>
      <c r="L31" s="71">
        <v>10060</v>
      </c>
    </row>
    <row r="32" spans="2:12" x14ac:dyDescent="0.15">
      <c r="B32" s="61">
        <v>30</v>
      </c>
      <c r="C32" s="63">
        <v>2155.1890624999996</v>
      </c>
      <c r="D32" s="64">
        <v>3346.2268749999994</v>
      </c>
      <c r="E32" s="65">
        <v>5314.2468749999998</v>
      </c>
      <c r="F32" s="69">
        <v>0.2</v>
      </c>
      <c r="H32" s="67"/>
      <c r="I32" s="68"/>
      <c r="J32" s="70">
        <v>29567</v>
      </c>
      <c r="K32" s="70">
        <v>2538</v>
      </c>
      <c r="L32" s="71">
        <v>10713</v>
      </c>
    </row>
    <row r="33" spans="2:12" x14ac:dyDescent="0.15">
      <c r="B33" s="61">
        <v>31</v>
      </c>
      <c r="C33" s="63">
        <v>2211.4820312500001</v>
      </c>
      <c r="D33" s="64">
        <v>3413.7784375000001</v>
      </c>
      <c r="E33" s="65">
        <v>5433.5484374999996</v>
      </c>
      <c r="F33" s="66">
        <v>0.2</v>
      </c>
      <c r="H33" s="67"/>
      <c r="I33" s="68"/>
      <c r="J33" s="70">
        <v>31175</v>
      </c>
      <c r="K33" s="70">
        <v>2642</v>
      </c>
      <c r="L33" s="71">
        <v>11385</v>
      </c>
    </row>
    <row r="34" spans="2:12" x14ac:dyDescent="0.15">
      <c r="B34" s="61">
        <v>32</v>
      </c>
      <c r="C34" s="63">
        <v>2516.3187499999999</v>
      </c>
      <c r="D34" s="64">
        <v>3779.5825</v>
      </c>
      <c r="E34" s="65">
        <v>6266.0625</v>
      </c>
      <c r="F34" s="66">
        <v>0.2</v>
      </c>
      <c r="H34" s="67"/>
      <c r="I34" s="68"/>
      <c r="J34" s="70">
        <v>32850</v>
      </c>
      <c r="K34" s="70">
        <v>2749</v>
      </c>
      <c r="L34" s="71">
        <v>12074</v>
      </c>
    </row>
    <row r="35" spans="2:12" x14ac:dyDescent="0.15">
      <c r="B35" s="61">
        <v>33</v>
      </c>
      <c r="C35" s="63">
        <v>2579.0849609375</v>
      </c>
      <c r="D35" s="64">
        <v>3854.9019531250001</v>
      </c>
      <c r="E35" s="65">
        <v>6403.939453125</v>
      </c>
      <c r="F35" s="66">
        <v>0.2</v>
      </c>
      <c r="H35" s="67"/>
      <c r="I35" s="68"/>
      <c r="J35" s="70">
        <v>34557</v>
      </c>
      <c r="K35" s="70">
        <v>2856</v>
      </c>
      <c r="L35" s="71">
        <v>12780</v>
      </c>
    </row>
    <row r="36" spans="2:12" x14ac:dyDescent="0.15">
      <c r="B36" s="61">
        <v>34</v>
      </c>
      <c r="C36" s="63">
        <v>2641.8511718749996</v>
      </c>
      <c r="D36" s="64">
        <v>3930.2214062499993</v>
      </c>
      <c r="E36" s="65">
        <v>6712.353515625</v>
      </c>
      <c r="F36" s="66">
        <v>0.2</v>
      </c>
      <c r="H36" s="67"/>
      <c r="I36" s="68"/>
      <c r="J36" s="70">
        <v>46746</v>
      </c>
      <c r="K36" s="70">
        <v>3816</v>
      </c>
      <c r="L36" s="71">
        <v>13504</v>
      </c>
    </row>
    <row r="37" spans="2:12" x14ac:dyDescent="0.15">
      <c r="B37" s="61">
        <v>35</v>
      </c>
      <c r="C37" s="63">
        <v>2704.6173828125002</v>
      </c>
      <c r="D37" s="64">
        <v>5305.5408593749999</v>
      </c>
      <c r="E37" s="65">
        <v>9854.4521484375</v>
      </c>
      <c r="F37" s="69">
        <v>0.27500000000000002</v>
      </c>
      <c r="H37" s="67"/>
      <c r="I37" s="68"/>
      <c r="J37" s="70">
        <v>47963</v>
      </c>
      <c r="K37" s="70">
        <v>3868</v>
      </c>
      <c r="L37" s="71">
        <v>14244</v>
      </c>
    </row>
    <row r="38" spans="2:12" x14ac:dyDescent="0.15">
      <c r="B38" s="61">
        <v>36</v>
      </c>
      <c r="C38" s="63">
        <v>2767.3835937499998</v>
      </c>
      <c r="D38" s="64">
        <v>5380.8603124999991</v>
      </c>
      <c r="E38" s="65">
        <v>9996.55078125</v>
      </c>
      <c r="F38" s="66">
        <v>0.27500000000000002</v>
      </c>
      <c r="H38" s="67"/>
      <c r="I38" s="68"/>
      <c r="J38" s="70">
        <v>49183</v>
      </c>
      <c r="K38" s="70">
        <v>3919</v>
      </c>
      <c r="L38" s="71">
        <v>15001</v>
      </c>
    </row>
    <row r="39" spans="2:12" x14ac:dyDescent="0.15">
      <c r="B39" s="61">
        <v>37</v>
      </c>
      <c r="C39" s="63">
        <v>2830.1498046874999</v>
      </c>
      <c r="D39" s="64">
        <v>5456.1797656250001</v>
      </c>
      <c r="E39" s="65">
        <v>10138.6494140625</v>
      </c>
      <c r="F39" s="66">
        <v>0.27500000000000002</v>
      </c>
      <c r="H39" s="67"/>
      <c r="I39" s="68"/>
      <c r="J39" s="70">
        <v>50990</v>
      </c>
      <c r="K39" s="70">
        <v>4015</v>
      </c>
      <c r="L39" s="71">
        <v>15772</v>
      </c>
    </row>
    <row r="40" spans="2:12" x14ac:dyDescent="0.15">
      <c r="B40" s="61">
        <v>38</v>
      </c>
      <c r="C40" s="63">
        <v>2892.916015625</v>
      </c>
      <c r="D40" s="64">
        <v>5531.4992187499993</v>
      </c>
      <c r="E40" s="65">
        <v>10280.748046875</v>
      </c>
      <c r="F40" s="66">
        <v>0.27500000000000002</v>
      </c>
      <c r="H40" s="67"/>
      <c r="I40" s="68"/>
      <c r="J40" s="70">
        <v>52839</v>
      </c>
      <c r="K40" s="70">
        <v>4112</v>
      </c>
      <c r="L40" s="71">
        <v>16559</v>
      </c>
    </row>
    <row r="41" spans="2:12" x14ac:dyDescent="0.15">
      <c r="B41" s="61">
        <v>39</v>
      </c>
      <c r="C41" s="63">
        <v>2955.6822265625001</v>
      </c>
      <c r="D41" s="64">
        <v>5606.8186718750003</v>
      </c>
      <c r="E41" s="65">
        <v>10422.8466796875</v>
      </c>
      <c r="F41" s="66">
        <v>0.27500000000000002</v>
      </c>
      <c r="H41" s="67"/>
      <c r="I41" s="68"/>
      <c r="J41" s="70">
        <v>54704</v>
      </c>
      <c r="K41" s="70">
        <v>4208</v>
      </c>
      <c r="L41" s="71">
        <v>17361</v>
      </c>
    </row>
    <row r="42" spans="2:12" x14ac:dyDescent="0.15">
      <c r="B42" s="61">
        <v>40</v>
      </c>
      <c r="C42" s="63">
        <v>3186.9374999999995</v>
      </c>
      <c r="D42" s="64">
        <v>6384.3249999999989</v>
      </c>
      <c r="E42" s="65">
        <v>10564.945312499998</v>
      </c>
      <c r="F42" s="69">
        <v>0.35</v>
      </c>
      <c r="H42" s="67"/>
      <c r="I42" s="68"/>
      <c r="J42" s="70">
        <v>56597</v>
      </c>
      <c r="K42" s="70">
        <v>4304</v>
      </c>
      <c r="L42" s="71">
        <v>18176</v>
      </c>
    </row>
    <row r="43" spans="2:12" x14ac:dyDescent="0.15">
      <c r="B43" s="61">
        <v>41</v>
      </c>
      <c r="C43" s="63">
        <v>3253.2109374999995</v>
      </c>
      <c r="D43" s="64">
        <v>6463.8531249999996</v>
      </c>
      <c r="E43" s="65">
        <v>10707.043945312498</v>
      </c>
      <c r="F43" s="66">
        <v>0.35</v>
      </c>
      <c r="H43" s="67"/>
      <c r="I43" s="68"/>
      <c r="J43" s="70">
        <v>61273</v>
      </c>
      <c r="K43" s="70">
        <v>4607</v>
      </c>
      <c r="L43" s="71">
        <v>19005</v>
      </c>
    </row>
    <row r="44" spans="2:12" x14ac:dyDescent="0.15">
      <c r="B44" s="61">
        <v>42</v>
      </c>
      <c r="C44" s="63">
        <v>3319.484375</v>
      </c>
      <c r="D44" s="64">
        <v>6543.3812500000004</v>
      </c>
      <c r="E44" s="65">
        <v>10849.142578124998</v>
      </c>
      <c r="F44" s="66">
        <v>0.35</v>
      </c>
      <c r="H44" s="67"/>
      <c r="I44" s="68"/>
      <c r="J44" s="70">
        <v>63322</v>
      </c>
      <c r="K44" s="70">
        <v>4708</v>
      </c>
      <c r="L44" s="71">
        <v>19849</v>
      </c>
    </row>
    <row r="45" spans="2:12" x14ac:dyDescent="0.15">
      <c r="B45" s="61">
        <v>43</v>
      </c>
      <c r="C45" s="63">
        <v>3385.7578125</v>
      </c>
      <c r="D45" s="64">
        <v>6922.9093749999993</v>
      </c>
      <c r="E45" s="65">
        <v>10991.241210937498</v>
      </c>
      <c r="F45" s="66">
        <v>0.35</v>
      </c>
      <c r="H45" s="67"/>
      <c r="I45" s="68"/>
      <c r="J45" s="70">
        <v>65375</v>
      </c>
      <c r="K45" s="70">
        <v>4807</v>
      </c>
      <c r="L45" s="71">
        <v>20704</v>
      </c>
    </row>
    <row r="46" spans="2:12" x14ac:dyDescent="0.15">
      <c r="B46" s="61">
        <v>44</v>
      </c>
      <c r="C46" s="63">
        <v>3452.0312500000005</v>
      </c>
      <c r="D46" s="64">
        <v>7002.4375</v>
      </c>
      <c r="E46" s="65">
        <v>11133.339843750002</v>
      </c>
      <c r="F46" s="66">
        <v>0.35</v>
      </c>
      <c r="H46" s="67"/>
      <c r="I46" s="68"/>
      <c r="J46" s="70">
        <v>67485</v>
      </c>
      <c r="K46" s="70">
        <v>4908</v>
      </c>
      <c r="L46" s="71">
        <v>21573</v>
      </c>
    </row>
    <row r="47" spans="2:12" x14ac:dyDescent="0.15">
      <c r="B47" s="61">
        <v>45</v>
      </c>
      <c r="C47" s="63">
        <v>3950.0958593750001</v>
      </c>
      <c r="D47" s="64">
        <v>7600.1150312500004</v>
      </c>
      <c r="E47" s="65">
        <v>12516.838095703126</v>
      </c>
      <c r="F47" s="69">
        <v>0.42499999999999999</v>
      </c>
      <c r="H47" s="67"/>
      <c r="I47" s="68"/>
      <c r="J47" s="70">
        <v>69625</v>
      </c>
      <c r="K47" s="70">
        <v>5009</v>
      </c>
      <c r="L47" s="71">
        <v>22453</v>
      </c>
    </row>
    <row r="48" spans="2:12" x14ac:dyDescent="0.15">
      <c r="B48" s="61">
        <v>46</v>
      </c>
      <c r="C48" s="63">
        <v>4024.8126562500001</v>
      </c>
      <c r="D48" s="64">
        <v>7689.7751875000004</v>
      </c>
      <c r="E48" s="65">
        <v>12959.43796875</v>
      </c>
      <c r="F48" s="66">
        <v>0.42499999999999999</v>
      </c>
      <c r="H48" s="67"/>
      <c r="I48" s="68"/>
      <c r="J48" s="70">
        <v>73045</v>
      </c>
      <c r="K48" s="70">
        <v>5199</v>
      </c>
      <c r="L48" s="71">
        <v>23344</v>
      </c>
    </row>
    <row r="49" spans="2:12" x14ac:dyDescent="0.15">
      <c r="B49" s="61">
        <v>47</v>
      </c>
      <c r="C49" s="63">
        <v>4099.5294531249992</v>
      </c>
      <c r="D49" s="64">
        <v>7779.4353437499985</v>
      </c>
      <c r="E49" s="65">
        <v>13131.088359375</v>
      </c>
      <c r="F49" s="66">
        <v>0.42499999999999999</v>
      </c>
      <c r="H49" s="67"/>
      <c r="I49" s="68"/>
      <c r="J49" s="70">
        <v>75061</v>
      </c>
      <c r="K49" s="70">
        <v>5286</v>
      </c>
      <c r="L49" s="71">
        <v>24247</v>
      </c>
    </row>
    <row r="50" spans="2:12" x14ac:dyDescent="0.15">
      <c r="B50" s="61">
        <v>48</v>
      </c>
      <c r="C50" s="63">
        <v>4174.2462500000001</v>
      </c>
      <c r="D50" s="64">
        <v>7869.0955000000004</v>
      </c>
      <c r="E50" s="65">
        <v>13302.73875</v>
      </c>
      <c r="F50" s="66">
        <v>0.42499999999999999</v>
      </c>
      <c r="H50" s="67"/>
      <c r="I50" s="68"/>
      <c r="J50" s="70">
        <v>77446</v>
      </c>
      <c r="K50" s="70">
        <v>5397</v>
      </c>
      <c r="L50" s="71">
        <v>25159</v>
      </c>
    </row>
    <row r="51" spans="2:12" x14ac:dyDescent="0.15">
      <c r="B51" s="61">
        <v>49</v>
      </c>
      <c r="C51" s="63">
        <v>4248.9630468750001</v>
      </c>
      <c r="D51" s="64">
        <v>7958.7556562500004</v>
      </c>
      <c r="E51" s="65">
        <v>13474.389140625</v>
      </c>
      <c r="F51" s="66">
        <v>0.42499999999999999</v>
      </c>
      <c r="H51" s="67"/>
      <c r="I51" s="68"/>
      <c r="J51" s="70">
        <v>80214</v>
      </c>
      <c r="K51" s="70">
        <v>5532</v>
      </c>
      <c r="L51" s="71">
        <v>26083</v>
      </c>
    </row>
    <row r="52" spans="2:12" x14ac:dyDescent="0.15">
      <c r="B52" s="61">
        <v>50</v>
      </c>
      <c r="C52" s="63">
        <v>4646.1031640625006</v>
      </c>
      <c r="D52" s="64">
        <v>8435.323796875</v>
      </c>
      <c r="E52" s="65">
        <v>13646.03953125</v>
      </c>
      <c r="F52" s="69">
        <v>0.5</v>
      </c>
      <c r="H52" s="67"/>
      <c r="I52" s="68"/>
      <c r="J52" s="70">
        <v>83036</v>
      </c>
      <c r="K52" s="70">
        <v>5668</v>
      </c>
      <c r="L52" s="71">
        <v>27016</v>
      </c>
    </row>
    <row r="53" spans="2:12" x14ac:dyDescent="0.15">
      <c r="B53" s="61">
        <v>51</v>
      </c>
      <c r="C53" s="63">
        <v>5905.2380273437502</v>
      </c>
      <c r="D53" s="64">
        <v>10246.2856328125</v>
      </c>
      <c r="E53" s="65">
        <v>13817.689921875</v>
      </c>
      <c r="F53" s="66">
        <v>0.5</v>
      </c>
      <c r="H53" s="67"/>
      <c r="I53" s="67"/>
      <c r="J53" s="70">
        <v>91804</v>
      </c>
      <c r="K53" s="70">
        <v>6203</v>
      </c>
      <c r="L53" s="71">
        <v>27957</v>
      </c>
    </row>
    <row r="54" spans="2:12" x14ac:dyDescent="0.15">
      <c r="B54" s="61">
        <v>52</v>
      </c>
      <c r="C54" s="63">
        <v>6005.172890625</v>
      </c>
      <c r="D54" s="64">
        <v>10366.207468749999</v>
      </c>
      <c r="E54" s="65">
        <v>13989.3403125</v>
      </c>
      <c r="F54" s="66">
        <v>0.5</v>
      </c>
      <c r="H54" s="67"/>
      <c r="I54" s="67"/>
      <c r="J54" s="70">
        <v>94439</v>
      </c>
      <c r="K54" s="70">
        <v>6317</v>
      </c>
      <c r="L54" s="71">
        <v>28908</v>
      </c>
    </row>
    <row r="55" spans="2:12" x14ac:dyDescent="0.15">
      <c r="B55" s="61">
        <v>53</v>
      </c>
      <c r="C55" s="63">
        <v>6105.1077539062499</v>
      </c>
      <c r="D55" s="64">
        <v>10486.1293046875</v>
      </c>
      <c r="E55" s="65">
        <v>17160.990703125</v>
      </c>
      <c r="F55" s="66">
        <v>0.5</v>
      </c>
      <c r="H55" s="67"/>
      <c r="I55" s="67"/>
      <c r="J55" s="70">
        <v>97093</v>
      </c>
      <c r="K55" s="70">
        <v>6430</v>
      </c>
      <c r="L55" s="71">
        <v>29867</v>
      </c>
    </row>
    <row r="56" spans="2:12" x14ac:dyDescent="0.15">
      <c r="B56" s="61">
        <v>54</v>
      </c>
      <c r="C56" s="63">
        <v>6205.0426171874997</v>
      </c>
      <c r="D56" s="64">
        <v>10606.051140624999</v>
      </c>
      <c r="E56" s="65">
        <v>17332.64109375</v>
      </c>
      <c r="F56" s="66">
        <v>0.5</v>
      </c>
      <c r="H56" s="67"/>
      <c r="I56" s="67"/>
      <c r="J56" s="70">
        <v>99796</v>
      </c>
      <c r="K56" s="70">
        <v>6544</v>
      </c>
      <c r="L56" s="71">
        <v>30835</v>
      </c>
    </row>
    <row r="57" spans="2:12" x14ac:dyDescent="0.15">
      <c r="B57" s="61">
        <v>55</v>
      </c>
      <c r="C57" s="63">
        <v>6304.9774804687495</v>
      </c>
      <c r="D57" s="64">
        <v>11225.972976562498</v>
      </c>
      <c r="E57" s="65">
        <v>17504.291484374997</v>
      </c>
      <c r="F57" s="69">
        <v>0.6</v>
      </c>
      <c r="H57" s="67"/>
      <c r="I57" s="67"/>
      <c r="J57" s="70">
        <v>102564</v>
      </c>
      <c r="K57" s="70">
        <v>6660</v>
      </c>
      <c r="L57" s="71">
        <v>31809</v>
      </c>
    </row>
    <row r="58" spans="2:12" x14ac:dyDescent="0.15">
      <c r="B58" s="61">
        <v>56</v>
      </c>
      <c r="C58" s="63">
        <v>6404.9123437500002</v>
      </c>
      <c r="D58" s="64">
        <v>11345.894812499999</v>
      </c>
      <c r="E58" s="65">
        <v>17675.941875</v>
      </c>
      <c r="F58" s="66">
        <v>0.6</v>
      </c>
      <c r="H58" s="67"/>
      <c r="I58" s="67"/>
      <c r="J58" s="70">
        <v>105755</v>
      </c>
      <c r="K58" s="70">
        <v>6801</v>
      </c>
      <c r="L58" s="71">
        <v>32789</v>
      </c>
    </row>
    <row r="59" spans="2:12" x14ac:dyDescent="0.15">
      <c r="B59" s="61">
        <v>57</v>
      </c>
      <c r="C59" s="63">
        <v>6504.8472070312509</v>
      </c>
      <c r="D59" s="64">
        <v>12465.8166484375</v>
      </c>
      <c r="E59" s="65">
        <v>17847.592265625</v>
      </c>
      <c r="F59" s="66">
        <v>0.6</v>
      </c>
      <c r="H59" s="67"/>
      <c r="I59" s="67"/>
      <c r="J59" s="70">
        <v>108973</v>
      </c>
      <c r="K59" s="70">
        <v>6941</v>
      </c>
      <c r="L59" s="71">
        <v>33778</v>
      </c>
    </row>
    <row r="60" spans="2:12" x14ac:dyDescent="0.15">
      <c r="B60" s="61">
        <v>58</v>
      </c>
      <c r="C60" s="63">
        <v>6604.7820703124999</v>
      </c>
      <c r="D60" s="64">
        <v>12585.738484375001</v>
      </c>
      <c r="E60" s="65">
        <v>18698.3462109375</v>
      </c>
      <c r="F60" s="66">
        <v>0.6</v>
      </c>
      <c r="H60" s="67"/>
      <c r="I60" s="67"/>
      <c r="J60" s="70">
        <v>115277</v>
      </c>
      <c r="K60" s="70">
        <v>7273</v>
      </c>
      <c r="L60" s="71">
        <v>34771</v>
      </c>
    </row>
    <row r="61" spans="2:12" x14ac:dyDescent="0.15">
      <c r="B61" s="61">
        <v>59</v>
      </c>
      <c r="C61" s="63">
        <v>6704.7169335937506</v>
      </c>
      <c r="D61" s="64">
        <v>13005.660320312501</v>
      </c>
      <c r="E61" s="65">
        <v>18880.55080078125</v>
      </c>
      <c r="F61" s="66">
        <v>0.6</v>
      </c>
      <c r="H61" s="67"/>
      <c r="I61" s="67"/>
      <c r="J61" s="70">
        <v>117264</v>
      </c>
      <c r="K61" s="70">
        <v>7329</v>
      </c>
      <c r="L61" s="71">
        <v>35770</v>
      </c>
    </row>
    <row r="62" spans="2:12" x14ac:dyDescent="0.15">
      <c r="B62" s="61">
        <v>60</v>
      </c>
      <c r="C62" s="63">
        <v>7328.4557812499997</v>
      </c>
      <c r="D62" s="64">
        <v>13754.1469375</v>
      </c>
      <c r="E62" s="65">
        <v>19062.755390625</v>
      </c>
      <c r="F62" s="69">
        <v>0.7</v>
      </c>
      <c r="H62" s="67"/>
      <c r="I62" s="67"/>
      <c r="J62" s="70">
        <v>120123</v>
      </c>
      <c r="K62" s="70">
        <v>7438</v>
      </c>
      <c r="L62" s="71">
        <v>36775</v>
      </c>
    </row>
    <row r="63" spans="2:12" x14ac:dyDescent="0.15">
      <c r="B63" s="61">
        <v>61</v>
      </c>
      <c r="C63" s="63">
        <v>7436.1087109374994</v>
      </c>
      <c r="D63" s="64">
        <v>13883.330453125</v>
      </c>
      <c r="E63" s="65">
        <v>19244.95998046875</v>
      </c>
      <c r="F63" s="66">
        <v>0.7</v>
      </c>
      <c r="H63" s="67"/>
      <c r="I63" s="67"/>
      <c r="J63" s="70">
        <v>123537</v>
      </c>
      <c r="K63" s="70">
        <v>7579</v>
      </c>
      <c r="L63" s="71">
        <v>37783</v>
      </c>
    </row>
    <row r="64" spans="2:12" x14ac:dyDescent="0.15">
      <c r="B64" s="61">
        <v>62</v>
      </c>
      <c r="C64" s="63">
        <v>7543.7616406249999</v>
      </c>
      <c r="D64" s="64">
        <v>14012.51396875</v>
      </c>
      <c r="E64" s="65">
        <v>19427.1645703125</v>
      </c>
      <c r="F64" s="66">
        <v>0.7</v>
      </c>
      <c r="H64" s="67"/>
      <c r="I64" s="67"/>
      <c r="J64" s="70">
        <v>126994</v>
      </c>
      <c r="K64" s="70">
        <v>7720</v>
      </c>
      <c r="L64" s="71">
        <v>38796</v>
      </c>
    </row>
    <row r="65" spans="2:12" x14ac:dyDescent="0.15">
      <c r="B65" s="61">
        <v>63</v>
      </c>
      <c r="C65" s="63">
        <v>8517.8682128906239</v>
      </c>
      <c r="D65" s="64">
        <v>15181.441855468749</v>
      </c>
      <c r="E65" s="65">
        <v>22023.06145019531</v>
      </c>
      <c r="F65" s="66">
        <v>0.7</v>
      </c>
      <c r="H65" s="67"/>
      <c r="I65" s="67"/>
      <c r="J65" s="70">
        <v>130459</v>
      </c>
      <c r="K65" s="70">
        <v>7859</v>
      </c>
      <c r="L65" s="71">
        <v>39814</v>
      </c>
    </row>
    <row r="66" spans="2:12" x14ac:dyDescent="0.15">
      <c r="B66" s="61">
        <v>64</v>
      </c>
      <c r="C66" s="63">
        <v>8637.8343749999985</v>
      </c>
      <c r="D66" s="64">
        <v>15325.401249999997</v>
      </c>
      <c r="E66" s="65">
        <v>22239.567187499997</v>
      </c>
      <c r="F66" s="66">
        <v>0.7</v>
      </c>
      <c r="H66" s="67"/>
      <c r="I66" s="67"/>
      <c r="J66" s="70">
        <v>133966</v>
      </c>
      <c r="K66" s="70">
        <v>7998</v>
      </c>
      <c r="L66" s="71">
        <v>40834</v>
      </c>
    </row>
    <row r="67" spans="2:12" x14ac:dyDescent="0.15">
      <c r="B67" s="61">
        <v>65</v>
      </c>
      <c r="C67" s="63">
        <v>8757.800537109375</v>
      </c>
      <c r="D67" s="64">
        <v>15469.360644531249</v>
      </c>
      <c r="E67" s="65">
        <v>22456.072924804685</v>
      </c>
      <c r="F67" s="69">
        <v>0.82499999999999996</v>
      </c>
      <c r="H67" s="67"/>
      <c r="I67" s="67"/>
      <c r="J67" s="70">
        <v>137498</v>
      </c>
      <c r="K67" s="70">
        <v>8136</v>
      </c>
      <c r="L67" s="71">
        <v>41857</v>
      </c>
    </row>
    <row r="68" spans="2:12" x14ac:dyDescent="0.15">
      <c r="B68" s="61">
        <v>66</v>
      </c>
      <c r="C68" s="63">
        <v>8877.7666992187496</v>
      </c>
      <c r="D68" s="64">
        <v>15613.320039062499</v>
      </c>
      <c r="E68" s="65">
        <v>22672.578662109372</v>
      </c>
      <c r="F68" s="66">
        <v>0.82499999999999996</v>
      </c>
      <c r="H68" s="67"/>
      <c r="I68" s="67"/>
      <c r="J68" s="70">
        <v>141071</v>
      </c>
      <c r="K68" s="70">
        <v>8274</v>
      </c>
      <c r="L68" s="71">
        <v>42882</v>
      </c>
    </row>
    <row r="69" spans="2:12" x14ac:dyDescent="0.15">
      <c r="B69" s="61">
        <v>67</v>
      </c>
      <c r="C69" s="63">
        <v>8997.7328613281243</v>
      </c>
      <c r="D69" s="64">
        <v>16057.279433593749</v>
      </c>
      <c r="E69" s="65">
        <v>22889.08439941406</v>
      </c>
      <c r="F69" s="66">
        <v>0.82499999999999996</v>
      </c>
      <c r="H69" s="67"/>
      <c r="I69" s="67"/>
      <c r="J69" s="70">
        <v>148212</v>
      </c>
      <c r="K69" s="70">
        <v>8617</v>
      </c>
      <c r="L69" s="71">
        <v>43909</v>
      </c>
    </row>
    <row r="70" spans="2:12" x14ac:dyDescent="0.15">
      <c r="B70" s="61">
        <v>68</v>
      </c>
      <c r="C70" s="63">
        <v>9117.6990234374989</v>
      </c>
      <c r="D70" s="64">
        <v>16201.238828124999</v>
      </c>
      <c r="E70" s="65">
        <v>23105.590136718747</v>
      </c>
      <c r="F70" s="66">
        <v>0.82499999999999996</v>
      </c>
      <c r="H70" s="67"/>
      <c r="I70" s="67"/>
      <c r="J70" s="70">
        <v>151777</v>
      </c>
      <c r="K70" s="70">
        <v>8748</v>
      </c>
      <c r="L70" s="71">
        <v>44938</v>
      </c>
    </row>
    <row r="71" spans="2:12" x14ac:dyDescent="0.15">
      <c r="B71" s="61">
        <v>69</v>
      </c>
      <c r="C71" s="63">
        <v>9237.6651855468735</v>
      </c>
      <c r="D71" s="64">
        <v>16345.198222656249</v>
      </c>
      <c r="E71" s="65">
        <v>23322.095874023435</v>
      </c>
      <c r="F71" s="66">
        <v>0.82499999999999996</v>
      </c>
      <c r="H71" s="67"/>
      <c r="I71" s="67"/>
      <c r="J71" s="70">
        <v>155487</v>
      </c>
      <c r="K71" s="70">
        <v>8885</v>
      </c>
      <c r="L71" s="71">
        <v>45968</v>
      </c>
    </row>
    <row r="72" spans="2:12" x14ac:dyDescent="0.15">
      <c r="B72" s="61">
        <v>70</v>
      </c>
      <c r="C72" s="63">
        <v>10026.662158203126</v>
      </c>
      <c r="D72" s="64">
        <v>17791.994589843751</v>
      </c>
      <c r="E72" s="65">
        <v>24548.494042968749</v>
      </c>
      <c r="F72" s="69">
        <v>0.95</v>
      </c>
      <c r="H72" s="67"/>
      <c r="I72" s="67"/>
      <c r="J72" s="70">
        <v>164956</v>
      </c>
      <c r="K72" s="70">
        <v>9346</v>
      </c>
      <c r="L72" s="71">
        <v>46998</v>
      </c>
    </row>
    <row r="73" spans="2:12" x14ac:dyDescent="0.15">
      <c r="B73" s="61">
        <v>71</v>
      </c>
      <c r="C73" s="63">
        <v>10155.225903320312</v>
      </c>
      <c r="D73" s="64">
        <v>17946.271083984371</v>
      </c>
      <c r="E73" s="65">
        <v>27778.192529296877</v>
      </c>
      <c r="F73" s="66">
        <v>0.95</v>
      </c>
      <c r="H73" s="67"/>
      <c r="I73" s="67"/>
      <c r="J73" s="70">
        <v>167355</v>
      </c>
      <c r="K73" s="70">
        <v>9402</v>
      </c>
      <c r="L73" s="71">
        <v>48028</v>
      </c>
    </row>
    <row r="74" spans="2:12" x14ac:dyDescent="0.15">
      <c r="B74" s="61">
        <v>72</v>
      </c>
      <c r="C74" s="63">
        <v>10283.7896484375</v>
      </c>
      <c r="D74" s="64">
        <v>18100.547578124999</v>
      </c>
      <c r="E74" s="65">
        <v>28007.891015625002</v>
      </c>
      <c r="F74" s="66">
        <v>0.95</v>
      </c>
      <c r="H74" s="67"/>
      <c r="I74" s="67"/>
      <c r="J74" s="70">
        <v>169771</v>
      </c>
      <c r="K74" s="70">
        <v>9458</v>
      </c>
      <c r="L74" s="71">
        <v>49057</v>
      </c>
    </row>
    <row r="75" spans="2:12" x14ac:dyDescent="0.15">
      <c r="B75" s="61">
        <v>73</v>
      </c>
      <c r="C75" s="63">
        <v>10412.353393554687</v>
      </c>
      <c r="D75" s="64">
        <v>18254.824072265626</v>
      </c>
      <c r="E75" s="65">
        <v>28237.589501953127</v>
      </c>
      <c r="F75" s="66">
        <v>0.95</v>
      </c>
      <c r="H75" s="67"/>
      <c r="I75" s="67"/>
      <c r="J75" s="70">
        <v>172203</v>
      </c>
      <c r="K75" s="70">
        <v>9514</v>
      </c>
      <c r="L75" s="71">
        <v>50087</v>
      </c>
    </row>
    <row r="76" spans="2:12" x14ac:dyDescent="0.15">
      <c r="B76" s="61">
        <v>74</v>
      </c>
      <c r="C76" s="63">
        <v>10540.917138671874</v>
      </c>
      <c r="D76" s="64">
        <v>18409.100566406247</v>
      </c>
      <c r="E76" s="65">
        <v>28467.287988281252</v>
      </c>
      <c r="F76" s="66">
        <v>0.95</v>
      </c>
      <c r="H76" s="67"/>
      <c r="I76" s="67"/>
      <c r="J76" s="70">
        <v>176003</v>
      </c>
      <c r="K76" s="70">
        <v>9644</v>
      </c>
      <c r="L76" s="71">
        <v>51115</v>
      </c>
    </row>
    <row r="77" spans="2:12" x14ac:dyDescent="0.15">
      <c r="B77" s="61">
        <v>75</v>
      </c>
      <c r="C77" s="63">
        <v>10669.480883789061</v>
      </c>
      <c r="D77" s="64">
        <v>18863.377060546874</v>
      </c>
      <c r="E77" s="65">
        <v>28696.986474609377</v>
      </c>
      <c r="F77" s="69">
        <v>1.075</v>
      </c>
      <c r="H77" s="67"/>
      <c r="I77" s="67"/>
      <c r="J77" s="70">
        <v>179860</v>
      </c>
      <c r="K77" s="70">
        <v>9775</v>
      </c>
      <c r="L77" s="71">
        <v>52141</v>
      </c>
    </row>
    <row r="78" spans="2:12" x14ac:dyDescent="0.15">
      <c r="B78" s="61">
        <v>76</v>
      </c>
      <c r="C78" s="63">
        <v>10798.044628906249</v>
      </c>
      <c r="D78" s="64">
        <v>19017.653554687498</v>
      </c>
      <c r="E78" s="65">
        <v>28926.684960937502</v>
      </c>
      <c r="F78" s="66">
        <v>1.075</v>
      </c>
      <c r="H78" s="67"/>
      <c r="I78" s="67"/>
      <c r="J78" s="70">
        <v>183756</v>
      </c>
      <c r="K78" s="70">
        <v>9906</v>
      </c>
      <c r="L78" s="71">
        <v>53165</v>
      </c>
    </row>
    <row r="79" spans="2:12" x14ac:dyDescent="0.15">
      <c r="B79" s="61">
        <v>77</v>
      </c>
      <c r="C79" s="63">
        <v>10926.608374023435</v>
      </c>
      <c r="D79" s="64">
        <v>19171.930048828122</v>
      </c>
      <c r="E79" s="65">
        <v>29156.383447265627</v>
      </c>
      <c r="F79" s="66">
        <v>1.075</v>
      </c>
      <c r="H79" s="67"/>
      <c r="I79" s="67"/>
      <c r="J79" s="70">
        <v>187673</v>
      </c>
      <c r="K79" s="70">
        <v>10036</v>
      </c>
      <c r="L79" s="71">
        <v>54185</v>
      </c>
    </row>
    <row r="80" spans="2:12" x14ac:dyDescent="0.15">
      <c r="B80" s="61">
        <v>78</v>
      </c>
      <c r="C80" s="63">
        <v>11055.172119140623</v>
      </c>
      <c r="D80" s="64">
        <v>19326.20654296875</v>
      </c>
      <c r="E80" s="65">
        <v>29386.081933593752</v>
      </c>
      <c r="F80" s="66">
        <v>1.075</v>
      </c>
      <c r="H80" s="67"/>
      <c r="I80" s="67"/>
      <c r="J80" s="70">
        <v>191629</v>
      </c>
      <c r="K80" s="70">
        <v>10166</v>
      </c>
      <c r="L80" s="71">
        <v>55204</v>
      </c>
    </row>
    <row r="81" spans="2:13" x14ac:dyDescent="0.15">
      <c r="B81" s="61">
        <v>79</v>
      </c>
      <c r="C81" s="63">
        <v>11183.735864257811</v>
      </c>
      <c r="D81" s="64">
        <v>20480.48303710937</v>
      </c>
      <c r="E81" s="65">
        <v>29615.780419921877</v>
      </c>
      <c r="F81" s="66">
        <v>1.075</v>
      </c>
      <c r="H81" s="67"/>
      <c r="I81" s="67"/>
      <c r="J81" s="70">
        <v>195624</v>
      </c>
      <c r="K81" s="70">
        <v>10296</v>
      </c>
      <c r="L81" s="71">
        <v>56218</v>
      </c>
    </row>
    <row r="82" spans="2:13" x14ac:dyDescent="0.15">
      <c r="B82" s="61">
        <v>80</v>
      </c>
      <c r="C82" s="63">
        <v>11686.699609375</v>
      </c>
      <c r="D82" s="64">
        <v>21084.03953125</v>
      </c>
      <c r="E82" s="65">
        <v>29845.478906250002</v>
      </c>
      <c r="F82" s="69">
        <v>1.2</v>
      </c>
      <c r="H82" s="67"/>
      <c r="I82" s="67"/>
      <c r="J82" s="70">
        <v>199677</v>
      </c>
      <c r="K82" s="70">
        <v>10427</v>
      </c>
      <c r="L82" s="71">
        <v>57229</v>
      </c>
    </row>
    <row r="83" spans="2:13" x14ac:dyDescent="0.15">
      <c r="B83" s="61">
        <v>81</v>
      </c>
      <c r="H83" s="67"/>
      <c r="I83" s="67"/>
      <c r="J83" s="70">
        <v>262254</v>
      </c>
      <c r="K83" s="70">
        <v>0</v>
      </c>
      <c r="L83" s="71">
        <v>63852</v>
      </c>
      <c r="M83" s="71"/>
    </row>
    <row r="84" spans="2:13" x14ac:dyDescent="0.15">
      <c r="B84" s="61">
        <v>82</v>
      </c>
      <c r="H84" s="67"/>
      <c r="I84" s="67"/>
      <c r="J84" s="70">
        <v>267416</v>
      </c>
      <c r="K84" s="70">
        <v>0</v>
      </c>
      <c r="L84" s="71">
        <v>64983</v>
      </c>
      <c r="M84" s="71"/>
    </row>
    <row r="85" spans="2:13" x14ac:dyDescent="0.15">
      <c r="B85" s="61">
        <v>83</v>
      </c>
      <c r="H85" s="67"/>
      <c r="I85" s="67"/>
      <c r="J85" s="70">
        <v>272578</v>
      </c>
      <c r="K85" s="70">
        <v>0</v>
      </c>
      <c r="L85" s="71">
        <v>66105</v>
      </c>
      <c r="M85" s="71"/>
    </row>
    <row r="86" spans="2:13" x14ac:dyDescent="0.15">
      <c r="B86" s="61">
        <v>84</v>
      </c>
      <c r="H86" s="67"/>
      <c r="I86" s="67"/>
      <c r="J86" s="70">
        <v>277740</v>
      </c>
      <c r="K86" s="70">
        <v>0</v>
      </c>
      <c r="L86" s="71">
        <v>67218</v>
      </c>
      <c r="M86" s="71"/>
    </row>
    <row r="87" spans="2:13" x14ac:dyDescent="0.15">
      <c r="B87" s="61">
        <v>85</v>
      </c>
      <c r="H87" s="67"/>
      <c r="I87" s="67"/>
      <c r="J87" s="70">
        <v>282902</v>
      </c>
      <c r="K87" s="70">
        <v>0</v>
      </c>
      <c r="L87" s="71">
        <v>68325</v>
      </c>
      <c r="M87" s="71"/>
    </row>
    <row r="88" spans="2:13" x14ac:dyDescent="0.15">
      <c r="B88" s="61">
        <v>86</v>
      </c>
      <c r="H88" s="67"/>
      <c r="I88" s="67"/>
      <c r="J88" s="70">
        <v>288064</v>
      </c>
      <c r="K88" s="70">
        <v>0</v>
      </c>
      <c r="L88" s="71">
        <v>69420</v>
      </c>
      <c r="M88" s="71"/>
    </row>
    <row r="89" spans="2:13" x14ac:dyDescent="0.15">
      <c r="B89" s="61">
        <v>87</v>
      </c>
      <c r="H89" s="67"/>
      <c r="I89" s="67"/>
      <c r="J89" s="70">
        <v>293226</v>
      </c>
      <c r="K89" s="70">
        <v>0</v>
      </c>
      <c r="L89" s="71">
        <v>70509</v>
      </c>
      <c r="M89" s="71"/>
    </row>
    <row r="90" spans="2:13" x14ac:dyDescent="0.15">
      <c r="B90" s="61">
        <v>88</v>
      </c>
      <c r="H90" s="67"/>
      <c r="I90" s="67"/>
      <c r="J90" s="70">
        <v>298388</v>
      </c>
      <c r="K90" s="70">
        <v>0</v>
      </c>
      <c r="L90" s="71">
        <v>71583</v>
      </c>
      <c r="M90" s="71"/>
    </row>
    <row r="91" spans="2:13" x14ac:dyDescent="0.15">
      <c r="B91" s="61">
        <v>89</v>
      </c>
      <c r="H91" s="67"/>
      <c r="I91" s="67"/>
      <c r="J91" s="70">
        <v>303550</v>
      </c>
      <c r="K91" s="70">
        <v>0</v>
      </c>
      <c r="L91" s="71">
        <v>72648</v>
      </c>
      <c r="M91" s="71"/>
    </row>
    <row r="92" spans="2:13" x14ac:dyDescent="0.15">
      <c r="B92" s="61">
        <v>90</v>
      </c>
      <c r="H92" s="67"/>
      <c r="I92" s="67"/>
      <c r="J92" s="70">
        <v>308712</v>
      </c>
      <c r="K92" s="70">
        <v>0</v>
      </c>
      <c r="L92" s="71">
        <v>73698</v>
      </c>
      <c r="M92" s="71"/>
    </row>
    <row r="93" spans="2:13" x14ac:dyDescent="0.15">
      <c r="B93" s="61">
        <v>91</v>
      </c>
      <c r="H93" s="67"/>
      <c r="I93" s="67"/>
      <c r="J93" s="70">
        <v>313874</v>
      </c>
      <c r="K93" s="70">
        <v>0</v>
      </c>
      <c r="L93" s="71">
        <v>74739</v>
      </c>
      <c r="M93" s="71"/>
    </row>
    <row r="94" spans="2:13" x14ac:dyDescent="0.15">
      <c r="B94" s="61">
        <v>92</v>
      </c>
      <c r="H94" s="67"/>
      <c r="I94" s="67"/>
      <c r="J94" s="70">
        <v>319036</v>
      </c>
      <c r="K94" s="70">
        <v>0</v>
      </c>
      <c r="L94" s="71">
        <v>75765</v>
      </c>
      <c r="M94" s="71"/>
    </row>
    <row r="95" spans="2:13" x14ac:dyDescent="0.15">
      <c r="B95" s="61">
        <v>93</v>
      </c>
      <c r="H95" s="67"/>
      <c r="I95" s="67"/>
      <c r="J95" s="70">
        <v>324198</v>
      </c>
      <c r="K95" s="70">
        <v>0</v>
      </c>
      <c r="L95" s="71">
        <v>76779</v>
      </c>
      <c r="M95" s="71"/>
    </row>
    <row r="96" spans="2:13" x14ac:dyDescent="0.15">
      <c r="B96" s="61">
        <v>94</v>
      </c>
      <c r="H96" s="67"/>
      <c r="I96" s="67"/>
      <c r="J96" s="70">
        <v>329360</v>
      </c>
      <c r="K96" s="70">
        <v>0</v>
      </c>
      <c r="L96" s="71">
        <v>77775</v>
      </c>
      <c r="M96" s="71"/>
    </row>
    <row r="97" spans="2:13" x14ac:dyDescent="0.15">
      <c r="B97" s="61">
        <v>95</v>
      </c>
      <c r="H97" s="67"/>
      <c r="I97" s="67"/>
      <c r="J97" s="70">
        <v>334522</v>
      </c>
      <c r="K97" s="70">
        <v>0</v>
      </c>
      <c r="L97" s="71">
        <v>78759</v>
      </c>
      <c r="M97" s="71"/>
    </row>
    <row r="98" spans="2:13" x14ac:dyDescent="0.15">
      <c r="B98" s="61">
        <v>96</v>
      </c>
      <c r="H98" s="67"/>
      <c r="I98" s="67"/>
      <c r="J98" s="70">
        <v>339684</v>
      </c>
      <c r="K98" s="70">
        <v>0</v>
      </c>
      <c r="L98" s="71">
        <v>79728</v>
      </c>
      <c r="M98" s="71"/>
    </row>
    <row r="99" spans="2:13" x14ac:dyDescent="0.15">
      <c r="B99" s="61">
        <v>97</v>
      </c>
      <c r="H99" s="67"/>
      <c r="I99" s="67"/>
      <c r="J99" s="70">
        <v>344846</v>
      </c>
      <c r="K99" s="70">
        <v>0</v>
      </c>
      <c r="L99" s="71">
        <v>80679</v>
      </c>
      <c r="M99" s="71"/>
    </row>
    <row r="100" spans="2:13" x14ac:dyDescent="0.15">
      <c r="B100" s="61">
        <v>98</v>
      </c>
      <c r="H100" s="67"/>
      <c r="I100" s="67"/>
      <c r="J100" s="70">
        <v>350008</v>
      </c>
      <c r="K100" s="70">
        <v>0</v>
      </c>
      <c r="L100" s="71">
        <v>81612</v>
      </c>
      <c r="M100" s="71"/>
    </row>
    <row r="101" spans="2:13" x14ac:dyDescent="0.15">
      <c r="B101" s="61">
        <v>99</v>
      </c>
      <c r="H101" s="67"/>
      <c r="I101" s="67"/>
      <c r="J101" s="70">
        <v>355170</v>
      </c>
      <c r="K101" s="70">
        <v>0</v>
      </c>
      <c r="L101" s="71">
        <v>82530</v>
      </c>
      <c r="M101" s="71"/>
    </row>
    <row r="102" spans="2:13" x14ac:dyDescent="0.15">
      <c r="B102" s="61">
        <v>100</v>
      </c>
      <c r="H102" s="67"/>
      <c r="I102" s="67"/>
      <c r="J102" s="70">
        <v>360332</v>
      </c>
      <c r="K102" s="70">
        <v>0</v>
      </c>
      <c r="L102" s="71">
        <v>83430</v>
      </c>
      <c r="M102" s="71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版本说明</vt:lpstr>
      <vt:lpstr>黑龙战舰（多人）</vt:lpstr>
      <vt:lpstr>20200419</vt:lpstr>
      <vt:lpstr>标准属性20200419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邹建斌</dc:creator>
  <cp:lastModifiedBy>翁</cp:lastModifiedBy>
  <cp:revision>3</cp:revision>
  <dcterms:created xsi:type="dcterms:W3CDTF">2018-04-02T03:45:00Z</dcterms:created>
  <dcterms:modified xsi:type="dcterms:W3CDTF">2020-04-19T09:16:15Z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