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t\Desktop\S1\stochastic modelling\w6\"/>
    </mc:Choice>
  </mc:AlternateContent>
  <xr:revisionPtr revIDLastSave="0" documentId="13_ncr:1_{A9DBDCF5-27CC-47E6-A473-122085CD9E58}" xr6:coauthVersionLast="46" xr6:coauthVersionMax="46" xr10:uidLastSave="{00000000-0000-0000-0000-000000000000}"/>
  <bookViews>
    <workbookView xWindow="-108" yWindow="-108" windowWidth="23256" windowHeight="12576" xr2:uid="{281831DA-621B-5942-BD1C-B3F7677708FE}"/>
  </bookViews>
  <sheets>
    <sheet name="Suds-Aw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1" l="1"/>
  <c r="E24" i="1" l="1"/>
  <c r="E20" i="1"/>
  <c r="B16" i="1"/>
  <c r="B13" i="1"/>
  <c r="B18" i="1"/>
  <c r="B17" i="1"/>
  <c r="B15" i="1"/>
  <c r="B6" i="1"/>
  <c r="E19" i="1" l="1"/>
  <c r="P9" i="1" s="1"/>
  <c r="B7" i="1"/>
  <c r="B8" i="1"/>
  <c r="O9" i="1" l="1"/>
  <c r="M11" i="1"/>
  <c r="N11" i="1"/>
  <c r="R11" i="1" s="1"/>
  <c r="I7" i="1"/>
  <c r="B12" i="1"/>
  <c r="B11" i="1"/>
  <c r="I9" i="1" l="1"/>
  <c r="Q11" i="1"/>
  <c r="J7" i="1"/>
  <c r="E26" i="1" s="1"/>
  <c r="O7" i="1"/>
  <c r="E21" i="1" l="1"/>
  <c r="E25" i="1"/>
  <c r="B14" i="1"/>
  <c r="P7" i="1" s="1"/>
  <c r="M10" i="1"/>
  <c r="M12" i="1" s="1"/>
  <c r="E22" i="1" s="1"/>
  <c r="N10" i="1"/>
  <c r="Q10" i="1" l="1"/>
  <c r="R10" i="1"/>
  <c r="Q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Gelves, Alejandro</author>
  </authors>
  <commentList>
    <comment ref="B13" authorId="0" shapeId="0" xr:uid="{D82F9ECB-A970-4342-A5E8-7D803B6584B4}">
      <text>
        <r>
          <rPr>
            <sz val="9"/>
            <color indexed="24"/>
            <rFont val="Tahoma"/>
            <family val="2"/>
          </rPr>
          <t>By the Law of Total Probability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69E97F66-B88C-4444-885C-ED5D44C2A2A4}">
      <text>
        <r>
          <rPr>
            <sz val="9"/>
            <color indexed="24"/>
            <rFont val="Tahoma"/>
            <family val="2"/>
          </rPr>
          <t>Using Bayes' Theorem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 xr:uid="{108406D3-E03F-41CD-838E-D88B39FB8DDE}">
      <text>
        <r>
          <rPr>
            <sz val="9"/>
            <color indexed="24"/>
            <rFont val="Tahoma"/>
            <family val="2"/>
          </rPr>
          <t>Bayes' Theorem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E2BE7C7B-3C55-48B9-8439-805466FB93E8}">
      <text>
        <r>
          <rPr>
            <sz val="9"/>
            <color indexed="24"/>
            <rFont val="Tahoma"/>
            <family val="2"/>
          </rPr>
          <t>This is given by the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13CEC4B7-CA9E-4E8E-9B09-64332BDF9E41}">
      <text>
        <r>
          <rPr>
            <sz val="9"/>
            <color indexed="24"/>
            <rFont val="Tahoma"/>
            <family val="2"/>
          </rPr>
          <t>The EMV when the cost of information is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8DB9E0EC-29E8-463D-A626-BFFEB14559A3}">
      <text>
        <r>
          <rPr>
            <sz val="9"/>
            <color indexed="24"/>
            <rFont val="Tahoma"/>
            <family val="2"/>
          </rPr>
          <t>If the survey was always accurate. (i.e. if it predicts positive, the market is strong and if it predicts negative then the market is weak).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<sst xmlns="http://schemas.openxmlformats.org/spreadsheetml/2006/main" count="52" uniqueCount="40">
  <si>
    <t>Caroline Janes</t>
  </si>
  <si>
    <t>P(S)</t>
  </si>
  <si>
    <t>P(W)</t>
  </si>
  <si>
    <t>Probability Inputs</t>
  </si>
  <si>
    <t>Input</t>
  </si>
  <si>
    <t>Calculated Probabilities</t>
  </si>
  <si>
    <t>Calculated</t>
  </si>
  <si>
    <t>Legend</t>
  </si>
  <si>
    <t>P(+)</t>
  </si>
  <si>
    <t>P(-)</t>
  </si>
  <si>
    <t>Decision</t>
  </si>
  <si>
    <t>Not Produce</t>
  </si>
  <si>
    <t>No Survey, Produce</t>
  </si>
  <si>
    <t xml:space="preserve">Strong </t>
  </si>
  <si>
    <t>Weak</t>
  </si>
  <si>
    <t>Probabilities</t>
  </si>
  <si>
    <t>Profit/Loss</t>
  </si>
  <si>
    <t>Conduct Survey</t>
  </si>
  <si>
    <t>+</t>
  </si>
  <si>
    <t>-</t>
  </si>
  <si>
    <t>Produce</t>
  </si>
  <si>
    <t>Strong</t>
  </si>
  <si>
    <t>EMV</t>
  </si>
  <si>
    <t>EMV of Conducting the Survey</t>
  </si>
  <si>
    <t>Unknown</t>
  </si>
  <si>
    <t>EMV Free Information</t>
  </si>
  <si>
    <t>Cost of Information</t>
  </si>
  <si>
    <t>EMV Without Information</t>
  </si>
  <si>
    <t>The Role Of Information</t>
  </si>
  <si>
    <t>EVPI</t>
  </si>
  <si>
    <t>EMV Free and Perfect Information</t>
  </si>
  <si>
    <t>P(+|W)</t>
  </si>
  <si>
    <t>P(-|S)</t>
  </si>
  <si>
    <t>P(-|W)</t>
  </si>
  <si>
    <t>P(+|S)</t>
  </si>
  <si>
    <t>P(S|+)</t>
  </si>
  <si>
    <t>P(W|+)</t>
  </si>
  <si>
    <t>Expected Value of Information</t>
  </si>
  <si>
    <t>P(S|-)</t>
  </si>
  <si>
    <t>P(W|-)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</si>
</sst>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0.000"/>
    <numFmt numFmtId="177" formatCode="&quot;$&quot;#,##0.00"/>
  </numFmts>
  <fonts count="8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8"/>
      <color theme="1"/>
      <name val="等线"/>
      <family val="2"/>
      <scheme val="minor"/>
    </font>
    <font>
      <i/>
      <sz val="12"/>
      <color theme="1"/>
      <name val="等线"/>
      <family val="2"/>
      <scheme val="minor"/>
    </font>
    <font>
      <sz val="9"/>
      <color indexed="81"/>
      <name val="Tahoma"/>
      <family val="2"/>
    </font>
    <font>
      <sz val="9"/>
      <color indexed="24"/>
      <name val="Tahoma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4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0" fontId="4" fillId="0" borderId="0" xfId="0" applyFont="1"/>
    <xf numFmtId="177" fontId="0" fillId="3" borderId="0" xfId="0" applyNumberFormat="1" applyFill="1" applyAlignment="1">
      <alignment horizontal="center"/>
    </xf>
    <xf numFmtId="177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76" fontId="0" fillId="5" borderId="0" xfId="0" applyNumberFormat="1" applyFill="1" applyAlignment="1">
      <alignment horizontal="center"/>
    </xf>
    <xf numFmtId="177" fontId="0" fillId="5" borderId="0" xfId="0" applyNumberFormat="1" applyFill="1" applyAlignment="1">
      <alignment horizontal="center"/>
    </xf>
    <xf numFmtId="0" fontId="0" fillId="5" borderId="0" xfId="0" applyFill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7" fontId="0" fillId="2" borderId="0" xfId="0" applyNumberFormat="1" applyFill="1" applyAlignment="1">
      <alignment horizontal="center"/>
    </xf>
    <xf numFmtId="0" fontId="2" fillId="4" borderId="1" xfId="0" applyFont="1" applyFill="1" applyBorder="1"/>
    <xf numFmtId="176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2">
    <cellStyle name="常规" xfId="0" builtinId="0"/>
    <cellStyle name="货币" xfId="1" builtin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164194</xdr:colOff>
      <xdr:row>14</xdr:row>
      <xdr:rowOff>147635</xdr:rowOff>
    </xdr:from>
    <xdr:to>
      <xdr:col>9</xdr:col>
      <xdr:colOff>648608</xdr:colOff>
      <xdr:row>35</xdr:row>
      <xdr:rowOff>130005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3C8CD4-F355-4BEA-9E7C-1550C303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444" y="3028948"/>
          <a:ext cx="7747227" cy="4149557"/>
        </a:xfrm>
        <a:prstGeom prst="rect">
          <a:avLst/>
        </a:prstGeom>
      </xdr:spPr>
    </xdr:pic>
    <xdr:clientData/>
  </xdr:twoCellAnchor>
  <xdr:twoCellAnchor>
    <xdr:from>
      <xdr:col>9</xdr:col>
      <xdr:colOff>533400</xdr:colOff>
      <xdr:row>19</xdr:row>
      <xdr:rowOff>28575</xdr:rowOff>
    </xdr:from>
    <xdr:to>
      <xdr:col>13</xdr:col>
      <xdr:colOff>847726</xdr:colOff>
      <xdr:row>26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EFEE7EC-2DE1-434A-B268-EDC2B0D68610}"/>
            </a:ext>
          </a:extLst>
        </xdr:cNvPr>
        <xdr:cNvSpPr/>
      </xdr:nvSpPr>
      <xdr:spPr>
        <a:xfrm flipV="1">
          <a:off x="10325100" y="3914775"/>
          <a:ext cx="3952876" cy="15430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5F1-A74E-5F42-921E-14ABA7115B86}">
  <sheetPr>
    <pageSetUpPr fitToPage="1"/>
  </sheetPr>
  <dimension ref="A2:R26"/>
  <sheetViews>
    <sheetView showGridLines="0" tabSelected="1" topLeftCell="B1" zoomScale="80" zoomScaleNormal="80" workbookViewId="0">
      <selection activeCell="P15" sqref="P15"/>
    </sheetView>
  </sheetViews>
  <sheetFormatPr defaultColWidth="10.6328125" defaultRowHeight="15.6" x14ac:dyDescent="0.3"/>
  <cols>
    <col min="4" max="4" width="29.6328125" bestFit="1" customWidth="1"/>
    <col min="6" max="6" width="11.7265625" bestFit="1" customWidth="1"/>
    <col min="8" max="8" width="11.36328125" bestFit="1" customWidth="1"/>
    <col min="12" max="12" width="11.36328125" bestFit="1" customWidth="1"/>
    <col min="14" max="14" width="11.36328125" bestFit="1" customWidth="1"/>
    <col min="15" max="16" width="11.1796875" bestFit="1" customWidth="1"/>
    <col min="17" max="17" width="9.36328125" customWidth="1"/>
  </cols>
  <sheetData>
    <row r="2" spans="1:18" ht="22.8" x14ac:dyDescent="0.4">
      <c r="A2" s="1" t="s">
        <v>0</v>
      </c>
    </row>
    <row r="4" spans="1:18" x14ac:dyDescent="0.3">
      <c r="A4" s="23" t="s">
        <v>3</v>
      </c>
      <c r="B4" s="23"/>
    </row>
    <row r="5" spans="1:18" x14ac:dyDescent="0.3">
      <c r="A5" s="10" t="s">
        <v>1</v>
      </c>
      <c r="B5" s="4">
        <v>0.3</v>
      </c>
      <c r="F5" s="21" t="s">
        <v>11</v>
      </c>
      <c r="I5" s="24" t="s">
        <v>12</v>
      </c>
      <c r="J5" s="25"/>
      <c r="O5" s="24" t="s">
        <v>17</v>
      </c>
      <c r="P5" s="25"/>
    </row>
    <row r="6" spans="1:18" x14ac:dyDescent="0.3">
      <c r="A6" s="10" t="s">
        <v>2</v>
      </c>
      <c r="B6" s="4">
        <f>1-B5</f>
        <v>0.7</v>
      </c>
      <c r="E6" s="2" t="s">
        <v>22</v>
      </c>
      <c r="F6" s="20">
        <v>0</v>
      </c>
      <c r="I6" s="8" t="s">
        <v>13</v>
      </c>
      <c r="J6" s="8" t="s">
        <v>14</v>
      </c>
      <c r="O6" s="8" t="s">
        <v>18</v>
      </c>
      <c r="P6" s="8" t="s">
        <v>19</v>
      </c>
    </row>
    <row r="7" spans="1:18" x14ac:dyDescent="0.3">
      <c r="A7" s="10" t="s">
        <v>31</v>
      </c>
      <c r="B7" s="4">
        <f>0.1</f>
        <v>0.1</v>
      </c>
      <c r="H7" t="s">
        <v>15</v>
      </c>
      <c r="I7" s="6">
        <f>B5</f>
        <v>0.3</v>
      </c>
      <c r="J7" s="6">
        <f>B6</f>
        <v>0.7</v>
      </c>
      <c r="N7" t="s">
        <v>15</v>
      </c>
      <c r="O7" s="14">
        <f>B13</f>
        <v>0.31</v>
      </c>
      <c r="P7" s="14">
        <f>B14</f>
        <v>0.69</v>
      </c>
    </row>
    <row r="8" spans="1:18" x14ac:dyDescent="0.3">
      <c r="A8" s="10" t="s">
        <v>32</v>
      </c>
      <c r="B8" s="4">
        <f>0.2</f>
        <v>0.2</v>
      </c>
      <c r="H8" t="s">
        <v>16</v>
      </c>
      <c r="I8" s="11">
        <v>18</v>
      </c>
      <c r="J8" s="11">
        <v>-8</v>
      </c>
      <c r="N8" s="18" t="s">
        <v>20</v>
      </c>
      <c r="O8" s="19" t="s">
        <v>11</v>
      </c>
      <c r="P8" s="18" t="s">
        <v>11</v>
      </c>
      <c r="Q8" s="19" t="s">
        <v>20</v>
      </c>
    </row>
    <row r="9" spans="1:18" x14ac:dyDescent="0.3">
      <c r="H9" s="2" t="s">
        <v>22</v>
      </c>
      <c r="I9" s="16">
        <f>SUMPRODUCT(I7:J7,I8:J8)</f>
        <v>-0.20000000000000018</v>
      </c>
      <c r="M9" s="8" t="s">
        <v>21</v>
      </c>
      <c r="N9" s="8" t="s">
        <v>14</v>
      </c>
      <c r="O9" s="9">
        <f>E19</f>
        <v>-2.4</v>
      </c>
      <c r="P9" s="9">
        <f>E19</f>
        <v>-2.4</v>
      </c>
      <c r="Q9" s="8" t="s">
        <v>13</v>
      </c>
      <c r="R9" s="8" t="s">
        <v>14</v>
      </c>
    </row>
    <row r="10" spans="1:18" x14ac:dyDescent="0.3">
      <c r="A10" s="23" t="s">
        <v>5</v>
      </c>
      <c r="B10" s="23"/>
      <c r="L10" t="s">
        <v>15</v>
      </c>
      <c r="M10" s="15">
        <f>B15</f>
        <v>0.77419354838709675</v>
      </c>
      <c r="N10" s="15">
        <f>B16</f>
        <v>0.22580645161290319</v>
      </c>
      <c r="Q10" s="15">
        <f>B17</f>
        <v>8.6956521739130432E-2</v>
      </c>
      <c r="R10" s="15">
        <f>B18</f>
        <v>0.91304347826086962</v>
      </c>
    </row>
    <row r="11" spans="1:18" x14ac:dyDescent="0.3">
      <c r="A11" s="10" t="s">
        <v>33</v>
      </c>
      <c r="B11" s="6">
        <f>1-B7</f>
        <v>0.9</v>
      </c>
      <c r="L11" t="s">
        <v>16</v>
      </c>
      <c r="M11" s="11">
        <f>I8+E19</f>
        <v>15.6</v>
      </c>
      <c r="N11" s="11">
        <f>J8+E19</f>
        <v>-10.4</v>
      </c>
      <c r="O11" s="3"/>
      <c r="P11" s="3"/>
      <c r="Q11" s="12">
        <f>M11</f>
        <v>15.6</v>
      </c>
      <c r="R11" s="12">
        <f>N11</f>
        <v>-10.4</v>
      </c>
    </row>
    <row r="12" spans="1:18" x14ac:dyDescent="0.3">
      <c r="A12" s="10" t="s">
        <v>34</v>
      </c>
      <c r="B12" s="6">
        <f>1-B8</f>
        <v>0.8</v>
      </c>
      <c r="L12" t="s">
        <v>22</v>
      </c>
      <c r="M12" s="16">
        <f>SUMPRODUCT(M11:N11,M10:N10)</f>
        <v>9.7290322580645157</v>
      </c>
      <c r="N12" s="9"/>
      <c r="O12" s="9"/>
      <c r="P12" s="9"/>
      <c r="Q12" s="16">
        <f>SUMPRODUCT(Q10:R10,Q11:R11)</f>
        <v>-8.1391304347826097</v>
      </c>
    </row>
    <row r="13" spans="1:18" x14ac:dyDescent="0.3">
      <c r="A13" s="10" t="s">
        <v>8</v>
      </c>
      <c r="B13" s="6">
        <f>B7*B6+B12*B5</f>
        <v>0.31</v>
      </c>
    </row>
    <row r="14" spans="1:18" x14ac:dyDescent="0.3">
      <c r="A14" s="10" t="s">
        <v>9</v>
      </c>
      <c r="B14" s="6">
        <f>1-B13</f>
        <v>0.69</v>
      </c>
      <c r="M14" s="23" t="s">
        <v>23</v>
      </c>
      <c r="N14" s="23"/>
      <c r="O14" s="23"/>
      <c r="P14" s="16">
        <f>O7*M12+P9*P7</f>
        <v>1.36</v>
      </c>
    </row>
    <row r="15" spans="1:18" x14ac:dyDescent="0.3">
      <c r="A15" s="10" t="s">
        <v>35</v>
      </c>
      <c r="B15" s="13">
        <f>B12*B5/B13</f>
        <v>0.77419354838709675</v>
      </c>
    </row>
    <row r="16" spans="1:18" x14ac:dyDescent="0.3">
      <c r="A16" s="10" t="s">
        <v>36</v>
      </c>
      <c r="B16" s="13">
        <f>B7*B6/B13</f>
        <v>0.22580645161290319</v>
      </c>
    </row>
    <row r="17" spans="1:5" x14ac:dyDescent="0.3">
      <c r="A17" s="10" t="s">
        <v>38</v>
      </c>
      <c r="B17" s="22">
        <f>B8*B5/B14</f>
        <v>8.6956521739130432E-2</v>
      </c>
    </row>
    <row r="18" spans="1:5" x14ac:dyDescent="0.3">
      <c r="A18" s="10" t="s">
        <v>39</v>
      </c>
      <c r="B18" s="13">
        <f>B11*B6/B14</f>
        <v>0.91304347826086962</v>
      </c>
      <c r="D18" s="23" t="s">
        <v>28</v>
      </c>
      <c r="E18" s="23"/>
    </row>
    <row r="19" spans="1:5" x14ac:dyDescent="0.3">
      <c r="D19" s="10" t="s">
        <v>26</v>
      </c>
      <c r="E19" s="20">
        <f>-2.4</f>
        <v>-2.4</v>
      </c>
    </row>
    <row r="20" spans="1:5" x14ac:dyDescent="0.3">
      <c r="A20" s="2" t="s">
        <v>7</v>
      </c>
      <c r="D20" t="s">
        <v>25</v>
      </c>
      <c r="E20" s="16">
        <f>P14-E19</f>
        <v>3.76</v>
      </c>
    </row>
    <row r="21" spans="1:5" x14ac:dyDescent="0.3">
      <c r="A21" s="5"/>
      <c r="B21" t="s">
        <v>4</v>
      </c>
      <c r="D21" t="s">
        <v>27</v>
      </c>
      <c r="E21" s="16">
        <f>MAX(F6,I9)</f>
        <v>0</v>
      </c>
    </row>
    <row r="22" spans="1:5" x14ac:dyDescent="0.3">
      <c r="A22" s="6"/>
      <c r="B22" t="s">
        <v>6</v>
      </c>
      <c r="D22" t="s">
        <v>37</v>
      </c>
      <c r="E22" s="16">
        <f>E20-E21</f>
        <v>3.76</v>
      </c>
    </row>
    <row r="23" spans="1:5" x14ac:dyDescent="0.3">
      <c r="A23" s="7"/>
      <c r="B23" t="s">
        <v>10</v>
      </c>
    </row>
    <row r="24" spans="1:5" x14ac:dyDescent="0.3">
      <c r="A24" s="17"/>
      <c r="B24" t="s">
        <v>24</v>
      </c>
      <c r="D24" t="s">
        <v>30</v>
      </c>
      <c r="E24" s="16">
        <f>I7*I8+J7*F6</f>
        <v>5.3999999999999995</v>
      </c>
    </row>
    <row r="25" spans="1:5" x14ac:dyDescent="0.3">
      <c r="D25" t="s">
        <v>27</v>
      </c>
      <c r="E25" s="16">
        <f>MAX(F6,I9)</f>
        <v>0</v>
      </c>
    </row>
    <row r="26" spans="1:5" x14ac:dyDescent="0.3">
      <c r="D26" t="s">
        <v>29</v>
      </c>
      <c r="E26" s="16">
        <f>I7*I8+J7*F6-F6</f>
        <v>5.3999999999999995</v>
      </c>
    </row>
  </sheetData>
  <mergeCells count="6">
    <mergeCell ref="D18:E18"/>
    <mergeCell ref="A4:B4"/>
    <mergeCell ref="A10:B10"/>
    <mergeCell ref="I5:J5"/>
    <mergeCell ref="O5:P5"/>
    <mergeCell ref="M14:O14"/>
  </mergeCells>
  <phoneticPr fontId="7" type="noConversion"/>
  <conditionalFormatting sqref="F6 I9 P14">
    <cfRule type="top10" dxfId="0" priority="1" rank="1"/>
  </conditionalFormatting>
  <pageMargins left="0.7" right="0.7" top="0.75" bottom="0.75" header="0.3" footer="0.3"/>
  <pageSetup scale="5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Suds-Away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Gelves, Juan</dc:creator>
  <cp:lastModifiedBy>Mengting Ding</cp:lastModifiedBy>
  <cp:lastPrinted>2019-09-22T11:46:52Z</cp:lastPrinted>
  <dcterms:created xsi:type="dcterms:W3CDTF">2019-09-21T19:51:07Z</dcterms:created>
  <dcterms:modified xsi:type="dcterms:W3CDTF">2021-10-05T00:01:31Z</dcterms:modified>
</cp:coreProperties>
</file>