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08" windowHeight="8544"/>
  </bookViews>
  <sheets>
    <sheet name="Sheet1" sheetId="3" r:id="rId1"/>
    <sheet name="Sheet2" sheetId="1" r:id="rId2"/>
    <sheet name="合并现金流量表" sheetId="2" r:id="rId3"/>
  </sheets>
  <calcPr calcId="144525"/>
</workbook>
</file>

<file path=xl/sharedStrings.xml><?xml version="1.0" encoding="utf-8"?>
<sst xmlns="http://schemas.openxmlformats.org/spreadsheetml/2006/main" count="297" uniqueCount="146">
  <si>
    <t>合并现金流表</t>
  </si>
  <si>
    <t>勾稽方向</t>
  </si>
  <si>
    <t>误差值</t>
  </si>
  <si>
    <t>上勾稽表</t>
  </si>
  <si>
    <t>上勾稽表字段</t>
  </si>
  <si>
    <t>下勾稽表</t>
  </si>
  <si>
    <t>下勾稽表字段</t>
  </si>
  <si>
    <t>等于</t>
  </si>
  <si>
    <t>经营活动现金流入小计</t>
  </si>
  <si>
    <t>销售商品、提供劳务收到的现金+收到的税费返还+收到其他与经营活动有关的现金</t>
  </si>
  <si>
    <t>经营活动现金流出小计</t>
  </si>
  <si>
    <t>购买商品、接受劳务支付的现金+支付给职工以及为职工支付的现金+支付的各项税费+支付其他与经营活动有关的现金</t>
  </si>
  <si>
    <t>经营活动产生的现金流量净额</t>
  </si>
  <si>
    <t>经营活动现金流入小计 - 经营活动现金流出小计</t>
  </si>
  <si>
    <t>投资活动现金流入小计</t>
  </si>
  <si>
    <t>收回投资收到的现金+取得投资收益收到的现金+处置固定资产、无形资产和其他长期资产收回的现金净额+收到其他与投资活动有关的现金</t>
  </si>
  <si>
    <t>投资活动产生的现金流量净额</t>
  </si>
  <si>
    <t>投资活动现金流入小计 - 投资活动现金流出小计</t>
  </si>
  <si>
    <t>筹资活动现金流入小计</t>
  </si>
  <si>
    <t>吸收投资收到的现金 + 取得借款收到的现金 + 收到其他与筹资活动有关的现金</t>
  </si>
  <si>
    <t>筹资活动现金流出小计</t>
  </si>
  <si>
    <t>偿还债务支付的现金 + 分配股利、利润或偿付利息支付的现金 + 支付其他与筹资活动有关的现金</t>
  </si>
  <si>
    <t>筹资活动产生的现金流量净额</t>
  </si>
  <si>
    <t>筹资活动现金流入小计 - 筹资活动现金流出小计</t>
  </si>
  <si>
    <t>期末现金及现金等价物余额</t>
  </si>
  <si>
    <t>期初现金及现金等价物余额 + 现金及现金等价物净增加额</t>
  </si>
  <si>
    <t>270表</t>
  </si>
  <si>
    <t>人均薪酬（万元）</t>
  </si>
  <si>
    <r>
      <rPr>
        <sz val="11"/>
        <color theme="1"/>
        <rFont val="宋体"/>
        <charset val="134"/>
      </rPr>
      <t>职工薪酬（万元）</t>
    </r>
    <r>
      <rPr>
        <sz val="10"/>
        <rFont val="MingLiU"/>
        <charset val="134"/>
      </rPr>
      <t>/</t>
    </r>
    <r>
      <rPr>
        <sz val="10"/>
        <rFont val="宋体"/>
        <charset val="134"/>
      </rPr>
      <t>全年平均人数（人）</t>
    </r>
  </si>
  <si>
    <t>271-表1</t>
  </si>
  <si>
    <t>269表</t>
  </si>
  <si>
    <t>外部服务费</t>
  </si>
  <si>
    <t>中介服务费+顾问费+保安、保洁服务费+信息系统服务费+其他</t>
  </si>
  <si>
    <t>273表</t>
  </si>
  <si>
    <t>职工薪酬（万元）</t>
  </si>
  <si>
    <t>职工薪酬</t>
  </si>
  <si>
    <t>274表</t>
  </si>
  <si>
    <t>引物合成、DNA合成及DNA测序+多肽合成+实验动物费+质谱仪租赁费+其他</t>
  </si>
  <si>
    <t>275-276</t>
  </si>
  <si>
    <t>277表2</t>
  </si>
  <si>
    <t>278表</t>
  </si>
  <si>
    <t>合计（与企业日常活动相关的政府补助）</t>
  </si>
  <si>
    <t>与资产相关的政府补助+与收益相关的政府补助+增值税进项税加计抵减+代扣代缴个税手续费返还</t>
  </si>
  <si>
    <t>280-表1</t>
  </si>
  <si>
    <t>营业外收入</t>
  </si>
  <si>
    <t>违约金收入+其他</t>
  </si>
  <si>
    <t>营业外支出</t>
  </si>
  <si>
    <t>对外捐赠+税收滞纳金+赔款支出+固定资产报废损失</t>
  </si>
  <si>
    <t>280-表2</t>
  </si>
  <si>
    <t>所得税费用合计</t>
  </si>
  <si>
    <t>当期所得税费用+递延所得税费用</t>
  </si>
  <si>
    <t>281表</t>
  </si>
  <si>
    <t>项目</t>
  </si>
  <si>
    <t>2022.6.30</t>
  </si>
  <si>
    <t>2021.12.31</t>
  </si>
  <si>
    <t>2020.12.31</t>
  </si>
  <si>
    <t>2019.12.31</t>
  </si>
  <si>
    <t>流动资产：</t>
  </si>
  <si>
    <t>合并资产负债表</t>
  </si>
  <si>
    <t>流动资产合计</t>
  </si>
  <si>
    <t>货币资金+交易性金融资产+应收账款+预付账款+其他应收款+存货+其他流动资产</t>
  </si>
  <si>
    <t>货币资金</t>
  </si>
  <si>
    <t>非流动资产合计</t>
  </si>
  <si>
    <t>固定资产+在建工程+使用权资产+无形资产+长期待摊费用+递延所得税资产+其他非流动资产</t>
  </si>
  <si>
    <t>交易性金融资产</t>
  </si>
  <si>
    <t>资产总计</t>
  </si>
  <si>
    <t>流动资产合计+非流动资产合计</t>
  </si>
  <si>
    <t>应收账款</t>
  </si>
  <si>
    <t>流动负债合计</t>
  </si>
  <si>
    <t>短期借款+应付账款+预收款项+合同负债+应付职工薪酬+应交税费+其他应付款+一年内到期的非流动负债</t>
  </si>
  <si>
    <t>预付账款</t>
  </si>
  <si>
    <t>非流动负债合计</t>
  </si>
  <si>
    <t>租赁负债+递延收益+递延所得税负债</t>
  </si>
  <si>
    <t>其他应收款</t>
  </si>
  <si>
    <t>负债合计</t>
  </si>
  <si>
    <t>流动负债合计+非流动负债合计</t>
  </si>
  <si>
    <t>存货</t>
  </si>
  <si>
    <t>所有者权益合计</t>
  </si>
  <si>
    <t>股本+资本公积+其他综合收益+盈余公积+未分配利润</t>
  </si>
  <si>
    <t>其他流动资产</t>
  </si>
  <si>
    <t>负债和所有者权益总计</t>
  </si>
  <si>
    <t>负债合计+所有者权益合计</t>
  </si>
  <si>
    <t>非流动资产：</t>
  </si>
  <si>
    <t>固定资产</t>
  </si>
  <si>
    <t>在建工程</t>
  </si>
  <si>
    <t>使用权资产</t>
  </si>
  <si>
    <t>无形资产</t>
  </si>
  <si>
    <t>长期待摊费用</t>
  </si>
  <si>
    <t>递延所得税资产</t>
  </si>
  <si>
    <t>其他非流动资产</t>
  </si>
  <si>
    <t>流动负债：</t>
  </si>
  <si>
    <t>短期借款</t>
  </si>
  <si>
    <t>应付账款</t>
  </si>
  <si>
    <t>预收款项</t>
  </si>
  <si>
    <t>合同负债</t>
  </si>
  <si>
    <t>应付职工薪酬</t>
  </si>
  <si>
    <t>应交税费</t>
  </si>
  <si>
    <t>其他应付款</t>
  </si>
  <si>
    <t>一年内到期的非流动负债</t>
  </si>
  <si>
    <t>非流动负债：</t>
  </si>
  <si>
    <t>租赁负债</t>
  </si>
  <si>
    <t>递延收益</t>
  </si>
  <si>
    <t>递延所得税负债</t>
  </si>
  <si>
    <t>所有者权益：</t>
  </si>
  <si>
    <t>股本</t>
  </si>
  <si>
    <t>资本公积</t>
  </si>
  <si>
    <t>其他综合收益</t>
  </si>
  <si>
    <t>盈余公积</t>
  </si>
  <si>
    <t>未分配利润</t>
  </si>
  <si>
    <t>归属于母公司所有者权益合计</t>
  </si>
  <si>
    <r>
      <rPr>
        <b/>
        <sz val="10"/>
        <rFont val="MingLiU"/>
        <charset val="134"/>
      </rPr>
      <t>项目</t>
    </r>
  </si>
  <si>
    <r>
      <rPr>
        <b/>
        <sz val="9"/>
        <rFont val="Arial"/>
        <charset val="134"/>
      </rPr>
      <t>2022</t>
    </r>
    <r>
      <rPr>
        <b/>
        <sz val="10"/>
        <rFont val="宋体"/>
        <charset val="134"/>
      </rPr>
      <t>年</t>
    </r>
    <r>
      <rPr>
        <b/>
        <sz val="9"/>
        <rFont val="Arial"/>
        <charset val="134"/>
      </rPr>
      <t>1-6</t>
    </r>
    <r>
      <rPr>
        <b/>
        <sz val="10"/>
        <rFont val="宋体"/>
        <charset val="134"/>
      </rPr>
      <t>月</t>
    </r>
  </si>
  <si>
    <r>
      <rPr>
        <b/>
        <sz val="10"/>
        <rFont val="Times New Roman"/>
        <charset val="134"/>
      </rPr>
      <t>2021</t>
    </r>
    <r>
      <rPr>
        <b/>
        <sz val="10"/>
        <rFont val="MingLiU"/>
        <charset val="134"/>
      </rPr>
      <t>年度</t>
    </r>
  </si>
  <si>
    <r>
      <rPr>
        <b/>
        <sz val="10"/>
        <rFont val="Times New Roman"/>
        <charset val="134"/>
      </rPr>
      <t>2020</t>
    </r>
    <r>
      <rPr>
        <b/>
        <sz val="10"/>
        <rFont val="MingLiU"/>
        <charset val="134"/>
      </rPr>
      <t>年度</t>
    </r>
  </si>
  <si>
    <r>
      <rPr>
        <b/>
        <sz val="10"/>
        <rFont val="Times New Roman"/>
        <charset val="134"/>
      </rPr>
      <t>2019</t>
    </r>
    <r>
      <rPr>
        <b/>
        <sz val="10"/>
        <rFont val="MingLiU"/>
        <charset val="134"/>
      </rPr>
      <t>年度</t>
    </r>
  </si>
  <si>
    <t>一、经营活动产生的现金流量：</t>
  </si>
  <si>
    <t>销售商品、提供劳务收到的现金</t>
  </si>
  <si>
    <t>收到的税费返还</t>
  </si>
  <si>
    <r>
      <rPr>
        <sz val="10"/>
        <rFont val="Times New Roman"/>
        <charset val="134"/>
      </rPr>
      <t>-</t>
    </r>
  </si>
  <si>
    <t>收到其他与经营活动有关的现金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</si>
  <si>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</si>
  <si>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</si>
  <si>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</si>
  <si>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</si>
  <si>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二、投资活动产生的现金流量：</t>
  </si>
  <si>
    <t>收回投资收到的现金</t>
  </si>
  <si>
    <t>-</t>
  </si>
  <si>
    <t>取得投资收益收到的现金</t>
  </si>
  <si>
    <t>处置固定资产、无形资产和其他长期资产收回的现金净额</t>
  </si>
  <si>
    <t>收到其他与投资活动有关的现金</t>
  </si>
  <si>
    <t>购置固定资产、无形资产和其他长期资产支付的现金</t>
  </si>
  <si>
    <t>投资支付的现金</t>
  </si>
  <si>
    <t>支付其他与投资活动有关的现金</t>
  </si>
  <si>
    <t>投资活动现金流出小计</t>
  </si>
  <si>
    <t>三、筹资活动产生的现金流量：</t>
  </si>
  <si>
    <t>吸收投资收到的现金</t>
  </si>
  <si>
    <t>取得借款收到的现金</t>
  </si>
  <si>
    <t>收到其他与筹资活动有关的现金</t>
  </si>
  <si>
    <t>偿还债务支付的现金</t>
  </si>
  <si>
    <t>分配股利、利润或偿付利息支付的现金</t>
  </si>
  <si>
    <t>支付其他与筹资活动有关的现金</t>
  </si>
  <si>
    <r>
      <rPr>
        <b/>
        <sz val="10"/>
        <rFont val="Times New Roman"/>
        <charset val="134"/>
      </rPr>
      <t>-</t>
    </r>
  </si>
  <si>
    <t>四、汇率变动对现金及现金等价物的影响</t>
  </si>
  <si>
    <t>五、现金及现金等价物净增加额</t>
  </si>
  <si>
    <t>加：期初现金及现金等价物余额</t>
  </si>
  <si>
    <t>六、期末现金及现金等价物余额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</si>
</sst>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6">
    <font>
      <sz val="11"/>
      <color theme="1"/>
      <name val="等线"/>
      <charset val="134"/>
      <scheme val="minor"/>
    </font>
    <font>
      <sz val="10"/>
      <name val="Arial"/>
      <charset val="134"/>
    </font>
    <font>
      <b/>
      <sz val="11"/>
      <color theme="1"/>
      <name val="等线"/>
      <charset val="134"/>
      <scheme val="minor"/>
    </font>
    <font>
      <b/>
      <sz val="10"/>
      <name val="Times New Roman"/>
      <charset val="134"/>
    </font>
    <font>
      <b/>
      <sz val="9"/>
      <name val="Arial"/>
      <charset val="134"/>
    </font>
    <font>
      <b/>
      <sz val="11"/>
      <color theme="1"/>
      <name val="宋体"/>
      <charset val="134"/>
    </font>
    <font>
      <b/>
      <sz val="10"/>
      <name val="Arial"/>
      <charset val="134"/>
    </font>
    <font>
      <sz val="10"/>
      <name val="宋体"/>
      <charset val="134"/>
    </font>
    <font>
      <sz val="10"/>
      <name val="Times New Roman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name val="MingLiU"/>
      <charset val="134"/>
    </font>
    <font>
      <sz val="10"/>
      <name val="MingLiU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27" applyNumberFormat="0" applyAlignment="0" applyProtection="0">
      <alignment vertical="center"/>
    </xf>
    <xf numFmtId="0" fontId="28" fillId="11" borderId="23" applyNumberFormat="0" applyAlignment="0" applyProtection="0">
      <alignment vertical="center"/>
    </xf>
    <xf numFmtId="0" fontId="29" fillId="12" borderId="2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0" fillId="0" borderId="0" xfId="0" applyFont="1"/>
    <xf numFmtId="176" fontId="11" fillId="0" borderId="0" xfId="0" applyNumberFormat="1" applyFont="1"/>
    <xf numFmtId="0" fontId="10" fillId="0" borderId="11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0" fontId="5" fillId="0" borderId="13" xfId="0" applyFont="1" applyBorder="1"/>
    <xf numFmtId="176" fontId="11" fillId="0" borderId="7" xfId="0" applyNumberFormat="1" applyFont="1" applyBorder="1"/>
    <xf numFmtId="176" fontId="11" fillId="0" borderId="14" xfId="0" applyNumberFormat="1" applyFont="1" applyBorder="1"/>
    <xf numFmtId="0" fontId="0" fillId="0" borderId="13" xfId="0" applyBorder="1" applyAlignment="1">
      <alignment horizontal="center" vertical="center"/>
    </xf>
    <xf numFmtId="0" fontId="10" fillId="0" borderId="13" xfId="0" applyFont="1" applyBorder="1"/>
    <xf numFmtId="0" fontId="0" fillId="0" borderId="15" xfId="0" applyBorder="1" applyAlignment="1">
      <alignment horizontal="center" vertical="center"/>
    </xf>
    <xf numFmtId="176" fontId="12" fillId="0" borderId="7" xfId="0" applyNumberFormat="1" applyFont="1" applyBorder="1"/>
    <xf numFmtId="176" fontId="12" fillId="0" borderId="14" xfId="0" applyNumberFormat="1" applyFont="1" applyBorder="1"/>
    <xf numFmtId="0" fontId="5" fillId="0" borderId="15" xfId="0" applyFont="1" applyBorder="1"/>
    <xf numFmtId="176" fontId="12" fillId="0" borderId="16" xfId="0" applyNumberFormat="1" applyFont="1" applyBorder="1"/>
    <xf numFmtId="176" fontId="12" fillId="0" borderId="17" xfId="0" applyNumberFormat="1" applyFont="1" applyBorder="1"/>
    <xf numFmtId="176" fontId="5" fillId="0" borderId="12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0" xfId="0" applyFont="1" applyFill="1" applyAlignment="1"/>
    <xf numFmtId="176" fontId="13" fillId="0" borderId="11" xfId="0" applyNumberFormat="1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/>
    </xf>
    <xf numFmtId="176" fontId="13" fillId="0" borderId="18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594360</xdr:colOff>
      <xdr:row>18</xdr:row>
      <xdr:rowOff>131445</xdr:rowOff>
    </xdr:from>
    <xdr:to>
      <xdr:col>11</xdr:col>
      <xdr:colOff>7620</xdr:colOff>
      <xdr:row>21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81160" y="3474720"/>
          <a:ext cx="5242560" cy="424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7620</xdr:colOff>
      <xdr:row>12</xdr:row>
      <xdr:rowOff>47625</xdr:rowOff>
    </xdr:from>
    <xdr:to>
      <xdr:col>10</xdr:col>
      <xdr:colOff>2072640</xdr:colOff>
      <xdr:row>16</xdr:row>
      <xdr:rowOff>111760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04020" y="2282190"/>
          <a:ext cx="5196840" cy="803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topLeftCell="A22" workbookViewId="0">
      <selection activeCell="D43" sqref="D43"/>
    </sheetView>
  </sheetViews>
  <sheetFormatPr defaultColWidth="8.88888888888889" defaultRowHeight="13.8" outlineLevelCol="5"/>
  <cols>
    <col min="3" max="3" width="16.6666666666667" customWidth="1"/>
    <col min="4" max="4" width="30.6666666666667" customWidth="1"/>
    <col min="5" max="5" width="30" customWidth="1"/>
    <col min="6" max="6" width="123.777777777778" customWidth="1"/>
  </cols>
  <sheetData>
    <row r="1" ht="14.55" spans="1:1">
      <c r="A1" t="s">
        <v>0</v>
      </c>
    </row>
    <row r="2" ht="15.15" spans="1:6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pans="1:6">
      <c r="A3" s="12" t="s">
        <v>7</v>
      </c>
      <c r="B3" s="20">
        <v>0</v>
      </c>
      <c r="C3" s="12" t="s">
        <v>0</v>
      </c>
      <c r="D3" s="21" t="s">
        <v>8</v>
      </c>
      <c r="E3" s="12" t="s">
        <v>0</v>
      </c>
      <c r="F3" s="22" t="s">
        <v>9</v>
      </c>
    </row>
    <row r="4" spans="1:6">
      <c r="A4" s="15"/>
      <c r="B4" s="23"/>
      <c r="C4" s="15"/>
      <c r="D4" s="21" t="s">
        <v>10</v>
      </c>
      <c r="E4" s="15"/>
      <c r="F4" s="22" t="s">
        <v>11</v>
      </c>
    </row>
    <row r="5" spans="1:6">
      <c r="A5" s="15"/>
      <c r="B5" s="23"/>
      <c r="C5" s="15"/>
      <c r="D5" s="21" t="s">
        <v>12</v>
      </c>
      <c r="E5" s="15"/>
      <c r="F5" s="22" t="s">
        <v>13</v>
      </c>
    </row>
    <row r="6" spans="1:6">
      <c r="A6" s="15"/>
      <c r="B6" s="23"/>
      <c r="C6" s="15"/>
      <c r="D6" s="21" t="s">
        <v>14</v>
      </c>
      <c r="E6" s="15"/>
      <c r="F6" s="22" t="s">
        <v>15</v>
      </c>
    </row>
    <row r="7" spans="1:6">
      <c r="A7" s="15"/>
      <c r="B7" s="23"/>
      <c r="C7" s="15"/>
      <c r="D7" s="21" t="s">
        <v>16</v>
      </c>
      <c r="E7" s="15"/>
      <c r="F7" s="22" t="s">
        <v>17</v>
      </c>
    </row>
    <row r="8" spans="1:6">
      <c r="A8" s="15"/>
      <c r="B8" s="23"/>
      <c r="C8" s="15"/>
      <c r="D8" s="21" t="s">
        <v>18</v>
      </c>
      <c r="E8" s="15"/>
      <c r="F8" s="22" t="s">
        <v>19</v>
      </c>
    </row>
    <row r="9" spans="1:6">
      <c r="A9" s="15"/>
      <c r="B9" s="23"/>
      <c r="C9" s="15"/>
      <c r="D9" s="21" t="s">
        <v>20</v>
      </c>
      <c r="E9" s="15"/>
      <c r="F9" s="22" t="s">
        <v>21</v>
      </c>
    </row>
    <row r="10" spans="1:6">
      <c r="A10" s="15"/>
      <c r="B10" s="23"/>
      <c r="C10" s="15"/>
      <c r="D10" s="12" t="s">
        <v>22</v>
      </c>
      <c r="E10" s="15"/>
      <c r="F10" s="24" t="s">
        <v>23</v>
      </c>
    </row>
    <row r="11" ht="14.55" spans="1:6">
      <c r="A11" s="18"/>
      <c r="B11" s="25"/>
      <c r="C11" s="18"/>
      <c r="D11" s="26" t="s">
        <v>24</v>
      </c>
      <c r="E11" s="18"/>
      <c r="F11" s="27" t="s">
        <v>25</v>
      </c>
    </row>
    <row r="13" ht="14.55" spans="1:1">
      <c r="A13" t="s">
        <v>26</v>
      </c>
    </row>
    <row r="14" ht="15.15" spans="1:6">
      <c r="A14" s="50" t="s">
        <v>1</v>
      </c>
      <c r="B14" s="51" t="s">
        <v>2</v>
      </c>
      <c r="C14" s="51" t="s">
        <v>3</v>
      </c>
      <c r="D14" s="51" t="s">
        <v>4</v>
      </c>
      <c r="E14" s="51" t="s">
        <v>5</v>
      </c>
      <c r="F14" s="52" t="s">
        <v>6</v>
      </c>
    </row>
    <row r="15" ht="15.15" spans="1:6">
      <c r="A15" s="53" t="s">
        <v>7</v>
      </c>
      <c r="B15" s="54">
        <v>0</v>
      </c>
      <c r="C15" s="54" t="s">
        <v>26</v>
      </c>
      <c r="D15" s="54" t="s">
        <v>27</v>
      </c>
      <c r="E15" s="55" t="s">
        <v>26</v>
      </c>
      <c r="F15" s="56" t="s">
        <v>28</v>
      </c>
    </row>
    <row r="16" ht="14.55"/>
    <row r="17" ht="14.55" spans="1:1">
      <c r="A17" t="s">
        <v>29</v>
      </c>
    </row>
    <row r="18" ht="15.15" spans="1:6">
      <c r="A18" s="50" t="s">
        <v>1</v>
      </c>
      <c r="B18" s="51" t="s">
        <v>2</v>
      </c>
      <c r="C18" s="51" t="s">
        <v>3</v>
      </c>
      <c r="D18" s="51" t="s">
        <v>4</v>
      </c>
      <c r="E18" s="51" t="s">
        <v>5</v>
      </c>
      <c r="F18" s="52" t="s">
        <v>6</v>
      </c>
    </row>
    <row r="19" ht="15.15" spans="1:6">
      <c r="A19" s="53" t="s">
        <v>7</v>
      </c>
      <c r="B19" s="54">
        <v>0</v>
      </c>
      <c r="C19" s="54" t="s">
        <v>30</v>
      </c>
      <c r="D19" s="54" t="s">
        <v>31</v>
      </c>
      <c r="E19" s="55" t="s">
        <v>29</v>
      </c>
      <c r="F19" s="56" t="s">
        <v>32</v>
      </c>
    </row>
    <row r="20" ht="14.55"/>
    <row r="21" ht="14.55" spans="1:1">
      <c r="A21" t="s">
        <v>33</v>
      </c>
    </row>
    <row r="22" ht="15.15" spans="1:6">
      <c r="A22" s="50" t="s">
        <v>1</v>
      </c>
      <c r="B22" s="51" t="s">
        <v>2</v>
      </c>
      <c r="C22" s="51" t="s">
        <v>3</v>
      </c>
      <c r="D22" s="51" t="s">
        <v>4</v>
      </c>
      <c r="E22" s="51" t="s">
        <v>5</v>
      </c>
      <c r="F22" s="52" t="s">
        <v>6</v>
      </c>
    </row>
    <row r="23" ht="15.15" spans="1:6">
      <c r="A23" s="53" t="s">
        <v>7</v>
      </c>
      <c r="B23" s="54">
        <v>0</v>
      </c>
      <c r="C23" s="54" t="s">
        <v>26</v>
      </c>
      <c r="D23" s="54" t="s">
        <v>34</v>
      </c>
      <c r="E23" s="55" t="s">
        <v>33</v>
      </c>
      <c r="F23" s="56" t="s">
        <v>35</v>
      </c>
    </row>
    <row r="24" ht="14.55"/>
    <row r="25" ht="14.55" spans="1:1">
      <c r="A25" t="s">
        <v>36</v>
      </c>
    </row>
    <row r="26" ht="15.15" spans="1:6">
      <c r="A26" s="50" t="s">
        <v>1</v>
      </c>
      <c r="B26" s="51" t="s">
        <v>2</v>
      </c>
      <c r="C26" s="51" t="s">
        <v>3</v>
      </c>
      <c r="D26" s="51" t="s">
        <v>4</v>
      </c>
      <c r="E26" s="51" t="s">
        <v>5</v>
      </c>
      <c r="F26" s="52" t="s">
        <v>6</v>
      </c>
    </row>
    <row r="27" ht="15.15" spans="1:6">
      <c r="A27" s="53" t="s">
        <v>7</v>
      </c>
      <c r="B27" s="54">
        <v>0</v>
      </c>
      <c r="C27" s="55" t="s">
        <v>33</v>
      </c>
      <c r="D27" s="54" t="s">
        <v>31</v>
      </c>
      <c r="E27" s="55" t="s">
        <v>36</v>
      </c>
      <c r="F27" s="56" t="s">
        <v>37</v>
      </c>
    </row>
    <row r="28" ht="14.55"/>
    <row r="29" spans="1:1">
      <c r="A29" t="s">
        <v>38</v>
      </c>
    </row>
    <row r="31" spans="1:1">
      <c r="A31" t="s">
        <v>39</v>
      </c>
    </row>
    <row r="33" ht="14.55" spans="1:1">
      <c r="A33" t="s">
        <v>40</v>
      </c>
    </row>
    <row r="34" ht="15.15" spans="1:6">
      <c r="A34" s="50" t="s">
        <v>1</v>
      </c>
      <c r="B34" s="51" t="s">
        <v>2</v>
      </c>
      <c r="C34" s="51" t="s">
        <v>3</v>
      </c>
      <c r="D34" s="51" t="s">
        <v>4</v>
      </c>
      <c r="E34" s="51" t="s">
        <v>5</v>
      </c>
      <c r="F34" s="52" t="s">
        <v>6</v>
      </c>
    </row>
    <row r="35" ht="15.15" spans="1:6">
      <c r="A35" s="53" t="s">
        <v>7</v>
      </c>
      <c r="B35" s="54">
        <v>0</v>
      </c>
      <c r="C35" s="55" t="s">
        <v>40</v>
      </c>
      <c r="D35" s="54" t="s">
        <v>41</v>
      </c>
      <c r="E35" s="55" t="s">
        <v>40</v>
      </c>
      <c r="F35" s="56" t="s">
        <v>42</v>
      </c>
    </row>
    <row r="36" ht="14.55"/>
    <row r="37" ht="14.55" spans="1:1">
      <c r="A37" t="s">
        <v>43</v>
      </c>
    </row>
    <row r="38" s="49" customFormat="1" ht="15.15" spans="1:6">
      <c r="A38" s="33" t="s">
        <v>1</v>
      </c>
      <c r="B38" s="9" t="s">
        <v>2</v>
      </c>
      <c r="C38" s="9" t="s">
        <v>3</v>
      </c>
      <c r="D38" s="9" t="s">
        <v>4</v>
      </c>
      <c r="E38" s="9" t="s">
        <v>5</v>
      </c>
      <c r="F38" s="45" t="s">
        <v>6</v>
      </c>
    </row>
    <row r="39" s="49" customFormat="1" ht="14.4" spans="1:6">
      <c r="A39" s="57" t="s">
        <v>7</v>
      </c>
      <c r="B39" s="58">
        <v>0</v>
      </c>
      <c r="C39" s="58" t="s">
        <v>43</v>
      </c>
      <c r="D39" s="59" t="s">
        <v>44</v>
      </c>
      <c r="E39" s="58" t="s">
        <v>43</v>
      </c>
      <c r="F39" s="60" t="s">
        <v>45</v>
      </c>
    </row>
    <row r="40" s="49" customFormat="1" ht="15.15" spans="1:6">
      <c r="A40" s="61"/>
      <c r="B40" s="62"/>
      <c r="C40" s="62"/>
      <c r="D40" s="63" t="s">
        <v>46</v>
      </c>
      <c r="E40" s="62"/>
      <c r="F40" s="56" t="s">
        <v>47</v>
      </c>
    </row>
    <row r="41" ht="14.55"/>
    <row r="42" ht="14.55" spans="1:1">
      <c r="A42" t="s">
        <v>48</v>
      </c>
    </row>
    <row r="43" ht="15.15" spans="1:6">
      <c r="A43" s="50" t="s">
        <v>1</v>
      </c>
      <c r="B43" s="51" t="s">
        <v>2</v>
      </c>
      <c r="C43" s="51" t="s">
        <v>3</v>
      </c>
      <c r="D43" s="51" t="s">
        <v>4</v>
      </c>
      <c r="E43" s="51" t="s">
        <v>5</v>
      </c>
      <c r="F43" s="52" t="s">
        <v>6</v>
      </c>
    </row>
    <row r="44" ht="15.15" spans="1:6">
      <c r="A44" s="53" t="s">
        <v>7</v>
      </c>
      <c r="B44" s="54">
        <v>0</v>
      </c>
      <c r="C44" s="55" t="s">
        <v>48</v>
      </c>
      <c r="D44" s="54" t="s">
        <v>49</v>
      </c>
      <c r="E44" s="55" t="s">
        <v>48</v>
      </c>
      <c r="F44" s="56" t="s">
        <v>50</v>
      </c>
    </row>
    <row r="45" ht="14.55"/>
    <row r="46" ht="14.55" spans="1:1">
      <c r="A46" t="s">
        <v>51</v>
      </c>
    </row>
    <row r="47" ht="15.15" spans="1:6">
      <c r="A47" s="50" t="s">
        <v>1</v>
      </c>
      <c r="B47" s="51" t="s">
        <v>2</v>
      </c>
      <c r="C47" s="51" t="s">
        <v>3</v>
      </c>
      <c r="D47" s="51" t="s">
        <v>4</v>
      </c>
      <c r="E47" s="51" t="s">
        <v>5</v>
      </c>
      <c r="F47" s="52" t="s">
        <v>6</v>
      </c>
    </row>
    <row r="48" ht="15.15" spans="1:6">
      <c r="A48" s="53" t="s">
        <v>7</v>
      </c>
      <c r="B48" s="54">
        <v>0</v>
      </c>
      <c r="C48" s="55" t="s">
        <v>48</v>
      </c>
      <c r="D48" s="54" t="s">
        <v>49</v>
      </c>
      <c r="E48" s="55" t="s">
        <v>48</v>
      </c>
      <c r="F48" s="56" t="s">
        <v>50</v>
      </c>
    </row>
    <row r="49" ht="14.55"/>
  </sheetData>
  <mergeCells count="8">
    <mergeCell ref="A3:A11"/>
    <mergeCell ref="A39:A40"/>
    <mergeCell ref="B3:B11"/>
    <mergeCell ref="B39:B40"/>
    <mergeCell ref="C3:C11"/>
    <mergeCell ref="C39:C40"/>
    <mergeCell ref="E3:E11"/>
    <mergeCell ref="E39:E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H21" sqref="H21"/>
    </sheetView>
  </sheetViews>
  <sheetFormatPr defaultColWidth="9" defaultRowHeight="14.4"/>
  <cols>
    <col min="1" max="1" width="29.2222222222222" style="28" customWidth="1"/>
    <col min="2" max="5" width="15.3333333333333" style="29" customWidth="1"/>
    <col min="8" max="8" width="10" style="4" customWidth="1"/>
    <col min="9" max="9" width="7.88888888888889" style="4" customWidth="1"/>
    <col min="10" max="10" width="19.3333333333333" style="4" customWidth="1"/>
    <col min="11" max="11" width="25.1111111111111" style="4" customWidth="1"/>
    <col min="12" max="12" width="20.2222222222222" style="4" customWidth="1"/>
    <col min="13" max="13" width="103.111111111111" style="5" customWidth="1"/>
  </cols>
  <sheetData>
    <row r="1" ht="15.15" spans="1:13">
      <c r="A1" s="30" t="s">
        <v>52</v>
      </c>
      <c r="B1" s="31" t="s">
        <v>53</v>
      </c>
      <c r="C1" s="31" t="s">
        <v>54</v>
      </c>
      <c r="D1" s="31" t="s">
        <v>55</v>
      </c>
      <c r="E1" s="32" t="s">
        <v>56</v>
      </c>
      <c r="H1" s="33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45" t="s">
        <v>6</v>
      </c>
    </row>
    <row r="2" spans="1:13">
      <c r="A2" s="34" t="s">
        <v>57</v>
      </c>
      <c r="B2" s="35"/>
      <c r="C2" s="35"/>
      <c r="D2" s="35"/>
      <c r="E2" s="36"/>
      <c r="H2" s="37" t="s">
        <v>7</v>
      </c>
      <c r="I2" s="21">
        <v>0</v>
      </c>
      <c r="J2" s="21" t="s">
        <v>58</v>
      </c>
      <c r="K2" s="21" t="s">
        <v>59</v>
      </c>
      <c r="L2" s="21" t="s">
        <v>58</v>
      </c>
      <c r="M2" s="46" t="s">
        <v>60</v>
      </c>
    </row>
    <row r="3" spans="1:13">
      <c r="A3" s="38" t="s">
        <v>61</v>
      </c>
      <c r="B3" s="35">
        <v>361099986.12</v>
      </c>
      <c r="C3" s="35">
        <v>434467421.19</v>
      </c>
      <c r="D3" s="35">
        <v>134161194.4</v>
      </c>
      <c r="E3" s="36">
        <v>55078936.4</v>
      </c>
      <c r="H3" s="37"/>
      <c r="I3" s="21"/>
      <c r="J3" s="21"/>
      <c r="K3" s="21" t="s">
        <v>62</v>
      </c>
      <c r="L3" s="21"/>
      <c r="M3" s="46" t="s">
        <v>63</v>
      </c>
    </row>
    <row r="4" spans="1:13">
      <c r="A4" s="38" t="s">
        <v>64</v>
      </c>
      <c r="B4" s="35"/>
      <c r="C4" s="35"/>
      <c r="D4" s="35">
        <v>295488530.03</v>
      </c>
      <c r="E4" s="36">
        <v>80012931.51</v>
      </c>
      <c r="H4" s="37"/>
      <c r="I4" s="21"/>
      <c r="J4" s="21"/>
      <c r="K4" s="21" t="s">
        <v>65</v>
      </c>
      <c r="L4" s="21"/>
      <c r="M4" s="46" t="s">
        <v>66</v>
      </c>
    </row>
    <row r="5" spans="1:13">
      <c r="A5" s="38" t="s">
        <v>67</v>
      </c>
      <c r="B5" s="35">
        <v>95189027.03</v>
      </c>
      <c r="C5" s="35">
        <v>72417146.38</v>
      </c>
      <c r="D5" s="35">
        <v>41416893.28</v>
      </c>
      <c r="E5" s="36">
        <v>14585081.11</v>
      </c>
      <c r="H5" s="37"/>
      <c r="I5" s="21"/>
      <c r="J5" s="21"/>
      <c r="K5" s="21" t="s">
        <v>68</v>
      </c>
      <c r="L5" s="21"/>
      <c r="M5" s="46" t="s">
        <v>69</v>
      </c>
    </row>
    <row r="6" spans="1:13">
      <c r="A6" s="38" t="s">
        <v>70</v>
      </c>
      <c r="B6" s="35">
        <v>1948312.28</v>
      </c>
      <c r="C6" s="35">
        <v>1864371.01</v>
      </c>
      <c r="D6" s="35">
        <v>2777324.36</v>
      </c>
      <c r="E6" s="36">
        <v>334720.59</v>
      </c>
      <c r="H6" s="37"/>
      <c r="I6" s="21"/>
      <c r="J6" s="21"/>
      <c r="K6" s="21" t="s">
        <v>71</v>
      </c>
      <c r="L6" s="21"/>
      <c r="M6" s="46" t="s">
        <v>72</v>
      </c>
    </row>
    <row r="7" spans="1:13">
      <c r="A7" s="38" t="s">
        <v>73</v>
      </c>
      <c r="B7" s="35">
        <v>1974582.83</v>
      </c>
      <c r="C7" s="35">
        <v>1785838.49</v>
      </c>
      <c r="D7" s="35">
        <v>2041696.08</v>
      </c>
      <c r="E7" s="36">
        <v>2417750.52</v>
      </c>
      <c r="H7" s="37"/>
      <c r="I7" s="21"/>
      <c r="J7" s="21"/>
      <c r="K7" s="21" t="s">
        <v>74</v>
      </c>
      <c r="L7" s="21"/>
      <c r="M7" s="46" t="s">
        <v>75</v>
      </c>
    </row>
    <row r="8" spans="1:13">
      <c r="A8" s="38" t="s">
        <v>76</v>
      </c>
      <c r="B8" s="35">
        <v>27429585.66</v>
      </c>
      <c r="C8" s="35">
        <v>23120634.41</v>
      </c>
      <c r="D8" s="35">
        <v>7134398.3</v>
      </c>
      <c r="E8" s="36">
        <v>4253707.1</v>
      </c>
      <c r="H8" s="37"/>
      <c r="I8" s="21"/>
      <c r="J8" s="21"/>
      <c r="K8" s="21" t="s">
        <v>77</v>
      </c>
      <c r="L8" s="21"/>
      <c r="M8" s="46" t="s">
        <v>78</v>
      </c>
    </row>
    <row r="9" ht="15.15" spans="1:13">
      <c r="A9" s="38" t="s">
        <v>79</v>
      </c>
      <c r="B9" s="35">
        <v>14235376.22</v>
      </c>
      <c r="C9" s="35">
        <v>5297583.2</v>
      </c>
      <c r="D9" s="35">
        <v>9496305.13</v>
      </c>
      <c r="E9" s="36">
        <v>6461343.9</v>
      </c>
      <c r="H9" s="39"/>
      <c r="I9" s="47"/>
      <c r="J9" s="47"/>
      <c r="K9" s="47" t="s">
        <v>80</v>
      </c>
      <c r="L9" s="47"/>
      <c r="M9" s="48" t="s">
        <v>81</v>
      </c>
    </row>
    <row r="10" ht="15.15" spans="1:5">
      <c r="A10" s="34" t="s">
        <v>59</v>
      </c>
      <c r="B10" s="40">
        <f>SUM(B3:B9)</f>
        <v>501876870.14</v>
      </c>
      <c r="C10" s="40">
        <f t="shared" ref="C10:E10" si="0">SUM(C3:C9)</f>
        <v>538952994.68</v>
      </c>
      <c r="D10" s="40">
        <f t="shared" si="0"/>
        <v>492516341.58</v>
      </c>
      <c r="E10" s="41">
        <f t="shared" si="0"/>
        <v>163144471.13</v>
      </c>
    </row>
    <row r="11" spans="1:5">
      <c r="A11" s="34" t="s">
        <v>82</v>
      </c>
      <c r="B11" s="35"/>
      <c r="C11" s="35"/>
      <c r="D11" s="35"/>
      <c r="E11" s="36"/>
    </row>
    <row r="12" spans="1:5">
      <c r="A12" s="38" t="s">
        <v>83</v>
      </c>
      <c r="B12" s="35">
        <v>41421636.72</v>
      </c>
      <c r="C12" s="35">
        <v>37392553.33</v>
      </c>
      <c r="D12" s="35">
        <v>40139584.9</v>
      </c>
      <c r="E12" s="36">
        <v>14811604.88</v>
      </c>
    </row>
    <row r="13" spans="1:5">
      <c r="A13" s="38" t="s">
        <v>84</v>
      </c>
      <c r="B13" s="35">
        <v>48064120.54</v>
      </c>
      <c r="C13" s="35">
        <v>8576716.51</v>
      </c>
      <c r="D13" s="35"/>
      <c r="E13" s="36">
        <v>765252.83</v>
      </c>
    </row>
    <row r="14" spans="1:5">
      <c r="A14" s="38" t="s">
        <v>85</v>
      </c>
      <c r="B14" s="35">
        <v>36350075.25</v>
      </c>
      <c r="C14" s="35">
        <v>37240274.66</v>
      </c>
      <c r="D14" s="35"/>
      <c r="E14" s="36"/>
    </row>
    <row r="15" spans="1:5">
      <c r="A15" s="38" t="s">
        <v>86</v>
      </c>
      <c r="B15" s="35">
        <v>22378815.87</v>
      </c>
      <c r="C15" s="35">
        <v>21973959.76</v>
      </c>
      <c r="D15" s="35">
        <v>1826538.31</v>
      </c>
      <c r="E15" s="36">
        <v>900273.33</v>
      </c>
    </row>
    <row r="16" spans="1:5">
      <c r="A16" s="38" t="s">
        <v>87</v>
      </c>
      <c r="B16" s="35">
        <v>20628124.25</v>
      </c>
      <c r="C16" s="35">
        <v>19434195.56</v>
      </c>
      <c r="D16" s="35">
        <v>18322965.23</v>
      </c>
      <c r="E16" s="36"/>
    </row>
    <row r="17" spans="1:5">
      <c r="A17" s="38" t="s">
        <v>88</v>
      </c>
      <c r="B17" s="35">
        <v>3669727.87</v>
      </c>
      <c r="C17" s="35">
        <v>2810709.81</v>
      </c>
      <c r="D17" s="35">
        <v>1768500.1</v>
      </c>
      <c r="E17" s="36">
        <v>3372839.94</v>
      </c>
    </row>
    <row r="18" spans="1:5">
      <c r="A18" s="38" t="s">
        <v>89</v>
      </c>
      <c r="B18" s="35">
        <v>2230345.21</v>
      </c>
      <c r="C18" s="35">
        <v>7603174.08</v>
      </c>
      <c r="D18" s="35">
        <v>1647527.14</v>
      </c>
      <c r="E18" s="36"/>
    </row>
    <row r="19" spans="1:5">
      <c r="A19" s="34" t="s">
        <v>62</v>
      </c>
      <c r="B19" s="40">
        <f>SUM(B12:B18)</f>
        <v>174742845.71</v>
      </c>
      <c r="C19" s="40">
        <f t="shared" ref="C19:E19" si="1">SUM(C12:C18)</f>
        <v>135031583.71</v>
      </c>
      <c r="D19" s="40">
        <f t="shared" si="1"/>
        <v>63705115.68</v>
      </c>
      <c r="E19" s="41">
        <f t="shared" si="1"/>
        <v>19849970.98</v>
      </c>
    </row>
    <row r="20" spans="1:5">
      <c r="A20" s="34" t="s">
        <v>65</v>
      </c>
      <c r="B20" s="40">
        <f>SUM(B10,B19)</f>
        <v>676619715.85</v>
      </c>
      <c r="C20" s="40">
        <f t="shared" ref="C20:E20" si="2">SUM(C10,C19)</f>
        <v>673984578.39</v>
      </c>
      <c r="D20" s="40">
        <f t="shared" si="2"/>
        <v>556221457.26</v>
      </c>
      <c r="E20" s="41">
        <f t="shared" si="2"/>
        <v>182994442.11</v>
      </c>
    </row>
    <row r="21" spans="1:5">
      <c r="A21" s="34" t="s">
        <v>90</v>
      </c>
      <c r="B21" s="35"/>
      <c r="C21" s="35"/>
      <c r="D21" s="35"/>
      <c r="E21" s="36"/>
    </row>
    <row r="22" spans="1:5">
      <c r="A22" s="38" t="s">
        <v>91</v>
      </c>
      <c r="B22" s="35"/>
      <c r="C22" s="35"/>
      <c r="D22" s="35"/>
      <c r="E22" s="36"/>
    </row>
    <row r="23" spans="1:5">
      <c r="A23" s="38" t="s">
        <v>92</v>
      </c>
      <c r="B23" s="35">
        <v>13736113.42</v>
      </c>
      <c r="C23" s="35">
        <v>9297892.3</v>
      </c>
      <c r="D23" s="35">
        <v>17820944.68</v>
      </c>
      <c r="E23" s="36">
        <v>4522167.92</v>
      </c>
    </row>
    <row r="24" spans="1:5">
      <c r="A24" s="38" t="s">
        <v>93</v>
      </c>
      <c r="B24" s="35"/>
      <c r="C24" s="35"/>
      <c r="D24" s="35"/>
      <c r="E24" s="36">
        <v>57336985.76</v>
      </c>
    </row>
    <row r="25" spans="1:5">
      <c r="A25" s="38" t="s">
        <v>94</v>
      </c>
      <c r="B25" s="35">
        <v>41290390.63</v>
      </c>
      <c r="C25" s="35">
        <v>48213939.61</v>
      </c>
      <c r="D25" s="35">
        <v>65045074.19</v>
      </c>
      <c r="E25" s="36"/>
    </row>
    <row r="26" spans="1:5">
      <c r="A26" s="38" t="s">
        <v>95</v>
      </c>
      <c r="B26" s="35">
        <v>13209151.91</v>
      </c>
      <c r="C26" s="35">
        <v>18458114.03</v>
      </c>
      <c r="D26" s="35">
        <v>14146125.11</v>
      </c>
      <c r="E26" s="36">
        <v>9856382.37</v>
      </c>
    </row>
    <row r="27" spans="1:5">
      <c r="A27" s="38" t="s">
        <v>96</v>
      </c>
      <c r="B27" s="35">
        <v>448607.44</v>
      </c>
      <c r="C27" s="35">
        <v>316188.89</v>
      </c>
      <c r="D27" s="35">
        <v>401115.58</v>
      </c>
      <c r="E27" s="36">
        <v>1648273.11</v>
      </c>
    </row>
    <row r="28" spans="1:5">
      <c r="A28" s="38" t="s">
        <v>97</v>
      </c>
      <c r="B28" s="35">
        <v>2315469.19</v>
      </c>
      <c r="C28" s="35">
        <v>1492629.5</v>
      </c>
      <c r="D28" s="35">
        <v>1485714.24</v>
      </c>
      <c r="E28" s="36">
        <v>81084083.15</v>
      </c>
    </row>
    <row r="29" spans="1:5">
      <c r="A29" s="38" t="s">
        <v>98</v>
      </c>
      <c r="B29" s="35">
        <v>4165426.09</v>
      </c>
      <c r="C29" s="35">
        <v>3596360.01</v>
      </c>
      <c r="D29" s="35"/>
      <c r="E29" s="36"/>
    </row>
    <row r="30" spans="1:5">
      <c r="A30" s="34" t="s">
        <v>68</v>
      </c>
      <c r="B30" s="40">
        <f>SUM(B23:B29)</f>
        <v>75165158.68</v>
      </c>
      <c r="C30" s="40">
        <f t="shared" ref="C30:E30" si="3">SUM(C23:C29)</f>
        <v>81375124.34</v>
      </c>
      <c r="D30" s="40">
        <f t="shared" si="3"/>
        <v>98898973.8</v>
      </c>
      <c r="E30" s="41">
        <f t="shared" si="3"/>
        <v>154447892.31</v>
      </c>
    </row>
    <row r="31" spans="1:5">
      <c r="A31" s="34" t="s">
        <v>99</v>
      </c>
      <c r="B31" s="35"/>
      <c r="C31" s="35"/>
      <c r="D31" s="35"/>
      <c r="E31" s="36"/>
    </row>
    <row r="32" spans="1:5">
      <c r="A32" s="38" t="s">
        <v>100</v>
      </c>
      <c r="B32" s="35">
        <v>33307429.91</v>
      </c>
      <c r="C32" s="35">
        <v>34509219.5</v>
      </c>
      <c r="D32" s="35"/>
      <c r="E32" s="36"/>
    </row>
    <row r="33" spans="1:5">
      <c r="A33" s="38" t="s">
        <v>101</v>
      </c>
      <c r="B33" s="35">
        <v>1585850.54</v>
      </c>
      <c r="C33" s="35">
        <v>2215503.09</v>
      </c>
      <c r="D33" s="35">
        <v>3474808.19</v>
      </c>
      <c r="E33" s="36"/>
    </row>
    <row r="34" spans="1:5">
      <c r="A34" s="38" t="s">
        <v>102</v>
      </c>
      <c r="B34" s="35"/>
      <c r="C34" s="35"/>
      <c r="D34" s="35"/>
      <c r="E34" s="36"/>
    </row>
    <row r="35" spans="1:5">
      <c r="A35" s="34" t="s">
        <v>71</v>
      </c>
      <c r="B35" s="40">
        <f>SUM(B32:B34)</f>
        <v>34893280.45</v>
      </c>
      <c r="C35" s="40">
        <f t="shared" ref="C35:E35" si="4">SUM(C32:C34)</f>
        <v>36724722.59</v>
      </c>
      <c r="D35" s="40">
        <f t="shared" si="4"/>
        <v>3474808.19</v>
      </c>
      <c r="E35" s="41">
        <f t="shared" si="4"/>
        <v>0</v>
      </c>
    </row>
    <row r="36" spans="1:5">
      <c r="A36" s="34" t="s">
        <v>74</v>
      </c>
      <c r="B36" s="40">
        <f>B30+B35</f>
        <v>110058439.13</v>
      </c>
      <c r="C36" s="40">
        <f t="shared" ref="C36:E36" si="5">C30+C35</f>
        <v>118099846.93</v>
      </c>
      <c r="D36" s="40">
        <f t="shared" si="5"/>
        <v>102373781.99</v>
      </c>
      <c r="E36" s="41">
        <f t="shared" si="5"/>
        <v>154447892.31</v>
      </c>
    </row>
    <row r="37" spans="1:5">
      <c r="A37" s="34" t="s">
        <v>103</v>
      </c>
      <c r="B37" s="35"/>
      <c r="C37" s="35"/>
      <c r="D37" s="35"/>
      <c r="E37" s="36"/>
    </row>
    <row r="38" spans="1:5">
      <c r="A38" s="38" t="s">
        <v>104</v>
      </c>
      <c r="B38" s="35">
        <v>360000000</v>
      </c>
      <c r="C38" s="35">
        <v>360000000</v>
      </c>
      <c r="D38" s="35">
        <v>360000000</v>
      </c>
      <c r="E38" s="36">
        <v>15000000</v>
      </c>
    </row>
    <row r="39" spans="1:5">
      <c r="A39" s="38" t="s">
        <v>105</v>
      </c>
      <c r="B39" s="35">
        <v>123609958.57</v>
      </c>
      <c r="C39" s="35">
        <v>122235118.81</v>
      </c>
      <c r="D39" s="35">
        <v>79398840.66</v>
      </c>
      <c r="E39" s="36">
        <v>9507352.18</v>
      </c>
    </row>
    <row r="40" spans="1:5">
      <c r="A40" s="38" t="s">
        <v>106</v>
      </c>
      <c r="B40" s="35">
        <v>-219415.36</v>
      </c>
      <c r="C40" s="35">
        <v>-74016.84</v>
      </c>
      <c r="D40" s="35">
        <v>-120342.9</v>
      </c>
      <c r="E40" s="36">
        <v>-200183.39</v>
      </c>
    </row>
    <row r="41" spans="1:5">
      <c r="A41" s="38" t="s">
        <v>107</v>
      </c>
      <c r="B41" s="35">
        <v>8496796.52</v>
      </c>
      <c r="C41" s="35">
        <v>8496796.52</v>
      </c>
      <c r="D41" s="35">
        <v>1563731.34</v>
      </c>
      <c r="E41" s="36">
        <v>486888.33</v>
      </c>
    </row>
    <row r="42" spans="1:5">
      <c r="A42" s="38" t="s">
        <v>108</v>
      </c>
      <c r="B42" s="35">
        <v>74673936.99</v>
      </c>
      <c r="C42" s="35">
        <v>65226832.97</v>
      </c>
      <c r="D42" s="35">
        <v>13005446.17</v>
      </c>
      <c r="E42" s="36">
        <v>3752492.68</v>
      </c>
    </row>
    <row r="43" spans="1:5">
      <c r="A43" s="34" t="s">
        <v>109</v>
      </c>
      <c r="B43" s="40">
        <f>SUM(B38:B42)</f>
        <v>566561276.72</v>
      </c>
      <c r="C43" s="40">
        <f t="shared" ref="C43:E43" si="6">SUM(C38:C42)</f>
        <v>555884731.46</v>
      </c>
      <c r="D43" s="40">
        <f t="shared" si="6"/>
        <v>453847675.27</v>
      </c>
      <c r="E43" s="41">
        <f t="shared" si="6"/>
        <v>28546549.8</v>
      </c>
    </row>
    <row r="44" spans="1:5">
      <c r="A44" s="34" t="s">
        <v>77</v>
      </c>
      <c r="B44" s="40">
        <f>SUM(B38:B42)</f>
        <v>566561276.72</v>
      </c>
      <c r="C44" s="40">
        <f t="shared" ref="C44:E44" si="7">SUM(C38:C42)</f>
        <v>555884731.46</v>
      </c>
      <c r="D44" s="40">
        <f t="shared" si="7"/>
        <v>453847675.27</v>
      </c>
      <c r="E44" s="41">
        <f t="shared" si="7"/>
        <v>28546549.8</v>
      </c>
    </row>
    <row r="45" ht="15.15" spans="1:5">
      <c r="A45" s="42" t="s">
        <v>80</v>
      </c>
      <c r="B45" s="43">
        <f>B36+B44</f>
        <v>676619715.85</v>
      </c>
      <c r="C45" s="43">
        <f t="shared" ref="C45:E45" si="8">C36+C44</f>
        <v>673984578.39</v>
      </c>
      <c r="D45" s="43">
        <f t="shared" si="8"/>
        <v>556221457.26</v>
      </c>
      <c r="E45" s="44">
        <f t="shared" si="8"/>
        <v>182994442.11</v>
      </c>
    </row>
    <row r="46" ht="14.55"/>
  </sheetData>
  <mergeCells count="4">
    <mergeCell ref="H2:H9"/>
    <mergeCell ref="I2:I9"/>
    <mergeCell ref="J2:J9"/>
    <mergeCell ref="L2:L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opLeftCell="M1" workbookViewId="0">
      <selection activeCell="H1" sqref="H1:M10"/>
    </sheetView>
  </sheetViews>
  <sheetFormatPr defaultColWidth="8.88888888888889" defaultRowHeight="13.8"/>
  <cols>
    <col min="1" max="1" width="48.4444444444444" style="2" customWidth="1"/>
    <col min="2" max="2" width="15.4444444444444" style="2" customWidth="1"/>
    <col min="3" max="3" width="18.3333333333333" style="3" customWidth="1"/>
    <col min="4" max="4" width="19.3333333333333" style="3" customWidth="1"/>
    <col min="5" max="5" width="16.2222222222222" style="3" customWidth="1"/>
    <col min="6" max="7" width="8.88888888888889" customWidth="1"/>
    <col min="8" max="8" width="14" style="4" customWidth="1"/>
    <col min="9" max="9" width="12.3333333333333" style="4" customWidth="1"/>
    <col min="10" max="10" width="19.3333333333333" style="4" customWidth="1"/>
    <col min="11" max="11" width="30.4444444444444" style="4" customWidth="1"/>
    <col min="12" max="12" width="20.2222222222222" style="4" customWidth="1"/>
    <col min="13" max="13" width="126.777777777778" style="5" customWidth="1"/>
  </cols>
  <sheetData>
    <row r="1" s="1" customFormat="1" ht="15.9" spans="1:13">
      <c r="A1" s="6" t="s">
        <v>110</v>
      </c>
      <c r="B1" s="7" t="s">
        <v>111</v>
      </c>
      <c r="C1" s="8" t="s">
        <v>112</v>
      </c>
      <c r="D1" s="8" t="s">
        <v>113</v>
      </c>
      <c r="E1" s="8" t="s">
        <v>114</v>
      </c>
      <c r="H1" s="9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9" t="s">
        <v>6</v>
      </c>
    </row>
    <row r="2" s="1" customFormat="1" ht="14.55" spans="1:13">
      <c r="A2" s="6" t="s">
        <v>115</v>
      </c>
      <c r="B2" s="10"/>
      <c r="C2" s="11"/>
      <c r="D2" s="11"/>
      <c r="E2" s="11"/>
      <c r="H2" s="12" t="s">
        <v>7</v>
      </c>
      <c r="I2" s="20">
        <v>0</v>
      </c>
      <c r="J2" s="12" t="s">
        <v>0</v>
      </c>
      <c r="K2" s="21" t="s">
        <v>8</v>
      </c>
      <c r="L2" s="12" t="s">
        <v>0</v>
      </c>
      <c r="M2" s="22" t="s">
        <v>9</v>
      </c>
    </row>
    <row r="3" s="1" customFormat="1" ht="14.55" spans="1:13">
      <c r="A3" s="13" t="s">
        <v>116</v>
      </c>
      <c r="B3" s="6">
        <v>58908222.48</v>
      </c>
      <c r="C3" s="14">
        <v>185121246.73</v>
      </c>
      <c r="D3" s="14">
        <v>141513791.57</v>
      </c>
      <c r="E3" s="14">
        <v>135939710.05</v>
      </c>
      <c r="H3" s="15"/>
      <c r="I3" s="23"/>
      <c r="J3" s="15"/>
      <c r="K3" s="21" t="s">
        <v>10</v>
      </c>
      <c r="L3" s="15"/>
      <c r="M3" s="22" t="s">
        <v>11</v>
      </c>
    </row>
    <row r="4" s="1" customFormat="1" ht="14.55" spans="1:13">
      <c r="A4" s="13" t="s">
        <v>117</v>
      </c>
      <c r="B4" s="6">
        <v>1274976.54</v>
      </c>
      <c r="C4" s="14">
        <v>238991.67</v>
      </c>
      <c r="D4" s="16" t="s">
        <v>118</v>
      </c>
      <c r="E4" s="16" t="s">
        <v>118</v>
      </c>
      <c r="H4" s="15"/>
      <c r="I4" s="23"/>
      <c r="J4" s="15"/>
      <c r="K4" s="21" t="s">
        <v>12</v>
      </c>
      <c r="L4" s="15"/>
      <c r="M4" s="22" t="s">
        <v>13</v>
      </c>
    </row>
    <row r="5" s="1" customFormat="1" ht="14.55" spans="1:13">
      <c r="A5" s="13" t="s">
        <v>119</v>
      </c>
      <c r="B5" s="6">
        <v>4978434.98</v>
      </c>
      <c r="C5" s="14">
        <v>21791076.37</v>
      </c>
      <c r="D5" s="14">
        <v>11968667.96</v>
      </c>
      <c r="E5" s="14">
        <v>2143617.91</v>
      </c>
      <c r="H5" s="15"/>
      <c r="I5" s="23"/>
      <c r="J5" s="15"/>
      <c r="K5" s="21" t="s">
        <v>14</v>
      </c>
      <c r="L5" s="15"/>
      <c r="M5" s="22" t="s">
        <v>15</v>
      </c>
    </row>
    <row r="6" s="1" customFormat="1" ht="14.55" spans="1:13">
      <c r="A6" s="6" t="s">
        <v>8</v>
      </c>
      <c r="B6" s="17">
        <v>65161634</v>
      </c>
      <c r="C6" s="6">
        <v>207151314.77</v>
      </c>
      <c r="D6" s="6">
        <v>153482459.53</v>
      </c>
      <c r="E6" s="6">
        <v>138083327.96</v>
      </c>
      <c r="H6" s="15"/>
      <c r="I6" s="23"/>
      <c r="J6" s="15"/>
      <c r="K6" s="21" t="s">
        <v>16</v>
      </c>
      <c r="L6" s="15"/>
      <c r="M6" s="22" t="s">
        <v>17</v>
      </c>
    </row>
    <row r="7" s="1" customFormat="1" ht="14.55" spans="1:13">
      <c r="A7" s="13" t="s">
        <v>120</v>
      </c>
      <c r="B7" s="6">
        <v>12878525.17</v>
      </c>
      <c r="C7" s="14">
        <v>33749808.86</v>
      </c>
      <c r="D7" s="14">
        <v>20868182.93</v>
      </c>
      <c r="E7" s="14">
        <v>10994376.64</v>
      </c>
      <c r="H7" s="15"/>
      <c r="I7" s="23"/>
      <c r="J7" s="15"/>
      <c r="K7" s="21" t="s">
        <v>18</v>
      </c>
      <c r="L7" s="15"/>
      <c r="M7" s="22" t="s">
        <v>19</v>
      </c>
    </row>
    <row r="8" s="1" customFormat="1" ht="14.55" spans="1:13">
      <c r="A8" s="13" t="s">
        <v>121</v>
      </c>
      <c r="B8" s="6">
        <v>53814221.29</v>
      </c>
      <c r="C8" s="14">
        <v>88296891.19</v>
      </c>
      <c r="D8" s="14">
        <v>60183222.43</v>
      </c>
      <c r="E8" s="14">
        <v>56717050.01</v>
      </c>
      <c r="H8" s="15"/>
      <c r="I8" s="23"/>
      <c r="J8" s="15"/>
      <c r="K8" s="21" t="s">
        <v>20</v>
      </c>
      <c r="L8" s="15"/>
      <c r="M8" s="22" t="s">
        <v>21</v>
      </c>
    </row>
    <row r="9" s="1" customFormat="1" ht="14.55" spans="1:13">
      <c r="A9" s="13" t="s">
        <v>122</v>
      </c>
      <c r="B9" s="6">
        <v>2674934</v>
      </c>
      <c r="C9" s="14">
        <v>16304006.56</v>
      </c>
      <c r="D9" s="14">
        <v>9140871.04</v>
      </c>
      <c r="E9" s="14">
        <v>10353504.33</v>
      </c>
      <c r="H9" s="15"/>
      <c r="I9" s="23"/>
      <c r="J9" s="15"/>
      <c r="K9" s="12" t="s">
        <v>22</v>
      </c>
      <c r="L9" s="15"/>
      <c r="M9" s="24" t="s">
        <v>23</v>
      </c>
    </row>
    <row r="10" s="1" customFormat="1" ht="14.55" spans="1:13">
      <c r="A10" s="13" t="s">
        <v>123</v>
      </c>
      <c r="B10" s="6">
        <v>10122067.03</v>
      </c>
      <c r="C10" s="14">
        <v>29690223.8</v>
      </c>
      <c r="D10" s="14">
        <v>22007331.99</v>
      </c>
      <c r="E10" s="14">
        <v>16805915.83</v>
      </c>
      <c r="H10" s="18"/>
      <c r="I10" s="25"/>
      <c r="J10" s="18"/>
      <c r="K10" s="26" t="s">
        <v>24</v>
      </c>
      <c r="L10" s="18"/>
      <c r="M10" s="27" t="s">
        <v>25</v>
      </c>
    </row>
    <row r="11" s="1" customFormat="1" ht="14.55" spans="1:13">
      <c r="A11" s="19" t="s">
        <v>10</v>
      </c>
      <c r="B11" s="17">
        <v>79489747.49</v>
      </c>
      <c r="C11" s="6">
        <v>168040930.41</v>
      </c>
      <c r="D11" s="6">
        <v>112199608.39</v>
      </c>
      <c r="E11" s="6">
        <v>94870846.81</v>
      </c>
      <c r="H11" s="4"/>
      <c r="I11" s="4"/>
      <c r="J11" s="4"/>
      <c r="K11" s="4"/>
      <c r="L11" s="4"/>
      <c r="M11" s="5"/>
    </row>
    <row r="12" s="1" customFormat="1" ht="14.55" spans="1:13">
      <c r="A12" s="19" t="s">
        <v>12</v>
      </c>
      <c r="B12" s="17">
        <v>-14328113.49</v>
      </c>
      <c r="C12" s="6">
        <v>39110384.36</v>
      </c>
      <c r="D12" s="6">
        <v>41282851.14</v>
      </c>
      <c r="E12" s="6">
        <v>43212481.15</v>
      </c>
      <c r="H12" s="4"/>
      <c r="I12" s="4"/>
      <c r="J12" s="4"/>
      <c r="K12" s="4"/>
      <c r="L12" s="4"/>
      <c r="M12" s="5"/>
    </row>
    <row r="13" s="1" customFormat="1" ht="14.55" spans="1:13">
      <c r="A13" s="6" t="s">
        <v>124</v>
      </c>
      <c r="B13" s="10"/>
      <c r="C13" s="11"/>
      <c r="D13" s="11"/>
      <c r="E13" s="11"/>
      <c r="H13" s="4"/>
      <c r="I13" s="4"/>
      <c r="J13" s="4"/>
      <c r="K13" s="4"/>
      <c r="L13" s="4"/>
      <c r="M13" s="5"/>
    </row>
    <row r="14" s="1" customFormat="1" ht="14.55" spans="1:13">
      <c r="A14" s="13" t="s">
        <v>125</v>
      </c>
      <c r="B14" s="7" t="s">
        <v>126</v>
      </c>
      <c r="C14" s="14">
        <v>295000000</v>
      </c>
      <c r="D14" s="14">
        <v>560000000</v>
      </c>
      <c r="E14" s="14">
        <v>80000000</v>
      </c>
      <c r="H14" s="4"/>
      <c r="I14" s="4"/>
      <c r="J14" s="4"/>
      <c r="K14" s="4"/>
      <c r="L14" s="4"/>
      <c r="M14" s="5"/>
    </row>
    <row r="15" s="1" customFormat="1" ht="14.55" spans="1:13">
      <c r="A15" s="13" t="s">
        <v>127</v>
      </c>
      <c r="B15" s="7" t="s">
        <v>126</v>
      </c>
      <c r="C15" s="14">
        <v>964296.49</v>
      </c>
      <c r="D15" s="14">
        <v>2223313.96</v>
      </c>
      <c r="E15" s="14">
        <v>200438.36</v>
      </c>
      <c r="H15" s="4"/>
      <c r="I15" s="4"/>
      <c r="J15" s="4"/>
      <c r="K15" s="4"/>
      <c r="L15" s="4"/>
      <c r="M15" s="5"/>
    </row>
    <row r="16" s="1" customFormat="1" ht="14.55" spans="1:13">
      <c r="A16" s="13" t="s">
        <v>128</v>
      </c>
      <c r="B16" s="6">
        <v>610</v>
      </c>
      <c r="C16" s="14">
        <v>800440.04</v>
      </c>
      <c r="D16" s="14">
        <v>75471.7</v>
      </c>
      <c r="E16" s="16" t="s">
        <v>118</v>
      </c>
      <c r="H16" s="4"/>
      <c r="I16" s="4"/>
      <c r="J16" s="4"/>
      <c r="K16" s="4"/>
      <c r="L16" s="4"/>
      <c r="M16" s="5"/>
    </row>
    <row r="17" s="1" customFormat="1" ht="14.55" spans="1:13">
      <c r="A17" s="13" t="s">
        <v>129</v>
      </c>
      <c r="B17" s="6">
        <v>8670000</v>
      </c>
      <c r="C17" s="16" t="s">
        <v>118</v>
      </c>
      <c r="D17" s="14">
        <v>3000000</v>
      </c>
      <c r="E17" s="16" t="s">
        <v>118</v>
      </c>
      <c r="H17" s="4"/>
      <c r="I17" s="4"/>
      <c r="J17" s="4"/>
      <c r="K17" s="4"/>
      <c r="L17" s="4"/>
      <c r="M17" s="5"/>
    </row>
    <row r="18" s="1" customFormat="1" ht="14.55" spans="1:13">
      <c r="A18" s="19" t="s">
        <v>14</v>
      </c>
      <c r="B18" s="17">
        <v>8670610</v>
      </c>
      <c r="C18" s="6">
        <v>296764736.53</v>
      </c>
      <c r="D18" s="6">
        <v>565298785.66</v>
      </c>
      <c r="E18" s="6">
        <v>80200438.36</v>
      </c>
      <c r="H18" s="4"/>
      <c r="I18" s="4"/>
      <c r="J18" s="4"/>
      <c r="K18" s="4"/>
      <c r="L18" s="4"/>
      <c r="M18" s="5"/>
    </row>
    <row r="19" s="1" customFormat="1" ht="14.55" spans="1:13">
      <c r="A19" s="13" t="s">
        <v>130</v>
      </c>
      <c r="B19" s="6">
        <v>49221989.14</v>
      </c>
      <c r="C19" s="14">
        <v>54886580.35</v>
      </c>
      <c r="D19" s="14">
        <v>49476087.97</v>
      </c>
      <c r="E19" s="14">
        <v>11976874.02</v>
      </c>
      <c r="H19" s="4"/>
      <c r="I19" s="4"/>
      <c r="J19" s="4"/>
      <c r="K19" s="4"/>
      <c r="L19" s="4"/>
      <c r="M19" s="5"/>
    </row>
    <row r="20" s="1" customFormat="1" ht="14.55" spans="1:13">
      <c r="A20" s="13" t="s">
        <v>131</v>
      </c>
      <c r="B20" s="17" t="s">
        <v>126</v>
      </c>
      <c r="C20" s="16" t="s">
        <v>118</v>
      </c>
      <c r="D20" s="14">
        <v>775000000</v>
      </c>
      <c r="E20" s="14">
        <v>160000000</v>
      </c>
      <c r="H20" s="4"/>
      <c r="I20" s="4"/>
      <c r="J20" s="4"/>
      <c r="K20" s="4"/>
      <c r="L20" s="4"/>
      <c r="M20" s="5"/>
    </row>
    <row r="21" s="1" customFormat="1" ht="14.55" spans="1:13">
      <c r="A21" s="13" t="s">
        <v>132</v>
      </c>
      <c r="B21" s="7" t="s">
        <v>126</v>
      </c>
      <c r="C21" s="14">
        <v>7600000</v>
      </c>
      <c r="D21" s="14">
        <v>1500000</v>
      </c>
      <c r="E21" s="14">
        <v>3000000</v>
      </c>
      <c r="H21" s="4"/>
      <c r="I21" s="4"/>
      <c r="J21" s="4"/>
      <c r="K21" s="4"/>
      <c r="L21" s="4"/>
      <c r="M21" s="5"/>
    </row>
    <row r="22" s="1" customFormat="1" ht="14.55" spans="1:13">
      <c r="A22" s="19" t="s">
        <v>133</v>
      </c>
      <c r="B22" s="17">
        <v>49221989.14</v>
      </c>
      <c r="C22" s="6">
        <v>62486580.35</v>
      </c>
      <c r="D22" s="6">
        <v>825976087.97</v>
      </c>
      <c r="E22" s="6">
        <v>174976874.02</v>
      </c>
      <c r="H22" s="4"/>
      <c r="I22" s="4"/>
      <c r="J22" s="4"/>
      <c r="K22" s="4"/>
      <c r="L22" s="4"/>
      <c r="M22" s="5"/>
    </row>
    <row r="23" s="1" customFormat="1" ht="14.55" spans="1:13">
      <c r="A23" s="19" t="s">
        <v>16</v>
      </c>
      <c r="B23" s="17">
        <v>-40551379.14</v>
      </c>
      <c r="C23" s="6">
        <v>234278156.18</v>
      </c>
      <c r="D23" s="6">
        <v>-260677302.31</v>
      </c>
      <c r="E23" s="6">
        <v>-94776435.66</v>
      </c>
      <c r="H23" s="4"/>
      <c r="I23" s="4"/>
      <c r="J23" s="4"/>
      <c r="K23" s="4"/>
      <c r="L23" s="4"/>
      <c r="M23" s="5"/>
    </row>
    <row r="24" s="1" customFormat="1" ht="14.55" spans="1:13">
      <c r="A24" s="6" t="s">
        <v>134</v>
      </c>
      <c r="B24" s="10"/>
      <c r="C24" s="11"/>
      <c r="D24" s="11"/>
      <c r="E24" s="11"/>
      <c r="H24" s="4"/>
      <c r="I24" s="4"/>
      <c r="J24" s="4"/>
      <c r="K24" s="4"/>
      <c r="L24" s="4"/>
      <c r="M24" s="5"/>
    </row>
    <row r="25" s="1" customFormat="1" ht="14.55" spans="1:13">
      <c r="A25" s="13" t="s">
        <v>135</v>
      </c>
      <c r="B25" s="7" t="s">
        <v>126</v>
      </c>
      <c r="C25" s="16" t="s">
        <v>118</v>
      </c>
      <c r="D25" s="14">
        <v>300000000</v>
      </c>
      <c r="E25" s="14">
        <v>80000000</v>
      </c>
      <c r="H25" s="4"/>
      <c r="I25" s="4"/>
      <c r="J25" s="4"/>
      <c r="K25" s="4"/>
      <c r="L25" s="4"/>
      <c r="M25" s="5"/>
    </row>
    <row r="26" s="1" customFormat="1" ht="14.55" spans="1:13">
      <c r="A26" s="13" t="s">
        <v>136</v>
      </c>
      <c r="B26" s="7" t="s">
        <v>126</v>
      </c>
      <c r="C26" s="16" t="s">
        <v>118</v>
      </c>
      <c r="D26" s="16" t="s">
        <v>118</v>
      </c>
      <c r="E26" s="16" t="s">
        <v>118</v>
      </c>
      <c r="H26" s="4"/>
      <c r="I26" s="4"/>
      <c r="J26" s="4"/>
      <c r="K26" s="4"/>
      <c r="L26" s="4"/>
      <c r="M26" s="5"/>
    </row>
    <row r="27" s="1" customFormat="1" ht="14.55" spans="1:13">
      <c r="A27" s="13" t="s">
        <v>137</v>
      </c>
      <c r="B27" s="7" t="s">
        <v>126</v>
      </c>
      <c r="C27" s="14">
        <v>35197716.79</v>
      </c>
      <c r="D27" s="16" t="s">
        <v>118</v>
      </c>
      <c r="E27" s="16" t="s">
        <v>118</v>
      </c>
      <c r="H27" s="4"/>
      <c r="I27" s="4"/>
      <c r="J27" s="4"/>
      <c r="K27" s="4"/>
      <c r="L27" s="4"/>
      <c r="M27" s="5"/>
    </row>
    <row r="28" s="1" customFormat="1" ht="14.55" spans="1:13">
      <c r="A28" s="19" t="s">
        <v>18</v>
      </c>
      <c r="B28" s="7" t="s">
        <v>126</v>
      </c>
      <c r="C28" s="6">
        <v>35197716.79</v>
      </c>
      <c r="D28" s="6">
        <v>300000000</v>
      </c>
      <c r="E28" s="6">
        <v>80000000</v>
      </c>
      <c r="H28" s="4"/>
      <c r="I28" s="4"/>
      <c r="J28" s="4"/>
      <c r="K28" s="4"/>
      <c r="L28" s="4"/>
      <c r="M28" s="5"/>
    </row>
    <row r="29" s="1" customFormat="1" ht="14.55" spans="1:13">
      <c r="A29" s="13" t="s">
        <v>138</v>
      </c>
      <c r="B29" s="7" t="s">
        <v>126</v>
      </c>
      <c r="C29" s="16" t="s">
        <v>118</v>
      </c>
      <c r="D29" s="16" t="s">
        <v>118</v>
      </c>
      <c r="E29" s="14">
        <v>5000000</v>
      </c>
      <c r="H29" s="4"/>
      <c r="I29" s="4"/>
      <c r="J29" s="4"/>
      <c r="K29" s="4"/>
      <c r="L29" s="4"/>
      <c r="M29" s="5"/>
    </row>
    <row r="30" s="1" customFormat="1" ht="14.55" spans="1:13">
      <c r="A30" s="13" t="s">
        <v>139</v>
      </c>
      <c r="B30" s="7" t="s">
        <v>126</v>
      </c>
      <c r="C30" s="14">
        <v>9000000</v>
      </c>
      <c r="D30" s="16" t="s">
        <v>118</v>
      </c>
      <c r="E30" s="14">
        <v>361050</v>
      </c>
      <c r="H30" s="4"/>
      <c r="I30" s="4"/>
      <c r="J30" s="4"/>
      <c r="K30" s="4"/>
      <c r="L30" s="4"/>
      <c r="M30" s="5"/>
    </row>
    <row r="31" s="1" customFormat="1" ht="14.55" spans="1:13">
      <c r="A31" s="13" t="s">
        <v>140</v>
      </c>
      <c r="B31" s="6">
        <v>9994499.18</v>
      </c>
      <c r="C31" s="14">
        <v>6793168.26</v>
      </c>
      <c r="D31" s="16" t="s">
        <v>118</v>
      </c>
      <c r="E31" s="14">
        <v>8500000</v>
      </c>
      <c r="H31" s="4"/>
      <c r="I31" s="4"/>
      <c r="J31" s="4"/>
      <c r="K31" s="4"/>
      <c r="L31" s="4"/>
      <c r="M31" s="5"/>
    </row>
    <row r="32" s="1" customFormat="1" ht="14.55" spans="1:13">
      <c r="A32" s="19" t="s">
        <v>20</v>
      </c>
      <c r="B32" s="17">
        <v>9994499.18</v>
      </c>
      <c r="C32" s="6">
        <v>15793168.26</v>
      </c>
      <c r="D32" s="8" t="s">
        <v>141</v>
      </c>
      <c r="E32" s="6">
        <v>13861050</v>
      </c>
      <c r="H32" s="4"/>
      <c r="I32" s="4"/>
      <c r="J32" s="4"/>
      <c r="K32" s="4"/>
      <c r="L32" s="4"/>
      <c r="M32" s="5"/>
    </row>
    <row r="33" s="1" customFormat="1" ht="14.55" spans="1:13">
      <c r="A33" s="19" t="s">
        <v>22</v>
      </c>
      <c r="B33" s="17">
        <v>-9994499.18</v>
      </c>
      <c r="C33" s="6">
        <v>19404548.53</v>
      </c>
      <c r="D33" s="6">
        <v>300000000</v>
      </c>
      <c r="E33" s="6">
        <v>66138950</v>
      </c>
      <c r="H33" s="4"/>
      <c r="I33" s="4"/>
      <c r="J33" s="4"/>
      <c r="K33" s="4"/>
      <c r="L33" s="4"/>
      <c r="M33" s="5"/>
    </row>
    <row r="34" s="1" customFormat="1" ht="14.55" spans="1:13">
      <c r="A34" s="6" t="s">
        <v>142</v>
      </c>
      <c r="B34" s="17">
        <v>171756.74</v>
      </c>
      <c r="C34" s="6">
        <v>-70742.28</v>
      </c>
      <c r="D34" s="6">
        <v>-171770.83</v>
      </c>
      <c r="E34" s="6">
        <v>42025.18</v>
      </c>
      <c r="H34" s="4"/>
      <c r="I34" s="4"/>
      <c r="J34" s="4"/>
      <c r="K34" s="4"/>
      <c r="L34" s="4"/>
      <c r="M34" s="5"/>
    </row>
    <row r="35" s="1" customFormat="1" ht="14.55" spans="1:13">
      <c r="A35" s="19" t="s">
        <v>143</v>
      </c>
      <c r="B35" s="17">
        <v>-64702235.07</v>
      </c>
      <c r="C35" s="6">
        <v>292722346.79</v>
      </c>
      <c r="D35" s="6">
        <v>80433778</v>
      </c>
      <c r="E35" s="6">
        <v>14617020.67</v>
      </c>
      <c r="H35" s="4"/>
      <c r="I35" s="4"/>
      <c r="J35" s="4"/>
      <c r="K35" s="4"/>
      <c r="L35" s="4"/>
      <c r="M35" s="5"/>
    </row>
    <row r="36" s="1" customFormat="1" ht="14.55" spans="1:13">
      <c r="A36" s="13" t="s">
        <v>144</v>
      </c>
      <c r="B36" s="6">
        <v>425235061.19</v>
      </c>
      <c r="C36" s="14">
        <v>132512714.4</v>
      </c>
      <c r="D36" s="14">
        <v>52078936.4</v>
      </c>
      <c r="E36" s="14">
        <v>37461915.73</v>
      </c>
      <c r="H36" s="4"/>
      <c r="I36" s="4"/>
      <c r="J36" s="4"/>
      <c r="K36" s="4"/>
      <c r="L36" s="4"/>
      <c r="M36" s="5"/>
    </row>
    <row r="37" s="1" customFormat="1" ht="14.55" spans="1:13">
      <c r="A37" s="19" t="s">
        <v>145</v>
      </c>
      <c r="B37" s="17">
        <v>360532826.12</v>
      </c>
      <c r="C37" s="6">
        <v>425235061.19</v>
      </c>
      <c r="D37" s="6">
        <v>132512714.4</v>
      </c>
      <c r="E37" s="6">
        <v>52078936.4</v>
      </c>
      <c r="H37" s="4"/>
      <c r="I37" s="4"/>
      <c r="J37" s="4"/>
      <c r="K37" s="4"/>
      <c r="L37" s="4"/>
      <c r="M37" s="5"/>
    </row>
  </sheetData>
  <mergeCells count="4">
    <mergeCell ref="H2:H10"/>
    <mergeCell ref="I2:I10"/>
    <mergeCell ref="J2:J10"/>
    <mergeCell ref="L2:L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合并现金流量表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匆匆</cp:lastModifiedBy>
  <dcterms:created xsi:type="dcterms:W3CDTF">2015-06-05T18:19:00Z</dcterms:created>
  <dcterms:modified xsi:type="dcterms:W3CDTF">2023-02-01T09:31:27Z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47C77A82F5F74179BAE296EB4C901DA9</vt:lpwstr>
  </property>
  <property fmtid="{D5CDD505-2E9C-101B-9397-08002B2CF9AE}" pid="3" name="KSOProductBuildVer">
    <vt:lpwstr>2052-11.1.0.13703</vt:lpwstr>
  </property>
</Properties>
</file>